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Olalekan\Downloads\EXCEL\Emp_data\"/>
    </mc:Choice>
  </mc:AlternateContent>
  <xr:revisionPtr revIDLastSave="0" documentId="13_ncr:1_{0CC111E0-FB37-498E-A2DE-973C75F6037C}" xr6:coauthVersionLast="47" xr6:coauthVersionMax="47" xr10:uidLastSave="{00000000-0000-0000-0000-000000000000}"/>
  <bookViews>
    <workbookView xWindow="-120" yWindow="-120" windowWidth="20730" windowHeight="11760" activeTab="3" xr2:uid="{6894F36F-DD86-4375-A4EA-669CC915E887}"/>
  </bookViews>
  <sheets>
    <sheet name="Sheet2" sheetId="6" r:id="rId1"/>
    <sheet name="Merge2" sheetId="5" r:id="rId2"/>
    <sheet name="Sheet3" sheetId="8" r:id="rId3"/>
    <sheet name="DASHBOARD" sheetId="1" r:id="rId4"/>
  </sheets>
  <definedNames>
    <definedName name="_xlcn.WorksheetConnection_Book1Merge21" hidden="1">Merge2[]</definedName>
    <definedName name="ExternalData_2" localSheetId="1" hidden="1">Merge2!$A$1:$AR$1471</definedName>
    <definedName name="number">Sheet2!$A$4</definedName>
    <definedName name="rate">Sheet2!$B$8</definedName>
    <definedName name="Salary">Sheet2!$F$5</definedName>
    <definedName name="Slicer_Age_bracket">#N/A</definedName>
    <definedName name="Slicer_Age_bracket1">#N/A</definedName>
    <definedName name="they">Table3[#All]</definedName>
    <definedName name="yes">Sheet2!$D$5</definedName>
  </definedNames>
  <calcPr calcId="191029"/>
  <pivotCaches>
    <pivotCache cacheId="724" r:id="rId5"/>
    <pivotCache cacheId="1319" r:id="rId6"/>
    <pivotCache cacheId="1322" r:id="rId7"/>
    <pivotCache cacheId="1325" r:id="rId8"/>
    <pivotCache cacheId="1328" r:id="rId9"/>
    <pivotCache cacheId="1331" r:id="rId10"/>
    <pivotCache cacheId="1334" r:id="rId11"/>
    <pivotCache cacheId="1337" r:id="rId12"/>
    <pivotCache cacheId="1340" r:id="rId13"/>
    <pivotCache cacheId="1343" r:id="rId14"/>
    <pivotCache cacheId="1346" r:id="rId15"/>
    <pivotCache cacheId="1349" r:id="rId16"/>
    <pivotCache cacheId="1352" r:id="rId17"/>
    <pivotCache cacheId="1355" r:id="rId18"/>
  </pivotCaches>
  <extLst>
    <ext xmlns:x14="http://schemas.microsoft.com/office/spreadsheetml/2009/9/main" uri="{876F7934-8845-4945-9796-88D515C7AA90}">
      <x14:pivotCaches>
        <pivotCache cacheId="728"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2" name="Merge2" connection="WorksheetConnection_Book1!Merg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J2" i="5" a="1"/>
  <c r="J2" i="5"/>
  <c r="J3" i="5" a="1"/>
  <c r="J3" i="5" s="1"/>
  <c r="J4" i="5" a="1"/>
  <c r="J4" i="5" s="1"/>
  <c r="J5" i="5" a="1"/>
  <c r="J5" i="5" s="1"/>
  <c r="J6" i="5" a="1"/>
  <c r="J6" i="5" s="1"/>
  <c r="J7" i="5" a="1"/>
  <c r="J7" i="5" s="1"/>
  <c r="J8" i="5" a="1"/>
  <c r="J8" i="5" s="1"/>
  <c r="J9" i="5" a="1"/>
  <c r="J9" i="5" s="1"/>
  <c r="J10" i="5" a="1"/>
  <c r="J10" i="5" s="1"/>
  <c r="J11" i="5" a="1"/>
  <c r="J11" i="5" s="1"/>
  <c r="J12" i="5" a="1"/>
  <c r="J12" i="5" s="1"/>
  <c r="J13" i="5" a="1"/>
  <c r="J13" i="5" s="1"/>
  <c r="J14" i="5" a="1"/>
  <c r="J14" i="5" s="1"/>
  <c r="J15" i="5" a="1"/>
  <c r="J15" i="5" s="1"/>
  <c r="J16" i="5" a="1"/>
  <c r="J16" i="5" s="1"/>
  <c r="J17" i="5" a="1"/>
  <c r="J17" i="5" s="1"/>
  <c r="J18" i="5" a="1"/>
  <c r="J18" i="5" s="1"/>
  <c r="J19" i="5" a="1"/>
  <c r="J19" i="5" s="1"/>
  <c r="J20" i="5" a="1"/>
  <c r="J20" i="5" s="1"/>
  <c r="J21" i="5" a="1"/>
  <c r="J21" i="5" s="1"/>
  <c r="J22" i="5" a="1"/>
  <c r="J22" i="5" s="1"/>
  <c r="J23" i="5" a="1"/>
  <c r="J23" i="5" s="1"/>
  <c r="J24" i="5" a="1"/>
  <c r="J24" i="5" s="1"/>
  <c r="J25" i="5" a="1"/>
  <c r="J25" i="5" s="1"/>
  <c r="J26" i="5" a="1"/>
  <c r="J26" i="5" s="1"/>
  <c r="J27" i="5" a="1"/>
  <c r="J27" i="5" s="1"/>
  <c r="J28" i="5" a="1"/>
  <c r="J28" i="5" s="1"/>
  <c r="J29" i="5" a="1"/>
  <c r="J29" i="5" s="1"/>
  <c r="J30" i="5" a="1"/>
  <c r="J30" i="5" s="1"/>
  <c r="J31" i="5" a="1"/>
  <c r="J31" i="5" s="1"/>
  <c r="J32" i="5" a="1"/>
  <c r="J32" i="5" s="1"/>
  <c r="J33" i="5" a="1"/>
  <c r="J33" i="5" s="1"/>
  <c r="J34" i="5" a="1"/>
  <c r="J34" i="5" s="1"/>
  <c r="J35" i="5" a="1"/>
  <c r="J35" i="5" s="1"/>
  <c r="J36" i="5" a="1"/>
  <c r="J36" i="5" s="1"/>
  <c r="J37" i="5" a="1"/>
  <c r="J37" i="5" s="1"/>
  <c r="J38" i="5" a="1"/>
  <c r="J38" i="5" s="1"/>
  <c r="J39" i="5" a="1"/>
  <c r="J39" i="5" s="1"/>
  <c r="J40" i="5" a="1"/>
  <c r="J40" i="5" s="1"/>
  <c r="J41" i="5" a="1"/>
  <c r="J41" i="5" s="1"/>
  <c r="J42" i="5" a="1"/>
  <c r="J42" i="5" s="1"/>
  <c r="J43" i="5" a="1"/>
  <c r="J43" i="5" s="1"/>
  <c r="J44" i="5" a="1"/>
  <c r="J44" i="5" s="1"/>
  <c r="J45" i="5" a="1"/>
  <c r="J45" i="5" s="1"/>
  <c r="J46" i="5" a="1"/>
  <c r="J46" i="5" s="1"/>
  <c r="J47" i="5" a="1"/>
  <c r="J47" i="5" s="1"/>
  <c r="J48" i="5" a="1"/>
  <c r="J48" i="5" s="1"/>
  <c r="J49" i="5" a="1"/>
  <c r="J49" i="5" s="1"/>
  <c r="J50" i="5" a="1"/>
  <c r="J50" i="5" s="1"/>
  <c r="J51" i="5" a="1"/>
  <c r="J51" i="5" s="1"/>
  <c r="J52" i="5" a="1"/>
  <c r="J52" i="5" s="1"/>
  <c r="J53" i="5" a="1"/>
  <c r="J53" i="5" s="1"/>
  <c r="J54" i="5" a="1"/>
  <c r="J54" i="5" s="1"/>
  <c r="J55" i="5" a="1"/>
  <c r="J55" i="5" s="1"/>
  <c r="J56" i="5" a="1"/>
  <c r="J56" i="5" s="1"/>
  <c r="J57" i="5" a="1"/>
  <c r="J57" i="5" s="1"/>
  <c r="J58" i="5" a="1"/>
  <c r="J58" i="5" s="1"/>
  <c r="J59" i="5" a="1"/>
  <c r="J59" i="5" s="1"/>
  <c r="J60" i="5" a="1"/>
  <c r="J60" i="5" s="1"/>
  <c r="J61" i="5" a="1"/>
  <c r="J61" i="5" s="1"/>
  <c r="J62" i="5" a="1"/>
  <c r="J62" i="5" s="1"/>
  <c r="J63" i="5" a="1"/>
  <c r="J63" i="5" s="1"/>
  <c r="J64" i="5" a="1"/>
  <c r="J64" i="5" s="1"/>
  <c r="J65" i="5" a="1"/>
  <c r="J65" i="5" s="1"/>
  <c r="J66" i="5" a="1"/>
  <c r="J66" i="5" s="1"/>
  <c r="J67" i="5" a="1"/>
  <c r="J67" i="5" s="1"/>
  <c r="J68" i="5" a="1"/>
  <c r="J68" i="5" s="1"/>
  <c r="J69" i="5" a="1"/>
  <c r="J69" i="5" s="1"/>
  <c r="J70" i="5" a="1"/>
  <c r="J70" i="5" s="1"/>
  <c r="J71" i="5" a="1"/>
  <c r="J71" i="5" s="1"/>
  <c r="J72" i="5" a="1"/>
  <c r="J72" i="5" s="1"/>
  <c r="J73" i="5" a="1"/>
  <c r="J73" i="5" s="1"/>
  <c r="J74" i="5" a="1"/>
  <c r="J74" i="5" s="1"/>
  <c r="J75" i="5" a="1"/>
  <c r="J75" i="5" s="1"/>
  <c r="J76" i="5" a="1"/>
  <c r="J76" i="5" s="1"/>
  <c r="J77" i="5" a="1"/>
  <c r="J77" i="5" s="1"/>
  <c r="J78" i="5" a="1"/>
  <c r="J78" i="5" s="1"/>
  <c r="J79" i="5" a="1"/>
  <c r="J79" i="5" s="1"/>
  <c r="J80" i="5" a="1"/>
  <c r="J80" i="5" s="1"/>
  <c r="J81" i="5" a="1"/>
  <c r="J81" i="5" s="1"/>
  <c r="J82" i="5" a="1"/>
  <c r="J82" i="5" s="1"/>
  <c r="J83" i="5" a="1"/>
  <c r="J83" i="5" s="1"/>
  <c r="J84" i="5" a="1"/>
  <c r="J84" i="5" s="1"/>
  <c r="J85" i="5" a="1"/>
  <c r="J85" i="5" s="1"/>
  <c r="J86" i="5" a="1"/>
  <c r="J86" i="5" s="1"/>
  <c r="J87" i="5" a="1"/>
  <c r="J87" i="5" s="1"/>
  <c r="J88" i="5" a="1"/>
  <c r="J88" i="5" s="1"/>
  <c r="J89" i="5" a="1"/>
  <c r="J89" i="5" s="1"/>
  <c r="J90" i="5" a="1"/>
  <c r="J90" i="5" s="1"/>
  <c r="J91" i="5" a="1"/>
  <c r="J91" i="5" s="1"/>
  <c r="J92" i="5" a="1"/>
  <c r="J92" i="5" s="1"/>
  <c r="J93" i="5" a="1"/>
  <c r="J93" i="5" s="1"/>
  <c r="J94" i="5" a="1"/>
  <c r="J94" i="5" s="1"/>
  <c r="J95" i="5" a="1"/>
  <c r="J95" i="5" s="1"/>
  <c r="J96" i="5" a="1"/>
  <c r="J96" i="5" s="1"/>
  <c r="J97" i="5" a="1"/>
  <c r="J97" i="5" s="1"/>
  <c r="J98" i="5" a="1"/>
  <c r="J98" i="5" s="1"/>
  <c r="J99" i="5" a="1"/>
  <c r="J99" i="5" s="1"/>
  <c r="J100" i="5" a="1"/>
  <c r="J100" i="5" s="1"/>
  <c r="J101" i="5" a="1"/>
  <c r="J101" i="5" s="1"/>
  <c r="J102" i="5" a="1"/>
  <c r="J102" i="5" s="1"/>
  <c r="J103" i="5" a="1"/>
  <c r="J103" i="5" s="1"/>
  <c r="J104" i="5" a="1"/>
  <c r="J104" i="5" s="1"/>
  <c r="J105" i="5" a="1"/>
  <c r="J105" i="5" s="1"/>
  <c r="J106" i="5" a="1"/>
  <c r="J106" i="5" s="1"/>
  <c r="J107" i="5" a="1"/>
  <c r="J107" i="5" s="1"/>
  <c r="J108" i="5" a="1"/>
  <c r="J108" i="5" s="1"/>
  <c r="J109" i="5" a="1"/>
  <c r="J109" i="5" s="1"/>
  <c r="J110" i="5" a="1"/>
  <c r="J110" i="5" s="1"/>
  <c r="J111" i="5" a="1"/>
  <c r="J111" i="5" s="1"/>
  <c r="J112" i="5" a="1"/>
  <c r="J112" i="5" s="1"/>
  <c r="J113" i="5" a="1"/>
  <c r="J113" i="5" s="1"/>
  <c r="J114" i="5" a="1"/>
  <c r="J114" i="5" s="1"/>
  <c r="J115" i="5" a="1"/>
  <c r="J115" i="5" s="1"/>
  <c r="J116" i="5" a="1"/>
  <c r="J116" i="5" s="1"/>
  <c r="J117" i="5" a="1"/>
  <c r="J117" i="5" s="1"/>
  <c r="J118" i="5" a="1"/>
  <c r="J118" i="5" s="1"/>
  <c r="J119" i="5" a="1"/>
  <c r="J119" i="5" s="1"/>
  <c r="J120" i="5" a="1"/>
  <c r="J120" i="5" s="1"/>
  <c r="J121" i="5" a="1"/>
  <c r="J121" i="5" s="1"/>
  <c r="J122" i="5" a="1"/>
  <c r="J122" i="5" s="1"/>
  <c r="J123" i="5" a="1"/>
  <c r="J123" i="5" s="1"/>
  <c r="J124" i="5" a="1"/>
  <c r="J124" i="5" s="1"/>
  <c r="J125" i="5" a="1"/>
  <c r="J125" i="5" s="1"/>
  <c r="J126" i="5" a="1"/>
  <c r="J126" i="5" s="1"/>
  <c r="J127" i="5" a="1"/>
  <c r="J127" i="5" s="1"/>
  <c r="J128" i="5" a="1"/>
  <c r="J128" i="5" s="1"/>
  <c r="J129" i="5" a="1"/>
  <c r="J129" i="5" s="1"/>
  <c r="J130" i="5" a="1"/>
  <c r="J130" i="5" s="1"/>
  <c r="J131" i="5" a="1"/>
  <c r="J131" i="5" s="1"/>
  <c r="J132" i="5" a="1"/>
  <c r="J132" i="5" s="1"/>
  <c r="J133" i="5" a="1"/>
  <c r="J133" i="5" s="1"/>
  <c r="J134" i="5" a="1"/>
  <c r="J134" i="5" s="1"/>
  <c r="J135" i="5" a="1"/>
  <c r="J135" i="5" s="1"/>
  <c r="J136" i="5" a="1"/>
  <c r="J136" i="5" s="1"/>
  <c r="J137" i="5" a="1"/>
  <c r="J137" i="5" s="1"/>
  <c r="J138" i="5" a="1"/>
  <c r="J138" i="5" s="1"/>
  <c r="J139" i="5" a="1"/>
  <c r="J139" i="5" s="1"/>
  <c r="J140" i="5" a="1"/>
  <c r="J140" i="5" s="1"/>
  <c r="J141" i="5" a="1"/>
  <c r="J141" i="5" s="1"/>
  <c r="J142" i="5" a="1"/>
  <c r="J142" i="5" s="1"/>
  <c r="J143" i="5" a="1"/>
  <c r="J143" i="5" s="1"/>
  <c r="J144" i="5" a="1"/>
  <c r="J144" i="5" s="1"/>
  <c r="J145" i="5" a="1"/>
  <c r="J145" i="5" s="1"/>
  <c r="J146" i="5" a="1"/>
  <c r="J146" i="5" s="1"/>
  <c r="J147" i="5" a="1"/>
  <c r="J147" i="5" s="1"/>
  <c r="J148" i="5" a="1"/>
  <c r="J148" i="5" s="1"/>
  <c r="J149" i="5" a="1"/>
  <c r="J149" i="5" s="1"/>
  <c r="J150" i="5" a="1"/>
  <c r="J150" i="5" s="1"/>
  <c r="J151" i="5" a="1"/>
  <c r="J151" i="5" s="1"/>
  <c r="J152" i="5" a="1"/>
  <c r="J152" i="5" s="1"/>
  <c r="J153" i="5" a="1"/>
  <c r="J153" i="5" s="1"/>
  <c r="J154" i="5" a="1"/>
  <c r="J154" i="5" s="1"/>
  <c r="J155" i="5" a="1"/>
  <c r="J155" i="5" s="1"/>
  <c r="J156" i="5" a="1"/>
  <c r="J156" i="5" s="1"/>
  <c r="J157" i="5" a="1"/>
  <c r="J157" i="5" s="1"/>
  <c r="J158" i="5" a="1"/>
  <c r="J158" i="5" s="1"/>
  <c r="J159" i="5" a="1"/>
  <c r="J159" i="5" s="1"/>
  <c r="J160" i="5" a="1"/>
  <c r="J160" i="5" s="1"/>
  <c r="J161" i="5" a="1"/>
  <c r="J161" i="5" s="1"/>
  <c r="J162" i="5" a="1"/>
  <c r="J162" i="5" s="1"/>
  <c r="J163" i="5" a="1"/>
  <c r="J163" i="5" s="1"/>
  <c r="J164" i="5" a="1"/>
  <c r="J164" i="5" s="1"/>
  <c r="J165" i="5" a="1"/>
  <c r="J165" i="5" s="1"/>
  <c r="J166" i="5" a="1"/>
  <c r="J166" i="5" s="1"/>
  <c r="J167" i="5" a="1"/>
  <c r="J167" i="5" s="1"/>
  <c r="J168" i="5" a="1"/>
  <c r="J168" i="5" s="1"/>
  <c r="J169" i="5" a="1"/>
  <c r="J169" i="5" s="1"/>
  <c r="J170" i="5" a="1"/>
  <c r="J170" i="5" s="1"/>
  <c r="J171" i="5" a="1"/>
  <c r="J171" i="5" s="1"/>
  <c r="J172" i="5" a="1"/>
  <c r="J172" i="5" s="1"/>
  <c r="J173" i="5" a="1"/>
  <c r="J173" i="5" s="1"/>
  <c r="J174" i="5" a="1"/>
  <c r="J174" i="5" s="1"/>
  <c r="J175" i="5" a="1"/>
  <c r="J175" i="5" s="1"/>
  <c r="J176" i="5" a="1"/>
  <c r="J176" i="5" s="1"/>
  <c r="J177" i="5" a="1"/>
  <c r="J177" i="5" s="1"/>
  <c r="J178" i="5" a="1"/>
  <c r="J178" i="5" s="1"/>
  <c r="J179" i="5" a="1"/>
  <c r="J179" i="5" s="1"/>
  <c r="J180" i="5" a="1"/>
  <c r="J180" i="5" s="1"/>
  <c r="J181" i="5" a="1"/>
  <c r="J181" i="5" s="1"/>
  <c r="J182" i="5" a="1"/>
  <c r="J182" i="5" s="1"/>
  <c r="J183" i="5" a="1"/>
  <c r="J183" i="5" s="1"/>
  <c r="J184" i="5" a="1"/>
  <c r="J184" i="5" s="1"/>
  <c r="J185" i="5" a="1"/>
  <c r="J185" i="5" s="1"/>
  <c r="J186" i="5" a="1"/>
  <c r="J186" i="5" s="1"/>
  <c r="J187" i="5" a="1"/>
  <c r="J187" i="5" s="1"/>
  <c r="J188" i="5" a="1"/>
  <c r="J188" i="5" s="1"/>
  <c r="J189" i="5" a="1"/>
  <c r="J189" i="5" s="1"/>
  <c r="J190" i="5" a="1"/>
  <c r="J190" i="5" s="1"/>
  <c r="J191" i="5" a="1"/>
  <c r="J191" i="5" s="1"/>
  <c r="J192" i="5" a="1"/>
  <c r="J192" i="5" s="1"/>
  <c r="J193" i="5" a="1"/>
  <c r="J193" i="5" s="1"/>
  <c r="J194" i="5" a="1"/>
  <c r="J194" i="5" s="1"/>
  <c r="J195" i="5" a="1"/>
  <c r="J195" i="5" s="1"/>
  <c r="J196" i="5" a="1"/>
  <c r="J196" i="5" s="1"/>
  <c r="J197" i="5" a="1"/>
  <c r="J197" i="5" s="1"/>
  <c r="J198" i="5" a="1"/>
  <c r="J198" i="5" s="1"/>
  <c r="J199" i="5" a="1"/>
  <c r="J199" i="5" s="1"/>
  <c r="J200" i="5" a="1"/>
  <c r="J200" i="5" s="1"/>
  <c r="J201" i="5" a="1"/>
  <c r="J201" i="5" s="1"/>
  <c r="J202" i="5" a="1"/>
  <c r="J202" i="5" s="1"/>
  <c r="J203" i="5" a="1"/>
  <c r="J203" i="5" s="1"/>
  <c r="J204" i="5" a="1"/>
  <c r="J204" i="5" s="1"/>
  <c r="J205" i="5" a="1"/>
  <c r="J205" i="5" s="1"/>
  <c r="J206" i="5" a="1"/>
  <c r="J206" i="5" s="1"/>
  <c r="J207" i="5" a="1"/>
  <c r="J207" i="5" s="1"/>
  <c r="J208" i="5" a="1"/>
  <c r="J208" i="5" s="1"/>
  <c r="J209" i="5" a="1"/>
  <c r="J209" i="5" s="1"/>
  <c r="J210" i="5" a="1"/>
  <c r="J210" i="5" s="1"/>
  <c r="J211" i="5" a="1"/>
  <c r="J211" i="5" s="1"/>
  <c r="J212" i="5" a="1"/>
  <c r="J212" i="5" s="1"/>
  <c r="J213" i="5" a="1"/>
  <c r="J213" i="5" s="1"/>
  <c r="J214" i="5" a="1"/>
  <c r="J214" i="5" s="1"/>
  <c r="J215" i="5" a="1"/>
  <c r="J215" i="5" s="1"/>
  <c r="J216" i="5" a="1"/>
  <c r="J216" i="5" s="1"/>
  <c r="J217" i="5" a="1"/>
  <c r="J217" i="5" s="1"/>
  <c r="J218" i="5" a="1"/>
  <c r="J218" i="5" s="1"/>
  <c r="J219" i="5" a="1"/>
  <c r="J219" i="5" s="1"/>
  <c r="J220" i="5" a="1"/>
  <c r="J220" i="5" s="1"/>
  <c r="J221" i="5" a="1"/>
  <c r="J221" i="5" s="1"/>
  <c r="J222" i="5" a="1"/>
  <c r="J222" i="5" s="1"/>
  <c r="J223" i="5" a="1"/>
  <c r="J223" i="5" s="1"/>
  <c r="J224" i="5" a="1"/>
  <c r="J224" i="5" s="1"/>
  <c r="J225" i="5" a="1"/>
  <c r="J225" i="5" s="1"/>
  <c r="J226" i="5" a="1"/>
  <c r="J226" i="5" s="1"/>
  <c r="J227" i="5" a="1"/>
  <c r="J227" i="5" s="1"/>
  <c r="J228" i="5" a="1"/>
  <c r="J228" i="5" s="1"/>
  <c r="J229" i="5" a="1"/>
  <c r="J229" i="5" s="1"/>
  <c r="J230" i="5" a="1"/>
  <c r="J230" i="5" s="1"/>
  <c r="J231" i="5" a="1"/>
  <c r="J231" i="5" s="1"/>
  <c r="J232" i="5" a="1"/>
  <c r="J232" i="5" s="1"/>
  <c r="J233" i="5" a="1"/>
  <c r="J233" i="5" s="1"/>
  <c r="J234" i="5" a="1"/>
  <c r="J234" i="5" s="1"/>
  <c r="J235" i="5" a="1"/>
  <c r="J235" i="5" s="1"/>
  <c r="J236" i="5" a="1"/>
  <c r="J236" i="5" s="1"/>
  <c r="J237" i="5" a="1"/>
  <c r="J237" i="5" s="1"/>
  <c r="J238" i="5" a="1"/>
  <c r="J238" i="5" s="1"/>
  <c r="J239" i="5" a="1"/>
  <c r="J239" i="5" s="1"/>
  <c r="J240" i="5" a="1"/>
  <c r="J240" i="5" s="1"/>
  <c r="J241" i="5" a="1"/>
  <c r="J241" i="5" s="1"/>
  <c r="J242" i="5" a="1"/>
  <c r="J242" i="5" s="1"/>
  <c r="J243" i="5" a="1"/>
  <c r="J243" i="5" s="1"/>
  <c r="J244" i="5" a="1"/>
  <c r="J244" i="5" s="1"/>
  <c r="J245" i="5" a="1"/>
  <c r="J245" i="5" s="1"/>
  <c r="J246" i="5" a="1"/>
  <c r="J246" i="5" s="1"/>
  <c r="J247" i="5" a="1"/>
  <c r="J247" i="5" s="1"/>
  <c r="J248" i="5" a="1"/>
  <c r="J248" i="5" s="1"/>
  <c r="J249" i="5" a="1"/>
  <c r="J249" i="5" s="1"/>
  <c r="J250" i="5" a="1"/>
  <c r="J250" i="5" s="1"/>
  <c r="J251" i="5" a="1"/>
  <c r="J251" i="5" s="1"/>
  <c r="J252" i="5" a="1"/>
  <c r="J252" i="5" s="1"/>
  <c r="J253" i="5" a="1"/>
  <c r="J253" i="5" s="1"/>
  <c r="J254" i="5" a="1"/>
  <c r="J254" i="5" s="1"/>
  <c r="J255" i="5" a="1"/>
  <c r="J255" i="5" s="1"/>
  <c r="J256" i="5" a="1"/>
  <c r="J256" i="5" s="1"/>
  <c r="J257" i="5" a="1"/>
  <c r="J257" i="5" s="1"/>
  <c r="J258" i="5" a="1"/>
  <c r="J258" i="5" s="1"/>
  <c r="J259" i="5" a="1"/>
  <c r="J259" i="5" s="1"/>
  <c r="J260" i="5" a="1"/>
  <c r="J260" i="5" s="1"/>
  <c r="J261" i="5" a="1"/>
  <c r="J261" i="5" s="1"/>
  <c r="J262" i="5" a="1"/>
  <c r="J262" i="5" s="1"/>
  <c r="J263" i="5" a="1"/>
  <c r="J263" i="5" s="1"/>
  <c r="J264" i="5" a="1"/>
  <c r="J264" i="5" s="1"/>
  <c r="J265" i="5" a="1"/>
  <c r="J265" i="5" s="1"/>
  <c r="J266" i="5" a="1"/>
  <c r="J266" i="5" s="1"/>
  <c r="J267" i="5" a="1"/>
  <c r="J267" i="5" s="1"/>
  <c r="J268" i="5" a="1"/>
  <c r="J268" i="5" s="1"/>
  <c r="J269" i="5" a="1"/>
  <c r="J269" i="5" s="1"/>
  <c r="J270" i="5" a="1"/>
  <c r="J270" i="5" s="1"/>
  <c r="J271" i="5" a="1"/>
  <c r="J271" i="5" s="1"/>
  <c r="J272" i="5" a="1"/>
  <c r="J272" i="5" s="1"/>
  <c r="J273" i="5" a="1"/>
  <c r="J273" i="5" s="1"/>
  <c r="J274" i="5" a="1"/>
  <c r="J274" i="5" s="1"/>
  <c r="J275" i="5" a="1"/>
  <c r="J275" i="5" s="1"/>
  <c r="J276" i="5" a="1"/>
  <c r="J276" i="5" s="1"/>
  <c r="J277" i="5" a="1"/>
  <c r="J277" i="5" s="1"/>
  <c r="J278" i="5" a="1"/>
  <c r="J278" i="5" s="1"/>
  <c r="J279" i="5" a="1"/>
  <c r="J279" i="5" s="1"/>
  <c r="J280" i="5" a="1"/>
  <c r="J280" i="5" s="1"/>
  <c r="J281" i="5" a="1"/>
  <c r="J281" i="5" s="1"/>
  <c r="J282" i="5" a="1"/>
  <c r="J282" i="5" s="1"/>
  <c r="J283" i="5" a="1"/>
  <c r="J283" i="5" s="1"/>
  <c r="J284" i="5" a="1"/>
  <c r="J284" i="5" s="1"/>
  <c r="J285" i="5" a="1"/>
  <c r="J285" i="5" s="1"/>
  <c r="J286" i="5" a="1"/>
  <c r="J286" i="5" s="1"/>
  <c r="J287" i="5" a="1"/>
  <c r="J287" i="5" s="1"/>
  <c r="J288" i="5" a="1"/>
  <c r="J288" i="5" s="1"/>
  <c r="J289" i="5" a="1"/>
  <c r="J289" i="5" s="1"/>
  <c r="J290" i="5" a="1"/>
  <c r="J290" i="5" s="1"/>
  <c r="J291" i="5" a="1"/>
  <c r="J291" i="5" s="1"/>
  <c r="J292" i="5" a="1"/>
  <c r="J292" i="5" s="1"/>
  <c r="J293" i="5" a="1"/>
  <c r="J293" i="5" s="1"/>
  <c r="J294" i="5" a="1"/>
  <c r="J294" i="5" s="1"/>
  <c r="J295" i="5" a="1"/>
  <c r="J295" i="5" s="1"/>
  <c r="J296" i="5" a="1"/>
  <c r="J296" i="5" s="1"/>
  <c r="J297" i="5" a="1"/>
  <c r="J297" i="5" s="1"/>
  <c r="J298" i="5" a="1"/>
  <c r="J298" i="5" s="1"/>
  <c r="J299" i="5" a="1"/>
  <c r="J299" i="5" s="1"/>
  <c r="J300" i="5" a="1"/>
  <c r="J300" i="5" s="1"/>
  <c r="J301" i="5" a="1"/>
  <c r="J301" i="5" s="1"/>
  <c r="J302" i="5" a="1"/>
  <c r="J302" i="5" s="1"/>
  <c r="J303" i="5" a="1"/>
  <c r="J303" i="5" s="1"/>
  <c r="J304" i="5" a="1"/>
  <c r="J304" i="5" s="1"/>
  <c r="J305" i="5" a="1"/>
  <c r="J305" i="5" s="1"/>
  <c r="J306" i="5" a="1"/>
  <c r="J306" i="5" s="1"/>
  <c r="J307" i="5" a="1"/>
  <c r="J307" i="5" s="1"/>
  <c r="J308" i="5" a="1"/>
  <c r="J308" i="5" s="1"/>
  <c r="J309" i="5" a="1"/>
  <c r="J309" i="5" s="1"/>
  <c r="J310" i="5" a="1"/>
  <c r="J310" i="5" s="1"/>
  <c r="J311" i="5" a="1"/>
  <c r="J311" i="5" s="1"/>
  <c r="J312" i="5" a="1"/>
  <c r="J312" i="5" s="1"/>
  <c r="J313" i="5" a="1"/>
  <c r="J313" i="5" s="1"/>
  <c r="J314" i="5" a="1"/>
  <c r="J314" i="5" s="1"/>
  <c r="J315" i="5" a="1"/>
  <c r="J315" i="5" s="1"/>
  <c r="J316" i="5" a="1"/>
  <c r="J316" i="5" s="1"/>
  <c r="J317" i="5" a="1"/>
  <c r="J317" i="5" s="1"/>
  <c r="J318" i="5" a="1"/>
  <c r="J318" i="5" s="1"/>
  <c r="J319" i="5" a="1"/>
  <c r="J319" i="5" s="1"/>
  <c r="J320" i="5" a="1"/>
  <c r="J320" i="5" s="1"/>
  <c r="J321" i="5" a="1"/>
  <c r="J321" i="5" s="1"/>
  <c r="J322" i="5" a="1"/>
  <c r="J322" i="5" s="1"/>
  <c r="J323" i="5" a="1"/>
  <c r="J323" i="5" s="1"/>
  <c r="J324" i="5" a="1"/>
  <c r="J324" i="5" s="1"/>
  <c r="J325" i="5" a="1"/>
  <c r="J325" i="5" s="1"/>
  <c r="J326" i="5" a="1"/>
  <c r="J326" i="5" s="1"/>
  <c r="J327" i="5" a="1"/>
  <c r="J327" i="5" s="1"/>
  <c r="J328" i="5" a="1"/>
  <c r="J328" i="5" s="1"/>
  <c r="J329" i="5" a="1"/>
  <c r="J329" i="5" s="1"/>
  <c r="J330" i="5" a="1"/>
  <c r="J330" i="5" s="1"/>
  <c r="J331" i="5" a="1"/>
  <c r="J331" i="5" s="1"/>
  <c r="J332" i="5" a="1"/>
  <c r="J332" i="5" s="1"/>
  <c r="J333" i="5" a="1"/>
  <c r="J333" i="5" s="1"/>
  <c r="J334" i="5" a="1"/>
  <c r="J334" i="5" s="1"/>
  <c r="J335" i="5" a="1"/>
  <c r="J335" i="5" s="1"/>
  <c r="J336" i="5" a="1"/>
  <c r="J336" i="5" s="1"/>
  <c r="J337" i="5" a="1"/>
  <c r="J337" i="5" s="1"/>
  <c r="J338" i="5" a="1"/>
  <c r="J338" i="5" s="1"/>
  <c r="J339" i="5" a="1"/>
  <c r="J339" i="5" s="1"/>
  <c r="J340" i="5" a="1"/>
  <c r="J340" i="5" s="1"/>
  <c r="J341" i="5" a="1"/>
  <c r="J341" i="5" s="1"/>
  <c r="J342" i="5" a="1"/>
  <c r="J342" i="5" s="1"/>
  <c r="J343" i="5" a="1"/>
  <c r="J343" i="5" s="1"/>
  <c r="J344" i="5" a="1"/>
  <c r="J344" i="5" s="1"/>
  <c r="J345" i="5" a="1"/>
  <c r="J345" i="5" s="1"/>
  <c r="J346" i="5" a="1"/>
  <c r="J346" i="5" s="1"/>
  <c r="J347" i="5" a="1"/>
  <c r="J347" i="5" s="1"/>
  <c r="J348" i="5" a="1"/>
  <c r="J348" i="5" s="1"/>
  <c r="J349" i="5" a="1"/>
  <c r="J349" i="5" s="1"/>
  <c r="J350" i="5" a="1"/>
  <c r="J350" i="5" s="1"/>
  <c r="J351" i="5" a="1"/>
  <c r="J351" i="5" s="1"/>
  <c r="J352" i="5" a="1"/>
  <c r="J352" i="5" s="1"/>
  <c r="J353" i="5" a="1"/>
  <c r="J353" i="5" s="1"/>
  <c r="J354" i="5" a="1"/>
  <c r="J354" i="5" s="1"/>
  <c r="J355" i="5" a="1"/>
  <c r="J355" i="5" s="1"/>
  <c r="J356" i="5" a="1"/>
  <c r="J356" i="5" s="1"/>
  <c r="J357" i="5" a="1"/>
  <c r="J357" i="5"/>
  <c r="J358" i="5" a="1"/>
  <c r="J358" i="5" s="1"/>
  <c r="J359" i="5" a="1"/>
  <c r="J359" i="5" s="1"/>
  <c r="J360" i="5" a="1"/>
  <c r="J360" i="5" s="1"/>
  <c r="J361" i="5" a="1"/>
  <c r="J361" i="5" s="1"/>
  <c r="J362" i="5" a="1"/>
  <c r="J362" i="5" s="1"/>
  <c r="J363" i="5" a="1"/>
  <c r="J363" i="5" s="1"/>
  <c r="J364" i="5" a="1"/>
  <c r="J364" i="5" s="1"/>
  <c r="J365" i="5" a="1"/>
  <c r="J365" i="5" s="1"/>
  <c r="J366" i="5" a="1"/>
  <c r="J366" i="5" s="1"/>
  <c r="J367" i="5" a="1"/>
  <c r="J367" i="5" s="1"/>
  <c r="J368" i="5" a="1"/>
  <c r="J368" i="5" s="1"/>
  <c r="J369" i="5" a="1"/>
  <c r="J369" i="5" s="1"/>
  <c r="J370" i="5" a="1"/>
  <c r="J370" i="5" s="1"/>
  <c r="J371" i="5" a="1"/>
  <c r="J371" i="5" s="1"/>
  <c r="J372" i="5" a="1"/>
  <c r="J372" i="5" s="1"/>
  <c r="J373" i="5" a="1"/>
  <c r="J373" i="5" s="1"/>
  <c r="J374" i="5" a="1"/>
  <c r="J374" i="5" s="1"/>
  <c r="J375" i="5" a="1"/>
  <c r="J375" i="5" s="1"/>
  <c r="J376" i="5" a="1"/>
  <c r="J376" i="5" s="1"/>
  <c r="J377" i="5" a="1"/>
  <c r="J377" i="5" s="1"/>
  <c r="J378" i="5" a="1"/>
  <c r="J378" i="5" s="1"/>
  <c r="J379" i="5" a="1"/>
  <c r="J379" i="5" s="1"/>
  <c r="J380" i="5" a="1"/>
  <c r="J380" i="5" s="1"/>
  <c r="J381" i="5" a="1"/>
  <c r="J381" i="5" s="1"/>
  <c r="J382" i="5" a="1"/>
  <c r="J382" i="5" s="1"/>
  <c r="J383" i="5" a="1"/>
  <c r="J383" i="5" s="1"/>
  <c r="J384" i="5" a="1"/>
  <c r="J384" i="5" s="1"/>
  <c r="J385" i="5" a="1"/>
  <c r="J385" i="5" s="1"/>
  <c r="J386" i="5" a="1"/>
  <c r="J386" i="5" s="1"/>
  <c r="J387" i="5" a="1"/>
  <c r="J387" i="5" s="1"/>
  <c r="J388" i="5" a="1"/>
  <c r="J388" i="5" s="1"/>
  <c r="J389" i="5" a="1"/>
  <c r="J389" i="5" s="1"/>
  <c r="J390" i="5" a="1"/>
  <c r="J390" i="5" s="1"/>
  <c r="J391" i="5" a="1"/>
  <c r="J391" i="5" s="1"/>
  <c r="J392" i="5" a="1"/>
  <c r="J392" i="5" s="1"/>
  <c r="J393" i="5" a="1"/>
  <c r="J393" i="5" s="1"/>
  <c r="J394" i="5" a="1"/>
  <c r="J394" i="5" s="1"/>
  <c r="J395" i="5" a="1"/>
  <c r="J395" i="5" s="1"/>
  <c r="J396" i="5" a="1"/>
  <c r="J396" i="5" s="1"/>
  <c r="J397" i="5" a="1"/>
  <c r="J397" i="5" s="1"/>
  <c r="J398" i="5" a="1"/>
  <c r="J398" i="5" s="1"/>
  <c r="J399" i="5" a="1"/>
  <c r="J399" i="5" s="1"/>
  <c r="J400" i="5" a="1"/>
  <c r="J400" i="5" s="1"/>
  <c r="J401" i="5" a="1"/>
  <c r="J401" i="5" s="1"/>
  <c r="J402" i="5" a="1"/>
  <c r="J402" i="5" s="1"/>
  <c r="J403" i="5" a="1"/>
  <c r="J403" i="5" s="1"/>
  <c r="J404" i="5" a="1"/>
  <c r="J404" i="5" s="1"/>
  <c r="J405" i="5" a="1"/>
  <c r="J405" i="5" s="1"/>
  <c r="J406" i="5" a="1"/>
  <c r="J406" i="5" s="1"/>
  <c r="J407" i="5" a="1"/>
  <c r="J407" i="5" s="1"/>
  <c r="J408" i="5" a="1"/>
  <c r="J408" i="5" s="1"/>
  <c r="J409" i="5" a="1"/>
  <c r="J409" i="5" s="1"/>
  <c r="J410" i="5" a="1"/>
  <c r="J410" i="5" s="1"/>
  <c r="J411" i="5" a="1"/>
  <c r="J411" i="5" s="1"/>
  <c r="J412" i="5" a="1"/>
  <c r="J412" i="5" s="1"/>
  <c r="J413" i="5" a="1"/>
  <c r="J413" i="5" s="1"/>
  <c r="J414" i="5" a="1"/>
  <c r="J414" i="5" s="1"/>
  <c r="J415" i="5" a="1"/>
  <c r="J415" i="5" s="1"/>
  <c r="J416" i="5" a="1"/>
  <c r="J416" i="5" s="1"/>
  <c r="J417" i="5" a="1"/>
  <c r="J417" i="5" s="1"/>
  <c r="J418" i="5" a="1"/>
  <c r="J418" i="5" s="1"/>
  <c r="J419" i="5" a="1"/>
  <c r="J419" i="5" s="1"/>
  <c r="J420" i="5" a="1"/>
  <c r="J420" i="5" s="1"/>
  <c r="J421" i="5" a="1"/>
  <c r="J421" i="5" s="1"/>
  <c r="J422" i="5" a="1"/>
  <c r="J422" i="5" s="1"/>
  <c r="J423" i="5" a="1"/>
  <c r="J423" i="5" s="1"/>
  <c r="J424" i="5" a="1"/>
  <c r="J424" i="5" s="1"/>
  <c r="J425" i="5" a="1"/>
  <c r="J425" i="5" s="1"/>
  <c r="J426" i="5" a="1"/>
  <c r="J426" i="5" s="1"/>
  <c r="J427" i="5" a="1"/>
  <c r="J427" i="5" s="1"/>
  <c r="J428" i="5" a="1"/>
  <c r="J428" i="5" s="1"/>
  <c r="J429" i="5" a="1"/>
  <c r="J429" i="5" s="1"/>
  <c r="J430" i="5" a="1"/>
  <c r="J430" i="5" s="1"/>
  <c r="J431" i="5" a="1"/>
  <c r="J431" i="5" s="1"/>
  <c r="J432" i="5" a="1"/>
  <c r="J432" i="5" s="1"/>
  <c r="J433" i="5" a="1"/>
  <c r="J433" i="5" s="1"/>
  <c r="J434" i="5" a="1"/>
  <c r="J434" i="5" s="1"/>
  <c r="J435" i="5" a="1"/>
  <c r="J435" i="5" s="1"/>
  <c r="J436" i="5" a="1"/>
  <c r="J436" i="5" s="1"/>
  <c r="J437" i="5" a="1"/>
  <c r="J437" i="5" s="1"/>
  <c r="J438" i="5" a="1"/>
  <c r="J438" i="5" s="1"/>
  <c r="J439" i="5" a="1"/>
  <c r="J439" i="5" s="1"/>
  <c r="J440" i="5" a="1"/>
  <c r="J440" i="5" s="1"/>
  <c r="J441" i="5" a="1"/>
  <c r="J441" i="5" s="1"/>
  <c r="J442" i="5" a="1"/>
  <c r="J442" i="5" s="1"/>
  <c r="J443" i="5" a="1"/>
  <c r="J443" i="5" s="1"/>
  <c r="J444" i="5" a="1"/>
  <c r="J444" i="5" s="1"/>
  <c r="J445" i="5" a="1"/>
  <c r="J445" i="5" s="1"/>
  <c r="J446" i="5" a="1"/>
  <c r="J446" i="5" s="1"/>
  <c r="J447" i="5" a="1"/>
  <c r="J447" i="5" s="1"/>
  <c r="J448" i="5" a="1"/>
  <c r="J448" i="5" s="1"/>
  <c r="J449" i="5" a="1"/>
  <c r="J449" i="5" s="1"/>
  <c r="J450" i="5" a="1"/>
  <c r="J450" i="5" s="1"/>
  <c r="J451" i="5" a="1"/>
  <c r="J451" i="5" s="1"/>
  <c r="J452" i="5" a="1"/>
  <c r="J452" i="5" s="1"/>
  <c r="J453" i="5" a="1"/>
  <c r="J453" i="5" s="1"/>
  <c r="J454" i="5" a="1"/>
  <c r="J454" i="5" s="1"/>
  <c r="J455" i="5" a="1"/>
  <c r="J455" i="5" s="1"/>
  <c r="J456" i="5" a="1"/>
  <c r="J456" i="5" s="1"/>
  <c r="J457" i="5" a="1"/>
  <c r="J457" i="5" s="1"/>
  <c r="J458" i="5" a="1"/>
  <c r="J458" i="5" s="1"/>
  <c r="J459" i="5" a="1"/>
  <c r="J459" i="5" s="1"/>
  <c r="J460" i="5" a="1"/>
  <c r="J460" i="5" s="1"/>
  <c r="J461" i="5" a="1"/>
  <c r="J461" i="5" s="1"/>
  <c r="J462" i="5" a="1"/>
  <c r="J462" i="5" s="1"/>
  <c r="J463" i="5" a="1"/>
  <c r="J463" i="5" s="1"/>
  <c r="J464" i="5" a="1"/>
  <c r="J464" i="5" s="1"/>
  <c r="J465" i="5" a="1"/>
  <c r="J465" i="5" s="1"/>
  <c r="J466" i="5" a="1"/>
  <c r="J466" i="5" s="1"/>
  <c r="J467" i="5" a="1"/>
  <c r="J467" i="5" s="1"/>
  <c r="J468" i="5" a="1"/>
  <c r="J468" i="5" s="1"/>
  <c r="J469" i="5" a="1"/>
  <c r="J469" i="5" s="1"/>
  <c r="J470" i="5" a="1"/>
  <c r="J470" i="5" s="1"/>
  <c r="J471" i="5" a="1"/>
  <c r="J471" i="5" s="1"/>
  <c r="J472" i="5" a="1"/>
  <c r="J472" i="5" s="1"/>
  <c r="J473" i="5" a="1"/>
  <c r="J473" i="5" s="1"/>
  <c r="J474" i="5" a="1"/>
  <c r="J474" i="5" s="1"/>
  <c r="J475" i="5" a="1"/>
  <c r="J475" i="5" s="1"/>
  <c r="J476" i="5" a="1"/>
  <c r="J476" i="5" s="1"/>
  <c r="J477" i="5" a="1"/>
  <c r="J477" i="5" s="1"/>
  <c r="J478" i="5" a="1"/>
  <c r="J478" i="5" s="1"/>
  <c r="J479" i="5" a="1"/>
  <c r="J479" i="5" s="1"/>
  <c r="J480" i="5" a="1"/>
  <c r="J480" i="5" s="1"/>
  <c r="J481" i="5" a="1"/>
  <c r="J481" i="5" s="1"/>
  <c r="J482" i="5" a="1"/>
  <c r="J482" i="5" s="1"/>
  <c r="J483" i="5" a="1"/>
  <c r="J483" i="5" s="1"/>
  <c r="J484" i="5" a="1"/>
  <c r="J484" i="5" s="1"/>
  <c r="J485" i="5" a="1"/>
  <c r="J485" i="5" s="1"/>
  <c r="J486" i="5" a="1"/>
  <c r="J486" i="5" s="1"/>
  <c r="J487" i="5" a="1"/>
  <c r="J487" i="5" s="1"/>
  <c r="J488" i="5" a="1"/>
  <c r="J488" i="5" s="1"/>
  <c r="J489" i="5" a="1"/>
  <c r="J489" i="5" s="1"/>
  <c r="J490" i="5" a="1"/>
  <c r="J490" i="5" s="1"/>
  <c r="J491" i="5" a="1"/>
  <c r="J491" i="5" s="1"/>
  <c r="J492" i="5" a="1"/>
  <c r="J492" i="5" s="1"/>
  <c r="J493" i="5" a="1"/>
  <c r="J493" i="5" s="1"/>
  <c r="J494" i="5" a="1"/>
  <c r="J494" i="5" s="1"/>
  <c r="J495" i="5" a="1"/>
  <c r="J495" i="5" s="1"/>
  <c r="J496" i="5" a="1"/>
  <c r="J496" i="5" s="1"/>
  <c r="J497" i="5" a="1"/>
  <c r="J497" i="5" s="1"/>
  <c r="J498" i="5" a="1"/>
  <c r="J498" i="5" s="1"/>
  <c r="J499" i="5" a="1"/>
  <c r="J499" i="5" s="1"/>
  <c r="J500" i="5" a="1"/>
  <c r="J500" i="5" s="1"/>
  <c r="J501" i="5" a="1"/>
  <c r="J501" i="5" s="1"/>
  <c r="J502" i="5" a="1"/>
  <c r="J502" i="5" s="1"/>
  <c r="J503" i="5" a="1"/>
  <c r="J503" i="5" s="1"/>
  <c r="J504" i="5" a="1"/>
  <c r="J504" i="5" s="1"/>
  <c r="J505" i="5" a="1"/>
  <c r="J505" i="5" s="1"/>
  <c r="J506" i="5" a="1"/>
  <c r="J506" i="5" s="1"/>
  <c r="J507" i="5" a="1"/>
  <c r="J507" i="5" s="1"/>
  <c r="J508" i="5" a="1"/>
  <c r="J508" i="5" s="1"/>
  <c r="J509" i="5" a="1"/>
  <c r="J509" i="5" s="1"/>
  <c r="J510" i="5" a="1"/>
  <c r="J510" i="5" s="1"/>
  <c r="J511" i="5" a="1"/>
  <c r="J511" i="5" s="1"/>
  <c r="J512" i="5" a="1"/>
  <c r="J512" i="5" s="1"/>
  <c r="J513" i="5" a="1"/>
  <c r="J513" i="5" s="1"/>
  <c r="J514" i="5" a="1"/>
  <c r="J514" i="5" s="1"/>
  <c r="J515" i="5" a="1"/>
  <c r="J515" i="5" s="1"/>
  <c r="J516" i="5" a="1"/>
  <c r="J516" i="5" s="1"/>
  <c r="J517" i="5" a="1"/>
  <c r="J517" i="5" s="1"/>
  <c r="J518" i="5" a="1"/>
  <c r="J518" i="5" s="1"/>
  <c r="J519" i="5" a="1"/>
  <c r="J519" i="5" s="1"/>
  <c r="J520" i="5" a="1"/>
  <c r="J520" i="5" s="1"/>
  <c r="J521" i="5" a="1"/>
  <c r="J521" i="5" s="1"/>
  <c r="J522" i="5" a="1"/>
  <c r="J522" i="5" s="1"/>
  <c r="J523" i="5" a="1"/>
  <c r="J523" i="5" s="1"/>
  <c r="J524" i="5" a="1"/>
  <c r="J524" i="5" s="1"/>
  <c r="J525" i="5" a="1"/>
  <c r="J525" i="5" s="1"/>
  <c r="J526" i="5" a="1"/>
  <c r="J526" i="5" s="1"/>
  <c r="J527" i="5" a="1"/>
  <c r="J527" i="5" s="1"/>
  <c r="J528" i="5" a="1"/>
  <c r="J528" i="5" s="1"/>
  <c r="J529" i="5" a="1"/>
  <c r="J529" i="5" s="1"/>
  <c r="J530" i="5" a="1"/>
  <c r="J530" i="5" s="1"/>
  <c r="J531" i="5" a="1"/>
  <c r="J531" i="5" s="1"/>
  <c r="J532" i="5" a="1"/>
  <c r="J532" i="5" s="1"/>
  <c r="J533" i="5" a="1"/>
  <c r="J533" i="5" s="1"/>
  <c r="J534" i="5" a="1"/>
  <c r="J534" i="5" s="1"/>
  <c r="J535" i="5" a="1"/>
  <c r="J535" i="5" s="1"/>
  <c r="J536" i="5" a="1"/>
  <c r="J536" i="5" s="1"/>
  <c r="J537" i="5" a="1"/>
  <c r="J537" i="5" s="1"/>
  <c r="J538" i="5" a="1"/>
  <c r="J538" i="5" s="1"/>
  <c r="J539" i="5" a="1"/>
  <c r="J539" i="5" s="1"/>
  <c r="J540" i="5" a="1"/>
  <c r="J540" i="5" s="1"/>
  <c r="J541" i="5" a="1"/>
  <c r="J541" i="5" s="1"/>
  <c r="J542" i="5" a="1"/>
  <c r="J542" i="5" s="1"/>
  <c r="J543" i="5" a="1"/>
  <c r="J543" i="5" s="1"/>
  <c r="J544" i="5" a="1"/>
  <c r="J544" i="5" s="1"/>
  <c r="J545" i="5" a="1"/>
  <c r="J545" i="5" s="1"/>
  <c r="J546" i="5" a="1"/>
  <c r="J546" i="5" s="1"/>
  <c r="J547" i="5" a="1"/>
  <c r="J547" i="5" s="1"/>
  <c r="J548" i="5" a="1"/>
  <c r="J548" i="5" s="1"/>
  <c r="J549" i="5" a="1"/>
  <c r="J549" i="5" s="1"/>
  <c r="J550" i="5" a="1"/>
  <c r="J550" i="5" s="1"/>
  <c r="J551" i="5" a="1"/>
  <c r="J551" i="5" s="1"/>
  <c r="J552" i="5" a="1"/>
  <c r="J552" i="5" s="1"/>
  <c r="J553" i="5" a="1"/>
  <c r="J553" i="5" s="1"/>
  <c r="J554" i="5" a="1"/>
  <c r="J554" i="5" s="1"/>
  <c r="J555" i="5" a="1"/>
  <c r="J555" i="5" s="1"/>
  <c r="J556" i="5" a="1"/>
  <c r="J556" i="5" s="1"/>
  <c r="J557" i="5" a="1"/>
  <c r="J557" i="5" s="1"/>
  <c r="J558" i="5" a="1"/>
  <c r="J558" i="5" s="1"/>
  <c r="J559" i="5" a="1"/>
  <c r="J559" i="5" s="1"/>
  <c r="J560" i="5" a="1"/>
  <c r="J560" i="5" s="1"/>
  <c r="J561" i="5" a="1"/>
  <c r="J561" i="5" s="1"/>
  <c r="J562" i="5" a="1"/>
  <c r="J562" i="5" s="1"/>
  <c r="J563" i="5" a="1"/>
  <c r="J563" i="5" s="1"/>
  <c r="J564" i="5" a="1"/>
  <c r="J564" i="5" s="1"/>
  <c r="J565" i="5" a="1"/>
  <c r="J565" i="5" s="1"/>
  <c r="J566" i="5" a="1"/>
  <c r="J566" i="5" s="1"/>
  <c r="J567" i="5" a="1"/>
  <c r="J567" i="5" s="1"/>
  <c r="J568" i="5" a="1"/>
  <c r="J568" i="5" s="1"/>
  <c r="J569" i="5" a="1"/>
  <c r="J569" i="5" s="1"/>
  <c r="J570" i="5" a="1"/>
  <c r="J570" i="5" s="1"/>
  <c r="J571" i="5" a="1"/>
  <c r="J571" i="5" s="1"/>
  <c r="J572" i="5" a="1"/>
  <c r="J572" i="5" s="1"/>
  <c r="J573" i="5" a="1"/>
  <c r="J573" i="5" s="1"/>
  <c r="J574" i="5" a="1"/>
  <c r="J574" i="5" s="1"/>
  <c r="J575" i="5" a="1"/>
  <c r="J575" i="5" s="1"/>
  <c r="J576" i="5" a="1"/>
  <c r="J576" i="5" s="1"/>
  <c r="J577" i="5" a="1"/>
  <c r="J577" i="5" s="1"/>
  <c r="J578" i="5" a="1"/>
  <c r="J578" i="5" s="1"/>
  <c r="J579" i="5" a="1"/>
  <c r="J579" i="5" s="1"/>
  <c r="J580" i="5" a="1"/>
  <c r="J580" i="5" s="1"/>
  <c r="J581" i="5" a="1"/>
  <c r="J581" i="5" s="1"/>
  <c r="J582" i="5" a="1"/>
  <c r="J582" i="5" s="1"/>
  <c r="J583" i="5" a="1"/>
  <c r="J583" i="5" s="1"/>
  <c r="J584" i="5" a="1"/>
  <c r="J584" i="5" s="1"/>
  <c r="J585" i="5" a="1"/>
  <c r="J585" i="5" s="1"/>
  <c r="J586" i="5" a="1"/>
  <c r="J586" i="5" s="1"/>
  <c r="J587" i="5" a="1"/>
  <c r="J587" i="5" s="1"/>
  <c r="J588" i="5" a="1"/>
  <c r="J588" i="5" s="1"/>
  <c r="J589" i="5" a="1"/>
  <c r="J589" i="5" s="1"/>
  <c r="J590" i="5" a="1"/>
  <c r="J590" i="5" s="1"/>
  <c r="J591" i="5" a="1"/>
  <c r="J591" i="5" s="1"/>
  <c r="J592" i="5" a="1"/>
  <c r="J592" i="5" s="1"/>
  <c r="J593" i="5" a="1"/>
  <c r="J593" i="5" s="1"/>
  <c r="J594" i="5" a="1"/>
  <c r="J594" i="5" s="1"/>
  <c r="J595" i="5" a="1"/>
  <c r="J595" i="5" s="1"/>
  <c r="J596" i="5" a="1"/>
  <c r="J596" i="5" s="1"/>
  <c r="J597" i="5" a="1"/>
  <c r="J597" i="5" s="1"/>
  <c r="J598" i="5" a="1"/>
  <c r="J598" i="5" s="1"/>
  <c r="J599" i="5" a="1"/>
  <c r="J599" i="5" s="1"/>
  <c r="J600" i="5" a="1"/>
  <c r="J600" i="5" s="1"/>
  <c r="J601" i="5" a="1"/>
  <c r="J601" i="5" s="1"/>
  <c r="J602" i="5" a="1"/>
  <c r="J602" i="5" s="1"/>
  <c r="J603" i="5" a="1"/>
  <c r="J603" i="5" s="1"/>
  <c r="J604" i="5" a="1"/>
  <c r="J604" i="5" s="1"/>
  <c r="J605" i="5" a="1"/>
  <c r="J605" i="5" s="1"/>
  <c r="J606" i="5" a="1"/>
  <c r="J606" i="5" s="1"/>
  <c r="J607" i="5" a="1"/>
  <c r="J607" i="5" s="1"/>
  <c r="J608" i="5" a="1"/>
  <c r="J608" i="5" s="1"/>
  <c r="J609" i="5" a="1"/>
  <c r="J609" i="5" s="1"/>
  <c r="J610" i="5" a="1"/>
  <c r="J610" i="5" s="1"/>
  <c r="J611" i="5" a="1"/>
  <c r="J611" i="5" s="1"/>
  <c r="J612" i="5" a="1"/>
  <c r="J612" i="5" s="1"/>
  <c r="J613" i="5" a="1"/>
  <c r="J613" i="5" s="1"/>
  <c r="J614" i="5" a="1"/>
  <c r="J614" i="5" s="1"/>
  <c r="J615" i="5" a="1"/>
  <c r="J615" i="5" s="1"/>
  <c r="J616" i="5" a="1"/>
  <c r="J616" i="5" s="1"/>
  <c r="J617" i="5" a="1"/>
  <c r="J617" i="5" s="1"/>
  <c r="J618" i="5" a="1"/>
  <c r="J618" i="5" s="1"/>
  <c r="J619" i="5" a="1"/>
  <c r="J619" i="5" s="1"/>
  <c r="J620" i="5" a="1"/>
  <c r="J620" i="5" s="1"/>
  <c r="J621" i="5" a="1"/>
  <c r="J621" i="5" s="1"/>
  <c r="J622" i="5" a="1"/>
  <c r="J622" i="5" s="1"/>
  <c r="J623" i="5" a="1"/>
  <c r="J623" i="5" s="1"/>
  <c r="J624" i="5" a="1"/>
  <c r="J624" i="5" s="1"/>
  <c r="J625" i="5" a="1"/>
  <c r="J625" i="5" s="1"/>
  <c r="J626" i="5" a="1"/>
  <c r="J626" i="5" s="1"/>
  <c r="J627" i="5" a="1"/>
  <c r="J627" i="5" s="1"/>
  <c r="J628" i="5" a="1"/>
  <c r="J628" i="5" s="1"/>
  <c r="J629" i="5" a="1"/>
  <c r="J629" i="5" s="1"/>
  <c r="J630" i="5" a="1"/>
  <c r="J630" i="5" s="1"/>
  <c r="J631" i="5" a="1"/>
  <c r="J631" i="5" s="1"/>
  <c r="J632" i="5" a="1"/>
  <c r="J632" i="5" s="1"/>
  <c r="J633" i="5" a="1"/>
  <c r="J633" i="5" s="1"/>
  <c r="J634" i="5" a="1"/>
  <c r="J634" i="5" s="1"/>
  <c r="J635" i="5" a="1"/>
  <c r="J635" i="5" s="1"/>
  <c r="J636" i="5" a="1"/>
  <c r="J636" i="5" s="1"/>
  <c r="J637" i="5" a="1"/>
  <c r="J637" i="5" s="1"/>
  <c r="J638" i="5" a="1"/>
  <c r="J638" i="5" s="1"/>
  <c r="J639" i="5" a="1"/>
  <c r="J639" i="5" s="1"/>
  <c r="J640" i="5" a="1"/>
  <c r="J640" i="5" s="1"/>
  <c r="J641" i="5" a="1"/>
  <c r="J641" i="5" s="1"/>
  <c r="J642" i="5" a="1"/>
  <c r="J642" i="5" s="1"/>
  <c r="J643" i="5" a="1"/>
  <c r="J643" i="5" s="1"/>
  <c r="J644" i="5" a="1"/>
  <c r="J644" i="5" s="1"/>
  <c r="J645" i="5" a="1"/>
  <c r="J645" i="5" s="1"/>
  <c r="J646" i="5" a="1"/>
  <c r="J646" i="5" s="1"/>
  <c r="J647" i="5" a="1"/>
  <c r="J647" i="5" s="1"/>
  <c r="J648" i="5" a="1"/>
  <c r="J648" i="5" s="1"/>
  <c r="J649" i="5" a="1"/>
  <c r="J649" i="5" s="1"/>
  <c r="J650" i="5" a="1"/>
  <c r="J650" i="5" s="1"/>
  <c r="J651" i="5" a="1"/>
  <c r="J651" i="5" s="1"/>
  <c r="J652" i="5" a="1"/>
  <c r="J652" i="5" s="1"/>
  <c r="J653" i="5" a="1"/>
  <c r="J653" i="5" s="1"/>
  <c r="J654" i="5" a="1"/>
  <c r="J654" i="5" s="1"/>
  <c r="J655" i="5" a="1"/>
  <c r="J655" i="5" s="1"/>
  <c r="J656" i="5" a="1"/>
  <c r="J656" i="5" s="1"/>
  <c r="J657" i="5" a="1"/>
  <c r="J657" i="5" s="1"/>
  <c r="J658" i="5" a="1"/>
  <c r="J658" i="5" s="1"/>
  <c r="J659" i="5" a="1"/>
  <c r="J659" i="5" s="1"/>
  <c r="J660" i="5" a="1"/>
  <c r="J660" i="5" s="1"/>
  <c r="J661" i="5" a="1"/>
  <c r="J661" i="5" s="1"/>
  <c r="J662" i="5" a="1"/>
  <c r="J662" i="5" s="1"/>
  <c r="J663" i="5" a="1"/>
  <c r="J663" i="5" s="1"/>
  <c r="J664" i="5" a="1"/>
  <c r="J664" i="5" s="1"/>
  <c r="J665" i="5" a="1"/>
  <c r="J665" i="5" s="1"/>
  <c r="J666" i="5" a="1"/>
  <c r="J666" i="5" s="1"/>
  <c r="J667" i="5" a="1"/>
  <c r="J667" i="5" s="1"/>
  <c r="J668" i="5" a="1"/>
  <c r="J668" i="5" s="1"/>
  <c r="J669" i="5" a="1"/>
  <c r="J669" i="5" s="1"/>
  <c r="J670" i="5" a="1"/>
  <c r="J670" i="5" s="1"/>
  <c r="J671" i="5" a="1"/>
  <c r="J671" i="5" s="1"/>
  <c r="J672" i="5" a="1"/>
  <c r="J672" i="5" s="1"/>
  <c r="J673" i="5" a="1"/>
  <c r="J673" i="5" s="1"/>
  <c r="J674" i="5" a="1"/>
  <c r="J674" i="5" s="1"/>
  <c r="J675" i="5" a="1"/>
  <c r="J675" i="5" s="1"/>
  <c r="J676" i="5" a="1"/>
  <c r="J676" i="5" s="1"/>
  <c r="J677" i="5" a="1"/>
  <c r="J677" i="5" s="1"/>
  <c r="J678" i="5" a="1"/>
  <c r="J678" i="5" s="1"/>
  <c r="J679" i="5" a="1"/>
  <c r="J679" i="5" s="1"/>
  <c r="J680" i="5" a="1"/>
  <c r="J680" i="5" s="1"/>
  <c r="J681" i="5" a="1"/>
  <c r="J681" i="5" s="1"/>
  <c r="J682" i="5" a="1"/>
  <c r="J682" i="5" s="1"/>
  <c r="J683" i="5" a="1"/>
  <c r="J683" i="5" s="1"/>
  <c r="J684" i="5" a="1"/>
  <c r="J684" i="5" s="1"/>
  <c r="J685" i="5" a="1"/>
  <c r="J685" i="5" s="1"/>
  <c r="J686" i="5" a="1"/>
  <c r="J686" i="5" s="1"/>
  <c r="J687" i="5" a="1"/>
  <c r="J687" i="5" s="1"/>
  <c r="J688" i="5" a="1"/>
  <c r="J688" i="5" s="1"/>
  <c r="J689" i="5" a="1"/>
  <c r="J689" i="5" s="1"/>
  <c r="J690" i="5" a="1"/>
  <c r="J690" i="5" s="1"/>
  <c r="J691" i="5" a="1"/>
  <c r="J691" i="5" s="1"/>
  <c r="J692" i="5" a="1"/>
  <c r="J692" i="5" s="1"/>
  <c r="J693" i="5" a="1"/>
  <c r="J693" i="5" s="1"/>
  <c r="J694" i="5" a="1"/>
  <c r="J694" i="5" s="1"/>
  <c r="J695" i="5" a="1"/>
  <c r="J695" i="5" s="1"/>
  <c r="J696" i="5" a="1"/>
  <c r="J696" i="5" s="1"/>
  <c r="J697" i="5" a="1"/>
  <c r="J697" i="5" s="1"/>
  <c r="J698" i="5" a="1"/>
  <c r="J698" i="5" s="1"/>
  <c r="J699" i="5" a="1"/>
  <c r="J699" i="5" s="1"/>
  <c r="J700" i="5" a="1"/>
  <c r="J700" i="5" s="1"/>
  <c r="J701" i="5" a="1"/>
  <c r="J701" i="5" s="1"/>
  <c r="J702" i="5" a="1"/>
  <c r="J702" i="5" s="1"/>
  <c r="J703" i="5" a="1"/>
  <c r="J703" i="5" s="1"/>
  <c r="J704" i="5" a="1"/>
  <c r="J704" i="5" s="1"/>
  <c r="J705" i="5" a="1"/>
  <c r="J705" i="5" s="1"/>
  <c r="J706" i="5" a="1"/>
  <c r="J706" i="5" s="1"/>
  <c r="J707" i="5" a="1"/>
  <c r="J707" i="5" s="1"/>
  <c r="J708" i="5" a="1"/>
  <c r="J708" i="5" s="1"/>
  <c r="J709" i="5" a="1"/>
  <c r="J709" i="5" s="1"/>
  <c r="J710" i="5" a="1"/>
  <c r="J710" i="5" s="1"/>
  <c r="J711" i="5" a="1"/>
  <c r="J711" i="5" s="1"/>
  <c r="J712" i="5" a="1"/>
  <c r="J712" i="5" s="1"/>
  <c r="J713" i="5" a="1"/>
  <c r="J713" i="5" s="1"/>
  <c r="J714" i="5" a="1"/>
  <c r="J714" i="5" s="1"/>
  <c r="J715" i="5" a="1"/>
  <c r="J715" i="5" s="1"/>
  <c r="J716" i="5" a="1"/>
  <c r="J716" i="5" s="1"/>
  <c r="J717" i="5" a="1"/>
  <c r="J717" i="5" s="1"/>
  <c r="J718" i="5" a="1"/>
  <c r="J718" i="5" s="1"/>
  <c r="J719" i="5" a="1"/>
  <c r="J719" i="5" s="1"/>
  <c r="J720" i="5" a="1"/>
  <c r="J720" i="5" s="1"/>
  <c r="J721" i="5" a="1"/>
  <c r="J721" i="5" s="1"/>
  <c r="J722" i="5" a="1"/>
  <c r="J722" i="5" s="1"/>
  <c r="J723" i="5" a="1"/>
  <c r="J723" i="5" s="1"/>
  <c r="J724" i="5" a="1"/>
  <c r="J724" i="5" s="1"/>
  <c r="J725" i="5" a="1"/>
  <c r="J725" i="5" s="1"/>
  <c r="J726" i="5" a="1"/>
  <c r="J726" i="5" s="1"/>
  <c r="J727" i="5" a="1"/>
  <c r="J727" i="5" s="1"/>
  <c r="J728" i="5" a="1"/>
  <c r="J728" i="5" s="1"/>
  <c r="J729" i="5" a="1"/>
  <c r="J729" i="5" s="1"/>
  <c r="J730" i="5" a="1"/>
  <c r="J730" i="5" s="1"/>
  <c r="J731" i="5" a="1"/>
  <c r="J731" i="5" s="1"/>
  <c r="J732" i="5" a="1"/>
  <c r="J732" i="5"/>
  <c r="J733" i="5" a="1"/>
  <c r="J733" i="5" s="1"/>
  <c r="J734" i="5" a="1"/>
  <c r="J734" i="5" s="1"/>
  <c r="J735" i="5" a="1"/>
  <c r="J735" i="5" s="1"/>
  <c r="J736" i="5" a="1"/>
  <c r="J736" i="5" s="1"/>
  <c r="J737" i="5" a="1"/>
  <c r="J737" i="5" s="1"/>
  <c r="J738" i="5" a="1"/>
  <c r="J738" i="5" s="1"/>
  <c r="J739" i="5" a="1"/>
  <c r="J739" i="5" s="1"/>
  <c r="J740" i="5" a="1"/>
  <c r="J740" i="5" s="1"/>
  <c r="J741" i="5" a="1"/>
  <c r="J741" i="5" s="1"/>
  <c r="J742" i="5" a="1"/>
  <c r="J742" i="5" s="1"/>
  <c r="J743" i="5" a="1"/>
  <c r="J743" i="5" s="1"/>
  <c r="J744" i="5" a="1"/>
  <c r="J744" i="5" s="1"/>
  <c r="J745" i="5" a="1"/>
  <c r="J745" i="5" s="1"/>
  <c r="J746" i="5" a="1"/>
  <c r="J746" i="5" s="1"/>
  <c r="J747" i="5" a="1"/>
  <c r="J747" i="5"/>
  <c r="J748" i="5" a="1"/>
  <c r="J748" i="5" s="1"/>
  <c r="J749" i="5" a="1"/>
  <c r="J749" i="5" s="1"/>
  <c r="J750" i="5" a="1"/>
  <c r="J750" i="5" s="1"/>
  <c r="J751" i="5" a="1"/>
  <c r="J751" i="5" s="1"/>
  <c r="J752" i="5" a="1"/>
  <c r="J752" i="5" s="1"/>
  <c r="J753" i="5" a="1"/>
  <c r="J753" i="5" s="1"/>
  <c r="J754" i="5" a="1"/>
  <c r="J754" i="5" s="1"/>
  <c r="J755" i="5" a="1"/>
  <c r="J755" i="5" s="1"/>
  <c r="J756" i="5" a="1"/>
  <c r="J756" i="5" s="1"/>
  <c r="J757" i="5" a="1"/>
  <c r="J757" i="5" s="1"/>
  <c r="J758" i="5" a="1"/>
  <c r="J758" i="5" s="1"/>
  <c r="J759" i="5" a="1"/>
  <c r="J759" i="5" s="1"/>
  <c r="J760" i="5" a="1"/>
  <c r="J760" i="5" s="1"/>
  <c r="J761" i="5" a="1"/>
  <c r="J761" i="5" s="1"/>
  <c r="J762" i="5" a="1"/>
  <c r="J762" i="5" s="1"/>
  <c r="J763" i="5" a="1"/>
  <c r="J763" i="5" s="1"/>
  <c r="J764" i="5" a="1"/>
  <c r="J764" i="5" s="1"/>
  <c r="J765" i="5" a="1"/>
  <c r="J765" i="5" s="1"/>
  <c r="J766" i="5" a="1"/>
  <c r="J766" i="5" s="1"/>
  <c r="J767" i="5" a="1"/>
  <c r="J767" i="5" s="1"/>
  <c r="J768" i="5" a="1"/>
  <c r="J768" i="5" s="1"/>
  <c r="J769" i="5" a="1"/>
  <c r="J769" i="5" s="1"/>
  <c r="J770" i="5" a="1"/>
  <c r="J770" i="5" s="1"/>
  <c r="J771" i="5" a="1"/>
  <c r="J771" i="5" s="1"/>
  <c r="J772" i="5" a="1"/>
  <c r="J772" i="5" s="1"/>
  <c r="J773" i="5" a="1"/>
  <c r="J773" i="5" s="1"/>
  <c r="J774" i="5" a="1"/>
  <c r="J774" i="5" s="1"/>
  <c r="J775" i="5" a="1"/>
  <c r="J775" i="5" s="1"/>
  <c r="J776" i="5" a="1"/>
  <c r="J776" i="5" s="1"/>
  <c r="J777" i="5" a="1"/>
  <c r="J777" i="5" s="1"/>
  <c r="J778" i="5" a="1"/>
  <c r="J778" i="5" s="1"/>
  <c r="J779" i="5" a="1"/>
  <c r="J779" i="5" s="1"/>
  <c r="J780" i="5" a="1"/>
  <c r="J780" i="5" s="1"/>
  <c r="J781" i="5" a="1"/>
  <c r="J781" i="5" s="1"/>
  <c r="J782" i="5" a="1"/>
  <c r="J782" i="5" s="1"/>
  <c r="J783" i="5" a="1"/>
  <c r="J783" i="5" s="1"/>
  <c r="J784" i="5" a="1"/>
  <c r="J784" i="5" s="1"/>
  <c r="J785" i="5" a="1"/>
  <c r="J785" i="5" s="1"/>
  <c r="J786" i="5" a="1"/>
  <c r="J786" i="5" s="1"/>
  <c r="J787" i="5" a="1"/>
  <c r="J787" i="5" s="1"/>
  <c r="J788" i="5" a="1"/>
  <c r="J788" i="5" s="1"/>
  <c r="J789" i="5" a="1"/>
  <c r="J789" i="5" s="1"/>
  <c r="J790" i="5" a="1"/>
  <c r="J790" i="5" s="1"/>
  <c r="J791" i="5" a="1"/>
  <c r="J791" i="5" s="1"/>
  <c r="J792" i="5" a="1"/>
  <c r="J792" i="5" s="1"/>
  <c r="J793" i="5" a="1"/>
  <c r="J793" i="5" s="1"/>
  <c r="J794" i="5" a="1"/>
  <c r="J794" i="5" s="1"/>
  <c r="J795" i="5" a="1"/>
  <c r="J795" i="5" s="1"/>
  <c r="J796" i="5" a="1"/>
  <c r="J796" i="5" s="1"/>
  <c r="J797" i="5" a="1"/>
  <c r="J797" i="5" s="1"/>
  <c r="J798" i="5" a="1"/>
  <c r="J798" i="5" s="1"/>
  <c r="J799" i="5" a="1"/>
  <c r="J799" i="5" s="1"/>
  <c r="J800" i="5" a="1"/>
  <c r="J800" i="5" s="1"/>
  <c r="J801" i="5" a="1"/>
  <c r="J801" i="5" s="1"/>
  <c r="J802" i="5" a="1"/>
  <c r="J802" i="5" s="1"/>
  <c r="J803" i="5" a="1"/>
  <c r="J803" i="5" s="1"/>
  <c r="J804" i="5" a="1"/>
  <c r="J804" i="5" s="1"/>
  <c r="J805" i="5" a="1"/>
  <c r="J805" i="5" s="1"/>
  <c r="J806" i="5" a="1"/>
  <c r="J806" i="5" s="1"/>
  <c r="J807" i="5" a="1"/>
  <c r="J807" i="5" s="1"/>
  <c r="J808" i="5" a="1"/>
  <c r="J808" i="5" s="1"/>
  <c r="J809" i="5" a="1"/>
  <c r="J809" i="5" s="1"/>
  <c r="J810" i="5" a="1"/>
  <c r="J810" i="5" s="1"/>
  <c r="J811" i="5" a="1"/>
  <c r="J811" i="5" s="1"/>
  <c r="J812" i="5" a="1"/>
  <c r="J812" i="5" s="1"/>
  <c r="J813" i="5" a="1"/>
  <c r="J813" i="5" s="1"/>
  <c r="J814" i="5" a="1"/>
  <c r="J814" i="5" s="1"/>
  <c r="J815" i="5" a="1"/>
  <c r="J815" i="5" s="1"/>
  <c r="J816" i="5" a="1"/>
  <c r="J816" i="5" s="1"/>
  <c r="J817" i="5" a="1"/>
  <c r="J817" i="5" s="1"/>
  <c r="J818" i="5" a="1"/>
  <c r="J818" i="5" s="1"/>
  <c r="J819" i="5" a="1"/>
  <c r="J819" i="5" s="1"/>
  <c r="J820" i="5" a="1"/>
  <c r="J820" i="5" s="1"/>
  <c r="J821" i="5" a="1"/>
  <c r="J821" i="5" s="1"/>
  <c r="J822" i="5" a="1"/>
  <c r="J822" i="5" s="1"/>
  <c r="J823" i="5" a="1"/>
  <c r="J823" i="5" s="1"/>
  <c r="J824" i="5" a="1"/>
  <c r="J824" i="5" s="1"/>
  <c r="J825" i="5" a="1"/>
  <c r="J825" i="5" s="1"/>
  <c r="J826" i="5" a="1"/>
  <c r="J826" i="5" s="1"/>
  <c r="J827" i="5" a="1"/>
  <c r="J827" i="5" s="1"/>
  <c r="J828" i="5" a="1"/>
  <c r="J828" i="5" s="1"/>
  <c r="J829" i="5" a="1"/>
  <c r="J829" i="5" s="1"/>
  <c r="J830" i="5" a="1"/>
  <c r="J830" i="5" s="1"/>
  <c r="J831" i="5" a="1"/>
  <c r="J831" i="5" s="1"/>
  <c r="J832" i="5" a="1"/>
  <c r="J832" i="5" s="1"/>
  <c r="J833" i="5" a="1"/>
  <c r="J833" i="5" s="1"/>
  <c r="J834" i="5" a="1"/>
  <c r="J834" i="5" s="1"/>
  <c r="J835" i="5" a="1"/>
  <c r="J835" i="5" s="1"/>
  <c r="J836" i="5" a="1"/>
  <c r="J836" i="5" s="1"/>
  <c r="J837" i="5" a="1"/>
  <c r="J837" i="5" s="1"/>
  <c r="J838" i="5" a="1"/>
  <c r="J838" i="5" s="1"/>
  <c r="J839" i="5" a="1"/>
  <c r="J839" i="5" s="1"/>
  <c r="J840" i="5" a="1"/>
  <c r="J840" i="5" s="1"/>
  <c r="J841" i="5" a="1"/>
  <c r="J841" i="5" s="1"/>
  <c r="J842" i="5" a="1"/>
  <c r="J842" i="5" s="1"/>
  <c r="J843" i="5" a="1"/>
  <c r="J843" i="5" s="1"/>
  <c r="J844" i="5" a="1"/>
  <c r="J844" i="5" s="1"/>
  <c r="J845" i="5" a="1"/>
  <c r="J845" i="5" s="1"/>
  <c r="J846" i="5" a="1"/>
  <c r="J846" i="5" s="1"/>
  <c r="J847" i="5" a="1"/>
  <c r="J847" i="5" s="1"/>
  <c r="J848" i="5" a="1"/>
  <c r="J848" i="5" s="1"/>
  <c r="J849" i="5" a="1"/>
  <c r="J849" i="5" s="1"/>
  <c r="J850" i="5" a="1"/>
  <c r="J850" i="5" s="1"/>
  <c r="J851" i="5" a="1"/>
  <c r="J851" i="5" s="1"/>
  <c r="J852" i="5" a="1"/>
  <c r="J852" i="5" s="1"/>
  <c r="J853" i="5" a="1"/>
  <c r="J853" i="5" s="1"/>
  <c r="J854" i="5" a="1"/>
  <c r="J854" i="5" s="1"/>
  <c r="J855" i="5" a="1"/>
  <c r="J855" i="5" s="1"/>
  <c r="J856" i="5" a="1"/>
  <c r="J856" i="5" s="1"/>
  <c r="J857" i="5" a="1"/>
  <c r="J857" i="5" s="1"/>
  <c r="J858" i="5" a="1"/>
  <c r="J858" i="5" s="1"/>
  <c r="J859" i="5" a="1"/>
  <c r="J859" i="5" s="1"/>
  <c r="J860" i="5" a="1"/>
  <c r="J860" i="5" s="1"/>
  <c r="J861" i="5" a="1"/>
  <c r="J861" i="5" s="1"/>
  <c r="J862" i="5" a="1"/>
  <c r="J862" i="5" s="1"/>
  <c r="J863" i="5" a="1"/>
  <c r="J863" i="5" s="1"/>
  <c r="J864" i="5" a="1"/>
  <c r="J864" i="5" s="1"/>
  <c r="J865" i="5" a="1"/>
  <c r="J865" i="5" s="1"/>
  <c r="J866" i="5" a="1"/>
  <c r="J866" i="5" s="1"/>
  <c r="J867" i="5" a="1"/>
  <c r="J867" i="5" s="1"/>
  <c r="J868" i="5" a="1"/>
  <c r="J868" i="5" s="1"/>
  <c r="J869" i="5" a="1"/>
  <c r="J869" i="5" s="1"/>
  <c r="J870" i="5" a="1"/>
  <c r="J870" i="5" s="1"/>
  <c r="J871" i="5" a="1"/>
  <c r="J871" i="5" s="1"/>
  <c r="J872" i="5" a="1"/>
  <c r="J872" i="5" s="1"/>
  <c r="J873" i="5" a="1"/>
  <c r="J873" i="5" s="1"/>
  <c r="J874" i="5" a="1"/>
  <c r="J874" i="5" s="1"/>
  <c r="J875" i="5" a="1"/>
  <c r="J875" i="5" s="1"/>
  <c r="J876" i="5" a="1"/>
  <c r="J876" i="5" s="1"/>
  <c r="J877" i="5" a="1"/>
  <c r="J877" i="5" s="1"/>
  <c r="J878" i="5" a="1"/>
  <c r="J878" i="5" s="1"/>
  <c r="J879" i="5" a="1"/>
  <c r="J879" i="5" s="1"/>
  <c r="J880" i="5" a="1"/>
  <c r="J880" i="5" s="1"/>
  <c r="J881" i="5" a="1"/>
  <c r="J881" i="5" s="1"/>
  <c r="J882" i="5" a="1"/>
  <c r="J882" i="5" s="1"/>
  <c r="J883" i="5" a="1"/>
  <c r="J883" i="5" s="1"/>
  <c r="J884" i="5" a="1"/>
  <c r="J884" i="5" s="1"/>
  <c r="J885" i="5" a="1"/>
  <c r="J885" i="5" s="1"/>
  <c r="J886" i="5" a="1"/>
  <c r="J886" i="5" s="1"/>
  <c r="J887" i="5" a="1"/>
  <c r="J887" i="5" s="1"/>
  <c r="J888" i="5" a="1"/>
  <c r="J888" i="5" s="1"/>
  <c r="J889" i="5" a="1"/>
  <c r="J889" i="5" s="1"/>
  <c r="J890" i="5" a="1"/>
  <c r="J890" i="5" s="1"/>
  <c r="J891" i="5" a="1"/>
  <c r="J891" i="5" s="1"/>
  <c r="J892" i="5" a="1"/>
  <c r="J892" i="5" s="1"/>
  <c r="J893" i="5" a="1"/>
  <c r="J893" i="5" s="1"/>
  <c r="J894" i="5" a="1"/>
  <c r="J894" i="5" s="1"/>
  <c r="J895" i="5" a="1"/>
  <c r="J895" i="5" s="1"/>
  <c r="J896" i="5" a="1"/>
  <c r="J896" i="5" s="1"/>
  <c r="J897" i="5" a="1"/>
  <c r="J897" i="5" s="1"/>
  <c r="J898" i="5" a="1"/>
  <c r="J898" i="5" s="1"/>
  <c r="J899" i="5" a="1"/>
  <c r="J899" i="5" s="1"/>
  <c r="J900" i="5" a="1"/>
  <c r="J900" i="5" s="1"/>
  <c r="J901" i="5" a="1"/>
  <c r="J901" i="5" s="1"/>
  <c r="J902" i="5" a="1"/>
  <c r="J902" i="5" s="1"/>
  <c r="J903" i="5" a="1"/>
  <c r="J903" i="5" s="1"/>
  <c r="J904" i="5" a="1"/>
  <c r="J904" i="5" s="1"/>
  <c r="J905" i="5" a="1"/>
  <c r="J905" i="5" s="1"/>
  <c r="J906" i="5" a="1"/>
  <c r="J906" i="5" s="1"/>
  <c r="J907" i="5" a="1"/>
  <c r="J907" i="5" s="1"/>
  <c r="J908" i="5" a="1"/>
  <c r="J908" i="5" s="1"/>
  <c r="J909" i="5" a="1"/>
  <c r="J909" i="5" s="1"/>
  <c r="J910" i="5" a="1"/>
  <c r="J910" i="5" s="1"/>
  <c r="J911" i="5" a="1"/>
  <c r="J911" i="5" s="1"/>
  <c r="J912" i="5" a="1"/>
  <c r="J912" i="5" s="1"/>
  <c r="J913" i="5" a="1"/>
  <c r="J913" i="5" s="1"/>
  <c r="J914" i="5" a="1"/>
  <c r="J914" i="5" s="1"/>
  <c r="J915" i="5" a="1"/>
  <c r="J915" i="5" s="1"/>
  <c r="J916" i="5" a="1"/>
  <c r="J916" i="5" s="1"/>
  <c r="J917" i="5" a="1"/>
  <c r="J917" i="5" s="1"/>
  <c r="J918" i="5" a="1"/>
  <c r="J918" i="5" s="1"/>
  <c r="J919" i="5" a="1"/>
  <c r="J919" i="5" s="1"/>
  <c r="J920" i="5" a="1"/>
  <c r="J920" i="5" s="1"/>
  <c r="J921" i="5" a="1"/>
  <c r="J921" i="5" s="1"/>
  <c r="J922" i="5" a="1"/>
  <c r="J922" i="5" s="1"/>
  <c r="J923" i="5" a="1"/>
  <c r="J923" i="5" s="1"/>
  <c r="J924" i="5" a="1"/>
  <c r="J924" i="5" s="1"/>
  <c r="J925" i="5" a="1"/>
  <c r="J925" i="5" s="1"/>
  <c r="J926" i="5" a="1"/>
  <c r="J926" i="5" s="1"/>
  <c r="J927" i="5" a="1"/>
  <c r="J927" i="5" s="1"/>
  <c r="J928" i="5" a="1"/>
  <c r="J928" i="5" s="1"/>
  <c r="J929" i="5" a="1"/>
  <c r="J929" i="5" s="1"/>
  <c r="J930" i="5" a="1"/>
  <c r="J930" i="5" s="1"/>
  <c r="J931" i="5" a="1"/>
  <c r="J931" i="5" s="1"/>
  <c r="J932" i="5" a="1"/>
  <c r="J932" i="5" s="1"/>
  <c r="J933" i="5" a="1"/>
  <c r="J933" i="5" s="1"/>
  <c r="J934" i="5" a="1"/>
  <c r="J934" i="5" s="1"/>
  <c r="J935" i="5" a="1"/>
  <c r="J935" i="5" s="1"/>
  <c r="J936" i="5" a="1"/>
  <c r="J936" i="5" s="1"/>
  <c r="J937" i="5" a="1"/>
  <c r="J937" i="5" s="1"/>
  <c r="J938" i="5" a="1"/>
  <c r="J938" i="5" s="1"/>
  <c r="J939" i="5" a="1"/>
  <c r="J939" i="5" s="1"/>
  <c r="J940" i="5" a="1"/>
  <c r="J940" i="5" s="1"/>
  <c r="J941" i="5" a="1"/>
  <c r="J941" i="5" s="1"/>
  <c r="J942" i="5" a="1"/>
  <c r="J942" i="5" s="1"/>
  <c r="J943" i="5" a="1"/>
  <c r="J943" i="5" s="1"/>
  <c r="J944" i="5" a="1"/>
  <c r="J944" i="5" s="1"/>
  <c r="J945" i="5" a="1"/>
  <c r="J945" i="5" s="1"/>
  <c r="J946" i="5" a="1"/>
  <c r="J946" i="5" s="1"/>
  <c r="J947" i="5" a="1"/>
  <c r="J947" i="5" s="1"/>
  <c r="J948" i="5" a="1"/>
  <c r="J948" i="5" s="1"/>
  <c r="J949" i="5" a="1"/>
  <c r="J949" i="5" s="1"/>
  <c r="J950" i="5" a="1"/>
  <c r="J950" i="5" s="1"/>
  <c r="J951" i="5" a="1"/>
  <c r="J951" i="5" s="1"/>
  <c r="J952" i="5" a="1"/>
  <c r="J952" i="5" s="1"/>
  <c r="J953" i="5" a="1"/>
  <c r="J953" i="5" s="1"/>
  <c r="J954" i="5" a="1"/>
  <c r="J954" i="5" s="1"/>
  <c r="J955" i="5" a="1"/>
  <c r="J955" i="5" s="1"/>
  <c r="J956" i="5" a="1"/>
  <c r="J956" i="5" s="1"/>
  <c r="J957" i="5" a="1"/>
  <c r="J957" i="5" s="1"/>
  <c r="J958" i="5" a="1"/>
  <c r="J958" i="5" s="1"/>
  <c r="J959" i="5" a="1"/>
  <c r="J959" i="5" s="1"/>
  <c r="J960" i="5" a="1"/>
  <c r="J960" i="5" s="1"/>
  <c r="J961" i="5" a="1"/>
  <c r="J961" i="5" s="1"/>
  <c r="J962" i="5" a="1"/>
  <c r="J962" i="5" s="1"/>
  <c r="J963" i="5" a="1"/>
  <c r="J963" i="5" s="1"/>
  <c r="J964" i="5" a="1"/>
  <c r="J964" i="5" s="1"/>
  <c r="J965" i="5" a="1"/>
  <c r="J965" i="5" s="1"/>
  <c r="J966" i="5" a="1"/>
  <c r="J966" i="5" s="1"/>
  <c r="J967" i="5" a="1"/>
  <c r="J967" i="5" s="1"/>
  <c r="J968" i="5" a="1"/>
  <c r="J968" i="5" s="1"/>
  <c r="J969" i="5" a="1"/>
  <c r="J969" i="5" s="1"/>
  <c r="J970" i="5" a="1"/>
  <c r="J970" i="5" s="1"/>
  <c r="J971" i="5" a="1"/>
  <c r="J971" i="5" s="1"/>
  <c r="J972" i="5" a="1"/>
  <c r="J972" i="5" s="1"/>
  <c r="J973" i="5" a="1"/>
  <c r="J973" i="5" s="1"/>
  <c r="J974" i="5" a="1"/>
  <c r="J974" i="5" s="1"/>
  <c r="J975" i="5" a="1"/>
  <c r="J975" i="5" s="1"/>
  <c r="J976" i="5" a="1"/>
  <c r="J976" i="5" s="1"/>
  <c r="J977" i="5" a="1"/>
  <c r="J977" i="5" s="1"/>
  <c r="J978" i="5" a="1"/>
  <c r="J978" i="5" s="1"/>
  <c r="J979" i="5" a="1"/>
  <c r="J979" i="5" s="1"/>
  <c r="J980" i="5" a="1"/>
  <c r="J980" i="5" s="1"/>
  <c r="J981" i="5" a="1"/>
  <c r="J981" i="5" s="1"/>
  <c r="J982" i="5" a="1"/>
  <c r="J982" i="5" s="1"/>
  <c r="J983" i="5" a="1"/>
  <c r="J983" i="5" s="1"/>
  <c r="J984" i="5" a="1"/>
  <c r="J984" i="5" s="1"/>
  <c r="J985" i="5" a="1"/>
  <c r="J985" i="5" s="1"/>
  <c r="J986" i="5" a="1"/>
  <c r="J986" i="5" s="1"/>
  <c r="J987" i="5" a="1"/>
  <c r="J987" i="5" s="1"/>
  <c r="J988" i="5" a="1"/>
  <c r="J988" i="5" s="1"/>
  <c r="J989" i="5" a="1"/>
  <c r="J989" i="5" s="1"/>
  <c r="J990" i="5" a="1"/>
  <c r="J990" i="5" s="1"/>
  <c r="J991" i="5" a="1"/>
  <c r="J991" i="5" s="1"/>
  <c r="J992" i="5" a="1"/>
  <c r="J992" i="5" s="1"/>
  <c r="J993" i="5" a="1"/>
  <c r="J993" i="5" s="1"/>
  <c r="J994" i="5" a="1"/>
  <c r="J994" i="5" s="1"/>
  <c r="J995" i="5" a="1"/>
  <c r="J995" i="5" s="1"/>
  <c r="J996" i="5" a="1"/>
  <c r="J996" i="5" s="1"/>
  <c r="J997" i="5" a="1"/>
  <c r="J997" i="5" s="1"/>
  <c r="J998" i="5" a="1"/>
  <c r="J998" i="5" s="1"/>
  <c r="J999" i="5" a="1"/>
  <c r="J999" i="5" s="1"/>
  <c r="J1000" i="5" a="1"/>
  <c r="J1000" i="5" s="1"/>
  <c r="J1001" i="5" a="1"/>
  <c r="J1001" i="5" s="1"/>
  <c r="J1002" i="5" a="1"/>
  <c r="J1002" i="5" s="1"/>
  <c r="J1003" i="5" a="1"/>
  <c r="J1003" i="5" s="1"/>
  <c r="J1004" i="5" a="1"/>
  <c r="J1004" i="5" s="1"/>
  <c r="J1005" i="5" a="1"/>
  <c r="J1005" i="5" s="1"/>
  <c r="J1006" i="5" a="1"/>
  <c r="J1006" i="5" s="1"/>
  <c r="J1007" i="5" a="1"/>
  <c r="J1007" i="5" s="1"/>
  <c r="J1008" i="5" a="1"/>
  <c r="J1008" i="5" s="1"/>
  <c r="J1009" i="5" a="1"/>
  <c r="J1009" i="5" s="1"/>
  <c r="J1010" i="5" a="1"/>
  <c r="J1010" i="5" s="1"/>
  <c r="J1011" i="5" a="1"/>
  <c r="J1011" i="5" s="1"/>
  <c r="J1012" i="5" a="1"/>
  <c r="J1012" i="5" s="1"/>
  <c r="J1013" i="5" a="1"/>
  <c r="J1013" i="5" s="1"/>
  <c r="J1014" i="5" a="1"/>
  <c r="J1014" i="5" s="1"/>
  <c r="J1015" i="5" a="1"/>
  <c r="J1015" i="5" s="1"/>
  <c r="J1016" i="5" a="1"/>
  <c r="J1016" i="5" s="1"/>
  <c r="J1017" i="5" a="1"/>
  <c r="J1017" i="5" s="1"/>
  <c r="J1018" i="5" a="1"/>
  <c r="J1018" i="5" s="1"/>
  <c r="J1019" i="5" a="1"/>
  <c r="J1019" i="5" s="1"/>
  <c r="J1020" i="5" a="1"/>
  <c r="J1020" i="5" s="1"/>
  <c r="J1021" i="5" a="1"/>
  <c r="J1021" i="5" s="1"/>
  <c r="J1022" i="5" a="1"/>
  <c r="J1022" i="5" s="1"/>
  <c r="J1023" i="5" a="1"/>
  <c r="J1023" i="5" s="1"/>
  <c r="J1024" i="5" a="1"/>
  <c r="J1024" i="5" s="1"/>
  <c r="J1025" i="5" a="1"/>
  <c r="J1025" i="5" s="1"/>
  <c r="J1026" i="5" a="1"/>
  <c r="J1026" i="5" s="1"/>
  <c r="J1027" i="5" a="1"/>
  <c r="J1027" i="5" s="1"/>
  <c r="J1028" i="5" a="1"/>
  <c r="J1028" i="5" s="1"/>
  <c r="J1029" i="5" a="1"/>
  <c r="J1029" i="5" s="1"/>
  <c r="J1030" i="5" a="1"/>
  <c r="J1030" i="5" s="1"/>
  <c r="J1031" i="5" a="1"/>
  <c r="J1031" i="5" s="1"/>
  <c r="J1032" i="5" a="1"/>
  <c r="J1032" i="5" s="1"/>
  <c r="J1033" i="5" a="1"/>
  <c r="J1033" i="5" s="1"/>
  <c r="J1034" i="5" a="1"/>
  <c r="J1034" i="5" s="1"/>
  <c r="J1035" i="5" a="1"/>
  <c r="J1035" i="5" s="1"/>
  <c r="J1036" i="5" a="1"/>
  <c r="J1036" i="5" s="1"/>
  <c r="J1037" i="5" a="1"/>
  <c r="J1037" i="5" s="1"/>
  <c r="J1038" i="5" a="1"/>
  <c r="J1038" i="5" s="1"/>
  <c r="J1039" i="5" a="1"/>
  <c r="J1039" i="5" s="1"/>
  <c r="J1040" i="5" a="1"/>
  <c r="J1040" i="5" s="1"/>
  <c r="J1041" i="5" a="1"/>
  <c r="J1041" i="5" s="1"/>
  <c r="J1042" i="5" a="1"/>
  <c r="J1042" i="5" s="1"/>
  <c r="J1043" i="5" a="1"/>
  <c r="J1043" i="5" s="1"/>
  <c r="J1044" i="5" a="1"/>
  <c r="J1044" i="5" s="1"/>
  <c r="J1045" i="5" a="1"/>
  <c r="J1045" i="5" s="1"/>
  <c r="J1046" i="5" a="1"/>
  <c r="J1046" i="5" s="1"/>
  <c r="J1047" i="5" a="1"/>
  <c r="J1047" i="5" s="1"/>
  <c r="J1048" i="5" a="1"/>
  <c r="J1048" i="5" s="1"/>
  <c r="J1049" i="5" a="1"/>
  <c r="J1049" i="5" s="1"/>
  <c r="J1050" i="5" a="1"/>
  <c r="J1050" i="5" s="1"/>
  <c r="J1051" i="5" a="1"/>
  <c r="J1051" i="5" s="1"/>
  <c r="J1052" i="5" a="1"/>
  <c r="J1052" i="5" s="1"/>
  <c r="J1053" i="5" a="1"/>
  <c r="J1053" i="5" s="1"/>
  <c r="J1054" i="5" a="1"/>
  <c r="J1054" i="5" s="1"/>
  <c r="J1055" i="5" a="1"/>
  <c r="J1055" i="5" s="1"/>
  <c r="J1056" i="5" a="1"/>
  <c r="J1056" i="5" s="1"/>
  <c r="J1057" i="5" a="1"/>
  <c r="J1057" i="5" s="1"/>
  <c r="J1058" i="5" a="1"/>
  <c r="J1058" i="5" s="1"/>
  <c r="J1059" i="5" a="1"/>
  <c r="J1059" i="5" s="1"/>
  <c r="J1060" i="5" a="1"/>
  <c r="J1060" i="5" s="1"/>
  <c r="J1061" i="5" a="1"/>
  <c r="J1061" i="5" s="1"/>
  <c r="J1062" i="5" a="1"/>
  <c r="J1062" i="5" s="1"/>
  <c r="J1063" i="5" a="1"/>
  <c r="J1063" i="5" s="1"/>
  <c r="J1064" i="5" a="1"/>
  <c r="J1064" i="5" s="1"/>
  <c r="J1065" i="5" a="1"/>
  <c r="J1065" i="5" s="1"/>
  <c r="J1066" i="5" a="1"/>
  <c r="J1066" i="5" s="1"/>
  <c r="J1067" i="5" a="1"/>
  <c r="J1067" i="5" s="1"/>
  <c r="J1068" i="5" a="1"/>
  <c r="J1068" i="5" s="1"/>
  <c r="J1069" i="5" a="1"/>
  <c r="J1069" i="5" s="1"/>
  <c r="J1070" i="5" a="1"/>
  <c r="J1070" i="5" s="1"/>
  <c r="J1071" i="5" a="1"/>
  <c r="J1071" i="5" s="1"/>
  <c r="J1072" i="5" a="1"/>
  <c r="J1072" i="5" s="1"/>
  <c r="J1073" i="5" a="1"/>
  <c r="J1073" i="5" s="1"/>
  <c r="J1074" i="5" a="1"/>
  <c r="J1074" i="5" s="1"/>
  <c r="J1075" i="5" a="1"/>
  <c r="J1075" i="5" s="1"/>
  <c r="J1076" i="5" a="1"/>
  <c r="J1076" i="5" s="1"/>
  <c r="J1077" i="5" a="1"/>
  <c r="J1077" i="5" s="1"/>
  <c r="J1078" i="5" a="1"/>
  <c r="J1078" i="5" s="1"/>
  <c r="J1079" i="5" a="1"/>
  <c r="J1079" i="5" s="1"/>
  <c r="J1080" i="5" a="1"/>
  <c r="J1080" i="5" s="1"/>
  <c r="J1081" i="5" a="1"/>
  <c r="J1081" i="5" s="1"/>
  <c r="J1082" i="5" a="1"/>
  <c r="J1082" i="5" s="1"/>
  <c r="J1083" i="5" a="1"/>
  <c r="J1083" i="5" s="1"/>
  <c r="J1084" i="5" a="1"/>
  <c r="J1084" i="5" s="1"/>
  <c r="J1085" i="5" a="1"/>
  <c r="J1085" i="5" s="1"/>
  <c r="J1086" i="5" a="1"/>
  <c r="J1086" i="5" s="1"/>
  <c r="J1087" i="5" a="1"/>
  <c r="J1087" i="5" s="1"/>
  <c r="J1088" i="5" a="1"/>
  <c r="J1088" i="5" s="1"/>
  <c r="J1089" i="5" a="1"/>
  <c r="J1089" i="5" s="1"/>
  <c r="J1090" i="5" a="1"/>
  <c r="J1090" i="5" s="1"/>
  <c r="J1091" i="5" a="1"/>
  <c r="J1091" i="5" s="1"/>
  <c r="J1092" i="5" a="1"/>
  <c r="J1092" i="5" s="1"/>
  <c r="J1093" i="5" a="1"/>
  <c r="J1093" i="5" s="1"/>
  <c r="J1094" i="5" a="1"/>
  <c r="J1094" i="5" s="1"/>
  <c r="J1095" i="5" a="1"/>
  <c r="J1095" i="5" s="1"/>
  <c r="J1096" i="5" a="1"/>
  <c r="J1096" i="5" s="1"/>
  <c r="J1097" i="5" a="1"/>
  <c r="J1097" i="5" s="1"/>
  <c r="J1098" i="5" a="1"/>
  <c r="J1098" i="5" s="1"/>
  <c r="J1099" i="5" a="1"/>
  <c r="J1099" i="5" s="1"/>
  <c r="J1100" i="5" a="1"/>
  <c r="J1100" i="5" s="1"/>
  <c r="J1101" i="5" a="1"/>
  <c r="J1101" i="5" s="1"/>
  <c r="J1102" i="5" a="1"/>
  <c r="J1102" i="5" s="1"/>
  <c r="J1103" i="5" a="1"/>
  <c r="J1103" i="5" s="1"/>
  <c r="J1104" i="5" a="1"/>
  <c r="J1104" i="5" s="1"/>
  <c r="J1105" i="5" a="1"/>
  <c r="J1105" i="5" s="1"/>
  <c r="J1106" i="5" a="1"/>
  <c r="J1106" i="5" s="1"/>
  <c r="J1107" i="5" a="1"/>
  <c r="J1107" i="5" s="1"/>
  <c r="J1108" i="5" a="1"/>
  <c r="J1108" i="5" s="1"/>
  <c r="J1109" i="5" a="1"/>
  <c r="J1109" i="5" s="1"/>
  <c r="J1110" i="5" a="1"/>
  <c r="J1110" i="5" s="1"/>
  <c r="J1111" i="5" a="1"/>
  <c r="J1111" i="5" s="1"/>
  <c r="J1112" i="5" a="1"/>
  <c r="J1112" i="5" s="1"/>
  <c r="J1113" i="5" a="1"/>
  <c r="J1113" i="5" s="1"/>
  <c r="J1114" i="5" a="1"/>
  <c r="J1114" i="5" s="1"/>
  <c r="J1115" i="5" a="1"/>
  <c r="J1115" i="5" s="1"/>
  <c r="J1116" i="5" a="1"/>
  <c r="J1116" i="5" s="1"/>
  <c r="J1117" i="5" a="1"/>
  <c r="J1117" i="5" s="1"/>
  <c r="J1118" i="5" a="1"/>
  <c r="J1118" i="5" s="1"/>
  <c r="J1119" i="5" a="1"/>
  <c r="J1119" i="5" s="1"/>
  <c r="J1120" i="5" a="1"/>
  <c r="J1120" i="5" s="1"/>
  <c r="J1121" i="5" a="1"/>
  <c r="J1121" i="5" s="1"/>
  <c r="J1122" i="5" a="1"/>
  <c r="J1122" i="5" s="1"/>
  <c r="J1123" i="5" a="1"/>
  <c r="J1123" i="5" s="1"/>
  <c r="J1124" i="5" a="1"/>
  <c r="J1124" i="5" s="1"/>
  <c r="J1125" i="5" a="1"/>
  <c r="J1125" i="5" s="1"/>
  <c r="J1126" i="5" a="1"/>
  <c r="J1126" i="5" s="1"/>
  <c r="J1127" i="5" a="1"/>
  <c r="J1127" i="5" s="1"/>
  <c r="J1128" i="5" a="1"/>
  <c r="J1128" i="5" s="1"/>
  <c r="J1129" i="5" a="1"/>
  <c r="J1129" i="5" s="1"/>
  <c r="J1130" i="5" a="1"/>
  <c r="J1130" i="5" s="1"/>
  <c r="J1131" i="5" a="1"/>
  <c r="J1131" i="5" s="1"/>
  <c r="J1132" i="5" a="1"/>
  <c r="J1132" i="5" s="1"/>
  <c r="J1133" i="5" a="1"/>
  <c r="J1133" i="5" s="1"/>
  <c r="J1134" i="5" a="1"/>
  <c r="J1134" i="5" s="1"/>
  <c r="J1135" i="5" a="1"/>
  <c r="J1135" i="5" s="1"/>
  <c r="J1136" i="5" a="1"/>
  <c r="J1136" i="5" s="1"/>
  <c r="J1137" i="5" a="1"/>
  <c r="J1137" i="5" s="1"/>
  <c r="J1138" i="5" a="1"/>
  <c r="J1138" i="5" s="1"/>
  <c r="J1139" i="5" a="1"/>
  <c r="J1139" i="5" s="1"/>
  <c r="J1140" i="5" a="1"/>
  <c r="J1140" i="5" s="1"/>
  <c r="J1141" i="5" a="1"/>
  <c r="J1141" i="5" s="1"/>
  <c r="J1142" i="5" a="1"/>
  <c r="J1142" i="5" s="1"/>
  <c r="J1143" i="5" a="1"/>
  <c r="J1143" i="5" s="1"/>
  <c r="J1144" i="5" a="1"/>
  <c r="J1144" i="5" s="1"/>
  <c r="J1145" i="5" a="1"/>
  <c r="J1145" i="5" s="1"/>
  <c r="J1146" i="5" a="1"/>
  <c r="J1146" i="5" s="1"/>
  <c r="J1147" i="5" a="1"/>
  <c r="J1147" i="5" s="1"/>
  <c r="J1148" i="5" a="1"/>
  <c r="J1148" i="5" s="1"/>
  <c r="J1149" i="5" a="1"/>
  <c r="J1149" i="5" s="1"/>
  <c r="J1150" i="5" a="1"/>
  <c r="J1150" i="5" s="1"/>
  <c r="J1151" i="5" a="1"/>
  <c r="J1151" i="5" s="1"/>
  <c r="J1152" i="5" a="1"/>
  <c r="J1152" i="5" s="1"/>
  <c r="J1153" i="5" a="1"/>
  <c r="J1153" i="5" s="1"/>
  <c r="J1154" i="5" a="1"/>
  <c r="J1154" i="5" s="1"/>
  <c r="J1155" i="5" a="1"/>
  <c r="J1155" i="5" s="1"/>
  <c r="J1156" i="5" a="1"/>
  <c r="J1156" i="5" s="1"/>
  <c r="J1157" i="5" a="1"/>
  <c r="J1157" i="5" s="1"/>
  <c r="J1158" i="5" a="1"/>
  <c r="J1158" i="5" s="1"/>
  <c r="J1159" i="5" a="1"/>
  <c r="J1159" i="5" s="1"/>
  <c r="J1160" i="5" a="1"/>
  <c r="J1160" i="5" s="1"/>
  <c r="J1161" i="5" a="1"/>
  <c r="J1161" i="5" s="1"/>
  <c r="J1162" i="5" a="1"/>
  <c r="J1162" i="5" s="1"/>
  <c r="J1163" i="5" a="1"/>
  <c r="J1163" i="5" s="1"/>
  <c r="J1164" i="5" a="1"/>
  <c r="J1164" i="5" s="1"/>
  <c r="J1165" i="5" a="1"/>
  <c r="J1165" i="5" s="1"/>
  <c r="J1166" i="5" a="1"/>
  <c r="J1166" i="5" s="1"/>
  <c r="J1167" i="5" a="1"/>
  <c r="J1167" i="5" s="1"/>
  <c r="J1168" i="5" a="1"/>
  <c r="J1168" i="5" s="1"/>
  <c r="J1169" i="5" a="1"/>
  <c r="J1169" i="5" s="1"/>
  <c r="J1170" i="5" a="1"/>
  <c r="J1170" i="5" s="1"/>
  <c r="J1171" i="5" a="1"/>
  <c r="J1171" i="5" s="1"/>
  <c r="J1172" i="5" a="1"/>
  <c r="J1172" i="5" s="1"/>
  <c r="J1173" i="5" a="1"/>
  <c r="J1173" i="5" s="1"/>
  <c r="J1174" i="5" a="1"/>
  <c r="J1174" i="5" s="1"/>
  <c r="J1175" i="5" a="1"/>
  <c r="J1175" i="5" s="1"/>
  <c r="J1176" i="5" a="1"/>
  <c r="J1176" i="5" s="1"/>
  <c r="J1177" i="5" a="1"/>
  <c r="J1177" i="5" s="1"/>
  <c r="J1178" i="5" a="1"/>
  <c r="J1178" i="5" s="1"/>
  <c r="J1179" i="5" a="1"/>
  <c r="J1179" i="5" s="1"/>
  <c r="J1180" i="5" a="1"/>
  <c r="J1180" i="5" s="1"/>
  <c r="J1181" i="5" a="1"/>
  <c r="J1181" i="5" s="1"/>
  <c r="J1182" i="5" a="1"/>
  <c r="J1182" i="5" s="1"/>
  <c r="J1183" i="5" a="1"/>
  <c r="J1183" i="5" s="1"/>
  <c r="J1184" i="5" a="1"/>
  <c r="J1184" i="5" s="1"/>
  <c r="J1185" i="5" a="1"/>
  <c r="J1185" i="5" s="1"/>
  <c r="J1186" i="5" a="1"/>
  <c r="J1186" i="5" s="1"/>
  <c r="J1187" i="5" a="1"/>
  <c r="J1187" i="5" s="1"/>
  <c r="J1188" i="5" a="1"/>
  <c r="J1188" i="5" s="1"/>
  <c r="J1189" i="5" a="1"/>
  <c r="J1189" i="5" s="1"/>
  <c r="J1190" i="5" a="1"/>
  <c r="J1190" i="5" s="1"/>
  <c r="J1191" i="5" a="1"/>
  <c r="J1191" i="5" s="1"/>
  <c r="J1192" i="5" a="1"/>
  <c r="J1192" i="5" s="1"/>
  <c r="J1193" i="5" a="1"/>
  <c r="J1193" i="5" s="1"/>
  <c r="J1194" i="5" a="1"/>
  <c r="J1194" i="5" s="1"/>
  <c r="J1195" i="5" a="1"/>
  <c r="J1195" i="5" s="1"/>
  <c r="J1196" i="5" a="1"/>
  <c r="J1196" i="5" s="1"/>
  <c r="J1197" i="5" a="1"/>
  <c r="J1197" i="5" s="1"/>
  <c r="J1198" i="5" a="1"/>
  <c r="J1198" i="5" s="1"/>
  <c r="J1199" i="5" a="1"/>
  <c r="J1199" i="5" s="1"/>
  <c r="J1200" i="5" a="1"/>
  <c r="J1200" i="5" s="1"/>
  <c r="J1201" i="5" a="1"/>
  <c r="J1201" i="5" s="1"/>
  <c r="J1202" i="5" a="1"/>
  <c r="J1202" i="5" s="1"/>
  <c r="J1203" i="5" a="1"/>
  <c r="J1203" i="5" s="1"/>
  <c r="J1204" i="5" a="1"/>
  <c r="J1204" i="5" s="1"/>
  <c r="J1205" i="5" a="1"/>
  <c r="J1205" i="5" s="1"/>
  <c r="J1206" i="5" a="1"/>
  <c r="J1206" i="5" s="1"/>
  <c r="J1207" i="5" a="1"/>
  <c r="J1207" i="5" s="1"/>
  <c r="J1208" i="5" a="1"/>
  <c r="J1208" i="5" s="1"/>
  <c r="J1209" i="5" a="1"/>
  <c r="J1209" i="5" s="1"/>
  <c r="J1210" i="5" a="1"/>
  <c r="J1210" i="5" s="1"/>
  <c r="J1211" i="5" a="1"/>
  <c r="J1211" i="5" s="1"/>
  <c r="J1212" i="5" a="1"/>
  <c r="J1212" i="5" s="1"/>
  <c r="J1213" i="5" a="1"/>
  <c r="J1213" i="5" s="1"/>
  <c r="J1214" i="5" a="1"/>
  <c r="J1214" i="5" s="1"/>
  <c r="J1215" i="5" a="1"/>
  <c r="J1215" i="5" s="1"/>
  <c r="J1216" i="5" a="1"/>
  <c r="J1216" i="5" s="1"/>
  <c r="J1217" i="5" a="1"/>
  <c r="J1217" i="5" s="1"/>
  <c r="J1218" i="5" a="1"/>
  <c r="J1218" i="5" s="1"/>
  <c r="J1219" i="5" a="1"/>
  <c r="J1219" i="5" s="1"/>
  <c r="J1220" i="5" a="1"/>
  <c r="J1220" i="5" s="1"/>
  <c r="J1221" i="5" a="1"/>
  <c r="J1221" i="5" s="1"/>
  <c r="J1222" i="5" a="1"/>
  <c r="J1222" i="5" s="1"/>
  <c r="J1223" i="5" a="1"/>
  <c r="J1223" i="5" s="1"/>
  <c r="J1224" i="5" a="1"/>
  <c r="J1224" i="5" s="1"/>
  <c r="J1225" i="5" a="1"/>
  <c r="J1225" i="5" s="1"/>
  <c r="J1226" i="5" a="1"/>
  <c r="J1226" i="5" s="1"/>
  <c r="J1227" i="5" a="1"/>
  <c r="J1227" i="5" s="1"/>
  <c r="J1228" i="5" a="1"/>
  <c r="J1228" i="5" s="1"/>
  <c r="J1229" i="5" a="1"/>
  <c r="J1229" i="5" s="1"/>
  <c r="J1230" i="5" a="1"/>
  <c r="J1230" i="5" s="1"/>
  <c r="J1231" i="5" a="1"/>
  <c r="J1231" i="5" s="1"/>
  <c r="J1232" i="5" a="1"/>
  <c r="J1232" i="5" s="1"/>
  <c r="J1233" i="5" a="1"/>
  <c r="J1233" i="5" s="1"/>
  <c r="J1234" i="5" a="1"/>
  <c r="J1234" i="5" s="1"/>
  <c r="J1235" i="5" a="1"/>
  <c r="J1235" i="5" s="1"/>
  <c r="J1236" i="5" a="1"/>
  <c r="J1236" i="5" s="1"/>
  <c r="J1237" i="5" a="1"/>
  <c r="J1237" i="5" s="1"/>
  <c r="J1238" i="5" a="1"/>
  <c r="J1238" i="5" s="1"/>
  <c r="J1239" i="5" a="1"/>
  <c r="J1239" i="5" s="1"/>
  <c r="J1240" i="5" a="1"/>
  <c r="J1240" i="5" s="1"/>
  <c r="J1241" i="5" a="1"/>
  <c r="J1241" i="5" s="1"/>
  <c r="J1242" i="5" a="1"/>
  <c r="J1242" i="5" s="1"/>
  <c r="J1243" i="5" a="1"/>
  <c r="J1243" i="5" s="1"/>
  <c r="J1244" i="5" a="1"/>
  <c r="J1244" i="5" s="1"/>
  <c r="J1245" i="5" a="1"/>
  <c r="J1245" i="5" s="1"/>
  <c r="J1246" i="5" a="1"/>
  <c r="J1246" i="5" s="1"/>
  <c r="J1247" i="5" a="1"/>
  <c r="J1247" i="5" s="1"/>
  <c r="J1248" i="5" a="1"/>
  <c r="J1248" i="5" s="1"/>
  <c r="J1249" i="5" a="1"/>
  <c r="J1249" i="5" s="1"/>
  <c r="J1250" i="5" a="1"/>
  <c r="J1250" i="5" s="1"/>
  <c r="J1251" i="5" a="1"/>
  <c r="J1251" i="5" s="1"/>
  <c r="J1252" i="5" a="1"/>
  <c r="J1252" i="5" s="1"/>
  <c r="J1253" i="5" a="1"/>
  <c r="J1253" i="5" s="1"/>
  <c r="J1254" i="5" a="1"/>
  <c r="J1254" i="5" s="1"/>
  <c r="J1255" i="5" a="1"/>
  <c r="J1255" i="5" s="1"/>
  <c r="J1256" i="5" a="1"/>
  <c r="J1256" i="5" s="1"/>
  <c r="J1257" i="5" a="1"/>
  <c r="J1257" i="5" s="1"/>
  <c r="J1258" i="5" a="1"/>
  <c r="J1258" i="5" s="1"/>
  <c r="J1259" i="5" a="1"/>
  <c r="J1259" i="5" s="1"/>
  <c r="J1260" i="5" a="1"/>
  <c r="J1260" i="5" s="1"/>
  <c r="J1261" i="5" a="1"/>
  <c r="J1261" i="5" s="1"/>
  <c r="J1262" i="5" a="1"/>
  <c r="J1262" i="5" s="1"/>
  <c r="J1263" i="5" a="1"/>
  <c r="J1263" i="5" s="1"/>
  <c r="J1264" i="5" a="1"/>
  <c r="J1264" i="5" s="1"/>
  <c r="J1265" i="5" a="1"/>
  <c r="J1265" i="5" s="1"/>
  <c r="J1266" i="5" a="1"/>
  <c r="J1266" i="5" s="1"/>
  <c r="J1267" i="5" a="1"/>
  <c r="J1267" i="5" s="1"/>
  <c r="J1268" i="5" a="1"/>
  <c r="J1268" i="5" s="1"/>
  <c r="J1269" i="5" a="1"/>
  <c r="J1269" i="5" s="1"/>
  <c r="J1270" i="5" a="1"/>
  <c r="J1270" i="5" s="1"/>
  <c r="J1271" i="5" a="1"/>
  <c r="J1271" i="5" s="1"/>
  <c r="J1272" i="5" a="1"/>
  <c r="J1272" i="5" s="1"/>
  <c r="J1273" i="5" a="1"/>
  <c r="J1273" i="5" s="1"/>
  <c r="J1274" i="5" a="1"/>
  <c r="J1274" i="5" s="1"/>
  <c r="J1275" i="5" a="1"/>
  <c r="J1275" i="5" s="1"/>
  <c r="J1276" i="5" a="1"/>
  <c r="J1276" i="5" s="1"/>
  <c r="J1277" i="5" a="1"/>
  <c r="J1277" i="5" s="1"/>
  <c r="J1278" i="5" a="1"/>
  <c r="J1278" i="5" s="1"/>
  <c r="J1279" i="5" a="1"/>
  <c r="J1279" i="5" s="1"/>
  <c r="J1280" i="5" a="1"/>
  <c r="J1280" i="5" s="1"/>
  <c r="J1281" i="5" a="1"/>
  <c r="J1281" i="5" s="1"/>
  <c r="J1282" i="5" a="1"/>
  <c r="J1282" i="5" s="1"/>
  <c r="J1283" i="5" a="1"/>
  <c r="J1283" i="5" s="1"/>
  <c r="J1284" i="5" a="1"/>
  <c r="J1284" i="5" s="1"/>
  <c r="J1285" i="5" a="1"/>
  <c r="J1285" i="5" s="1"/>
  <c r="J1286" i="5" a="1"/>
  <c r="J1286" i="5" s="1"/>
  <c r="J1287" i="5" a="1"/>
  <c r="J1287" i="5" s="1"/>
  <c r="J1288" i="5" a="1"/>
  <c r="J1288" i="5" s="1"/>
  <c r="J1289" i="5" a="1"/>
  <c r="J1289" i="5" s="1"/>
  <c r="J1290" i="5" a="1"/>
  <c r="J1290" i="5" s="1"/>
  <c r="J1291" i="5" a="1"/>
  <c r="J1291" i="5" s="1"/>
  <c r="J1292" i="5" a="1"/>
  <c r="J1292" i="5" s="1"/>
  <c r="J1293" i="5" a="1"/>
  <c r="J1293" i="5" s="1"/>
  <c r="J1294" i="5" a="1"/>
  <c r="J1294" i="5" s="1"/>
  <c r="J1295" i="5" a="1"/>
  <c r="J1295" i="5" s="1"/>
  <c r="J1296" i="5" a="1"/>
  <c r="J1296" i="5" s="1"/>
  <c r="J1297" i="5" a="1"/>
  <c r="J1297" i="5" s="1"/>
  <c r="J1298" i="5" a="1"/>
  <c r="J1298" i="5" s="1"/>
  <c r="J1299" i="5" a="1"/>
  <c r="J1299" i="5" s="1"/>
  <c r="J1300" i="5" a="1"/>
  <c r="J1300" i="5" s="1"/>
  <c r="J1301" i="5" a="1"/>
  <c r="J1301" i="5" s="1"/>
  <c r="J1302" i="5" a="1"/>
  <c r="J1302" i="5" s="1"/>
  <c r="J1303" i="5" a="1"/>
  <c r="J1303" i="5" s="1"/>
  <c r="J1304" i="5" a="1"/>
  <c r="J1304" i="5" s="1"/>
  <c r="J1305" i="5" a="1"/>
  <c r="J1305" i="5" s="1"/>
  <c r="J1306" i="5" a="1"/>
  <c r="J1306" i="5" s="1"/>
  <c r="J1307" i="5" a="1"/>
  <c r="J1307" i="5" s="1"/>
  <c r="J1308" i="5" a="1"/>
  <c r="J1308" i="5" s="1"/>
  <c r="J1309" i="5" a="1"/>
  <c r="J1309" i="5" s="1"/>
  <c r="J1310" i="5" a="1"/>
  <c r="J1310" i="5" s="1"/>
  <c r="J1311" i="5" a="1"/>
  <c r="J1311" i="5" s="1"/>
  <c r="J1312" i="5" a="1"/>
  <c r="J1312" i="5" s="1"/>
  <c r="J1313" i="5" a="1"/>
  <c r="J1313" i="5" s="1"/>
  <c r="J1314" i="5" a="1"/>
  <c r="J1314" i="5" s="1"/>
  <c r="J1315" i="5" a="1"/>
  <c r="J1315" i="5" s="1"/>
  <c r="J1316" i="5" a="1"/>
  <c r="J1316" i="5" s="1"/>
  <c r="J1317" i="5" a="1"/>
  <c r="J1317" i="5" s="1"/>
  <c r="J1318" i="5" a="1"/>
  <c r="J1318" i="5" s="1"/>
  <c r="J1319" i="5" a="1"/>
  <c r="J1319" i="5" s="1"/>
  <c r="J1320" i="5" a="1"/>
  <c r="J1320" i="5" s="1"/>
  <c r="J1321" i="5" a="1"/>
  <c r="J1321" i="5" s="1"/>
  <c r="J1322" i="5" a="1"/>
  <c r="J1322" i="5" s="1"/>
  <c r="J1323" i="5" a="1"/>
  <c r="J1323" i="5" s="1"/>
  <c r="J1324" i="5" a="1"/>
  <c r="J1324" i="5" s="1"/>
  <c r="J1325" i="5" a="1"/>
  <c r="J1325" i="5" s="1"/>
  <c r="J1326" i="5" a="1"/>
  <c r="J1326" i="5" s="1"/>
  <c r="J1327" i="5" a="1"/>
  <c r="J1327" i="5" s="1"/>
  <c r="J1328" i="5" a="1"/>
  <c r="J1328" i="5" s="1"/>
  <c r="J1329" i="5" a="1"/>
  <c r="J1329" i="5" s="1"/>
  <c r="J1330" i="5" a="1"/>
  <c r="J1330" i="5" s="1"/>
  <c r="J1331" i="5" a="1"/>
  <c r="J1331" i="5" s="1"/>
  <c r="J1332" i="5" a="1"/>
  <c r="J1332" i="5" s="1"/>
  <c r="J1333" i="5" a="1"/>
  <c r="J1333" i="5" s="1"/>
  <c r="J1334" i="5" a="1"/>
  <c r="J1334" i="5" s="1"/>
  <c r="J1335" i="5" a="1"/>
  <c r="J1335" i="5" s="1"/>
  <c r="J1336" i="5" a="1"/>
  <c r="J1336" i="5" s="1"/>
  <c r="J1337" i="5" a="1"/>
  <c r="J1337" i="5" s="1"/>
  <c r="J1338" i="5" a="1"/>
  <c r="J1338" i="5" s="1"/>
  <c r="J1339" i="5" a="1"/>
  <c r="J1339" i="5" s="1"/>
  <c r="J1340" i="5" a="1"/>
  <c r="J1340" i="5" s="1"/>
  <c r="J1341" i="5" a="1"/>
  <c r="J1341" i="5" s="1"/>
  <c r="J1342" i="5" a="1"/>
  <c r="J1342" i="5" s="1"/>
  <c r="J1343" i="5" a="1"/>
  <c r="J1343" i="5" s="1"/>
  <c r="J1344" i="5" a="1"/>
  <c r="J1344" i="5" s="1"/>
  <c r="J1345" i="5" a="1"/>
  <c r="J1345" i="5" s="1"/>
  <c r="J1346" i="5" a="1"/>
  <c r="J1346" i="5" s="1"/>
  <c r="J1347" i="5" a="1"/>
  <c r="J1347" i="5" s="1"/>
  <c r="J1348" i="5" a="1"/>
  <c r="J1348" i="5" s="1"/>
  <c r="J1349" i="5" a="1"/>
  <c r="J1349" i="5" s="1"/>
  <c r="J1350" i="5" a="1"/>
  <c r="J1350" i="5" s="1"/>
  <c r="J1351" i="5" a="1"/>
  <c r="J1351" i="5" s="1"/>
  <c r="J1352" i="5" a="1"/>
  <c r="J1352" i="5" s="1"/>
  <c r="J1353" i="5" a="1"/>
  <c r="J1353" i="5" s="1"/>
  <c r="J1354" i="5" a="1"/>
  <c r="J1354" i="5" s="1"/>
  <c r="J1355" i="5" a="1"/>
  <c r="J1355" i="5" s="1"/>
  <c r="J1356" i="5" a="1"/>
  <c r="J1356" i="5" s="1"/>
  <c r="J1357" i="5" a="1"/>
  <c r="J1357" i="5" s="1"/>
  <c r="J1358" i="5" a="1"/>
  <c r="J1358" i="5" s="1"/>
  <c r="J1359" i="5" a="1"/>
  <c r="J1359" i="5" s="1"/>
  <c r="J1360" i="5" a="1"/>
  <c r="J1360" i="5" s="1"/>
  <c r="J1361" i="5" a="1"/>
  <c r="J1361" i="5" s="1"/>
  <c r="J1362" i="5" a="1"/>
  <c r="J1362" i="5" s="1"/>
  <c r="J1363" i="5" a="1"/>
  <c r="J1363" i="5" s="1"/>
  <c r="J1364" i="5" a="1"/>
  <c r="J1364" i="5" s="1"/>
  <c r="J1365" i="5" a="1"/>
  <c r="J1365" i="5" s="1"/>
  <c r="J1366" i="5" a="1"/>
  <c r="J1366" i="5" s="1"/>
  <c r="J1367" i="5" a="1"/>
  <c r="J1367" i="5" s="1"/>
  <c r="J1368" i="5" a="1"/>
  <c r="J1368" i="5" s="1"/>
  <c r="J1369" i="5" a="1"/>
  <c r="J1369" i="5" s="1"/>
  <c r="J1370" i="5" a="1"/>
  <c r="J1370" i="5" s="1"/>
  <c r="J1371" i="5" a="1"/>
  <c r="J1371" i="5" s="1"/>
  <c r="J1372" i="5" a="1"/>
  <c r="J1372" i="5" s="1"/>
  <c r="J1373" i="5" a="1"/>
  <c r="J1373" i="5" s="1"/>
  <c r="J1374" i="5" a="1"/>
  <c r="J1374" i="5" s="1"/>
  <c r="J1375" i="5" a="1"/>
  <c r="J1375" i="5" s="1"/>
  <c r="J1376" i="5" a="1"/>
  <c r="J1376" i="5" s="1"/>
  <c r="J1377" i="5" a="1"/>
  <c r="J1377" i="5" s="1"/>
  <c r="J1378" i="5" a="1"/>
  <c r="J1378" i="5" s="1"/>
  <c r="J1379" i="5" a="1"/>
  <c r="J1379" i="5" s="1"/>
  <c r="J1380" i="5" a="1"/>
  <c r="J1380" i="5" s="1"/>
  <c r="J1381" i="5" a="1"/>
  <c r="J1381" i="5" s="1"/>
  <c r="J1382" i="5" a="1"/>
  <c r="J1382" i="5" s="1"/>
  <c r="J1383" i="5" a="1"/>
  <c r="J1383" i="5" s="1"/>
  <c r="J1384" i="5" a="1"/>
  <c r="J1384" i="5" s="1"/>
  <c r="J1385" i="5" a="1"/>
  <c r="J1385" i="5" s="1"/>
  <c r="J1386" i="5" a="1"/>
  <c r="J1386" i="5" s="1"/>
  <c r="J1387" i="5" a="1"/>
  <c r="J1387" i="5" s="1"/>
  <c r="J1388" i="5" a="1"/>
  <c r="J1388" i="5" s="1"/>
  <c r="J1389" i="5" a="1"/>
  <c r="J1389" i="5" s="1"/>
  <c r="J1390" i="5" a="1"/>
  <c r="J1390" i="5" s="1"/>
  <c r="J1391" i="5" a="1"/>
  <c r="J1391" i="5" s="1"/>
  <c r="J1392" i="5" a="1"/>
  <c r="J1392" i="5" s="1"/>
  <c r="J1393" i="5" a="1"/>
  <c r="J1393" i="5" s="1"/>
  <c r="J1394" i="5" a="1"/>
  <c r="J1394" i="5" s="1"/>
  <c r="J1395" i="5" a="1"/>
  <c r="J1395" i="5" s="1"/>
  <c r="J1396" i="5" a="1"/>
  <c r="J1396" i="5" s="1"/>
  <c r="J1397" i="5" a="1"/>
  <c r="J1397" i="5" s="1"/>
  <c r="J1398" i="5" a="1"/>
  <c r="J1398" i="5" s="1"/>
  <c r="J1399" i="5" a="1"/>
  <c r="J1399" i="5" s="1"/>
  <c r="J1400" i="5" a="1"/>
  <c r="J1400" i="5" s="1"/>
  <c r="J1401" i="5" a="1"/>
  <c r="J1401" i="5" s="1"/>
  <c r="J1402" i="5" a="1"/>
  <c r="J1402" i="5" s="1"/>
  <c r="J1403" i="5" a="1"/>
  <c r="J1403" i="5" s="1"/>
  <c r="J1404" i="5" a="1"/>
  <c r="J1404" i="5" s="1"/>
  <c r="J1405" i="5" a="1"/>
  <c r="J1405" i="5" s="1"/>
  <c r="J1406" i="5" a="1"/>
  <c r="J1406" i="5" s="1"/>
  <c r="J1407" i="5" a="1"/>
  <c r="J1407" i="5" s="1"/>
  <c r="J1408" i="5" a="1"/>
  <c r="J1408" i="5" s="1"/>
  <c r="J1409" i="5" a="1"/>
  <c r="J1409" i="5" s="1"/>
  <c r="J1410" i="5" a="1"/>
  <c r="J1410" i="5" s="1"/>
  <c r="J1411" i="5" a="1"/>
  <c r="J1411" i="5" s="1"/>
  <c r="J1412" i="5" a="1"/>
  <c r="J1412" i="5" s="1"/>
  <c r="J1413" i="5" a="1"/>
  <c r="J1413" i="5" s="1"/>
  <c r="J1414" i="5" a="1"/>
  <c r="J1414" i="5" s="1"/>
  <c r="J1415" i="5" a="1"/>
  <c r="J1415" i="5" s="1"/>
  <c r="J1416" i="5" a="1"/>
  <c r="J1416" i="5" s="1"/>
  <c r="J1417" i="5" a="1"/>
  <c r="J1417" i="5" s="1"/>
  <c r="J1418" i="5" a="1"/>
  <c r="J1418" i="5" s="1"/>
  <c r="J1419" i="5" a="1"/>
  <c r="J1419" i="5" s="1"/>
  <c r="J1420" i="5" a="1"/>
  <c r="J1420" i="5" s="1"/>
  <c r="J1421" i="5" a="1"/>
  <c r="J1421" i="5" s="1"/>
  <c r="J1422" i="5" a="1"/>
  <c r="J1422" i="5" s="1"/>
  <c r="J1423" i="5" a="1"/>
  <c r="J1423" i="5" s="1"/>
  <c r="J1424" i="5" a="1"/>
  <c r="J1424" i="5" s="1"/>
  <c r="J1425" i="5" a="1"/>
  <c r="J1425" i="5" s="1"/>
  <c r="J1426" i="5" a="1"/>
  <c r="J1426" i="5" s="1"/>
  <c r="J1427" i="5" a="1"/>
  <c r="J1427" i="5" s="1"/>
  <c r="J1428" i="5" a="1"/>
  <c r="J1428" i="5" s="1"/>
  <c r="J1429" i="5" a="1"/>
  <c r="J1429" i="5" s="1"/>
  <c r="J1430" i="5" a="1"/>
  <c r="J1430" i="5" s="1"/>
  <c r="J1431" i="5" a="1"/>
  <c r="J1431" i="5" s="1"/>
  <c r="J1432" i="5" a="1"/>
  <c r="J1432" i="5" s="1"/>
  <c r="J1433" i="5" a="1"/>
  <c r="J1433" i="5" s="1"/>
  <c r="J1434" i="5" a="1"/>
  <c r="J1434" i="5" s="1"/>
  <c r="J1435" i="5" a="1"/>
  <c r="J1435" i="5" s="1"/>
  <c r="J1436" i="5" a="1"/>
  <c r="J1436" i="5" s="1"/>
  <c r="J1437" i="5" a="1"/>
  <c r="J1437" i="5" s="1"/>
  <c r="J1438" i="5" a="1"/>
  <c r="J1438" i="5" s="1"/>
  <c r="J1439" i="5" a="1"/>
  <c r="J1439" i="5" s="1"/>
  <c r="J1440" i="5" a="1"/>
  <c r="J1440" i="5" s="1"/>
  <c r="J1441" i="5" a="1"/>
  <c r="J1441" i="5" s="1"/>
  <c r="J1442" i="5" a="1"/>
  <c r="J1442" i="5" s="1"/>
  <c r="J1443" i="5" a="1"/>
  <c r="J1443" i="5" s="1"/>
  <c r="J1444" i="5" a="1"/>
  <c r="J1444" i="5" s="1"/>
  <c r="J1445" i="5" a="1"/>
  <c r="J1445" i="5" s="1"/>
  <c r="J1446" i="5" a="1"/>
  <c r="J1446" i="5" s="1"/>
  <c r="J1447" i="5" a="1"/>
  <c r="J1447" i="5" s="1"/>
  <c r="J1448" i="5" a="1"/>
  <c r="J1448" i="5" s="1"/>
  <c r="J1449" i="5" a="1"/>
  <c r="J1449" i="5" s="1"/>
  <c r="J1450" i="5" a="1"/>
  <c r="J1450" i="5" s="1"/>
  <c r="J1451" i="5" a="1"/>
  <c r="J1451" i="5" s="1"/>
  <c r="J1452" i="5" a="1"/>
  <c r="J1452" i="5" s="1"/>
  <c r="J1453" i="5" a="1"/>
  <c r="J1453" i="5" s="1"/>
  <c r="J1454" i="5" a="1"/>
  <c r="J1454" i="5" s="1"/>
  <c r="J1455" i="5" a="1"/>
  <c r="J1455" i="5" s="1"/>
  <c r="J1456" i="5" a="1"/>
  <c r="J1456" i="5" s="1"/>
  <c r="J1457" i="5" a="1"/>
  <c r="J1457" i="5" s="1"/>
  <c r="J1458" i="5" a="1"/>
  <c r="J1458" i="5" s="1"/>
  <c r="J1459" i="5" a="1"/>
  <c r="J1459" i="5" s="1"/>
  <c r="J1460" i="5" a="1"/>
  <c r="J1460" i="5" s="1"/>
  <c r="J1461" i="5" a="1"/>
  <c r="J1461" i="5" s="1"/>
  <c r="J1462" i="5" a="1"/>
  <c r="J1462" i="5" s="1"/>
  <c r="J1463" i="5" a="1"/>
  <c r="J1463" i="5" s="1"/>
  <c r="J1464" i="5" a="1"/>
  <c r="J1464" i="5" s="1"/>
  <c r="J1465" i="5" a="1"/>
  <c r="J1465" i="5" s="1"/>
  <c r="J1466" i="5" a="1"/>
  <c r="J1466" i="5" s="1"/>
  <c r="J1467" i="5" a="1"/>
  <c r="J1467" i="5" s="1"/>
  <c r="J1468" i="5" a="1"/>
  <c r="J1468" i="5" s="1"/>
  <c r="J1469" i="5" a="1"/>
  <c r="J1469" i="5" s="1"/>
  <c r="J1470" i="5" a="1"/>
  <c r="J1470" i="5" s="1"/>
  <c r="J1471" i="5" a="1"/>
  <c r="J1471" i="5" s="1"/>
  <c r="N2" i="5" a="1"/>
  <c r="N2" i="5" s="1"/>
  <c r="N3" i="5" a="1"/>
  <c r="N3" i="5" s="1"/>
  <c r="N4" i="5" a="1"/>
  <c r="N4" i="5" s="1"/>
  <c r="N5" i="5" a="1"/>
  <c r="N5" i="5" s="1"/>
  <c r="N6" i="5" a="1"/>
  <c r="N6" i="5" s="1"/>
  <c r="N7" i="5" a="1"/>
  <c r="N7" i="5" s="1"/>
  <c r="N8" i="5" a="1"/>
  <c r="N8" i="5" s="1"/>
  <c r="N9" i="5" a="1"/>
  <c r="N9" i="5" s="1"/>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49" i="5" a="1"/>
  <c r="N349" i="5" s="1"/>
  <c r="N350" i="5" a="1"/>
  <c r="N350" i="5" s="1"/>
  <c r="N351" i="5" a="1"/>
  <c r="N351" i="5" s="1"/>
  <c r="N352" i="5" a="1"/>
  <c r="N352" i="5" s="1"/>
  <c r="N353" i="5" a="1"/>
  <c r="N353" i="5" s="1"/>
  <c r="N354" i="5" a="1"/>
  <c r="N354" i="5" s="1"/>
  <c r="N355" i="5" a="1"/>
  <c r="N355" i="5" s="1"/>
  <c r="N356" i="5" a="1"/>
  <c r="N356" i="5" s="1"/>
  <c r="N357" i="5" a="1"/>
  <c r="N357" i="5" s="1"/>
  <c r="N358" i="5" a="1"/>
  <c r="N358" i="5" s="1"/>
  <c r="N359" i="5" a="1"/>
  <c r="N359" i="5" s="1"/>
  <c r="N360" i="5" a="1"/>
  <c r="N360" i="5" s="1"/>
  <c r="N361" i="5" a="1"/>
  <c r="N361" i="5" s="1"/>
  <c r="N362" i="5" a="1"/>
  <c r="N362" i="5" s="1"/>
  <c r="N363" i="5" a="1"/>
  <c r="N363" i="5" s="1"/>
  <c r="N364" i="5" a="1"/>
  <c r="N364" i="5" s="1"/>
  <c r="N365" i="5" a="1"/>
  <c r="N365" i="5" s="1"/>
  <c r="N366" i="5" a="1"/>
  <c r="N366" i="5" s="1"/>
  <c r="N367" i="5" a="1"/>
  <c r="N367" i="5" s="1"/>
  <c r="N368" i="5" a="1"/>
  <c r="N368" i="5" s="1"/>
  <c r="N369" i="5" a="1"/>
  <c r="N369" i="5" s="1"/>
  <c r="N370" i="5" a="1"/>
  <c r="N370" i="5" s="1"/>
  <c r="N371" i="5" a="1"/>
  <c r="N371" i="5" s="1"/>
  <c r="N372" i="5" a="1"/>
  <c r="N372" i="5" s="1"/>
  <c r="N373" i="5" a="1"/>
  <c r="N373" i="5" s="1"/>
  <c r="N374" i="5" a="1"/>
  <c r="N374" i="5" s="1"/>
  <c r="N375" i="5" a="1"/>
  <c r="N375" i="5" s="1"/>
  <c r="N376" i="5" a="1"/>
  <c r="N376" i="5" s="1"/>
  <c r="N377" i="5" a="1"/>
  <c r="N377" i="5" s="1"/>
  <c r="N378" i="5" a="1"/>
  <c r="N378" i="5" s="1"/>
  <c r="N379" i="5" a="1"/>
  <c r="N379" i="5" s="1"/>
  <c r="N380" i="5" a="1"/>
  <c r="N380" i="5" s="1"/>
  <c r="N381" i="5" a="1"/>
  <c r="N381" i="5" s="1"/>
  <c r="N382" i="5" a="1"/>
  <c r="N382" i="5" s="1"/>
  <c r="N383" i="5" a="1"/>
  <c r="N383" i="5" s="1"/>
  <c r="N384" i="5" a="1"/>
  <c r="N384" i="5" s="1"/>
  <c r="N385" i="5" a="1"/>
  <c r="N385" i="5" s="1"/>
  <c r="N386" i="5" a="1"/>
  <c r="N386" i="5" s="1"/>
  <c r="N387" i="5" a="1"/>
  <c r="N387" i="5" s="1"/>
  <c r="N388" i="5" a="1"/>
  <c r="N388" i="5" s="1"/>
  <c r="N389" i="5" a="1"/>
  <c r="N389" i="5" s="1"/>
  <c r="N390" i="5" a="1"/>
  <c r="N390" i="5" s="1"/>
  <c r="N391" i="5" a="1"/>
  <c r="N391" i="5" s="1"/>
  <c r="N392" i="5" a="1"/>
  <c r="N392" i="5" s="1"/>
  <c r="N393" i="5" a="1"/>
  <c r="N393" i="5" s="1"/>
  <c r="N394" i="5" a="1"/>
  <c r="N394" i="5" s="1"/>
  <c r="N395" i="5" a="1"/>
  <c r="N395" i="5" s="1"/>
  <c r="N396" i="5" a="1"/>
  <c r="N396" i="5" s="1"/>
  <c r="N397" i="5" a="1"/>
  <c r="N397" i="5" s="1"/>
  <c r="N398" i="5" a="1"/>
  <c r="N398" i="5" s="1"/>
  <c r="N399" i="5" a="1"/>
  <c r="N399" i="5" s="1"/>
  <c r="N400" i="5" a="1"/>
  <c r="N400" i="5" s="1"/>
  <c r="N401" i="5" a="1"/>
  <c r="N401" i="5" s="1"/>
  <c r="N402" i="5" a="1"/>
  <c r="N402" i="5" s="1"/>
  <c r="N403" i="5" a="1"/>
  <c r="N403" i="5" s="1"/>
  <c r="N404" i="5" a="1"/>
  <c r="N404" i="5" s="1"/>
  <c r="N405" i="5" a="1"/>
  <c r="N405" i="5" s="1"/>
  <c r="N406" i="5" a="1"/>
  <c r="N406" i="5" s="1"/>
  <c r="N407" i="5" a="1"/>
  <c r="N407" i="5" s="1"/>
  <c r="N408" i="5" a="1"/>
  <c r="N408" i="5" s="1"/>
  <c r="N409" i="5" a="1"/>
  <c r="N409" i="5" s="1"/>
  <c r="N410" i="5" a="1"/>
  <c r="N410" i="5" s="1"/>
  <c r="N411" i="5" a="1"/>
  <c r="N411" i="5" s="1"/>
  <c r="N412" i="5" a="1"/>
  <c r="N412" i="5" s="1"/>
  <c r="N413" i="5" a="1"/>
  <c r="N413" i="5" s="1"/>
  <c r="N414" i="5" a="1"/>
  <c r="N414" i="5" s="1"/>
  <c r="N415" i="5" a="1"/>
  <c r="N415" i="5" s="1"/>
  <c r="N416" i="5" a="1"/>
  <c r="N416" i="5" s="1"/>
  <c r="N417" i="5" a="1"/>
  <c r="N417" i="5" s="1"/>
  <c r="N418" i="5" a="1"/>
  <c r="N418" i="5" s="1"/>
  <c r="N419" i="5" a="1"/>
  <c r="N419" i="5" s="1"/>
  <c r="N420" i="5" a="1"/>
  <c r="N420" i="5" s="1"/>
  <c r="N421" i="5" a="1"/>
  <c r="N421" i="5" s="1"/>
  <c r="N422" i="5" a="1"/>
  <c r="N422" i="5" s="1"/>
  <c r="N423" i="5" a="1"/>
  <c r="N423" i="5" s="1"/>
  <c r="N424" i="5" a="1"/>
  <c r="N424" i="5" s="1"/>
  <c r="N425" i="5" a="1"/>
  <c r="N425" i="5" s="1"/>
  <c r="N426" i="5" a="1"/>
  <c r="N426" i="5" s="1"/>
  <c r="N427" i="5" a="1"/>
  <c r="N427" i="5" s="1"/>
  <c r="N428" i="5" a="1"/>
  <c r="N428" i="5" s="1"/>
  <c r="N429" i="5" a="1"/>
  <c r="N429" i="5" s="1"/>
  <c r="N430" i="5" a="1"/>
  <c r="N430" i="5" s="1"/>
  <c r="N431" i="5" a="1"/>
  <c r="N431" i="5" s="1"/>
  <c r="N432" i="5" a="1"/>
  <c r="N432" i="5" s="1"/>
  <c r="N433" i="5" a="1"/>
  <c r="N433" i="5" s="1"/>
  <c r="N434" i="5" a="1"/>
  <c r="N434" i="5" s="1"/>
  <c r="N435" i="5" a="1"/>
  <c r="N435" i="5" s="1"/>
  <c r="N436" i="5" a="1"/>
  <c r="N436" i="5" s="1"/>
  <c r="N437" i="5" a="1"/>
  <c r="N437" i="5" s="1"/>
  <c r="N438" i="5" a="1"/>
  <c r="N438" i="5" s="1"/>
  <c r="N439" i="5" a="1"/>
  <c r="N439" i="5" s="1"/>
  <c r="N440" i="5" a="1"/>
  <c r="N440" i="5" s="1"/>
  <c r="N441" i="5" a="1"/>
  <c r="N441" i="5" s="1"/>
  <c r="N442" i="5" a="1"/>
  <c r="N442" i="5" s="1"/>
  <c r="N443" i="5" a="1"/>
  <c r="N443" i="5" s="1"/>
  <c r="N444" i="5" a="1"/>
  <c r="N444" i="5" s="1"/>
  <c r="N445" i="5" a="1"/>
  <c r="N445" i="5" s="1"/>
  <c r="N446" i="5" a="1"/>
  <c r="N446" i="5" s="1"/>
  <c r="N447" i="5" a="1"/>
  <c r="N447" i="5" s="1"/>
  <c r="N448" i="5" a="1"/>
  <c r="N448" i="5" s="1"/>
  <c r="N449" i="5" a="1"/>
  <c r="N449" i="5" s="1"/>
  <c r="N450" i="5" a="1"/>
  <c r="N450" i="5" s="1"/>
  <c r="N451" i="5" a="1"/>
  <c r="N451" i="5" s="1"/>
  <c r="N452" i="5" a="1"/>
  <c r="N452" i="5" s="1"/>
  <c r="N453" i="5" a="1"/>
  <c r="N453" i="5" s="1"/>
  <c r="N454" i="5" a="1"/>
  <c r="N454" i="5" s="1"/>
  <c r="N455" i="5" a="1"/>
  <c r="N455" i="5" s="1"/>
  <c r="N456" i="5" a="1"/>
  <c r="N456" i="5" s="1"/>
  <c r="N457" i="5" a="1"/>
  <c r="N457" i="5" s="1"/>
  <c r="N458" i="5" a="1"/>
  <c r="N458" i="5" s="1"/>
  <c r="N459" i="5" a="1"/>
  <c r="N459" i="5" s="1"/>
  <c r="N460" i="5" a="1"/>
  <c r="N460" i="5" s="1"/>
  <c r="N461" i="5" a="1"/>
  <c r="N461" i="5" s="1"/>
  <c r="N462" i="5" a="1"/>
  <c r="N462" i="5" s="1"/>
  <c r="N463" i="5" a="1"/>
  <c r="N463" i="5" s="1"/>
  <c r="N464" i="5" a="1"/>
  <c r="N464" i="5" s="1"/>
  <c r="N465" i="5" a="1"/>
  <c r="N465" i="5" s="1"/>
  <c r="N466" i="5" a="1"/>
  <c r="N466" i="5" s="1"/>
  <c r="N467" i="5" a="1"/>
  <c r="N467" i="5" s="1"/>
  <c r="N468" i="5" a="1"/>
  <c r="N468" i="5" s="1"/>
  <c r="N469" i="5" a="1"/>
  <c r="N469" i="5" s="1"/>
  <c r="N470" i="5" a="1"/>
  <c r="N470" i="5" s="1"/>
  <c r="N471" i="5" a="1"/>
  <c r="N471" i="5" s="1"/>
  <c r="N472" i="5" a="1"/>
  <c r="N472" i="5" s="1"/>
  <c r="N473" i="5" a="1"/>
  <c r="N473" i="5" s="1"/>
  <c r="N474" i="5" a="1"/>
  <c r="N474" i="5" s="1"/>
  <c r="N475" i="5" a="1"/>
  <c r="N475" i="5" s="1"/>
  <c r="N476" i="5" a="1"/>
  <c r="N476" i="5" s="1"/>
  <c r="N477" i="5" a="1"/>
  <c r="N477" i="5" s="1"/>
  <c r="N478" i="5" a="1"/>
  <c r="N478" i="5" s="1"/>
  <c r="N479" i="5" a="1"/>
  <c r="N479" i="5" s="1"/>
  <c r="N480" i="5" a="1"/>
  <c r="N480" i="5" s="1"/>
  <c r="N481" i="5" a="1"/>
  <c r="N481" i="5" s="1"/>
  <c r="N482" i="5" a="1"/>
  <c r="N482" i="5" s="1"/>
  <c r="N483" i="5" a="1"/>
  <c r="N483" i="5" s="1"/>
  <c r="N484" i="5" a="1"/>
  <c r="N484" i="5" s="1"/>
  <c r="N485" i="5" a="1"/>
  <c r="N485" i="5" s="1"/>
  <c r="N486" i="5" a="1"/>
  <c r="N486" i="5" s="1"/>
  <c r="N487" i="5" a="1"/>
  <c r="N487" i="5" s="1"/>
  <c r="N488" i="5" a="1"/>
  <c r="N488" i="5" s="1"/>
  <c r="N489" i="5" a="1"/>
  <c r="N489" i="5" s="1"/>
  <c r="N490" i="5" a="1"/>
  <c r="N490" i="5" s="1"/>
  <c r="N491" i="5" a="1"/>
  <c r="N491" i="5" s="1"/>
  <c r="N492" i="5" a="1"/>
  <c r="N492" i="5" s="1"/>
  <c r="N493" i="5" a="1"/>
  <c r="N493" i="5" s="1"/>
  <c r="N494" i="5" a="1"/>
  <c r="N494" i="5" s="1"/>
  <c r="N495" i="5" a="1"/>
  <c r="N495" i="5" s="1"/>
  <c r="N496" i="5" a="1"/>
  <c r="N496" i="5" s="1"/>
  <c r="N497" i="5" a="1"/>
  <c r="N497" i="5" s="1"/>
  <c r="N498" i="5" a="1"/>
  <c r="N498" i="5" s="1"/>
  <c r="N499" i="5" a="1"/>
  <c r="N499" i="5" s="1"/>
  <c r="N500" i="5" a="1"/>
  <c r="N500" i="5" s="1"/>
  <c r="N501" i="5" a="1"/>
  <c r="N501" i="5" s="1"/>
  <c r="N502" i="5" a="1"/>
  <c r="N502" i="5" s="1"/>
  <c r="N503" i="5" a="1"/>
  <c r="N503" i="5" s="1"/>
  <c r="N504" i="5" a="1"/>
  <c r="N504" i="5" s="1"/>
  <c r="N505" i="5" a="1"/>
  <c r="N505" i="5" s="1"/>
  <c r="N506" i="5" a="1"/>
  <c r="N506" i="5" s="1"/>
  <c r="N507" i="5" a="1"/>
  <c r="N507" i="5" s="1"/>
  <c r="N508" i="5" a="1"/>
  <c r="N508" i="5" s="1"/>
  <c r="N509" i="5" a="1"/>
  <c r="N509" i="5" s="1"/>
  <c r="N510" i="5" a="1"/>
  <c r="N510" i="5" s="1"/>
  <c r="N511" i="5" a="1"/>
  <c r="N511" i="5" s="1"/>
  <c r="N512" i="5" a="1"/>
  <c r="N512" i="5" s="1"/>
  <c r="N513" i="5" a="1"/>
  <c r="N513" i="5" s="1"/>
  <c r="N514" i="5" a="1"/>
  <c r="N514" i="5" s="1"/>
  <c r="N515" i="5" a="1"/>
  <c r="N515" i="5" s="1"/>
  <c r="N516" i="5" a="1"/>
  <c r="N516" i="5" s="1"/>
  <c r="N517" i="5" a="1"/>
  <c r="N517" i="5" s="1"/>
  <c r="N518" i="5" a="1"/>
  <c r="N518" i="5" s="1"/>
  <c r="N519" i="5" a="1"/>
  <c r="N519" i="5" s="1"/>
  <c r="N520" i="5" a="1"/>
  <c r="N520" i="5" s="1"/>
  <c r="N521" i="5" a="1"/>
  <c r="N521" i="5" s="1"/>
  <c r="N522" i="5" a="1"/>
  <c r="N522" i="5" s="1"/>
  <c r="N523" i="5" a="1"/>
  <c r="N523" i="5" s="1"/>
  <c r="N524" i="5" a="1"/>
  <c r="N524" i="5" s="1"/>
  <c r="N525" i="5" a="1"/>
  <c r="N525" i="5" s="1"/>
  <c r="N526" i="5" a="1"/>
  <c r="N526" i="5" s="1"/>
  <c r="N527" i="5" a="1"/>
  <c r="N527" i="5" s="1"/>
  <c r="N528" i="5" a="1"/>
  <c r="N528" i="5" s="1"/>
  <c r="N529" i="5" a="1"/>
  <c r="N529" i="5" s="1"/>
  <c r="N530" i="5" a="1"/>
  <c r="N530" i="5" s="1"/>
  <c r="N531" i="5" a="1"/>
  <c r="N531" i="5" s="1"/>
  <c r="N532" i="5" a="1"/>
  <c r="N532" i="5" s="1"/>
  <c r="N533" i="5" a="1"/>
  <c r="N533" i="5" s="1"/>
  <c r="N534" i="5" a="1"/>
  <c r="N534" i="5" s="1"/>
  <c r="N535" i="5" a="1"/>
  <c r="N535" i="5" s="1"/>
  <c r="N536" i="5" a="1"/>
  <c r="N536" i="5" s="1"/>
  <c r="N537" i="5" a="1"/>
  <c r="N537" i="5" s="1"/>
  <c r="N538" i="5" a="1"/>
  <c r="N538" i="5" s="1"/>
  <c r="N539" i="5" a="1"/>
  <c r="N539" i="5" s="1"/>
  <c r="N540" i="5" a="1"/>
  <c r="N540" i="5" s="1"/>
  <c r="N541" i="5" a="1"/>
  <c r="N541" i="5" s="1"/>
  <c r="N542" i="5" a="1"/>
  <c r="N542" i="5" s="1"/>
  <c r="N543" i="5" a="1"/>
  <c r="N543" i="5" s="1"/>
  <c r="N544" i="5" a="1"/>
  <c r="N544" i="5" s="1"/>
  <c r="N545" i="5" a="1"/>
  <c r="N545" i="5" s="1"/>
  <c r="N546" i="5" a="1"/>
  <c r="N546" i="5" s="1"/>
  <c r="N547" i="5" a="1"/>
  <c r="N547" i="5" s="1"/>
  <c r="N548" i="5" a="1"/>
  <c r="N548" i="5" s="1"/>
  <c r="N549" i="5" a="1"/>
  <c r="N549" i="5" s="1"/>
  <c r="N550" i="5" a="1"/>
  <c r="N550" i="5" s="1"/>
  <c r="N551" i="5" a="1"/>
  <c r="N551" i="5" s="1"/>
  <c r="N552" i="5" a="1"/>
  <c r="N552" i="5" s="1"/>
  <c r="N553" i="5" a="1"/>
  <c r="N553" i="5" s="1"/>
  <c r="N554" i="5" a="1"/>
  <c r="N554" i="5" s="1"/>
  <c r="N555" i="5" a="1"/>
  <c r="N555" i="5" s="1"/>
  <c r="N556" i="5" a="1"/>
  <c r="N556" i="5" s="1"/>
  <c r="N557" i="5" a="1"/>
  <c r="N557" i="5" s="1"/>
  <c r="N558" i="5" a="1"/>
  <c r="N558" i="5" s="1"/>
  <c r="N559" i="5" a="1"/>
  <c r="N559" i="5" s="1"/>
  <c r="N560" i="5" a="1"/>
  <c r="N560" i="5" s="1"/>
  <c r="N561" i="5" a="1"/>
  <c r="N561" i="5" s="1"/>
  <c r="N562" i="5" a="1"/>
  <c r="N562" i="5" s="1"/>
  <c r="N563" i="5" a="1"/>
  <c r="N563" i="5" s="1"/>
  <c r="N564" i="5" a="1"/>
  <c r="N564" i="5" s="1"/>
  <c r="N565" i="5" a="1"/>
  <c r="N565" i="5" s="1"/>
  <c r="N566" i="5" a="1"/>
  <c r="N566" i="5" s="1"/>
  <c r="N567" i="5" a="1"/>
  <c r="N567" i="5" s="1"/>
  <c r="N568" i="5" a="1"/>
  <c r="N568" i="5" s="1"/>
  <c r="N569" i="5" a="1"/>
  <c r="N569" i="5" s="1"/>
  <c r="N570" i="5" a="1"/>
  <c r="N570" i="5" s="1"/>
  <c r="N571" i="5" a="1"/>
  <c r="N571" i="5" s="1"/>
  <c r="N572" i="5" a="1"/>
  <c r="N572" i="5" s="1"/>
  <c r="N573" i="5" a="1"/>
  <c r="N573" i="5" s="1"/>
  <c r="N574" i="5" a="1"/>
  <c r="N574" i="5" s="1"/>
  <c r="N575" i="5" a="1"/>
  <c r="N575" i="5" s="1"/>
  <c r="N576" i="5" a="1"/>
  <c r="N576" i="5" s="1"/>
  <c r="N577" i="5" a="1"/>
  <c r="N577" i="5" s="1"/>
  <c r="N578" i="5" a="1"/>
  <c r="N578" i="5" s="1"/>
  <c r="N579" i="5" a="1"/>
  <c r="N579" i="5" s="1"/>
  <c r="N580" i="5" a="1"/>
  <c r="N580" i="5" s="1"/>
  <c r="N581" i="5" a="1"/>
  <c r="N581" i="5" s="1"/>
  <c r="N582" i="5" a="1"/>
  <c r="N582" i="5" s="1"/>
  <c r="N583" i="5" a="1"/>
  <c r="N583" i="5" s="1"/>
  <c r="N584" i="5" a="1"/>
  <c r="N584" i="5" s="1"/>
  <c r="N585" i="5" a="1"/>
  <c r="N585" i="5" s="1"/>
  <c r="N586" i="5" a="1"/>
  <c r="N586" i="5" s="1"/>
  <c r="N587" i="5" a="1"/>
  <c r="N587" i="5" s="1"/>
  <c r="N588" i="5" a="1"/>
  <c r="N588" i="5" s="1"/>
  <c r="N589" i="5" a="1"/>
  <c r="N589" i="5" s="1"/>
  <c r="N590" i="5" a="1"/>
  <c r="N590" i="5" s="1"/>
  <c r="N591" i="5" a="1"/>
  <c r="N591" i="5" s="1"/>
  <c r="N592" i="5" a="1"/>
  <c r="N592" i="5" s="1"/>
  <c r="N593" i="5" a="1"/>
  <c r="N593" i="5" s="1"/>
  <c r="N594" i="5" a="1"/>
  <c r="N594" i="5" s="1"/>
  <c r="N595" i="5" a="1"/>
  <c r="N595" i="5" s="1"/>
  <c r="N596" i="5" a="1"/>
  <c r="N596" i="5" s="1"/>
  <c r="N597" i="5" a="1"/>
  <c r="N597" i="5" s="1"/>
  <c r="N598" i="5" a="1"/>
  <c r="N598" i="5" s="1"/>
  <c r="N599" i="5" a="1"/>
  <c r="N599" i="5" s="1"/>
  <c r="N600" i="5" a="1"/>
  <c r="N600" i="5" s="1"/>
  <c r="N601" i="5" a="1"/>
  <c r="N601" i="5" s="1"/>
  <c r="N602" i="5" a="1"/>
  <c r="N602" i="5" s="1"/>
  <c r="N603" i="5" a="1"/>
  <c r="N603" i="5" s="1"/>
  <c r="N604" i="5" a="1"/>
  <c r="N604" i="5" s="1"/>
  <c r="N605" i="5" a="1"/>
  <c r="N605" i="5" s="1"/>
  <c r="N606" i="5" a="1"/>
  <c r="N606" i="5" s="1"/>
  <c r="N607" i="5" a="1"/>
  <c r="N607" i="5" s="1"/>
  <c r="N608" i="5" a="1"/>
  <c r="N608" i="5" s="1"/>
  <c r="N609" i="5" a="1"/>
  <c r="N609" i="5" s="1"/>
  <c r="N610" i="5" a="1"/>
  <c r="N610" i="5" s="1"/>
  <c r="N611" i="5" a="1"/>
  <c r="N611" i="5" s="1"/>
  <c r="N612" i="5" a="1"/>
  <c r="N612" i="5" s="1"/>
  <c r="N613" i="5" a="1"/>
  <c r="N613" i="5" s="1"/>
  <c r="N614" i="5" a="1"/>
  <c r="N614" i="5" s="1"/>
  <c r="N615" i="5" a="1"/>
  <c r="N615" i="5" s="1"/>
  <c r="N616" i="5" a="1"/>
  <c r="N616" i="5" s="1"/>
  <c r="N617" i="5" a="1"/>
  <c r="N617" i="5" s="1"/>
  <c r="N618" i="5" a="1"/>
  <c r="N618" i="5" s="1"/>
  <c r="N619" i="5" a="1"/>
  <c r="N619" i="5" s="1"/>
  <c r="N620" i="5" a="1"/>
  <c r="N620" i="5" s="1"/>
  <c r="N621" i="5" a="1"/>
  <c r="N621" i="5" s="1"/>
  <c r="N622" i="5" a="1"/>
  <c r="N622" i="5" s="1"/>
  <c r="N623" i="5" a="1"/>
  <c r="N623" i="5" s="1"/>
  <c r="N624" i="5" a="1"/>
  <c r="N624" i="5" s="1"/>
  <c r="N625" i="5" a="1"/>
  <c r="N625" i="5" s="1"/>
  <c r="N626" i="5" a="1"/>
  <c r="N626" i="5" s="1"/>
  <c r="N627" i="5" a="1"/>
  <c r="N627" i="5" s="1"/>
  <c r="N628" i="5" a="1"/>
  <c r="N628" i="5" s="1"/>
  <c r="N629" i="5" a="1"/>
  <c r="N629" i="5" s="1"/>
  <c r="N630" i="5" a="1"/>
  <c r="N630" i="5" s="1"/>
  <c r="N631" i="5" a="1"/>
  <c r="N631" i="5" s="1"/>
  <c r="N632" i="5" a="1"/>
  <c r="N632" i="5" s="1"/>
  <c r="N633" i="5" a="1"/>
  <c r="N633" i="5" s="1"/>
  <c r="N634" i="5" a="1"/>
  <c r="N634" i="5" s="1"/>
  <c r="N635" i="5" a="1"/>
  <c r="N635" i="5" s="1"/>
  <c r="N636" i="5" a="1"/>
  <c r="N636" i="5" s="1"/>
  <c r="N637" i="5" a="1"/>
  <c r="N637" i="5" s="1"/>
  <c r="N638" i="5" a="1"/>
  <c r="N638" i="5" s="1"/>
  <c r="N639" i="5" a="1"/>
  <c r="N639" i="5" s="1"/>
  <c r="N640" i="5" a="1"/>
  <c r="N640" i="5" s="1"/>
  <c r="N641" i="5" a="1"/>
  <c r="N641" i="5" s="1"/>
  <c r="N642" i="5" a="1"/>
  <c r="N642" i="5" s="1"/>
  <c r="N643" i="5" a="1"/>
  <c r="N643" i="5" s="1"/>
  <c r="N644" i="5" a="1"/>
  <c r="N644" i="5" s="1"/>
  <c r="N645" i="5" a="1"/>
  <c r="N645" i="5" s="1"/>
  <c r="N646" i="5" a="1"/>
  <c r="N646" i="5" s="1"/>
  <c r="N647" i="5" a="1"/>
  <c r="N647" i="5" s="1"/>
  <c r="N648" i="5" a="1"/>
  <c r="N648" i="5" s="1"/>
  <c r="N649" i="5" a="1"/>
  <c r="N649" i="5" s="1"/>
  <c r="N650" i="5" a="1"/>
  <c r="N650" i="5" s="1"/>
  <c r="N651" i="5" a="1"/>
  <c r="N651" i="5" s="1"/>
  <c r="N652" i="5" a="1"/>
  <c r="N652" i="5" s="1"/>
  <c r="N653" i="5" a="1"/>
  <c r="N653" i="5" s="1"/>
  <c r="N654" i="5" a="1"/>
  <c r="N654" i="5" s="1"/>
  <c r="N655" i="5" a="1"/>
  <c r="N655" i="5" s="1"/>
  <c r="N656" i="5" a="1"/>
  <c r="N656" i="5" s="1"/>
  <c r="N657" i="5" a="1"/>
  <c r="N657" i="5" s="1"/>
  <c r="N658" i="5" a="1"/>
  <c r="N658" i="5" s="1"/>
  <c r="N659" i="5" a="1"/>
  <c r="N659" i="5" s="1"/>
  <c r="N660" i="5" a="1"/>
  <c r="N660" i="5" s="1"/>
  <c r="N661" i="5" a="1"/>
  <c r="N661" i="5" s="1"/>
  <c r="N662" i="5" a="1"/>
  <c r="N662" i="5" s="1"/>
  <c r="N663" i="5" a="1"/>
  <c r="N663" i="5" s="1"/>
  <c r="N664" i="5" a="1"/>
  <c r="N664" i="5" s="1"/>
  <c r="N665" i="5" a="1"/>
  <c r="N665" i="5" s="1"/>
  <c r="N666" i="5" a="1"/>
  <c r="N666" i="5" s="1"/>
  <c r="N667" i="5" a="1"/>
  <c r="N667" i="5" s="1"/>
  <c r="N668" i="5" a="1"/>
  <c r="N668" i="5" s="1"/>
  <c r="N669" i="5" a="1"/>
  <c r="N669" i="5" s="1"/>
  <c r="N670" i="5" a="1"/>
  <c r="N670" i="5" s="1"/>
  <c r="N671" i="5" a="1"/>
  <c r="N671" i="5" s="1"/>
  <c r="N672" i="5" a="1"/>
  <c r="N672" i="5" s="1"/>
  <c r="N673" i="5" a="1"/>
  <c r="N673" i="5" s="1"/>
  <c r="N674" i="5" a="1"/>
  <c r="N674" i="5" s="1"/>
  <c r="N675" i="5" a="1"/>
  <c r="N675" i="5" s="1"/>
  <c r="N676" i="5" a="1"/>
  <c r="N676" i="5" s="1"/>
  <c r="N677" i="5" a="1"/>
  <c r="N677" i="5" s="1"/>
  <c r="N678" i="5" a="1"/>
  <c r="N678" i="5" s="1"/>
  <c r="N679" i="5" a="1"/>
  <c r="N679" i="5" s="1"/>
  <c r="N680" i="5" a="1"/>
  <c r="N680" i="5" s="1"/>
  <c r="N681" i="5" a="1"/>
  <c r="N681" i="5" s="1"/>
  <c r="N682" i="5" a="1"/>
  <c r="N682" i="5" s="1"/>
  <c r="N683" i="5" a="1"/>
  <c r="N683" i="5" s="1"/>
  <c r="N684" i="5" a="1"/>
  <c r="N684" i="5" s="1"/>
  <c r="N685" i="5" a="1"/>
  <c r="N685" i="5" s="1"/>
  <c r="N686" i="5" a="1"/>
  <c r="N686" i="5" s="1"/>
  <c r="N687" i="5" a="1"/>
  <c r="N687" i="5" s="1"/>
  <c r="N688" i="5" a="1"/>
  <c r="N688" i="5" s="1"/>
  <c r="N689" i="5" a="1"/>
  <c r="N689" i="5" s="1"/>
  <c r="N690" i="5" a="1"/>
  <c r="N690" i="5" s="1"/>
  <c r="N691" i="5" a="1"/>
  <c r="N691" i="5" s="1"/>
  <c r="N692" i="5" a="1"/>
  <c r="N692" i="5" s="1"/>
  <c r="N693" i="5" a="1"/>
  <c r="N693" i="5" s="1"/>
  <c r="N694" i="5" a="1"/>
  <c r="N694" i="5" s="1"/>
  <c r="N695" i="5" a="1"/>
  <c r="N695" i="5" s="1"/>
  <c r="N696" i="5" a="1"/>
  <c r="N696" i="5" s="1"/>
  <c r="N697" i="5" a="1"/>
  <c r="N697" i="5" s="1"/>
  <c r="N698" i="5" a="1"/>
  <c r="N698" i="5" s="1"/>
  <c r="N699" i="5" a="1"/>
  <c r="N699" i="5" s="1"/>
  <c r="N700" i="5" a="1"/>
  <c r="N700" i="5" s="1"/>
  <c r="N701" i="5" a="1"/>
  <c r="N701" i="5" s="1"/>
  <c r="N702" i="5" a="1"/>
  <c r="N702" i="5" s="1"/>
  <c r="N703" i="5" a="1"/>
  <c r="N703" i="5" s="1"/>
  <c r="N704" i="5" a="1"/>
  <c r="N704" i="5" s="1"/>
  <c r="N705" i="5" a="1"/>
  <c r="N705" i="5" s="1"/>
  <c r="N706" i="5" a="1"/>
  <c r="N706" i="5" s="1"/>
  <c r="N707" i="5" a="1"/>
  <c r="N707" i="5" s="1"/>
  <c r="N708" i="5" a="1"/>
  <c r="N708" i="5" s="1"/>
  <c r="N709" i="5" a="1"/>
  <c r="N709" i="5" s="1"/>
  <c r="N710" i="5" a="1"/>
  <c r="N710" i="5" s="1"/>
  <c r="N711" i="5" a="1"/>
  <c r="N711" i="5" s="1"/>
  <c r="N712" i="5" a="1"/>
  <c r="N712" i="5" s="1"/>
  <c r="N713" i="5" a="1"/>
  <c r="N713" i="5" s="1"/>
  <c r="N714" i="5" a="1"/>
  <c r="N714" i="5" s="1"/>
  <c r="N715" i="5" a="1"/>
  <c r="N715" i="5" s="1"/>
  <c r="N716" i="5" a="1"/>
  <c r="N716" i="5" s="1"/>
  <c r="N717" i="5" a="1"/>
  <c r="N717" i="5" s="1"/>
  <c r="N718" i="5" a="1"/>
  <c r="N718" i="5" s="1"/>
  <c r="N719" i="5" a="1"/>
  <c r="N719" i="5" s="1"/>
  <c r="N720" i="5" a="1"/>
  <c r="N720" i="5" s="1"/>
  <c r="N721" i="5" a="1"/>
  <c r="N721" i="5" s="1"/>
  <c r="N722" i="5" a="1"/>
  <c r="N722" i="5" s="1"/>
  <c r="N723" i="5" a="1"/>
  <c r="N723" i="5" s="1"/>
  <c r="N724" i="5" a="1"/>
  <c r="N724" i="5" s="1"/>
  <c r="N725" i="5" a="1"/>
  <c r="N725" i="5" s="1"/>
  <c r="N726" i="5" a="1"/>
  <c r="N726" i="5" s="1"/>
  <c r="N727" i="5" a="1"/>
  <c r="N727" i="5" s="1"/>
  <c r="N728" i="5" a="1"/>
  <c r="N728" i="5" s="1"/>
  <c r="N729" i="5" a="1"/>
  <c r="N729" i="5" s="1"/>
  <c r="N730" i="5" a="1"/>
  <c r="N730" i="5" s="1"/>
  <c r="N731" i="5" a="1"/>
  <c r="N731" i="5" s="1"/>
  <c r="N732" i="5" a="1"/>
  <c r="N732" i="5" s="1"/>
  <c r="N733" i="5" a="1"/>
  <c r="N733" i="5" s="1"/>
  <c r="N734" i="5" a="1"/>
  <c r="N734" i="5" s="1"/>
  <c r="N735" i="5" a="1"/>
  <c r="N735" i="5" s="1"/>
  <c r="N736" i="5" a="1"/>
  <c r="N736" i="5" s="1"/>
  <c r="N737" i="5" a="1"/>
  <c r="N737" i="5" s="1"/>
  <c r="N738" i="5" a="1"/>
  <c r="N738" i="5" s="1"/>
  <c r="N739" i="5" a="1"/>
  <c r="N739" i="5" s="1"/>
  <c r="N740" i="5" a="1"/>
  <c r="N740" i="5" s="1"/>
  <c r="N741" i="5" a="1"/>
  <c r="N741" i="5" s="1"/>
  <c r="N742" i="5" a="1"/>
  <c r="N742" i="5" s="1"/>
  <c r="N743" i="5" a="1"/>
  <c r="N743" i="5" s="1"/>
  <c r="N744" i="5" a="1"/>
  <c r="N744" i="5" s="1"/>
  <c r="N745" i="5" a="1"/>
  <c r="N745" i="5" s="1"/>
  <c r="N746" i="5" a="1"/>
  <c r="N746" i="5" s="1"/>
  <c r="N747" i="5" a="1"/>
  <c r="N747" i="5" s="1"/>
  <c r="N748" i="5" a="1"/>
  <c r="N748" i="5" s="1"/>
  <c r="N749" i="5" a="1"/>
  <c r="N749" i="5" s="1"/>
  <c r="N750" i="5" a="1"/>
  <c r="N750" i="5" s="1"/>
  <c r="N751" i="5" a="1"/>
  <c r="N751" i="5" s="1"/>
  <c r="N752" i="5" a="1"/>
  <c r="N752" i="5" s="1"/>
  <c r="N753" i="5" a="1"/>
  <c r="N753" i="5" s="1"/>
  <c r="N754" i="5" a="1"/>
  <c r="N754" i="5" s="1"/>
  <c r="N755" i="5" a="1"/>
  <c r="N755" i="5" s="1"/>
  <c r="N756" i="5" a="1"/>
  <c r="N756" i="5" s="1"/>
  <c r="N757" i="5" a="1"/>
  <c r="N757" i="5" s="1"/>
  <c r="N758" i="5" a="1"/>
  <c r="N758" i="5" s="1"/>
  <c r="N759" i="5" a="1"/>
  <c r="N759" i="5" s="1"/>
  <c r="N760" i="5" a="1"/>
  <c r="N760" i="5" s="1"/>
  <c r="N761" i="5" a="1"/>
  <c r="N761" i="5" s="1"/>
  <c r="N762" i="5" a="1"/>
  <c r="N762" i="5" s="1"/>
  <c r="N763" i="5" a="1"/>
  <c r="N763" i="5" s="1"/>
  <c r="N764" i="5" a="1"/>
  <c r="N764" i="5" s="1"/>
  <c r="N765" i="5" a="1"/>
  <c r="N765" i="5" s="1"/>
  <c r="N766" i="5" a="1"/>
  <c r="N766" i="5" s="1"/>
  <c r="N767" i="5" a="1"/>
  <c r="N767" i="5" s="1"/>
  <c r="N768" i="5" a="1"/>
  <c r="N768" i="5" s="1"/>
  <c r="N769" i="5" a="1"/>
  <c r="N769" i="5" s="1"/>
  <c r="N770" i="5" a="1"/>
  <c r="N770" i="5" s="1"/>
  <c r="N771" i="5" a="1"/>
  <c r="N771" i="5" s="1"/>
  <c r="N772" i="5" a="1"/>
  <c r="N772" i="5" s="1"/>
  <c r="N773" i="5" a="1"/>
  <c r="N773" i="5" s="1"/>
  <c r="N774" i="5" a="1"/>
  <c r="N774" i="5" s="1"/>
  <c r="N775" i="5" a="1"/>
  <c r="N775" i="5" s="1"/>
  <c r="N776" i="5" a="1"/>
  <c r="N776" i="5" s="1"/>
  <c r="N777" i="5" a="1"/>
  <c r="N777" i="5" s="1"/>
  <c r="N778" i="5" a="1"/>
  <c r="N778" i="5" s="1"/>
  <c r="N779" i="5" a="1"/>
  <c r="N779" i="5" s="1"/>
  <c r="N780" i="5" a="1"/>
  <c r="N780" i="5" s="1"/>
  <c r="N781" i="5" a="1"/>
  <c r="N781" i="5" s="1"/>
  <c r="N782" i="5" a="1"/>
  <c r="N782" i="5" s="1"/>
  <c r="N783" i="5" a="1"/>
  <c r="N783" i="5" s="1"/>
  <c r="N784" i="5" a="1"/>
  <c r="N784" i="5" s="1"/>
  <c r="N785" i="5" a="1"/>
  <c r="N785" i="5" s="1"/>
  <c r="N786" i="5" a="1"/>
  <c r="N786" i="5" s="1"/>
  <c r="N787" i="5" a="1"/>
  <c r="N787" i="5" s="1"/>
  <c r="N788" i="5" a="1"/>
  <c r="N788" i="5" s="1"/>
  <c r="N789" i="5" a="1"/>
  <c r="N789" i="5" s="1"/>
  <c r="N790" i="5" a="1"/>
  <c r="N790" i="5" s="1"/>
  <c r="N791" i="5" a="1"/>
  <c r="N791" i="5" s="1"/>
  <c r="N792" i="5" a="1"/>
  <c r="N792" i="5" s="1"/>
  <c r="N793" i="5" a="1"/>
  <c r="N793" i="5" s="1"/>
  <c r="N794" i="5" a="1"/>
  <c r="N794" i="5" s="1"/>
  <c r="N795" i="5" a="1"/>
  <c r="N795" i="5" s="1"/>
  <c r="N796" i="5" a="1"/>
  <c r="N796" i="5" s="1"/>
  <c r="N797" i="5" a="1"/>
  <c r="N797" i="5" s="1"/>
  <c r="N798" i="5" a="1"/>
  <c r="N798" i="5" s="1"/>
  <c r="N799" i="5" a="1"/>
  <c r="N799" i="5" s="1"/>
  <c r="N800" i="5" a="1"/>
  <c r="N800" i="5" s="1"/>
  <c r="N801" i="5" a="1"/>
  <c r="N801" i="5" s="1"/>
  <c r="N802" i="5" a="1"/>
  <c r="N802" i="5" s="1"/>
  <c r="N803" i="5" a="1"/>
  <c r="N803" i="5" s="1"/>
  <c r="N804" i="5" a="1"/>
  <c r="N804" i="5" s="1"/>
  <c r="N805" i="5" a="1"/>
  <c r="N805" i="5" s="1"/>
  <c r="N806" i="5" a="1"/>
  <c r="N806" i="5" s="1"/>
  <c r="N807" i="5" a="1"/>
  <c r="N807" i="5" s="1"/>
  <c r="N808" i="5" a="1"/>
  <c r="N808" i="5" s="1"/>
  <c r="N809" i="5" a="1"/>
  <c r="N809" i="5" s="1"/>
  <c r="N810" i="5" a="1"/>
  <c r="N810" i="5" s="1"/>
  <c r="N811" i="5" a="1"/>
  <c r="N811" i="5" s="1"/>
  <c r="N812" i="5" a="1"/>
  <c r="N812" i="5" s="1"/>
  <c r="N813" i="5" a="1"/>
  <c r="N813" i="5" s="1"/>
  <c r="N814" i="5" a="1"/>
  <c r="N814" i="5" s="1"/>
  <c r="N815" i="5" a="1"/>
  <c r="N815" i="5" s="1"/>
  <c r="N816" i="5" a="1"/>
  <c r="N816" i="5" s="1"/>
  <c r="N817" i="5" a="1"/>
  <c r="N817" i="5" s="1"/>
  <c r="N818" i="5" a="1"/>
  <c r="N818" i="5" s="1"/>
  <c r="N819" i="5" a="1"/>
  <c r="N819" i="5" s="1"/>
  <c r="N820" i="5" a="1"/>
  <c r="N820" i="5" s="1"/>
  <c r="N821" i="5" a="1"/>
  <c r="N821" i="5" s="1"/>
  <c r="N822" i="5" a="1"/>
  <c r="N822" i="5" s="1"/>
  <c r="N823" i="5" a="1"/>
  <c r="N823" i="5" s="1"/>
  <c r="N824" i="5" a="1"/>
  <c r="N824" i="5" s="1"/>
  <c r="N825" i="5" a="1"/>
  <c r="N825" i="5" s="1"/>
  <c r="N826" i="5" a="1"/>
  <c r="N826" i="5" s="1"/>
  <c r="N827" i="5" a="1"/>
  <c r="N827" i="5" s="1"/>
  <c r="N828" i="5" a="1"/>
  <c r="N828" i="5" s="1"/>
  <c r="N829" i="5" a="1"/>
  <c r="N829" i="5" s="1"/>
  <c r="N830" i="5" a="1"/>
  <c r="N830" i="5" s="1"/>
  <c r="N831" i="5" a="1"/>
  <c r="N831" i="5" s="1"/>
  <c r="N832" i="5" a="1"/>
  <c r="N832" i="5" s="1"/>
  <c r="N833" i="5" a="1"/>
  <c r="N833" i="5" s="1"/>
  <c r="N834" i="5" a="1"/>
  <c r="N834" i="5" s="1"/>
  <c r="N835" i="5" a="1"/>
  <c r="N835" i="5" s="1"/>
  <c r="N836" i="5" a="1"/>
  <c r="N836" i="5" s="1"/>
  <c r="N837" i="5" a="1"/>
  <c r="N837" i="5" s="1"/>
  <c r="N838" i="5" a="1"/>
  <c r="N838" i="5" s="1"/>
  <c r="N839" i="5" a="1"/>
  <c r="N839" i="5" s="1"/>
  <c r="N840" i="5" a="1"/>
  <c r="N840" i="5" s="1"/>
  <c r="N841" i="5" a="1"/>
  <c r="N841" i="5" s="1"/>
  <c r="N842" i="5" a="1"/>
  <c r="N842" i="5" s="1"/>
  <c r="N843" i="5" a="1"/>
  <c r="N843" i="5" s="1"/>
  <c r="N844" i="5" a="1"/>
  <c r="N844" i="5" s="1"/>
  <c r="N845" i="5" a="1"/>
  <c r="N845" i="5" s="1"/>
  <c r="N846" i="5" a="1"/>
  <c r="N846" i="5" s="1"/>
  <c r="N847" i="5" a="1"/>
  <c r="N847" i="5" s="1"/>
  <c r="N848" i="5" a="1"/>
  <c r="N848" i="5" s="1"/>
  <c r="N849" i="5" a="1"/>
  <c r="N849" i="5" s="1"/>
  <c r="N850" i="5" a="1"/>
  <c r="N850" i="5" s="1"/>
  <c r="N851" i="5" a="1"/>
  <c r="N851" i="5" s="1"/>
  <c r="N852" i="5" a="1"/>
  <c r="N852" i="5" s="1"/>
  <c r="N853" i="5" a="1"/>
  <c r="N853" i="5" s="1"/>
  <c r="N854" i="5" a="1"/>
  <c r="N854" i="5" s="1"/>
  <c r="N855" i="5" a="1"/>
  <c r="N855" i="5" s="1"/>
  <c r="N856" i="5" a="1"/>
  <c r="N856" i="5" s="1"/>
  <c r="N857" i="5" a="1"/>
  <c r="N857" i="5" s="1"/>
  <c r="N858" i="5" a="1"/>
  <c r="N858" i="5" s="1"/>
  <c r="N859" i="5" a="1"/>
  <c r="N859" i="5" s="1"/>
  <c r="N860" i="5" a="1"/>
  <c r="N860" i="5" s="1"/>
  <c r="N861" i="5" a="1"/>
  <c r="N861" i="5" s="1"/>
  <c r="N862" i="5" a="1"/>
  <c r="N862" i="5" s="1"/>
  <c r="N863" i="5" a="1"/>
  <c r="N863" i="5" s="1"/>
  <c r="N864" i="5" a="1"/>
  <c r="N864" i="5" s="1"/>
  <c r="N865" i="5" a="1"/>
  <c r="N865" i="5" s="1"/>
  <c r="N866" i="5" a="1"/>
  <c r="N866" i="5" s="1"/>
  <c r="N867" i="5" a="1"/>
  <c r="N867" i="5" s="1"/>
  <c r="N868" i="5" a="1"/>
  <c r="N868" i="5" s="1"/>
  <c r="N869" i="5" a="1"/>
  <c r="N869" i="5" s="1"/>
  <c r="N870" i="5" a="1"/>
  <c r="N870" i="5" s="1"/>
  <c r="N871" i="5" a="1"/>
  <c r="N871" i="5" s="1"/>
  <c r="N872" i="5" a="1"/>
  <c r="N872" i="5" s="1"/>
  <c r="N873" i="5" a="1"/>
  <c r="N873" i="5" s="1"/>
  <c r="N874" i="5" a="1"/>
  <c r="N874" i="5" s="1"/>
  <c r="N875" i="5" a="1"/>
  <c r="N875" i="5" s="1"/>
  <c r="N876" i="5" a="1"/>
  <c r="N876" i="5" s="1"/>
  <c r="N877" i="5" a="1"/>
  <c r="N877" i="5" s="1"/>
  <c r="N878" i="5" a="1"/>
  <c r="N878" i="5" s="1"/>
  <c r="N879" i="5" a="1"/>
  <c r="N879" i="5" s="1"/>
  <c r="N880" i="5" a="1"/>
  <c r="N880" i="5" s="1"/>
  <c r="N881" i="5" a="1"/>
  <c r="N881" i="5" s="1"/>
  <c r="N882" i="5" a="1"/>
  <c r="N882" i="5" s="1"/>
  <c r="N883" i="5" a="1"/>
  <c r="N883" i="5" s="1"/>
  <c r="N884" i="5" a="1"/>
  <c r="N884" i="5" s="1"/>
  <c r="N885" i="5" a="1"/>
  <c r="N885" i="5" s="1"/>
  <c r="N886" i="5" a="1"/>
  <c r="N886" i="5" s="1"/>
  <c r="N887" i="5" a="1"/>
  <c r="N887" i="5" s="1"/>
  <c r="N888" i="5" a="1"/>
  <c r="N888" i="5" s="1"/>
  <c r="N889" i="5" a="1"/>
  <c r="N889" i="5" s="1"/>
  <c r="N890" i="5" a="1"/>
  <c r="N890" i="5" s="1"/>
  <c r="N891" i="5" a="1"/>
  <c r="N891" i="5" s="1"/>
  <c r="N892" i="5" a="1"/>
  <c r="N892" i="5" s="1"/>
  <c r="N893" i="5" a="1"/>
  <c r="N893" i="5" s="1"/>
  <c r="N894" i="5" a="1"/>
  <c r="N894" i="5" s="1"/>
  <c r="N895" i="5" a="1"/>
  <c r="N895" i="5" s="1"/>
  <c r="N896" i="5" a="1"/>
  <c r="N896" i="5" s="1"/>
  <c r="N897" i="5" a="1"/>
  <c r="N897" i="5" s="1"/>
  <c r="N898" i="5" a="1"/>
  <c r="N898" i="5" s="1"/>
  <c r="N899" i="5" a="1"/>
  <c r="N899" i="5" s="1"/>
  <c r="N900" i="5" a="1"/>
  <c r="N900" i="5" s="1"/>
  <c r="N901" i="5" a="1"/>
  <c r="N901" i="5" s="1"/>
  <c r="N902" i="5" a="1"/>
  <c r="N902" i="5" s="1"/>
  <c r="N903" i="5" a="1"/>
  <c r="N903" i="5" s="1"/>
  <c r="N904" i="5" a="1"/>
  <c r="N904" i="5" s="1"/>
  <c r="N905" i="5" a="1"/>
  <c r="N905" i="5" s="1"/>
  <c r="N906" i="5" a="1"/>
  <c r="N906" i="5" s="1"/>
  <c r="N907" i="5" a="1"/>
  <c r="N907" i="5" s="1"/>
  <c r="N908" i="5" a="1"/>
  <c r="N908" i="5" s="1"/>
  <c r="N909" i="5" a="1"/>
  <c r="N909" i="5" s="1"/>
  <c r="N910" i="5" a="1"/>
  <c r="N910" i="5" s="1"/>
  <c r="N911" i="5" a="1"/>
  <c r="N911" i="5" s="1"/>
  <c r="N912" i="5" a="1"/>
  <c r="N912" i="5" s="1"/>
  <c r="N913" i="5" a="1"/>
  <c r="N913" i="5" s="1"/>
  <c r="N914" i="5" a="1"/>
  <c r="N914" i="5" s="1"/>
  <c r="N915" i="5" a="1"/>
  <c r="N915" i="5" s="1"/>
  <c r="N916" i="5" a="1"/>
  <c r="N916" i="5" s="1"/>
  <c r="N917" i="5" a="1"/>
  <c r="N917" i="5" s="1"/>
  <c r="N918" i="5" a="1"/>
  <c r="N918" i="5" s="1"/>
  <c r="N919" i="5" a="1"/>
  <c r="N919" i="5" s="1"/>
  <c r="N920" i="5" a="1"/>
  <c r="N920" i="5" s="1"/>
  <c r="N921" i="5" a="1"/>
  <c r="N921" i="5" s="1"/>
  <c r="N922" i="5" a="1"/>
  <c r="N922" i="5" s="1"/>
  <c r="N923" i="5" a="1"/>
  <c r="N923" i="5" s="1"/>
  <c r="N924" i="5" a="1"/>
  <c r="N924" i="5" s="1"/>
  <c r="N925" i="5" a="1"/>
  <c r="N925" i="5" s="1"/>
  <c r="N926" i="5" a="1"/>
  <c r="N926" i="5" s="1"/>
  <c r="N927" i="5" a="1"/>
  <c r="N927" i="5" s="1"/>
  <c r="N928" i="5" a="1"/>
  <c r="N928" i="5" s="1"/>
  <c r="N929" i="5" a="1"/>
  <c r="N929" i="5" s="1"/>
  <c r="N930" i="5" a="1"/>
  <c r="N930" i="5" s="1"/>
  <c r="N931" i="5" a="1"/>
  <c r="N931" i="5" s="1"/>
  <c r="N932" i="5" a="1"/>
  <c r="N932" i="5" s="1"/>
  <c r="N933" i="5" a="1"/>
  <c r="N933" i="5" s="1"/>
  <c r="N934" i="5" a="1"/>
  <c r="N934" i="5" s="1"/>
  <c r="N935" i="5" a="1"/>
  <c r="N935" i="5" s="1"/>
  <c r="N936" i="5" a="1"/>
  <c r="N936" i="5" s="1"/>
  <c r="N937" i="5" a="1"/>
  <c r="N937" i="5" s="1"/>
  <c r="N938" i="5" a="1"/>
  <c r="N938" i="5" s="1"/>
  <c r="N939" i="5" a="1"/>
  <c r="N939" i="5" s="1"/>
  <c r="N940" i="5" a="1"/>
  <c r="N940" i="5" s="1"/>
  <c r="N941" i="5" a="1"/>
  <c r="N941" i="5" s="1"/>
  <c r="N942" i="5" a="1"/>
  <c r="N942" i="5" s="1"/>
  <c r="N943" i="5" a="1"/>
  <c r="N943" i="5" s="1"/>
  <c r="N944" i="5" a="1"/>
  <c r="N944" i="5" s="1"/>
  <c r="N945" i="5" a="1"/>
  <c r="N945" i="5" s="1"/>
  <c r="N946" i="5" a="1"/>
  <c r="N946" i="5" s="1"/>
  <c r="N947" i="5" a="1"/>
  <c r="N947" i="5" s="1"/>
  <c r="N948" i="5" a="1"/>
  <c r="N948" i="5" s="1"/>
  <c r="N949" i="5" a="1"/>
  <c r="N949" i="5" s="1"/>
  <c r="N950" i="5" a="1"/>
  <c r="N950" i="5" s="1"/>
  <c r="N951" i="5" a="1"/>
  <c r="N951" i="5" s="1"/>
  <c r="N952" i="5" a="1"/>
  <c r="N952" i="5" s="1"/>
  <c r="N953" i="5" a="1"/>
  <c r="N953" i="5" s="1"/>
  <c r="N954" i="5" a="1"/>
  <c r="N954" i="5" s="1"/>
  <c r="N955" i="5" a="1"/>
  <c r="N955" i="5" s="1"/>
  <c r="N956" i="5" a="1"/>
  <c r="N956" i="5" s="1"/>
  <c r="N957" i="5" a="1"/>
  <c r="N957" i="5" s="1"/>
  <c r="N958" i="5" a="1"/>
  <c r="N958" i="5" s="1"/>
  <c r="N959" i="5" a="1"/>
  <c r="N959" i="5" s="1"/>
  <c r="N960" i="5" a="1"/>
  <c r="N960" i="5" s="1"/>
  <c r="N961" i="5" a="1"/>
  <c r="N961" i="5" s="1"/>
  <c r="N962" i="5" a="1"/>
  <c r="N962" i="5" s="1"/>
  <c r="N963" i="5" a="1"/>
  <c r="N963" i="5" s="1"/>
  <c r="N964" i="5" a="1"/>
  <c r="N964" i="5" s="1"/>
  <c r="N965" i="5" a="1"/>
  <c r="N965" i="5" s="1"/>
  <c r="N966" i="5" a="1"/>
  <c r="N966" i="5" s="1"/>
  <c r="N967" i="5" a="1"/>
  <c r="N967" i="5" s="1"/>
  <c r="N968" i="5" a="1"/>
  <c r="N968" i="5" s="1"/>
  <c r="N969" i="5" a="1"/>
  <c r="N969" i="5" s="1"/>
  <c r="N970" i="5" a="1"/>
  <c r="N970" i="5" s="1"/>
  <c r="N971" i="5" a="1"/>
  <c r="N971" i="5" s="1"/>
  <c r="N972" i="5" a="1"/>
  <c r="N972" i="5" s="1"/>
  <c r="N973" i="5" a="1"/>
  <c r="N973" i="5" s="1"/>
  <c r="N974" i="5" a="1"/>
  <c r="N974" i="5" s="1"/>
  <c r="N975" i="5" a="1"/>
  <c r="N975" i="5" s="1"/>
  <c r="N976" i="5" a="1"/>
  <c r="N976" i="5" s="1"/>
  <c r="N977" i="5" a="1"/>
  <c r="N977" i="5" s="1"/>
  <c r="N978" i="5" a="1"/>
  <c r="N978" i="5" s="1"/>
  <c r="N979" i="5" a="1"/>
  <c r="N979" i="5" s="1"/>
  <c r="N980" i="5" a="1"/>
  <c r="N980" i="5" s="1"/>
  <c r="N981" i="5" a="1"/>
  <c r="N981" i="5" s="1"/>
  <c r="N982" i="5" a="1"/>
  <c r="N982" i="5" s="1"/>
  <c r="N983" i="5" a="1"/>
  <c r="N983" i="5" s="1"/>
  <c r="N984" i="5" a="1"/>
  <c r="N984" i="5" s="1"/>
  <c r="N985" i="5" a="1"/>
  <c r="N985" i="5" s="1"/>
  <c r="N986" i="5" a="1"/>
  <c r="N986" i="5" s="1"/>
  <c r="N987" i="5" a="1"/>
  <c r="N987" i="5" s="1"/>
  <c r="N988" i="5" a="1"/>
  <c r="N988" i="5" s="1"/>
  <c r="N989" i="5" a="1"/>
  <c r="N989" i="5" s="1"/>
  <c r="N990" i="5" a="1"/>
  <c r="N990" i="5" s="1"/>
  <c r="N991" i="5" a="1"/>
  <c r="N991" i="5" s="1"/>
  <c r="N992" i="5" a="1"/>
  <c r="N992" i="5" s="1"/>
  <c r="N993" i="5" a="1"/>
  <c r="N993" i="5" s="1"/>
  <c r="N994" i="5" a="1"/>
  <c r="N994" i="5" s="1"/>
  <c r="N995" i="5" a="1"/>
  <c r="N995" i="5" s="1"/>
  <c r="N996" i="5" a="1"/>
  <c r="N996" i="5" s="1"/>
  <c r="N997" i="5" a="1"/>
  <c r="N997" i="5" s="1"/>
  <c r="N998" i="5" a="1"/>
  <c r="N998" i="5" s="1"/>
  <c r="N999" i="5" a="1"/>
  <c r="N999" i="5" s="1"/>
  <c r="N1000" i="5" a="1"/>
  <c r="N1000" i="5" s="1"/>
  <c r="N1001" i="5" a="1"/>
  <c r="N1001" i="5" s="1"/>
  <c r="N1002" i="5" a="1"/>
  <c r="N1002" i="5" s="1"/>
  <c r="N1003" i="5" a="1"/>
  <c r="N1003" i="5" s="1"/>
  <c r="N1004" i="5" a="1"/>
  <c r="N1004" i="5" s="1"/>
  <c r="N1005" i="5" a="1"/>
  <c r="N1005" i="5" s="1"/>
  <c r="N1006" i="5" a="1"/>
  <c r="N1006" i="5" s="1"/>
  <c r="N1007" i="5" a="1"/>
  <c r="N1007" i="5" s="1"/>
  <c r="N1008" i="5" a="1"/>
  <c r="N1008" i="5" s="1"/>
  <c r="N1009" i="5" a="1"/>
  <c r="N1009" i="5" s="1"/>
  <c r="N1010" i="5" a="1"/>
  <c r="N1010" i="5" s="1"/>
  <c r="N1011" i="5" a="1"/>
  <c r="N1011" i="5" s="1"/>
  <c r="N1012" i="5" a="1"/>
  <c r="N1012" i="5" s="1"/>
  <c r="N1013" i="5" a="1"/>
  <c r="N1013" i="5" s="1"/>
  <c r="N1014" i="5" a="1"/>
  <c r="N1014" i="5" s="1"/>
  <c r="N1015" i="5" a="1"/>
  <c r="N1015" i="5" s="1"/>
  <c r="N1016" i="5" a="1"/>
  <c r="N1016" i="5" s="1"/>
  <c r="N1017" i="5" a="1"/>
  <c r="N1017" i="5" s="1"/>
  <c r="N1018" i="5" a="1"/>
  <c r="N1018" i="5" s="1"/>
  <c r="N1019" i="5" a="1"/>
  <c r="N1019" i="5" s="1"/>
  <c r="N1020" i="5" a="1"/>
  <c r="N1020" i="5" s="1"/>
  <c r="N1021" i="5" a="1"/>
  <c r="N1021" i="5" s="1"/>
  <c r="N1022" i="5" a="1"/>
  <c r="N1022" i="5" s="1"/>
  <c r="N1023" i="5" a="1"/>
  <c r="N1023" i="5" s="1"/>
  <c r="N1024" i="5" a="1"/>
  <c r="N1024" i="5" s="1"/>
  <c r="N1025" i="5" a="1"/>
  <c r="N1025" i="5" s="1"/>
  <c r="N1026" i="5" a="1"/>
  <c r="N1026" i="5" s="1"/>
  <c r="N1027" i="5" a="1"/>
  <c r="N1027" i="5" s="1"/>
  <c r="N1028" i="5" a="1"/>
  <c r="N1028" i="5" s="1"/>
  <c r="N1029" i="5" a="1"/>
  <c r="N1029" i="5" s="1"/>
  <c r="N1030" i="5" a="1"/>
  <c r="N1030" i="5" s="1"/>
  <c r="N1031" i="5" a="1"/>
  <c r="N1031" i="5" s="1"/>
  <c r="N1032" i="5" a="1"/>
  <c r="N1032" i="5" s="1"/>
  <c r="N1033" i="5" a="1"/>
  <c r="N1033" i="5" s="1"/>
  <c r="N1034" i="5" a="1"/>
  <c r="N1034" i="5" s="1"/>
  <c r="N1035" i="5" a="1"/>
  <c r="N1035" i="5" s="1"/>
  <c r="N1036" i="5" a="1"/>
  <c r="N1036" i="5" s="1"/>
  <c r="N1037" i="5" a="1"/>
  <c r="N1037" i="5" s="1"/>
  <c r="N1038" i="5" a="1"/>
  <c r="N1038" i="5" s="1"/>
  <c r="N1039" i="5" a="1"/>
  <c r="N1039" i="5" s="1"/>
  <c r="N1040" i="5" a="1"/>
  <c r="N1040" i="5" s="1"/>
  <c r="N1041" i="5" a="1"/>
  <c r="N1041" i="5" s="1"/>
  <c r="N1042" i="5" a="1"/>
  <c r="N1042" i="5" s="1"/>
  <c r="N1043" i="5" a="1"/>
  <c r="N1043" i="5" s="1"/>
  <c r="N1044" i="5" a="1"/>
  <c r="N1044" i="5" s="1"/>
  <c r="N1045" i="5" a="1"/>
  <c r="N1045" i="5" s="1"/>
  <c r="N1046" i="5" a="1"/>
  <c r="N1046" i="5" s="1"/>
  <c r="N1047" i="5" a="1"/>
  <c r="N1047" i="5" s="1"/>
  <c r="N1048" i="5" a="1"/>
  <c r="N1048" i="5" s="1"/>
  <c r="N1049" i="5" a="1"/>
  <c r="N1049" i="5" s="1"/>
  <c r="N1050" i="5" a="1"/>
  <c r="N1050" i="5" s="1"/>
  <c r="N1051" i="5" a="1"/>
  <c r="N1051" i="5" s="1"/>
  <c r="N1052" i="5" a="1"/>
  <c r="N1052" i="5" s="1"/>
  <c r="N1053" i="5" a="1"/>
  <c r="N1053" i="5" s="1"/>
  <c r="N1054" i="5" a="1"/>
  <c r="N1054" i="5" s="1"/>
  <c r="N1055" i="5" a="1"/>
  <c r="N1055" i="5" s="1"/>
  <c r="N1056" i="5" a="1"/>
  <c r="N1056" i="5" s="1"/>
  <c r="N1057" i="5" a="1"/>
  <c r="N1057" i="5" s="1"/>
  <c r="N1058" i="5" a="1"/>
  <c r="N1058" i="5" s="1"/>
  <c r="N1059" i="5" a="1"/>
  <c r="N1059" i="5" s="1"/>
  <c r="N1060" i="5" a="1"/>
  <c r="N1060" i="5" s="1"/>
  <c r="N1061" i="5" a="1"/>
  <c r="N1061" i="5" s="1"/>
  <c r="N1062" i="5" a="1"/>
  <c r="N1062" i="5" s="1"/>
  <c r="N1063" i="5" a="1"/>
  <c r="N1063" i="5" s="1"/>
  <c r="N1064" i="5" a="1"/>
  <c r="N1064" i="5" s="1"/>
  <c r="N1065" i="5" a="1"/>
  <c r="N1065" i="5" s="1"/>
  <c r="N1066" i="5" a="1"/>
  <c r="N1066" i="5" s="1"/>
  <c r="N1067" i="5" a="1"/>
  <c r="N1067" i="5" s="1"/>
  <c r="N1068" i="5" a="1"/>
  <c r="N1068" i="5" s="1"/>
  <c r="N1069" i="5" a="1"/>
  <c r="N1069" i="5" s="1"/>
  <c r="N1070" i="5" a="1"/>
  <c r="N1070" i="5" s="1"/>
  <c r="N1071" i="5" a="1"/>
  <c r="N1071" i="5" s="1"/>
  <c r="N1072" i="5" a="1"/>
  <c r="N1072" i="5" s="1"/>
  <c r="N1073" i="5" a="1"/>
  <c r="N1073" i="5" s="1"/>
  <c r="N1074" i="5" a="1"/>
  <c r="N1074" i="5" s="1"/>
  <c r="N1075" i="5" a="1"/>
  <c r="N1075" i="5" s="1"/>
  <c r="N1076" i="5" a="1"/>
  <c r="N1076" i="5" s="1"/>
  <c r="N1077" i="5" a="1"/>
  <c r="N1077" i="5" s="1"/>
  <c r="N1078" i="5" a="1"/>
  <c r="N1078" i="5" s="1"/>
  <c r="N1079" i="5" a="1"/>
  <c r="N1079" i="5" s="1"/>
  <c r="N1080" i="5" a="1"/>
  <c r="N1080" i="5" s="1"/>
  <c r="N1081" i="5" a="1"/>
  <c r="N1081" i="5" s="1"/>
  <c r="N1082" i="5" a="1"/>
  <c r="N1082" i="5" s="1"/>
  <c r="N1083" i="5" a="1"/>
  <c r="N1083" i="5" s="1"/>
  <c r="N1084" i="5" a="1"/>
  <c r="N1084" i="5" s="1"/>
  <c r="N1085" i="5" a="1"/>
  <c r="N1085" i="5" s="1"/>
  <c r="N1086" i="5" a="1"/>
  <c r="N1086" i="5" s="1"/>
  <c r="N1087" i="5" a="1"/>
  <c r="N1087" i="5" s="1"/>
  <c r="N1088" i="5" a="1"/>
  <c r="N1088" i="5" s="1"/>
  <c r="N1089" i="5" a="1"/>
  <c r="N1089" i="5" s="1"/>
  <c r="N1090" i="5" a="1"/>
  <c r="N1090" i="5" s="1"/>
  <c r="N1091" i="5" a="1"/>
  <c r="N1091" i="5" s="1"/>
  <c r="N1092" i="5" a="1"/>
  <c r="N1092" i="5" s="1"/>
  <c r="N1093" i="5" a="1"/>
  <c r="N1093" i="5" s="1"/>
  <c r="N1094" i="5" a="1"/>
  <c r="N1094" i="5" s="1"/>
  <c r="N1095" i="5" a="1"/>
  <c r="N1095" i="5" s="1"/>
  <c r="N1096" i="5" a="1"/>
  <c r="N1096" i="5" s="1"/>
  <c r="N1097" i="5" a="1"/>
  <c r="N1097" i="5" s="1"/>
  <c r="N1098" i="5" a="1"/>
  <c r="N1098" i="5" s="1"/>
  <c r="N1099" i="5" a="1"/>
  <c r="N1099" i="5" s="1"/>
  <c r="N1100" i="5" a="1"/>
  <c r="N1100" i="5" s="1"/>
  <c r="N1101" i="5" a="1"/>
  <c r="N1101" i="5" s="1"/>
  <c r="N1102" i="5" a="1"/>
  <c r="N1102" i="5" s="1"/>
  <c r="N1103" i="5" a="1"/>
  <c r="N1103" i="5" s="1"/>
  <c r="N1104" i="5" a="1"/>
  <c r="N1104" i="5" s="1"/>
  <c r="N1105" i="5" a="1"/>
  <c r="N1105" i="5" s="1"/>
  <c r="N1106" i="5" a="1"/>
  <c r="N1106" i="5" s="1"/>
  <c r="N1107" i="5" a="1"/>
  <c r="N1107" i="5" s="1"/>
  <c r="N1108" i="5" a="1"/>
  <c r="N1108" i="5" s="1"/>
  <c r="N1109" i="5" a="1"/>
  <c r="N1109" i="5" s="1"/>
  <c r="N1110" i="5" a="1"/>
  <c r="N1110" i="5" s="1"/>
  <c r="N1111" i="5" a="1"/>
  <c r="N1111" i="5" s="1"/>
  <c r="N1112" i="5" a="1"/>
  <c r="N1112" i="5" s="1"/>
  <c r="N1113" i="5" a="1"/>
  <c r="N1113" i="5" s="1"/>
  <c r="N1114" i="5" a="1"/>
  <c r="N1114" i="5" s="1"/>
  <c r="N1115" i="5" a="1"/>
  <c r="N1115" i="5" s="1"/>
  <c r="N1116" i="5" a="1"/>
  <c r="N1116" i="5" s="1"/>
  <c r="N1117" i="5" a="1"/>
  <c r="N1117" i="5" s="1"/>
  <c r="N1118" i="5" a="1"/>
  <c r="N1118" i="5" s="1"/>
  <c r="N1119" i="5" a="1"/>
  <c r="N1119" i="5" s="1"/>
  <c r="N1120" i="5" a="1"/>
  <c r="N1120" i="5" s="1"/>
  <c r="N1121" i="5" a="1"/>
  <c r="N1121" i="5" s="1"/>
  <c r="N1122" i="5" a="1"/>
  <c r="N1122" i="5" s="1"/>
  <c r="N1123" i="5" a="1"/>
  <c r="N1123" i="5" s="1"/>
  <c r="N1124" i="5" a="1"/>
  <c r="N1124" i="5" s="1"/>
  <c r="N1125" i="5" a="1"/>
  <c r="N1125" i="5" s="1"/>
  <c r="N1126" i="5" a="1"/>
  <c r="N1126" i="5" s="1"/>
  <c r="N1127" i="5" a="1"/>
  <c r="N1127" i="5" s="1"/>
  <c r="N1128" i="5" a="1"/>
  <c r="N1128" i="5" s="1"/>
  <c r="N1129" i="5" a="1"/>
  <c r="N1129" i="5" s="1"/>
  <c r="N1130" i="5" a="1"/>
  <c r="N1130" i="5" s="1"/>
  <c r="N1131" i="5" a="1"/>
  <c r="N1131" i="5" s="1"/>
  <c r="N1132" i="5" a="1"/>
  <c r="N1132" i="5" s="1"/>
  <c r="N1133" i="5" a="1"/>
  <c r="N1133" i="5" s="1"/>
  <c r="N1134" i="5" a="1"/>
  <c r="N1134" i="5" s="1"/>
  <c r="N1135" i="5" a="1"/>
  <c r="N1135" i="5" s="1"/>
  <c r="N1136" i="5" a="1"/>
  <c r="N1136" i="5" s="1"/>
  <c r="N1137" i="5" a="1"/>
  <c r="N1137" i="5" s="1"/>
  <c r="N1138" i="5" a="1"/>
  <c r="N1138" i="5" s="1"/>
  <c r="N1139" i="5" a="1"/>
  <c r="N1139" i="5" s="1"/>
  <c r="N1140" i="5" a="1"/>
  <c r="N1140" i="5" s="1"/>
  <c r="N1141" i="5" a="1"/>
  <c r="N1141" i="5" s="1"/>
  <c r="N1142" i="5" a="1"/>
  <c r="N1142" i="5" s="1"/>
  <c r="N1143" i="5" a="1"/>
  <c r="N1143" i="5" s="1"/>
  <c r="N1144" i="5" a="1"/>
  <c r="N1144" i="5" s="1"/>
  <c r="N1145" i="5" a="1"/>
  <c r="N1145" i="5" s="1"/>
  <c r="N1146" i="5" a="1"/>
  <c r="N1146" i="5" s="1"/>
  <c r="N1147" i="5" a="1"/>
  <c r="N1147" i="5" s="1"/>
  <c r="N1148" i="5" a="1"/>
  <c r="N1148" i="5" s="1"/>
  <c r="N1149" i="5" a="1"/>
  <c r="N1149" i="5" s="1"/>
  <c r="N1150" i="5" a="1"/>
  <c r="N1150" i="5" s="1"/>
  <c r="N1151" i="5" a="1"/>
  <c r="N1151" i="5" s="1"/>
  <c r="N1152" i="5" a="1"/>
  <c r="N1152" i="5" s="1"/>
  <c r="N1153" i="5" a="1"/>
  <c r="N1153" i="5" s="1"/>
  <c r="N1154" i="5" a="1"/>
  <c r="N1154" i="5" s="1"/>
  <c r="N1155" i="5" a="1"/>
  <c r="N1155" i="5" s="1"/>
  <c r="N1156" i="5" a="1"/>
  <c r="N1156" i="5" s="1"/>
  <c r="N1157" i="5" a="1"/>
  <c r="N1157" i="5" s="1"/>
  <c r="N1158" i="5" a="1"/>
  <c r="N1158" i="5" s="1"/>
  <c r="N1159" i="5" a="1"/>
  <c r="N1159" i="5" s="1"/>
  <c r="N1160" i="5" a="1"/>
  <c r="N1160" i="5" s="1"/>
  <c r="N1161" i="5" a="1"/>
  <c r="N1161" i="5" s="1"/>
  <c r="N1162" i="5" a="1"/>
  <c r="N1162" i="5" s="1"/>
  <c r="N1163" i="5" a="1"/>
  <c r="N1163" i="5" s="1"/>
  <c r="N1164" i="5" a="1"/>
  <c r="N1164" i="5" s="1"/>
  <c r="N1165" i="5" a="1"/>
  <c r="N1165" i="5" s="1"/>
  <c r="N1166" i="5" a="1"/>
  <c r="N1166" i="5" s="1"/>
  <c r="N1167" i="5" a="1"/>
  <c r="N1167" i="5" s="1"/>
  <c r="N1168" i="5" a="1"/>
  <c r="N1168" i="5" s="1"/>
  <c r="N1169" i="5" a="1"/>
  <c r="N1169" i="5" s="1"/>
  <c r="N1170" i="5" a="1"/>
  <c r="N1170" i="5" s="1"/>
  <c r="N1171" i="5" a="1"/>
  <c r="N1171" i="5" s="1"/>
  <c r="N1172" i="5" a="1"/>
  <c r="N1172" i="5" s="1"/>
  <c r="N1173" i="5" a="1"/>
  <c r="N1173" i="5" s="1"/>
  <c r="N1174" i="5" a="1"/>
  <c r="N1174" i="5" s="1"/>
  <c r="N1175" i="5" a="1"/>
  <c r="N1175" i="5" s="1"/>
  <c r="N1176" i="5" a="1"/>
  <c r="N1176" i="5" s="1"/>
  <c r="N1177" i="5" a="1"/>
  <c r="N1177" i="5" s="1"/>
  <c r="N1178" i="5" a="1"/>
  <c r="N1178" i="5" s="1"/>
  <c r="N1179" i="5" a="1"/>
  <c r="N1179" i="5" s="1"/>
  <c r="N1180" i="5" a="1"/>
  <c r="N1180" i="5" s="1"/>
  <c r="N1181" i="5" a="1"/>
  <c r="N1181" i="5" s="1"/>
  <c r="N1182" i="5" a="1"/>
  <c r="N1182" i="5" s="1"/>
  <c r="N1183" i="5" a="1"/>
  <c r="N1183" i="5" s="1"/>
  <c r="N1184" i="5" a="1"/>
  <c r="N1184" i="5" s="1"/>
  <c r="N1185" i="5" a="1"/>
  <c r="N1185" i="5" s="1"/>
  <c r="N1186" i="5" a="1"/>
  <c r="N1186" i="5" s="1"/>
  <c r="N1187" i="5" a="1"/>
  <c r="N1187" i="5" s="1"/>
  <c r="N1188" i="5" a="1"/>
  <c r="N1188" i="5" s="1"/>
  <c r="N1189" i="5" a="1"/>
  <c r="N1189" i="5" s="1"/>
  <c r="N1190" i="5" a="1"/>
  <c r="N1190" i="5" s="1"/>
  <c r="N1191" i="5" a="1"/>
  <c r="N1191" i="5" s="1"/>
  <c r="N1192" i="5" a="1"/>
  <c r="N1192" i="5" s="1"/>
  <c r="N1193" i="5" a="1"/>
  <c r="N1193" i="5" s="1"/>
  <c r="N1194" i="5" a="1"/>
  <c r="N1194" i="5" s="1"/>
  <c r="N1195" i="5" a="1"/>
  <c r="N1195" i="5" s="1"/>
  <c r="N1196" i="5" a="1"/>
  <c r="N1196" i="5" s="1"/>
  <c r="N1197" i="5" a="1"/>
  <c r="N1197" i="5" s="1"/>
  <c r="N1198" i="5" a="1"/>
  <c r="N1198" i="5" s="1"/>
  <c r="N1199" i="5" a="1"/>
  <c r="N1199" i="5" s="1"/>
  <c r="N1200" i="5" a="1"/>
  <c r="N1200" i="5" s="1"/>
  <c r="N1201" i="5" a="1"/>
  <c r="N1201" i="5" s="1"/>
  <c r="N1202" i="5" a="1"/>
  <c r="N1202" i="5" s="1"/>
  <c r="N1203" i="5" a="1"/>
  <c r="N1203" i="5" s="1"/>
  <c r="N1204" i="5" a="1"/>
  <c r="N1204" i="5" s="1"/>
  <c r="N1205" i="5" a="1"/>
  <c r="N1205" i="5" s="1"/>
  <c r="N1206" i="5" a="1"/>
  <c r="N1206" i="5" s="1"/>
  <c r="N1207" i="5" a="1"/>
  <c r="N1207" i="5" s="1"/>
  <c r="N1208" i="5" a="1"/>
  <c r="N1208" i="5" s="1"/>
  <c r="N1209" i="5" a="1"/>
  <c r="N1209" i="5" s="1"/>
  <c r="N1210" i="5" a="1"/>
  <c r="N1210" i="5" s="1"/>
  <c r="N1211" i="5" a="1"/>
  <c r="N1211" i="5" s="1"/>
  <c r="N1212" i="5" a="1"/>
  <c r="N1212" i="5" s="1"/>
  <c r="N1213" i="5" a="1"/>
  <c r="N1213" i="5" s="1"/>
  <c r="N1214" i="5" a="1"/>
  <c r="N1214" i="5" s="1"/>
  <c r="N1215" i="5" a="1"/>
  <c r="N1215" i="5" s="1"/>
  <c r="N1216" i="5" a="1"/>
  <c r="N1216" i="5" s="1"/>
  <c r="N1217" i="5" a="1"/>
  <c r="N1217" i="5" s="1"/>
  <c r="N1218" i="5" a="1"/>
  <c r="N1218" i="5" s="1"/>
  <c r="N1219" i="5" a="1"/>
  <c r="N1219" i="5" s="1"/>
  <c r="N1220" i="5" a="1"/>
  <c r="N1220" i="5" s="1"/>
  <c r="N1221" i="5" a="1"/>
  <c r="N1221" i="5" s="1"/>
  <c r="N1222" i="5" a="1"/>
  <c r="N1222" i="5" s="1"/>
  <c r="N1223" i="5" a="1"/>
  <c r="N1223" i="5" s="1"/>
  <c r="N1224" i="5" a="1"/>
  <c r="N1224" i="5" s="1"/>
  <c r="N1225" i="5" a="1"/>
  <c r="N1225" i="5" s="1"/>
  <c r="N1226" i="5" a="1"/>
  <c r="N1226" i="5" s="1"/>
  <c r="N1227" i="5" a="1"/>
  <c r="N1227" i="5" s="1"/>
  <c r="N1228" i="5" a="1"/>
  <c r="N1228" i="5" s="1"/>
  <c r="N1229" i="5" a="1"/>
  <c r="N1229" i="5" s="1"/>
  <c r="N1230" i="5" a="1"/>
  <c r="N1230" i="5" s="1"/>
  <c r="N1231" i="5" a="1"/>
  <c r="N1231" i="5" s="1"/>
  <c r="N1232" i="5" a="1"/>
  <c r="N1232" i="5" s="1"/>
  <c r="N1233" i="5" a="1"/>
  <c r="N1233" i="5" s="1"/>
  <c r="N1234" i="5" a="1"/>
  <c r="N1234" i="5" s="1"/>
  <c r="N1235" i="5" a="1"/>
  <c r="N1235" i="5" s="1"/>
  <c r="N1236" i="5" a="1"/>
  <c r="N1236" i="5" s="1"/>
  <c r="N1237" i="5" a="1"/>
  <c r="N1237" i="5" s="1"/>
  <c r="N1238" i="5" a="1"/>
  <c r="N1238" i="5" s="1"/>
  <c r="N1239" i="5" a="1"/>
  <c r="N1239" i="5" s="1"/>
  <c r="N1240" i="5" a="1"/>
  <c r="N1240" i="5" s="1"/>
  <c r="N1241" i="5" a="1"/>
  <c r="N1241" i="5" s="1"/>
  <c r="N1242" i="5" a="1"/>
  <c r="N1242" i="5" s="1"/>
  <c r="N1243" i="5" a="1"/>
  <c r="N1243" i="5" s="1"/>
  <c r="N1244" i="5" a="1"/>
  <c r="N1244" i="5" s="1"/>
  <c r="N1245" i="5" a="1"/>
  <c r="N1245" i="5" s="1"/>
  <c r="N1246" i="5" a="1"/>
  <c r="N1246" i="5" s="1"/>
  <c r="N1247" i="5" a="1"/>
  <c r="N1247" i="5" s="1"/>
  <c r="N1248" i="5" a="1"/>
  <c r="N1248" i="5" s="1"/>
  <c r="N1249" i="5" a="1"/>
  <c r="N1249" i="5" s="1"/>
  <c r="N1250" i="5" a="1"/>
  <c r="N1250" i="5" s="1"/>
  <c r="N1251" i="5" a="1"/>
  <c r="N1251" i="5" s="1"/>
  <c r="N1252" i="5" a="1"/>
  <c r="N1252" i="5" s="1"/>
  <c r="N1253" i="5" a="1"/>
  <c r="N1253" i="5" s="1"/>
  <c r="N1254" i="5" a="1"/>
  <c r="N1254" i="5" s="1"/>
  <c r="N1255" i="5" a="1"/>
  <c r="N1255" i="5" s="1"/>
  <c r="N1256" i="5" a="1"/>
  <c r="N1256" i="5" s="1"/>
  <c r="N1257" i="5" a="1"/>
  <c r="N1257" i="5" s="1"/>
  <c r="N1258" i="5" a="1"/>
  <c r="N1258" i="5" s="1"/>
  <c r="N1259" i="5" a="1"/>
  <c r="N1259" i="5" s="1"/>
  <c r="N1260" i="5" a="1"/>
  <c r="N1260" i="5" s="1"/>
  <c r="N1261" i="5" a="1"/>
  <c r="N1261" i="5" s="1"/>
  <c r="N1262" i="5" a="1"/>
  <c r="N1262" i="5" s="1"/>
  <c r="N1263" i="5" a="1"/>
  <c r="N1263" i="5" s="1"/>
  <c r="N1264" i="5" a="1"/>
  <c r="N1264" i="5" s="1"/>
  <c r="N1265" i="5" a="1"/>
  <c r="N1265" i="5" s="1"/>
  <c r="N1266" i="5" a="1"/>
  <c r="N1266" i="5" s="1"/>
  <c r="N1267" i="5" a="1"/>
  <c r="N1267" i="5" s="1"/>
  <c r="N1268" i="5" a="1"/>
  <c r="N1268" i="5" s="1"/>
  <c r="N1269" i="5" a="1"/>
  <c r="N1269" i="5" s="1"/>
  <c r="N1270" i="5" a="1"/>
  <c r="N1270" i="5" s="1"/>
  <c r="N1271" i="5" a="1"/>
  <c r="N1271" i="5" s="1"/>
  <c r="N1272" i="5" a="1"/>
  <c r="N1272" i="5" s="1"/>
  <c r="N1273" i="5" a="1"/>
  <c r="N1273" i="5" s="1"/>
  <c r="N1274" i="5" a="1"/>
  <c r="N1274" i="5" s="1"/>
  <c r="N1275" i="5" a="1"/>
  <c r="N1275" i="5" s="1"/>
  <c r="N1276" i="5" a="1"/>
  <c r="N1276" i="5" s="1"/>
  <c r="N1277" i="5" a="1"/>
  <c r="N1277" i="5" s="1"/>
  <c r="N1278" i="5" a="1"/>
  <c r="N1278" i="5" s="1"/>
  <c r="N1279" i="5" a="1"/>
  <c r="N1279" i="5" s="1"/>
  <c r="N1280" i="5" a="1"/>
  <c r="N1280" i="5" s="1"/>
  <c r="N1281" i="5" a="1"/>
  <c r="N1281" i="5" s="1"/>
  <c r="N1282" i="5" a="1"/>
  <c r="N1282" i="5" s="1"/>
  <c r="N1283" i="5" a="1"/>
  <c r="N1283" i="5" s="1"/>
  <c r="N1284" i="5" a="1"/>
  <c r="N1284" i="5" s="1"/>
  <c r="N1285" i="5" a="1"/>
  <c r="N1285" i="5" s="1"/>
  <c r="N1286" i="5" a="1"/>
  <c r="N1286" i="5" s="1"/>
  <c r="N1287" i="5" a="1"/>
  <c r="N1287" i="5" s="1"/>
  <c r="N1288" i="5" a="1"/>
  <c r="N1288" i="5" s="1"/>
  <c r="N1289" i="5" a="1"/>
  <c r="N1289" i="5" s="1"/>
  <c r="N1290" i="5" a="1"/>
  <c r="N1290" i="5" s="1"/>
  <c r="N1291" i="5" a="1"/>
  <c r="N1291" i="5" s="1"/>
  <c r="N1292" i="5" a="1"/>
  <c r="N1292" i="5" s="1"/>
  <c r="N1293" i="5" a="1"/>
  <c r="N1293" i="5" s="1"/>
  <c r="N1294" i="5" a="1"/>
  <c r="N1294" i="5" s="1"/>
  <c r="N1295" i="5" a="1"/>
  <c r="N1295" i="5" s="1"/>
  <c r="N1296" i="5" a="1"/>
  <c r="N1296" i="5" s="1"/>
  <c r="N1297" i="5" a="1"/>
  <c r="N1297" i="5" s="1"/>
  <c r="N1298" i="5" a="1"/>
  <c r="N1298" i="5" s="1"/>
  <c r="N1299" i="5" a="1"/>
  <c r="N1299" i="5" s="1"/>
  <c r="N1300" i="5" a="1"/>
  <c r="N1300" i="5" s="1"/>
  <c r="N1301" i="5" a="1"/>
  <c r="N1301" i="5" s="1"/>
  <c r="N1302" i="5" a="1"/>
  <c r="N1302" i="5" s="1"/>
  <c r="N1303" i="5" a="1"/>
  <c r="N1303" i="5" s="1"/>
  <c r="N1304" i="5" a="1"/>
  <c r="N1304" i="5" s="1"/>
  <c r="N1305" i="5" a="1"/>
  <c r="N1305" i="5" s="1"/>
  <c r="N1306" i="5" a="1"/>
  <c r="N1306" i="5" s="1"/>
  <c r="N1307" i="5" a="1"/>
  <c r="N1307" i="5" s="1"/>
  <c r="N1308" i="5" a="1"/>
  <c r="N1308" i="5" s="1"/>
  <c r="N1309" i="5" a="1"/>
  <c r="N1309" i="5" s="1"/>
  <c r="N1310" i="5" a="1"/>
  <c r="N1310" i="5" s="1"/>
  <c r="N1311" i="5" a="1"/>
  <c r="N1311" i="5" s="1"/>
  <c r="N1312" i="5" a="1"/>
  <c r="N1312" i="5" s="1"/>
  <c r="N1313" i="5" a="1"/>
  <c r="N1313" i="5" s="1"/>
  <c r="N1314" i="5" a="1"/>
  <c r="N1314" i="5" s="1"/>
  <c r="N1315" i="5" a="1"/>
  <c r="N1315" i="5" s="1"/>
  <c r="N1316" i="5" a="1"/>
  <c r="N1316" i="5" s="1"/>
  <c r="N1317" i="5" a="1"/>
  <c r="N1317" i="5" s="1"/>
  <c r="N1318" i="5" a="1"/>
  <c r="N1318" i="5" s="1"/>
  <c r="N1319" i="5" a="1"/>
  <c r="N1319" i="5" s="1"/>
  <c r="N1320" i="5" a="1"/>
  <c r="N1320" i="5" s="1"/>
  <c r="N1321" i="5" a="1"/>
  <c r="N1321" i="5" s="1"/>
  <c r="N1322" i="5" a="1"/>
  <c r="N1322" i="5" s="1"/>
  <c r="N1323" i="5" a="1"/>
  <c r="N1323" i="5" s="1"/>
  <c r="N1324" i="5" a="1"/>
  <c r="N1324" i="5" s="1"/>
  <c r="N1325" i="5" a="1"/>
  <c r="N1325" i="5" s="1"/>
  <c r="N1326" i="5" a="1"/>
  <c r="N1326" i="5" s="1"/>
  <c r="N1327" i="5" a="1"/>
  <c r="N1327" i="5" s="1"/>
  <c r="N1328" i="5" a="1"/>
  <c r="N1328" i="5" s="1"/>
  <c r="N1329" i="5" a="1"/>
  <c r="N1329" i="5" s="1"/>
  <c r="N1330" i="5" a="1"/>
  <c r="N1330" i="5" s="1"/>
  <c r="N1331" i="5" a="1"/>
  <c r="N1331" i="5" s="1"/>
  <c r="N1332" i="5" a="1"/>
  <c r="N1332" i="5" s="1"/>
  <c r="N1333" i="5" a="1"/>
  <c r="N1333" i="5" s="1"/>
  <c r="N1334" i="5" a="1"/>
  <c r="N1334" i="5" s="1"/>
  <c r="N1335" i="5" a="1"/>
  <c r="N1335" i="5" s="1"/>
  <c r="N1336" i="5" a="1"/>
  <c r="N1336" i="5" s="1"/>
  <c r="N1337" i="5" a="1"/>
  <c r="N1337" i="5" s="1"/>
  <c r="N1338" i="5" a="1"/>
  <c r="N1338" i="5" s="1"/>
  <c r="N1339" i="5" a="1"/>
  <c r="N1339" i="5" s="1"/>
  <c r="N1340" i="5" a="1"/>
  <c r="N1340" i="5" s="1"/>
  <c r="N1341" i="5" a="1"/>
  <c r="N1341" i="5" s="1"/>
  <c r="N1342" i="5" a="1"/>
  <c r="N1342" i="5" s="1"/>
  <c r="N1343" i="5" a="1"/>
  <c r="N1343" i="5" s="1"/>
  <c r="N1344" i="5" a="1"/>
  <c r="N1344" i="5" s="1"/>
  <c r="N1345" i="5" a="1"/>
  <c r="N1345" i="5" s="1"/>
  <c r="N1346" i="5" a="1"/>
  <c r="N1346" i="5" s="1"/>
  <c r="N1347" i="5" a="1"/>
  <c r="N1347" i="5" s="1"/>
  <c r="N1348" i="5" a="1"/>
  <c r="N1348" i="5" s="1"/>
  <c r="N1349" i="5" a="1"/>
  <c r="N1349" i="5" s="1"/>
  <c r="N1350" i="5" a="1"/>
  <c r="N1350" i="5" s="1"/>
  <c r="N1351" i="5" a="1"/>
  <c r="N1351" i="5" s="1"/>
  <c r="N1352" i="5" a="1"/>
  <c r="N1352" i="5" s="1"/>
  <c r="N1353" i="5" a="1"/>
  <c r="N1353" i="5" s="1"/>
  <c r="N1354" i="5" a="1"/>
  <c r="N1354" i="5" s="1"/>
  <c r="N1355" i="5" a="1"/>
  <c r="N1355" i="5" s="1"/>
  <c r="N1356" i="5" a="1"/>
  <c r="N1356" i="5" s="1"/>
  <c r="N1357" i="5" a="1"/>
  <c r="N1357" i="5" s="1"/>
  <c r="N1358" i="5" a="1"/>
  <c r="N1358" i="5" s="1"/>
  <c r="N1359" i="5" a="1"/>
  <c r="N1359" i="5" s="1"/>
  <c r="N1360" i="5" a="1"/>
  <c r="N1360" i="5" s="1"/>
  <c r="N1361" i="5" a="1"/>
  <c r="N1361" i="5" s="1"/>
  <c r="N1362" i="5" a="1"/>
  <c r="N1362" i="5" s="1"/>
  <c r="N1363" i="5" a="1"/>
  <c r="N1363" i="5" s="1"/>
  <c r="N1364" i="5" a="1"/>
  <c r="N1364" i="5" s="1"/>
  <c r="N1365" i="5" a="1"/>
  <c r="N1365" i="5" s="1"/>
  <c r="N1366" i="5" a="1"/>
  <c r="N1366" i="5" s="1"/>
  <c r="N1367" i="5" a="1"/>
  <c r="N1367" i="5" s="1"/>
  <c r="N1368" i="5" a="1"/>
  <c r="N1368" i="5" s="1"/>
  <c r="N1369" i="5" a="1"/>
  <c r="N1369" i="5" s="1"/>
  <c r="N1370" i="5" a="1"/>
  <c r="N1370" i="5" s="1"/>
  <c r="N1371" i="5" a="1"/>
  <c r="N1371" i="5" s="1"/>
  <c r="N1372" i="5" a="1"/>
  <c r="N1372" i="5" s="1"/>
  <c r="N1373" i="5" a="1"/>
  <c r="N1373" i="5" s="1"/>
  <c r="N1374" i="5" a="1"/>
  <c r="N1374" i="5" s="1"/>
  <c r="N1375" i="5" a="1"/>
  <c r="N1375" i="5" s="1"/>
  <c r="N1376" i="5" a="1"/>
  <c r="N1376" i="5" s="1"/>
  <c r="N1377" i="5" a="1"/>
  <c r="N1377" i="5" s="1"/>
  <c r="N1378" i="5" a="1"/>
  <c r="N1378" i="5" s="1"/>
  <c r="N1379" i="5" a="1"/>
  <c r="N1379" i="5" s="1"/>
  <c r="N1380" i="5" a="1"/>
  <c r="N1380" i="5" s="1"/>
  <c r="N1381" i="5" a="1"/>
  <c r="N1381" i="5" s="1"/>
  <c r="N1382" i="5" a="1"/>
  <c r="N1382" i="5" s="1"/>
  <c r="N1383" i="5" a="1"/>
  <c r="N1383" i="5" s="1"/>
  <c r="N1384" i="5" a="1"/>
  <c r="N1384" i="5" s="1"/>
  <c r="N1385" i="5" a="1"/>
  <c r="N1385" i="5" s="1"/>
  <c r="N1386" i="5" a="1"/>
  <c r="N1386" i="5" s="1"/>
  <c r="N1387" i="5" a="1"/>
  <c r="N1387" i="5" s="1"/>
  <c r="N1388" i="5" a="1"/>
  <c r="N1388" i="5" s="1"/>
  <c r="N1389" i="5" a="1"/>
  <c r="N1389" i="5" s="1"/>
  <c r="N1390" i="5" a="1"/>
  <c r="N1390" i="5" s="1"/>
  <c r="N1391" i="5" a="1"/>
  <c r="N1391" i="5" s="1"/>
  <c r="N1392" i="5" a="1"/>
  <c r="N1392" i="5" s="1"/>
  <c r="N1393" i="5" a="1"/>
  <c r="N1393" i="5" s="1"/>
  <c r="N1394" i="5" a="1"/>
  <c r="N1394" i="5" s="1"/>
  <c r="N1395" i="5" a="1"/>
  <c r="N1395" i="5" s="1"/>
  <c r="N1396" i="5" a="1"/>
  <c r="N1396" i="5" s="1"/>
  <c r="N1397" i="5" a="1"/>
  <c r="N1397" i="5" s="1"/>
  <c r="N1398" i="5" a="1"/>
  <c r="N1398" i="5" s="1"/>
  <c r="N1399" i="5" a="1"/>
  <c r="N1399" i="5" s="1"/>
  <c r="N1400" i="5" a="1"/>
  <c r="N1400" i="5" s="1"/>
  <c r="N1401" i="5" a="1"/>
  <c r="N1401" i="5" s="1"/>
  <c r="N1402" i="5" a="1"/>
  <c r="N1402" i="5" s="1"/>
  <c r="N1403" i="5" a="1"/>
  <c r="N1403" i="5" s="1"/>
  <c r="N1404" i="5" a="1"/>
  <c r="N1404" i="5" s="1"/>
  <c r="N1405" i="5" a="1"/>
  <c r="N1405" i="5" s="1"/>
  <c r="N1406" i="5" a="1"/>
  <c r="N1406" i="5" s="1"/>
  <c r="N1407" i="5" a="1"/>
  <c r="N1407" i="5" s="1"/>
  <c r="N1408" i="5" a="1"/>
  <c r="N1408" i="5" s="1"/>
  <c r="N1409" i="5" a="1"/>
  <c r="N1409" i="5" s="1"/>
  <c r="N1410" i="5" a="1"/>
  <c r="N1410" i="5" s="1"/>
  <c r="N1411" i="5" a="1"/>
  <c r="N1411" i="5" s="1"/>
  <c r="N1412" i="5" a="1"/>
  <c r="N1412" i="5" s="1"/>
  <c r="N1413" i="5" a="1"/>
  <c r="N1413" i="5" s="1"/>
  <c r="N1414" i="5" a="1"/>
  <c r="N1414" i="5" s="1"/>
  <c r="N1415" i="5" a="1"/>
  <c r="N1415" i="5" s="1"/>
  <c r="N1416" i="5" a="1"/>
  <c r="N1416" i="5" s="1"/>
  <c r="N1417" i="5" a="1"/>
  <c r="N1417" i="5" s="1"/>
  <c r="N1418" i="5" a="1"/>
  <c r="N1418" i="5" s="1"/>
  <c r="N1419" i="5" a="1"/>
  <c r="N1419" i="5" s="1"/>
  <c r="N1420" i="5" a="1"/>
  <c r="N1420" i="5" s="1"/>
  <c r="N1421" i="5" a="1"/>
  <c r="N1421" i="5" s="1"/>
  <c r="N1422" i="5" a="1"/>
  <c r="N1422" i="5" s="1"/>
  <c r="N1423" i="5" a="1"/>
  <c r="N1423" i="5" s="1"/>
  <c r="N1424" i="5" a="1"/>
  <c r="N1424" i="5" s="1"/>
  <c r="N1425" i="5" a="1"/>
  <c r="N1425" i="5" s="1"/>
  <c r="N1426" i="5" a="1"/>
  <c r="N1426" i="5" s="1"/>
  <c r="N1427" i="5" a="1"/>
  <c r="N1427" i="5" s="1"/>
  <c r="N1428" i="5" a="1"/>
  <c r="N1428" i="5" s="1"/>
  <c r="N1429" i="5" a="1"/>
  <c r="N1429" i="5" s="1"/>
  <c r="N1430" i="5" a="1"/>
  <c r="N1430" i="5" s="1"/>
  <c r="N1431" i="5" a="1"/>
  <c r="N1431" i="5" s="1"/>
  <c r="N1432" i="5" a="1"/>
  <c r="N1432" i="5" s="1"/>
  <c r="N1433" i="5" a="1"/>
  <c r="N1433" i="5" s="1"/>
  <c r="N1434" i="5" a="1"/>
  <c r="N1434" i="5" s="1"/>
  <c r="N1435" i="5" a="1"/>
  <c r="N1435" i="5" s="1"/>
  <c r="N1436" i="5" a="1"/>
  <c r="N1436" i="5" s="1"/>
  <c r="N1437" i="5" a="1"/>
  <c r="N1437" i="5" s="1"/>
  <c r="N1438" i="5" a="1"/>
  <c r="N1438" i="5" s="1"/>
  <c r="N1439" i="5" a="1"/>
  <c r="N1439" i="5" s="1"/>
  <c r="N1440" i="5" a="1"/>
  <c r="N1440" i="5" s="1"/>
  <c r="N1441" i="5" a="1"/>
  <c r="N1441" i="5" s="1"/>
  <c r="N1442" i="5" a="1"/>
  <c r="N1442" i="5" s="1"/>
  <c r="N1443" i="5" a="1"/>
  <c r="N1443" i="5" s="1"/>
  <c r="N1444" i="5" a="1"/>
  <c r="N1444" i="5" s="1"/>
  <c r="N1445" i="5" a="1"/>
  <c r="N1445" i="5" s="1"/>
  <c r="N1446" i="5" a="1"/>
  <c r="N1446" i="5" s="1"/>
  <c r="N1447" i="5" a="1"/>
  <c r="N1447" i="5" s="1"/>
  <c r="N1448" i="5" a="1"/>
  <c r="N1448" i="5" s="1"/>
  <c r="N1449" i="5" a="1"/>
  <c r="N1449" i="5" s="1"/>
  <c r="N1450" i="5" a="1"/>
  <c r="N1450" i="5" s="1"/>
  <c r="N1451" i="5" a="1"/>
  <c r="N1451" i="5" s="1"/>
  <c r="N1452" i="5" a="1"/>
  <c r="N1452" i="5" s="1"/>
  <c r="N1453" i="5" a="1"/>
  <c r="N1453" i="5" s="1"/>
  <c r="N1454" i="5" a="1"/>
  <c r="N1454" i="5" s="1"/>
  <c r="N1455" i="5" a="1"/>
  <c r="N1455" i="5" s="1"/>
  <c r="N1456" i="5" a="1"/>
  <c r="N1456" i="5" s="1"/>
  <c r="N1457" i="5" a="1"/>
  <c r="N1457" i="5" s="1"/>
  <c r="N1458" i="5" a="1"/>
  <c r="N1458" i="5" s="1"/>
  <c r="N1459" i="5" a="1"/>
  <c r="N1459" i="5" s="1"/>
  <c r="N1460" i="5" a="1"/>
  <c r="N1460" i="5" s="1"/>
  <c r="N1461" i="5" a="1"/>
  <c r="N1461" i="5" s="1"/>
  <c r="N1462" i="5" a="1"/>
  <c r="N1462" i="5" s="1"/>
  <c r="N1463" i="5" a="1"/>
  <c r="N1463" i="5" s="1"/>
  <c r="N1464" i="5" a="1"/>
  <c r="N1464" i="5" s="1"/>
  <c r="N1465" i="5" a="1"/>
  <c r="N1465" i="5" s="1"/>
  <c r="N1466" i="5" a="1"/>
  <c r="N1466" i="5" s="1"/>
  <c r="N1467" i="5" a="1"/>
  <c r="N1467" i="5" s="1"/>
  <c r="N1468" i="5" a="1"/>
  <c r="N1468" i="5" s="1"/>
  <c r="N1469" i="5" a="1"/>
  <c r="N1469" i="5" s="1"/>
  <c r="N1470" i="5" a="1"/>
  <c r="N1470" i="5" s="1"/>
  <c r="N1471" i="5" a="1"/>
  <c r="N1471" i="5" s="1"/>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G2" i="5"/>
  <c r="AG3" i="5"/>
  <c r="AG4" i="5"/>
  <c r="AG5" i="5"/>
  <c r="AG6" i="5"/>
  <c r="AG7" i="5"/>
  <c r="AT7" i="5" s="1"/>
  <c r="AG8" i="5"/>
  <c r="AG9" i="5"/>
  <c r="AG10" i="5"/>
  <c r="AG11" i="5"/>
  <c r="AG12" i="5"/>
  <c r="AG13" i="5"/>
  <c r="AG14" i="5"/>
  <c r="AG15" i="5"/>
  <c r="AG16" i="5"/>
  <c r="AG17" i="5"/>
  <c r="AG18" i="5"/>
  <c r="AT18" i="5" s="1"/>
  <c r="AG19" i="5"/>
  <c r="AG20" i="5"/>
  <c r="AT20" i="5" s="1"/>
  <c r="AG21" i="5"/>
  <c r="AG22" i="5"/>
  <c r="AG23" i="5"/>
  <c r="AG24" i="5"/>
  <c r="AT24" i="5" s="1"/>
  <c r="AG25" i="5"/>
  <c r="AG26" i="5"/>
  <c r="AT26" i="5" s="1"/>
  <c r="AG27" i="5"/>
  <c r="AG28" i="5"/>
  <c r="AT28" i="5" s="1"/>
  <c r="AG29" i="5"/>
  <c r="AG30" i="5"/>
  <c r="AT30" i="5" s="1"/>
  <c r="AG31" i="5"/>
  <c r="AG32" i="5"/>
  <c r="AG33" i="5"/>
  <c r="AT33" i="5" s="1"/>
  <c r="AG34" i="5"/>
  <c r="AG35" i="5"/>
  <c r="AT35" i="5" s="1"/>
  <c r="AG36" i="5"/>
  <c r="AG37" i="5"/>
  <c r="AG38" i="5"/>
  <c r="AT38" i="5" s="1"/>
  <c r="AG39" i="5"/>
  <c r="AG40" i="5"/>
  <c r="AG41" i="5"/>
  <c r="AT41" i="5" s="1"/>
  <c r="AG42" i="5"/>
  <c r="AG43" i="5"/>
  <c r="AG44" i="5"/>
  <c r="AG45" i="5"/>
  <c r="AG46" i="5"/>
  <c r="AG47" i="5"/>
  <c r="AG48" i="5"/>
  <c r="AG49" i="5"/>
  <c r="AG50" i="5"/>
  <c r="AG51" i="5"/>
  <c r="AT51" i="5" s="1"/>
  <c r="AG52" i="5"/>
  <c r="AT52" i="5" s="1"/>
  <c r="AG53" i="5"/>
  <c r="AG54" i="5"/>
  <c r="AG55" i="5"/>
  <c r="AG56" i="5"/>
  <c r="AT56" i="5" s="1"/>
  <c r="AG57" i="5"/>
  <c r="AG58" i="5"/>
  <c r="AG59" i="5"/>
  <c r="AG60" i="5"/>
  <c r="AG61" i="5"/>
  <c r="AG62" i="5"/>
  <c r="AG63" i="5"/>
  <c r="AG64" i="5"/>
  <c r="AG65" i="5"/>
  <c r="AT65" i="5" s="1"/>
  <c r="AG66" i="5"/>
  <c r="AT66" i="5" s="1"/>
  <c r="AG67" i="5"/>
  <c r="AT67" i="5" s="1"/>
  <c r="AG68" i="5"/>
  <c r="AT68" i="5" s="1"/>
  <c r="AG69" i="5"/>
  <c r="AG70" i="5"/>
  <c r="AG71" i="5"/>
  <c r="AT71" i="5" s="1"/>
  <c r="AG72" i="5"/>
  <c r="AG73" i="5"/>
  <c r="AG74" i="5"/>
  <c r="AT74" i="5" s="1"/>
  <c r="AG75" i="5"/>
  <c r="AG76" i="5"/>
  <c r="AG77" i="5"/>
  <c r="AT77" i="5" s="1"/>
  <c r="AG78" i="5"/>
  <c r="AG79" i="5"/>
  <c r="AT79" i="5" s="1"/>
  <c r="AG80" i="5"/>
  <c r="AG81" i="5"/>
  <c r="AT81" i="5" s="1"/>
  <c r="AG82" i="5"/>
  <c r="AG83" i="5"/>
  <c r="AT83" i="5" s="1"/>
  <c r="AG84" i="5"/>
  <c r="AG85" i="5"/>
  <c r="AT85" i="5" s="1"/>
  <c r="AG86" i="5"/>
  <c r="AT86" i="5" s="1"/>
  <c r="AG87" i="5"/>
  <c r="AG88" i="5"/>
  <c r="AT88" i="5" s="1"/>
  <c r="AG89" i="5"/>
  <c r="AG90" i="5"/>
  <c r="AG91" i="5"/>
  <c r="AG92" i="5"/>
  <c r="AG93" i="5"/>
  <c r="AG94" i="5"/>
  <c r="AG95" i="5"/>
  <c r="AG96" i="5"/>
  <c r="AG97" i="5"/>
  <c r="AT97" i="5" s="1"/>
  <c r="AG98" i="5"/>
  <c r="AG99" i="5"/>
  <c r="AT99" i="5" s="1"/>
  <c r="AG100" i="5"/>
  <c r="AG101" i="5"/>
  <c r="AG102" i="5"/>
  <c r="AG103" i="5"/>
  <c r="AG104" i="5"/>
  <c r="AG105" i="5"/>
  <c r="AG106" i="5"/>
  <c r="AT106" i="5" s="1"/>
  <c r="AG107" i="5"/>
  <c r="AG108" i="5"/>
  <c r="AG109" i="5"/>
  <c r="AG110" i="5"/>
  <c r="AG111" i="5"/>
  <c r="AT111" i="5" s="1"/>
  <c r="AG112" i="5"/>
  <c r="AG113" i="5"/>
  <c r="AG114" i="5"/>
  <c r="AG115" i="5"/>
  <c r="AG116" i="5"/>
  <c r="AT116" i="5" s="1"/>
  <c r="AG117" i="5"/>
  <c r="AT117" i="5" s="1"/>
  <c r="AG118" i="5"/>
  <c r="AT118" i="5" s="1"/>
  <c r="AG119" i="5"/>
  <c r="AG120" i="5"/>
  <c r="AG121" i="5"/>
  <c r="AT121" i="5" s="1"/>
  <c r="AG122" i="5"/>
  <c r="AT122" i="5" s="1"/>
  <c r="AG123" i="5"/>
  <c r="AT123" i="5" s="1"/>
  <c r="AG124" i="5"/>
  <c r="AT124" i="5" s="1"/>
  <c r="AG125" i="5"/>
  <c r="AG126" i="5"/>
  <c r="AT126" i="5" s="1"/>
  <c r="AG127" i="5"/>
  <c r="AG128" i="5"/>
  <c r="AG129" i="5"/>
  <c r="AT129" i="5" s="1"/>
  <c r="AG130" i="5"/>
  <c r="AT130" i="5" s="1"/>
  <c r="AG131" i="5"/>
  <c r="AG132" i="5"/>
  <c r="AT132" i="5" s="1"/>
  <c r="AG133" i="5"/>
  <c r="AT133" i="5" s="1"/>
  <c r="AG134" i="5"/>
  <c r="AG135" i="5"/>
  <c r="AG136" i="5"/>
  <c r="AG137" i="5"/>
  <c r="AG138" i="5"/>
  <c r="AG139" i="5"/>
  <c r="AG140" i="5"/>
  <c r="AG141" i="5"/>
  <c r="AG142" i="5"/>
  <c r="AT142" i="5" s="1"/>
  <c r="AG143" i="5"/>
  <c r="AG144" i="5"/>
  <c r="AT144" i="5" s="1"/>
  <c r="AG145" i="5"/>
  <c r="AG146" i="5"/>
  <c r="AG147" i="5"/>
  <c r="AT147" i="5" s="1"/>
  <c r="AG148" i="5"/>
  <c r="AG149" i="5"/>
  <c r="AG150" i="5"/>
  <c r="AG151" i="5"/>
  <c r="AG152" i="5"/>
  <c r="AG153" i="5"/>
  <c r="AG154" i="5"/>
  <c r="AT154" i="5" s="1"/>
  <c r="AG155" i="5"/>
  <c r="AG156" i="5"/>
  <c r="AT156" i="5" s="1"/>
  <c r="AG157" i="5"/>
  <c r="AG158" i="5"/>
  <c r="AG159" i="5"/>
  <c r="AT159" i="5" s="1"/>
  <c r="AG160" i="5"/>
  <c r="AG161" i="5"/>
  <c r="AT161" i="5" s="1"/>
  <c r="AG162" i="5"/>
  <c r="AG163" i="5"/>
  <c r="AT163" i="5" s="1"/>
  <c r="AG164" i="5"/>
  <c r="AG165" i="5"/>
  <c r="AT165" i="5" s="1"/>
  <c r="AG166" i="5"/>
  <c r="AG167" i="5"/>
  <c r="AG168" i="5"/>
  <c r="AG169" i="5"/>
  <c r="AG170" i="5"/>
  <c r="AG171" i="5"/>
  <c r="AT171" i="5" s="1"/>
  <c r="AG172" i="5"/>
  <c r="AG173" i="5"/>
  <c r="AT173" i="5" s="1"/>
  <c r="AG174" i="5"/>
  <c r="AT174" i="5" s="1"/>
  <c r="AG175" i="5"/>
  <c r="AG176" i="5"/>
  <c r="AT176" i="5" s="1"/>
  <c r="AG177" i="5"/>
  <c r="AT177" i="5" s="1"/>
  <c r="AG178" i="5"/>
  <c r="AG179" i="5"/>
  <c r="AG180" i="5"/>
  <c r="AT180" i="5" s="1"/>
  <c r="AG181" i="5"/>
  <c r="AT181" i="5" s="1"/>
  <c r="AG182" i="5"/>
  <c r="AG183" i="5"/>
  <c r="AT183" i="5" s="1"/>
  <c r="AG184" i="5"/>
  <c r="AG185" i="5"/>
  <c r="AG186" i="5"/>
  <c r="AT186" i="5" s="1"/>
  <c r="AG187" i="5"/>
  <c r="AG188" i="5"/>
  <c r="AT188" i="5" s="1"/>
  <c r="AG189" i="5"/>
  <c r="AG190" i="5"/>
  <c r="AT190" i="5" s="1"/>
  <c r="AG191" i="5"/>
  <c r="AT191" i="5" s="1"/>
  <c r="AG192" i="5"/>
  <c r="AG193" i="5"/>
  <c r="AG194" i="5"/>
  <c r="AT194" i="5" s="1"/>
  <c r="AG195" i="5"/>
  <c r="AT195" i="5" s="1"/>
  <c r="AG196" i="5"/>
  <c r="AT196" i="5" s="1"/>
  <c r="AG197" i="5"/>
  <c r="AG198" i="5"/>
  <c r="AT198" i="5" s="1"/>
  <c r="AG199" i="5"/>
  <c r="AG200" i="5"/>
  <c r="AT200" i="5" s="1"/>
  <c r="AG201" i="5"/>
  <c r="AG202" i="5"/>
  <c r="AG203" i="5"/>
  <c r="AT203" i="5" s="1"/>
  <c r="AG204" i="5"/>
  <c r="AG205" i="5"/>
  <c r="AT205" i="5" s="1"/>
  <c r="AG206" i="5"/>
  <c r="AT206" i="5" s="1"/>
  <c r="AG207" i="5"/>
  <c r="AT207" i="5" s="1"/>
  <c r="AG208" i="5"/>
  <c r="AG209" i="5"/>
  <c r="AT209" i="5" s="1"/>
  <c r="AG210" i="5"/>
  <c r="AT210" i="5" s="1"/>
  <c r="AG211" i="5"/>
  <c r="AG212" i="5"/>
  <c r="AT212" i="5" s="1"/>
  <c r="AG213" i="5"/>
  <c r="AG214" i="5"/>
  <c r="AG215" i="5"/>
  <c r="AT215" i="5" s="1"/>
  <c r="AG216" i="5"/>
  <c r="AG217" i="5"/>
  <c r="AT217" i="5" s="1"/>
  <c r="AG218" i="5"/>
  <c r="AT218" i="5" s="1"/>
  <c r="AG219" i="5"/>
  <c r="AT219" i="5" s="1"/>
  <c r="AG220" i="5"/>
  <c r="AG221" i="5"/>
  <c r="AT221" i="5" s="1"/>
  <c r="AG222" i="5"/>
  <c r="AT222" i="5" s="1"/>
  <c r="AG223" i="5"/>
  <c r="AG224" i="5"/>
  <c r="AG225" i="5"/>
  <c r="AG226" i="5"/>
  <c r="AG227" i="5"/>
  <c r="AT227" i="5" s="1"/>
  <c r="AG228" i="5"/>
  <c r="AT228" i="5" s="1"/>
  <c r="AG229" i="5"/>
  <c r="AT229" i="5" s="1"/>
  <c r="AG230" i="5"/>
  <c r="AG231" i="5"/>
  <c r="AT231" i="5" s="1"/>
  <c r="AG232" i="5"/>
  <c r="AT232" i="5" s="1"/>
  <c r="AG233" i="5"/>
  <c r="AG234" i="5"/>
  <c r="AT234" i="5" s="1"/>
  <c r="AG235" i="5"/>
  <c r="AG236" i="5"/>
  <c r="AT236" i="5" s="1"/>
  <c r="AG237" i="5"/>
  <c r="AG238" i="5"/>
  <c r="AT238" i="5" s="1"/>
  <c r="AG239" i="5"/>
  <c r="AG240" i="5"/>
  <c r="AT240" i="5" s="1"/>
  <c r="AG241" i="5"/>
  <c r="AT241" i="5" s="1"/>
  <c r="AG242" i="5"/>
  <c r="AG243" i="5"/>
  <c r="AG244" i="5"/>
  <c r="AG245" i="5"/>
  <c r="AG246" i="5"/>
  <c r="AT246" i="5" s="1"/>
  <c r="AG247" i="5"/>
  <c r="AT247" i="5" s="1"/>
  <c r="AG248" i="5"/>
  <c r="AG249" i="5"/>
  <c r="AG250" i="5"/>
  <c r="AT250" i="5" s="1"/>
  <c r="AG251" i="5"/>
  <c r="AT251" i="5" s="1"/>
  <c r="AG252" i="5"/>
  <c r="AG253" i="5"/>
  <c r="AG254" i="5"/>
  <c r="AG255" i="5"/>
  <c r="AG256" i="5"/>
  <c r="AT256" i="5" s="1"/>
  <c r="AG257" i="5"/>
  <c r="AG258" i="5"/>
  <c r="AT258" i="5" s="1"/>
  <c r="AG259" i="5"/>
  <c r="AT259" i="5" s="1"/>
  <c r="AG260" i="5"/>
  <c r="AT260" i="5" s="1"/>
  <c r="AG261" i="5"/>
  <c r="AT261" i="5" s="1"/>
  <c r="AG262" i="5"/>
  <c r="AG263" i="5"/>
  <c r="AT263" i="5" s="1"/>
  <c r="AG264" i="5"/>
  <c r="AT264" i="5" s="1"/>
  <c r="AG265" i="5"/>
  <c r="AG266" i="5"/>
  <c r="AT266" i="5" s="1"/>
  <c r="AG267" i="5"/>
  <c r="AG268" i="5"/>
  <c r="AT268" i="5" s="1"/>
  <c r="AG269" i="5"/>
  <c r="AG270" i="5"/>
  <c r="AG271" i="5"/>
  <c r="AT271" i="5" s="1"/>
  <c r="AG272" i="5"/>
  <c r="AG273" i="5"/>
  <c r="AT273" i="5" s="1"/>
  <c r="AG274" i="5"/>
  <c r="AT274" i="5" s="1"/>
  <c r="AG275" i="5"/>
  <c r="AT275" i="5" s="1"/>
  <c r="AG276" i="5"/>
  <c r="AG277" i="5"/>
  <c r="AT277" i="5" s="1"/>
  <c r="AG278" i="5"/>
  <c r="AT278" i="5" s="1"/>
  <c r="AG279" i="5"/>
  <c r="AG280" i="5"/>
  <c r="AT280" i="5" s="1"/>
  <c r="AG281" i="5"/>
  <c r="AT281" i="5" s="1"/>
  <c r="AG282" i="5"/>
  <c r="AG283" i="5"/>
  <c r="AT283" i="5" s="1"/>
  <c r="AG284" i="5"/>
  <c r="AG285" i="5"/>
  <c r="AT285" i="5" s="1"/>
  <c r="AG286" i="5"/>
  <c r="AT286" i="5" s="1"/>
  <c r="AG287" i="5"/>
  <c r="AG288" i="5"/>
  <c r="AT288" i="5" s="1"/>
  <c r="AG289" i="5"/>
  <c r="AT289" i="5" s="1"/>
  <c r="AG290" i="5"/>
  <c r="AT290" i="5" s="1"/>
  <c r="AG291" i="5"/>
  <c r="AG292" i="5"/>
  <c r="AT292" i="5" s="1"/>
  <c r="AG293" i="5"/>
  <c r="AG294" i="5"/>
  <c r="AT294" i="5" s="1"/>
  <c r="AG295" i="5"/>
  <c r="AT295" i="5" s="1"/>
  <c r="AG296" i="5"/>
  <c r="AT296" i="5" s="1"/>
  <c r="AG297" i="5"/>
  <c r="AG298" i="5"/>
  <c r="AT298" i="5" s="1"/>
  <c r="AG299" i="5"/>
  <c r="AG300" i="5"/>
  <c r="AG301" i="5"/>
  <c r="AT301" i="5" s="1"/>
  <c r="AG302" i="5"/>
  <c r="AG303" i="5"/>
  <c r="AG304" i="5"/>
  <c r="AG305" i="5"/>
  <c r="AT305" i="5" s="1"/>
  <c r="AG306" i="5"/>
  <c r="AG307" i="5"/>
  <c r="AG308" i="5"/>
  <c r="AG309" i="5"/>
  <c r="AT309" i="5" s="1"/>
  <c r="AG310" i="5"/>
  <c r="AG311" i="5"/>
  <c r="AT311" i="5" s="1"/>
  <c r="AG312" i="5"/>
  <c r="AG313" i="5"/>
  <c r="AT313" i="5" s="1"/>
  <c r="AG314" i="5"/>
  <c r="AG315" i="5"/>
  <c r="AT315" i="5" s="1"/>
  <c r="AG316" i="5"/>
  <c r="AG317" i="5"/>
  <c r="AT317" i="5" s="1"/>
  <c r="AG318" i="5"/>
  <c r="AT318" i="5" s="1"/>
  <c r="AG319" i="5"/>
  <c r="AT319" i="5" s="1"/>
  <c r="AG320" i="5"/>
  <c r="AT320" i="5" s="1"/>
  <c r="AG321" i="5"/>
  <c r="AG322" i="5"/>
  <c r="AG323" i="5"/>
  <c r="AT323" i="5" s="1"/>
  <c r="AG324" i="5"/>
  <c r="AG325" i="5"/>
  <c r="AT325" i="5" s="1"/>
  <c r="AG326" i="5"/>
  <c r="AG327" i="5"/>
  <c r="AG328" i="5"/>
  <c r="AG329" i="5"/>
  <c r="AT329" i="5" s="1"/>
  <c r="AG330" i="5"/>
  <c r="AG331" i="5"/>
  <c r="AG332" i="5"/>
  <c r="AT332" i="5" s="1"/>
  <c r="AG333" i="5"/>
  <c r="AG334" i="5"/>
  <c r="AG335" i="5"/>
  <c r="AT335" i="5" s="1"/>
  <c r="AG336" i="5"/>
  <c r="AT336" i="5" s="1"/>
  <c r="AG337" i="5"/>
  <c r="AT337" i="5" s="1"/>
  <c r="AG338" i="5"/>
  <c r="AG339" i="5"/>
  <c r="AT339" i="5" s="1"/>
  <c r="AG340" i="5"/>
  <c r="AT340" i="5" s="1"/>
  <c r="AG341" i="5"/>
  <c r="AG342" i="5"/>
  <c r="AT342" i="5" s="1"/>
  <c r="AG343" i="5"/>
  <c r="AT343" i="5" s="1"/>
  <c r="AG344" i="5"/>
  <c r="AT344" i="5" s="1"/>
  <c r="AG345" i="5"/>
  <c r="AG346" i="5"/>
  <c r="AT346" i="5" s="1"/>
  <c r="AG347" i="5"/>
  <c r="AT347" i="5" s="1"/>
  <c r="AG348" i="5"/>
  <c r="AT348" i="5" s="1"/>
  <c r="AG349" i="5"/>
  <c r="AT349" i="5" s="1"/>
  <c r="AG350" i="5"/>
  <c r="AT350" i="5" s="1"/>
  <c r="AG351" i="5"/>
  <c r="AT351" i="5" s="1"/>
  <c r="AG352" i="5"/>
  <c r="AT352" i="5" s="1"/>
  <c r="AG353" i="5"/>
  <c r="AG354" i="5"/>
  <c r="AT354" i="5" s="1"/>
  <c r="AG355" i="5"/>
  <c r="AT355" i="5" s="1"/>
  <c r="AG356" i="5"/>
  <c r="AT356" i="5" s="1"/>
  <c r="AG357" i="5"/>
  <c r="AG358" i="5"/>
  <c r="AT358" i="5" s="1"/>
  <c r="AG359" i="5"/>
  <c r="AT359" i="5" s="1"/>
  <c r="AG360" i="5"/>
  <c r="AT360" i="5" s="1"/>
  <c r="AG361" i="5"/>
  <c r="AT361" i="5" s="1"/>
  <c r="AG362" i="5"/>
  <c r="AT362" i="5" s="1"/>
  <c r="AG363" i="5"/>
  <c r="AT363" i="5" s="1"/>
  <c r="AG364" i="5"/>
  <c r="AT364" i="5" s="1"/>
  <c r="AG365" i="5"/>
  <c r="AT365" i="5" s="1"/>
  <c r="AG366" i="5"/>
  <c r="AG367" i="5"/>
  <c r="AT367" i="5" s="1"/>
  <c r="AG368" i="5"/>
  <c r="AT368" i="5" s="1"/>
  <c r="AG369" i="5"/>
  <c r="AG370" i="5"/>
  <c r="AT370" i="5" s="1"/>
  <c r="AG371" i="5"/>
  <c r="AT371" i="5" s="1"/>
  <c r="AG372" i="5"/>
  <c r="AT372" i="5" s="1"/>
  <c r="AG373" i="5"/>
  <c r="AT373" i="5" s="1"/>
  <c r="AG374" i="5"/>
  <c r="AT374" i="5" s="1"/>
  <c r="AG375" i="5"/>
  <c r="AT375" i="5" s="1"/>
  <c r="AG376" i="5"/>
  <c r="AT376" i="5" s="1"/>
  <c r="AG377" i="5"/>
  <c r="AT377" i="5" s="1"/>
  <c r="AG378" i="5"/>
  <c r="AG379" i="5"/>
  <c r="AT379" i="5" s="1"/>
  <c r="AG380" i="5"/>
  <c r="AT380" i="5" s="1"/>
  <c r="AG381" i="5"/>
  <c r="AG382" i="5"/>
  <c r="AT382" i="5" s="1"/>
  <c r="AG383" i="5"/>
  <c r="AT383" i="5" s="1"/>
  <c r="AG384" i="5"/>
  <c r="AT384" i="5" s="1"/>
  <c r="AG385" i="5"/>
  <c r="AT385" i="5" s="1"/>
  <c r="AG386" i="5"/>
  <c r="AT386" i="5" s="1"/>
  <c r="AG387" i="5"/>
  <c r="AT387" i="5" s="1"/>
  <c r="AG388" i="5"/>
  <c r="AT388" i="5" s="1"/>
  <c r="AG389" i="5"/>
  <c r="AT389" i="5" s="1"/>
  <c r="AG390" i="5"/>
  <c r="AT390" i="5" s="1"/>
  <c r="AG391" i="5"/>
  <c r="AT391" i="5" s="1"/>
  <c r="AG392" i="5"/>
  <c r="AT392" i="5" s="1"/>
  <c r="AG393" i="5"/>
  <c r="AG394" i="5"/>
  <c r="AT394" i="5" s="1"/>
  <c r="AG395" i="5"/>
  <c r="AT395" i="5" s="1"/>
  <c r="AG396" i="5"/>
  <c r="AT396" i="5" s="1"/>
  <c r="AG397" i="5"/>
  <c r="AT397" i="5" s="1"/>
  <c r="AG398" i="5"/>
  <c r="AG399" i="5"/>
  <c r="AT399" i="5" s="1"/>
  <c r="AG400" i="5"/>
  <c r="AT400" i="5" s="1"/>
  <c r="AG401" i="5"/>
  <c r="AT401" i="5" s="1"/>
  <c r="AG402" i="5"/>
  <c r="AT402" i="5" s="1"/>
  <c r="AG403" i="5"/>
  <c r="AT403" i="5" s="1"/>
  <c r="AG404" i="5"/>
  <c r="AT404" i="5" s="1"/>
  <c r="AG405" i="5"/>
  <c r="AT405" i="5" s="1"/>
  <c r="AG406" i="5"/>
  <c r="AT406" i="5" s="1"/>
  <c r="AG407" i="5"/>
  <c r="AT407" i="5" s="1"/>
  <c r="AG408" i="5"/>
  <c r="AT408" i="5" s="1"/>
  <c r="AG409" i="5"/>
  <c r="AG410" i="5"/>
  <c r="AG411" i="5"/>
  <c r="AT411" i="5" s="1"/>
  <c r="AG412" i="5"/>
  <c r="AG413" i="5"/>
  <c r="AT413" i="5" s="1"/>
  <c r="AG414" i="5"/>
  <c r="AT414" i="5" s="1"/>
  <c r="AG415" i="5"/>
  <c r="AT415" i="5" s="1"/>
  <c r="AG416" i="5"/>
  <c r="AT416" i="5" s="1"/>
  <c r="AG417" i="5"/>
  <c r="AT417" i="5" s="1"/>
  <c r="AG418" i="5"/>
  <c r="AG419" i="5"/>
  <c r="AT419" i="5" s="1"/>
  <c r="AG420" i="5"/>
  <c r="AG421" i="5"/>
  <c r="AG422" i="5"/>
  <c r="AG423" i="5"/>
  <c r="AG424" i="5"/>
  <c r="AG425" i="5"/>
  <c r="AT425" i="5" s="1"/>
  <c r="AG426" i="5"/>
  <c r="AT426" i="5" s="1"/>
  <c r="AG427" i="5"/>
  <c r="AT427" i="5" s="1"/>
  <c r="AG428" i="5"/>
  <c r="AG429" i="5"/>
  <c r="AG430" i="5"/>
  <c r="AG431" i="5"/>
  <c r="AG432" i="5"/>
  <c r="AT432" i="5" s="1"/>
  <c r="AG433" i="5"/>
  <c r="AG434" i="5"/>
  <c r="AT434" i="5" s="1"/>
  <c r="AG435" i="5"/>
  <c r="AG436" i="5"/>
  <c r="AT436" i="5" s="1"/>
  <c r="AG437" i="5"/>
  <c r="AT437" i="5" s="1"/>
  <c r="AG438" i="5"/>
  <c r="AG439" i="5"/>
  <c r="AG440" i="5"/>
  <c r="AT440" i="5" s="1"/>
  <c r="AG441" i="5"/>
  <c r="AT441" i="5" s="1"/>
  <c r="AG442" i="5"/>
  <c r="AT442" i="5" s="1"/>
  <c r="AG443" i="5"/>
  <c r="AG444" i="5"/>
  <c r="AT444" i="5" s="1"/>
  <c r="AG445" i="5"/>
  <c r="AG446" i="5"/>
  <c r="AG447" i="5"/>
  <c r="AT447" i="5" s="1"/>
  <c r="AG448" i="5"/>
  <c r="AT448" i="5" s="1"/>
  <c r="AG449" i="5"/>
  <c r="AG450" i="5"/>
  <c r="AT450" i="5" s="1"/>
  <c r="AG451" i="5"/>
  <c r="AT451" i="5" s="1"/>
  <c r="AG452" i="5"/>
  <c r="AT452" i="5" s="1"/>
  <c r="AG453" i="5"/>
  <c r="AT453" i="5" s="1"/>
  <c r="AG454" i="5"/>
  <c r="AT454" i="5" s="1"/>
  <c r="AG455" i="5"/>
  <c r="AT455" i="5" s="1"/>
  <c r="AG456" i="5"/>
  <c r="AG457" i="5"/>
  <c r="AT457" i="5" s="1"/>
  <c r="AG458" i="5"/>
  <c r="AG459" i="5"/>
  <c r="AT459" i="5" s="1"/>
  <c r="AG460" i="5"/>
  <c r="AT460" i="5" s="1"/>
  <c r="AG461" i="5"/>
  <c r="AT461" i="5" s="1"/>
  <c r="AG462" i="5"/>
  <c r="AT462" i="5" s="1"/>
  <c r="AG463" i="5"/>
  <c r="AT463" i="5" s="1"/>
  <c r="AG464" i="5"/>
  <c r="AG465" i="5"/>
  <c r="AT465" i="5" s="1"/>
  <c r="AG466" i="5"/>
  <c r="AT466" i="5" s="1"/>
  <c r="AG467" i="5"/>
  <c r="AG468" i="5"/>
  <c r="AG469" i="5"/>
  <c r="AG470" i="5"/>
  <c r="AG471" i="5"/>
  <c r="AG472" i="5"/>
  <c r="AG473" i="5"/>
  <c r="AG474" i="5"/>
  <c r="AG475" i="5"/>
  <c r="AG476" i="5"/>
  <c r="AG477" i="5"/>
  <c r="AG478" i="5"/>
  <c r="AT478" i="5" s="1"/>
  <c r="AG479" i="5"/>
  <c r="AT479" i="5" s="1"/>
  <c r="AG480" i="5"/>
  <c r="AG481" i="5"/>
  <c r="AG482" i="5"/>
  <c r="AT482" i="5" s="1"/>
  <c r="AG483" i="5"/>
  <c r="AT483" i="5" s="1"/>
  <c r="AG484" i="5"/>
  <c r="AT484" i="5" s="1"/>
  <c r="AG485" i="5"/>
  <c r="AG486" i="5"/>
  <c r="AT486" i="5" s="1"/>
  <c r="AG487" i="5"/>
  <c r="AG488" i="5"/>
  <c r="AG489" i="5"/>
  <c r="AT489" i="5" s="1"/>
  <c r="AG490" i="5"/>
  <c r="AT490" i="5" s="1"/>
  <c r="AG491" i="5"/>
  <c r="AT491" i="5" s="1"/>
  <c r="AG492" i="5"/>
  <c r="AT492" i="5" s="1"/>
  <c r="AG493" i="5"/>
  <c r="AG494" i="5"/>
  <c r="AT494" i="5" s="1"/>
  <c r="AG495" i="5"/>
  <c r="AT495" i="5" s="1"/>
  <c r="AG496" i="5"/>
  <c r="AG497" i="5"/>
  <c r="AG498" i="5"/>
  <c r="AG499" i="5"/>
  <c r="AG500" i="5"/>
  <c r="AG501" i="5"/>
  <c r="AG502" i="5"/>
  <c r="AT502" i="5" s="1"/>
  <c r="AG503" i="5"/>
  <c r="AT503" i="5" s="1"/>
  <c r="AG504" i="5"/>
  <c r="AT504" i="5" s="1"/>
  <c r="AG505" i="5"/>
  <c r="AG506" i="5"/>
  <c r="AG507" i="5"/>
  <c r="AG508" i="5"/>
  <c r="AT508" i="5" s="1"/>
  <c r="AG509" i="5"/>
  <c r="AG510" i="5"/>
  <c r="AG511" i="5"/>
  <c r="AG512" i="5"/>
  <c r="AT512" i="5" s="1"/>
  <c r="AG513" i="5"/>
  <c r="AG514" i="5"/>
  <c r="AG515" i="5"/>
  <c r="AT515" i="5" s="1"/>
  <c r="AG516" i="5"/>
  <c r="AT516" i="5" s="1"/>
  <c r="AG517" i="5"/>
  <c r="AT517" i="5" s="1"/>
  <c r="AG518" i="5"/>
  <c r="AT518" i="5" s="1"/>
  <c r="AG519" i="5"/>
  <c r="AT519" i="5" s="1"/>
  <c r="AG520" i="5"/>
  <c r="AG521" i="5"/>
  <c r="AG522" i="5"/>
  <c r="AT522" i="5" s="1"/>
  <c r="AG523" i="5"/>
  <c r="AG524" i="5"/>
  <c r="AT524" i="5" s="1"/>
  <c r="AG525" i="5"/>
  <c r="AG526" i="5"/>
  <c r="AT526" i="5" s="1"/>
  <c r="AG527" i="5"/>
  <c r="AT527" i="5" s="1"/>
  <c r="AG528" i="5"/>
  <c r="AT528" i="5" s="1"/>
  <c r="AG529" i="5"/>
  <c r="AT529" i="5" s="1"/>
  <c r="AG530" i="5"/>
  <c r="AG531" i="5"/>
  <c r="AT531" i="5" s="1"/>
  <c r="AG532" i="5"/>
  <c r="AG533" i="5"/>
  <c r="AT533" i="5" s="1"/>
  <c r="AG534" i="5"/>
  <c r="AG535" i="5"/>
  <c r="AG536" i="5"/>
  <c r="AT536" i="5" s="1"/>
  <c r="AG537" i="5"/>
  <c r="AG538" i="5"/>
  <c r="AT538" i="5" s="1"/>
  <c r="AG539" i="5"/>
  <c r="AT539" i="5" s="1"/>
  <c r="AG540" i="5"/>
  <c r="AT540" i="5" s="1"/>
  <c r="AG541" i="5"/>
  <c r="AT541" i="5" s="1"/>
  <c r="AG542" i="5"/>
  <c r="AG543" i="5"/>
  <c r="AG544" i="5"/>
  <c r="AG545" i="5"/>
  <c r="AG546" i="5"/>
  <c r="AG547" i="5"/>
  <c r="AG548" i="5"/>
  <c r="AT548" i="5" s="1"/>
  <c r="AG549" i="5"/>
  <c r="AT549" i="5" s="1"/>
  <c r="AG550" i="5"/>
  <c r="AG551" i="5"/>
  <c r="AT551" i="5" s="1"/>
  <c r="AG552" i="5"/>
  <c r="AT552" i="5" s="1"/>
  <c r="AG553" i="5"/>
  <c r="AT553" i="5" s="1"/>
  <c r="AG554" i="5"/>
  <c r="AT554" i="5" s="1"/>
  <c r="AG555" i="5"/>
  <c r="AT555" i="5" s="1"/>
  <c r="AG556" i="5"/>
  <c r="AT556" i="5" s="1"/>
  <c r="AG557" i="5"/>
  <c r="AT557" i="5" s="1"/>
  <c r="AG558" i="5"/>
  <c r="AG559" i="5"/>
  <c r="AG560" i="5"/>
  <c r="AT560" i="5" s="1"/>
  <c r="AG561" i="5"/>
  <c r="AG562" i="5"/>
  <c r="AG563" i="5"/>
  <c r="AG564" i="5"/>
  <c r="AG565" i="5"/>
  <c r="AG566" i="5"/>
  <c r="AT566" i="5" s="1"/>
  <c r="AG567" i="5"/>
  <c r="AT567" i="5" s="1"/>
  <c r="AG568" i="5"/>
  <c r="AT568" i="5" s="1"/>
  <c r="AG569" i="5"/>
  <c r="AT569" i="5" s="1"/>
  <c r="AG570" i="5"/>
  <c r="AT570" i="5" s="1"/>
  <c r="AG571" i="5"/>
  <c r="AG572" i="5"/>
  <c r="AT572" i="5" s="1"/>
  <c r="AG573" i="5"/>
  <c r="AT573" i="5" s="1"/>
  <c r="AG574" i="5"/>
  <c r="AT574" i="5" s="1"/>
  <c r="AG575" i="5"/>
  <c r="AG576" i="5"/>
  <c r="AT576" i="5" s="1"/>
  <c r="AG577" i="5"/>
  <c r="AG578" i="5"/>
  <c r="AG579" i="5"/>
  <c r="AT579" i="5" s="1"/>
  <c r="AG580" i="5"/>
  <c r="AT580" i="5" s="1"/>
  <c r="AG581" i="5"/>
  <c r="AT581" i="5" s="1"/>
  <c r="AG582" i="5"/>
  <c r="AG583" i="5"/>
  <c r="AT583" i="5" s="1"/>
  <c r="AG584" i="5"/>
  <c r="AT584" i="5" s="1"/>
  <c r="AG585" i="5"/>
  <c r="AG586" i="5"/>
  <c r="AT586" i="5" s="1"/>
  <c r="AG587" i="5"/>
  <c r="AT587" i="5" s="1"/>
  <c r="AG588" i="5"/>
  <c r="AT588" i="5" s="1"/>
  <c r="AG589" i="5"/>
  <c r="AT589" i="5" s="1"/>
  <c r="AG590" i="5"/>
  <c r="AG591" i="5"/>
  <c r="AT591" i="5" s="1"/>
  <c r="AG592" i="5"/>
  <c r="AT592" i="5" s="1"/>
  <c r="AG593" i="5"/>
  <c r="AT593" i="5" s="1"/>
  <c r="AG594" i="5"/>
  <c r="AT594" i="5" s="1"/>
  <c r="AG595" i="5"/>
  <c r="AT595" i="5" s="1"/>
  <c r="AG596" i="5"/>
  <c r="AG597" i="5"/>
  <c r="AT597" i="5" s="1"/>
  <c r="AG598" i="5"/>
  <c r="AG599" i="5"/>
  <c r="AT599" i="5" s="1"/>
  <c r="AG600" i="5"/>
  <c r="AT600" i="5" s="1"/>
  <c r="AG601" i="5"/>
  <c r="AT601" i="5" s="1"/>
  <c r="AG602" i="5"/>
  <c r="AG603" i="5"/>
  <c r="AT603" i="5" s="1"/>
  <c r="AG604" i="5"/>
  <c r="AT604" i="5" s="1"/>
  <c r="AG605" i="5"/>
  <c r="AT605" i="5" s="1"/>
  <c r="AG606" i="5"/>
  <c r="AT606" i="5" s="1"/>
  <c r="AG607" i="5"/>
  <c r="AT607" i="5" s="1"/>
  <c r="AG608" i="5"/>
  <c r="AT608" i="5" s="1"/>
  <c r="AG609" i="5"/>
  <c r="AT609" i="5" s="1"/>
  <c r="AG610" i="5"/>
  <c r="AG611" i="5"/>
  <c r="AT611" i="5" s="1"/>
  <c r="AG612" i="5"/>
  <c r="AT612" i="5" s="1"/>
  <c r="AG613" i="5"/>
  <c r="AG614" i="5"/>
  <c r="AG615" i="5"/>
  <c r="AT615" i="5" s="1"/>
  <c r="AG616" i="5"/>
  <c r="AT616" i="5" s="1"/>
  <c r="AG617" i="5"/>
  <c r="AG618" i="5"/>
  <c r="AT618" i="5" s="1"/>
  <c r="AG619" i="5"/>
  <c r="AT619" i="5" s="1"/>
  <c r="AG620" i="5"/>
  <c r="AG621" i="5"/>
  <c r="AT621" i="5" s="1"/>
  <c r="AG622" i="5"/>
  <c r="AT622" i="5" s="1"/>
  <c r="AG623" i="5"/>
  <c r="AT623" i="5" s="1"/>
  <c r="AG624" i="5"/>
  <c r="AT624" i="5" s="1"/>
  <c r="AG625" i="5"/>
  <c r="AG626" i="5"/>
  <c r="AT626" i="5" s="1"/>
  <c r="AG627" i="5"/>
  <c r="AG628" i="5"/>
  <c r="AG629" i="5"/>
  <c r="AG630" i="5"/>
  <c r="AG631" i="5"/>
  <c r="AG632" i="5"/>
  <c r="AG633" i="5"/>
  <c r="AT633" i="5" s="1"/>
  <c r="AG634" i="5"/>
  <c r="AG635" i="5"/>
  <c r="AT635" i="5" s="1"/>
  <c r="AG636" i="5"/>
  <c r="AT636" i="5" s="1"/>
  <c r="AG637" i="5"/>
  <c r="AT637" i="5" s="1"/>
  <c r="AG638" i="5"/>
  <c r="AG639" i="5"/>
  <c r="AT639" i="5" s="1"/>
  <c r="AG640" i="5"/>
  <c r="AG641" i="5"/>
  <c r="AT641" i="5" s="1"/>
  <c r="AG642" i="5"/>
  <c r="AT642" i="5" s="1"/>
  <c r="AG643" i="5"/>
  <c r="AT643" i="5" s="1"/>
  <c r="AG644" i="5"/>
  <c r="AT644" i="5" s="1"/>
  <c r="AG645" i="5"/>
  <c r="AG646" i="5"/>
  <c r="AG647" i="5"/>
  <c r="AT647" i="5" s="1"/>
  <c r="AG648" i="5"/>
  <c r="AG649" i="5"/>
  <c r="AT649" i="5" s="1"/>
  <c r="AG650" i="5"/>
  <c r="AG651" i="5"/>
  <c r="AG652" i="5"/>
  <c r="AT652" i="5" s="1"/>
  <c r="AG653" i="5"/>
  <c r="AT653" i="5" s="1"/>
  <c r="AG654" i="5"/>
  <c r="AT654" i="5" s="1"/>
  <c r="AG655" i="5"/>
  <c r="AT655" i="5" s="1"/>
  <c r="AG656" i="5"/>
  <c r="AT656" i="5" s="1"/>
  <c r="AG657" i="5"/>
  <c r="AT657" i="5" s="1"/>
  <c r="AG658" i="5"/>
  <c r="AG659" i="5"/>
  <c r="AT659" i="5" s="1"/>
  <c r="AG660" i="5"/>
  <c r="AT660" i="5" s="1"/>
  <c r="AG661" i="5"/>
  <c r="AT661" i="5" s="1"/>
  <c r="AG662" i="5"/>
  <c r="AT662" i="5" s="1"/>
  <c r="AG663" i="5"/>
  <c r="AT663" i="5" s="1"/>
  <c r="AG664" i="5"/>
  <c r="AT664" i="5" s="1"/>
  <c r="AG665" i="5"/>
  <c r="AG666" i="5"/>
  <c r="AG667" i="5"/>
  <c r="AT667" i="5" s="1"/>
  <c r="AG668" i="5"/>
  <c r="AT668" i="5" s="1"/>
  <c r="AG669" i="5"/>
  <c r="AG670" i="5"/>
  <c r="AT670" i="5" s="1"/>
  <c r="AG671" i="5"/>
  <c r="AT671" i="5" s="1"/>
  <c r="AG672" i="5"/>
  <c r="AT672" i="5" s="1"/>
  <c r="AG673" i="5"/>
  <c r="AT673" i="5" s="1"/>
  <c r="AG674" i="5"/>
  <c r="AG675" i="5"/>
  <c r="AT675" i="5" s="1"/>
  <c r="AG676" i="5"/>
  <c r="AT676" i="5" s="1"/>
  <c r="AG677" i="5"/>
  <c r="AT677" i="5" s="1"/>
  <c r="AG678" i="5"/>
  <c r="AT678" i="5" s="1"/>
  <c r="AG679" i="5"/>
  <c r="AT679" i="5" s="1"/>
  <c r="AG680" i="5"/>
  <c r="AT680" i="5" s="1"/>
  <c r="AG681" i="5"/>
  <c r="AG682" i="5"/>
  <c r="AT682" i="5" s="1"/>
  <c r="AG683" i="5"/>
  <c r="AG684" i="5"/>
  <c r="AT684" i="5" s="1"/>
  <c r="AG685" i="5"/>
  <c r="AG686" i="5"/>
  <c r="AG687" i="5"/>
  <c r="AT687" i="5" s="1"/>
  <c r="AG688" i="5"/>
  <c r="AG689" i="5"/>
  <c r="AT689" i="5" s="1"/>
  <c r="AG690" i="5"/>
  <c r="AT690" i="5" s="1"/>
  <c r="AG691" i="5"/>
  <c r="AT691" i="5" s="1"/>
  <c r="AG692" i="5"/>
  <c r="AT692" i="5" s="1"/>
  <c r="AG693" i="5"/>
  <c r="AT693" i="5" s="1"/>
  <c r="AG694" i="5"/>
  <c r="AT694" i="5" s="1"/>
  <c r="AG695" i="5"/>
  <c r="AT695" i="5" s="1"/>
  <c r="AG696" i="5"/>
  <c r="AT696" i="5" s="1"/>
  <c r="AG697" i="5"/>
  <c r="AT697" i="5" s="1"/>
  <c r="AG698" i="5"/>
  <c r="AG699" i="5"/>
  <c r="AT699" i="5" s="1"/>
  <c r="AG700" i="5"/>
  <c r="AT700" i="5" s="1"/>
  <c r="AG701" i="5"/>
  <c r="AG702" i="5"/>
  <c r="AG703" i="5"/>
  <c r="AT703" i="5" s="1"/>
  <c r="AG704" i="5"/>
  <c r="AG705" i="5"/>
  <c r="AG706" i="5"/>
  <c r="AG707" i="5"/>
  <c r="AT707" i="5" s="1"/>
  <c r="AG708" i="5"/>
  <c r="AT708" i="5" s="1"/>
  <c r="AG709" i="5"/>
  <c r="AT709" i="5" s="1"/>
  <c r="AG710" i="5"/>
  <c r="AG711" i="5"/>
  <c r="AG712" i="5"/>
  <c r="AG713" i="5"/>
  <c r="AG714" i="5"/>
  <c r="AG715" i="5"/>
  <c r="AG716" i="5"/>
  <c r="AT716" i="5" s="1"/>
  <c r="AG717" i="5"/>
  <c r="AT717" i="5" s="1"/>
  <c r="AG718" i="5"/>
  <c r="AG719" i="5"/>
  <c r="AT719" i="5" s="1"/>
  <c r="AG720" i="5"/>
  <c r="AT720" i="5" s="1"/>
  <c r="AG721" i="5"/>
  <c r="AT721" i="5" s="1"/>
  <c r="AG722" i="5"/>
  <c r="AT722" i="5" s="1"/>
  <c r="AG723" i="5"/>
  <c r="AT723" i="5" s="1"/>
  <c r="AG724" i="5"/>
  <c r="AT724" i="5" s="1"/>
  <c r="AG725" i="5"/>
  <c r="AG726" i="5"/>
  <c r="AG727" i="5"/>
  <c r="AG728" i="5"/>
  <c r="AT728" i="5" s="1"/>
  <c r="AG729" i="5"/>
  <c r="AT729" i="5" s="1"/>
  <c r="AG730" i="5"/>
  <c r="AT730" i="5" s="1"/>
  <c r="AG731" i="5"/>
  <c r="AG732" i="5"/>
  <c r="AT732" i="5" s="1"/>
  <c r="AG733" i="5"/>
  <c r="AG734" i="5"/>
  <c r="AG735" i="5"/>
  <c r="AT735" i="5" s="1"/>
  <c r="AG736" i="5"/>
  <c r="AT736" i="5" s="1"/>
  <c r="AG737" i="5"/>
  <c r="AG738" i="5"/>
  <c r="AT738" i="5" s="1"/>
  <c r="AG739" i="5"/>
  <c r="AT739" i="5" s="1"/>
  <c r="AG740" i="5"/>
  <c r="AT740" i="5" s="1"/>
  <c r="AG741" i="5"/>
  <c r="AT741" i="5" s="1"/>
  <c r="AG742" i="5"/>
  <c r="AT742" i="5" s="1"/>
  <c r="AG743" i="5"/>
  <c r="AT743" i="5" s="1"/>
  <c r="AG744" i="5"/>
  <c r="AT744" i="5" s="1"/>
  <c r="AG745" i="5"/>
  <c r="AT745" i="5" s="1"/>
  <c r="AG746" i="5"/>
  <c r="AT746" i="5" s="1"/>
  <c r="AG747" i="5"/>
  <c r="AT747" i="5" s="1"/>
  <c r="AG748" i="5"/>
  <c r="AT748" i="5" s="1"/>
  <c r="AG749" i="5"/>
  <c r="AT749" i="5" s="1"/>
  <c r="AG750" i="5"/>
  <c r="AT750" i="5" s="1"/>
  <c r="AG751" i="5"/>
  <c r="AT751" i="5" s="1"/>
  <c r="AG752" i="5"/>
  <c r="AT752" i="5" s="1"/>
  <c r="AG753" i="5"/>
  <c r="AG754" i="5"/>
  <c r="AT754" i="5" s="1"/>
  <c r="AG755" i="5"/>
  <c r="AT755" i="5" s="1"/>
  <c r="AG756" i="5"/>
  <c r="AT756" i="5" s="1"/>
  <c r="AG757" i="5"/>
  <c r="AG758" i="5"/>
  <c r="AT758" i="5" s="1"/>
  <c r="AG759" i="5"/>
  <c r="AT759" i="5" s="1"/>
  <c r="AG760" i="5"/>
  <c r="AT760" i="5" s="1"/>
  <c r="AG761" i="5"/>
  <c r="AG762" i="5"/>
  <c r="AT762" i="5" s="1"/>
  <c r="AG763" i="5"/>
  <c r="AG764" i="5"/>
  <c r="AT764" i="5" s="1"/>
  <c r="AG765" i="5"/>
  <c r="AG766" i="5"/>
  <c r="AT766" i="5" s="1"/>
  <c r="AG767" i="5"/>
  <c r="AT767" i="5" s="1"/>
  <c r="AG768" i="5"/>
  <c r="AG769" i="5"/>
  <c r="AT769" i="5" s="1"/>
  <c r="AG770" i="5"/>
  <c r="AT770" i="5" s="1"/>
  <c r="AG771" i="5"/>
  <c r="AT771" i="5" s="1"/>
  <c r="AG772" i="5"/>
  <c r="AT772" i="5" s="1"/>
  <c r="AG773" i="5"/>
  <c r="AT773" i="5" s="1"/>
  <c r="AG774" i="5"/>
  <c r="AT774" i="5" s="1"/>
  <c r="AG775" i="5"/>
  <c r="AT775" i="5" s="1"/>
  <c r="AG776" i="5"/>
  <c r="AT776" i="5" s="1"/>
  <c r="AG777" i="5"/>
  <c r="AT777" i="5" s="1"/>
  <c r="AG778" i="5"/>
  <c r="AT778" i="5" s="1"/>
  <c r="AG779" i="5"/>
  <c r="AT779" i="5" s="1"/>
  <c r="AG780" i="5"/>
  <c r="AG781" i="5"/>
  <c r="AG782" i="5"/>
  <c r="AT782" i="5" s="1"/>
  <c r="AG783" i="5"/>
  <c r="AG784" i="5"/>
  <c r="AT784" i="5" s="1"/>
  <c r="AG785" i="5"/>
  <c r="AG786" i="5"/>
  <c r="AG787" i="5"/>
  <c r="AG788" i="5"/>
  <c r="AT788" i="5" s="1"/>
  <c r="AG789" i="5"/>
  <c r="AT789" i="5" s="1"/>
  <c r="AG790" i="5"/>
  <c r="AG791" i="5"/>
  <c r="AT791" i="5" s="1"/>
  <c r="AG792" i="5"/>
  <c r="AT792" i="5" s="1"/>
  <c r="AG793" i="5"/>
  <c r="AT793" i="5" s="1"/>
  <c r="AG794" i="5"/>
  <c r="AT794" i="5" s="1"/>
  <c r="AG795" i="5"/>
  <c r="AG796" i="5"/>
  <c r="AT796" i="5" s="1"/>
  <c r="AG797" i="5"/>
  <c r="AG798" i="5"/>
  <c r="AT798" i="5" s="1"/>
  <c r="AG799" i="5"/>
  <c r="AT799" i="5" s="1"/>
  <c r="AG800" i="5"/>
  <c r="AT800" i="5" s="1"/>
  <c r="AG801" i="5"/>
  <c r="AG802" i="5"/>
  <c r="AT802" i="5" s="1"/>
  <c r="AG803" i="5"/>
  <c r="AT803" i="5" s="1"/>
  <c r="AG804" i="5"/>
  <c r="AT804" i="5" s="1"/>
  <c r="AG805" i="5"/>
  <c r="AT805" i="5" s="1"/>
  <c r="AG806" i="5"/>
  <c r="AT806" i="5" s="1"/>
  <c r="AG807" i="5"/>
  <c r="AG808" i="5"/>
  <c r="AT808" i="5" s="1"/>
  <c r="AG809" i="5"/>
  <c r="AT809" i="5" s="1"/>
  <c r="AG810" i="5"/>
  <c r="AT810" i="5" s="1"/>
  <c r="AG811" i="5"/>
  <c r="AT811" i="5" s="1"/>
  <c r="AG812" i="5"/>
  <c r="AT812" i="5" s="1"/>
  <c r="AG813" i="5"/>
  <c r="AT813" i="5" s="1"/>
  <c r="AG814" i="5"/>
  <c r="AG815" i="5"/>
  <c r="AT815" i="5" s="1"/>
  <c r="AG816" i="5"/>
  <c r="AT816" i="5" s="1"/>
  <c r="AG817" i="5"/>
  <c r="AT817" i="5" s="1"/>
  <c r="AG818" i="5"/>
  <c r="AG819" i="5"/>
  <c r="AT819" i="5" s="1"/>
  <c r="AG820" i="5"/>
  <c r="AT820" i="5" s="1"/>
  <c r="AG821" i="5"/>
  <c r="AG822" i="5"/>
  <c r="AG823" i="5"/>
  <c r="AT823" i="5" s="1"/>
  <c r="AG824" i="5"/>
  <c r="AT824" i="5" s="1"/>
  <c r="AG825" i="5"/>
  <c r="AT825" i="5" s="1"/>
  <c r="AG826" i="5"/>
  <c r="AT826" i="5" s="1"/>
  <c r="AG827" i="5"/>
  <c r="AT827" i="5" s="1"/>
  <c r="AG828" i="5"/>
  <c r="AT828" i="5" s="1"/>
  <c r="AG829" i="5"/>
  <c r="AT829" i="5" s="1"/>
  <c r="AG830" i="5"/>
  <c r="AG831" i="5"/>
  <c r="AT831" i="5" s="1"/>
  <c r="AG832" i="5"/>
  <c r="AT832" i="5" s="1"/>
  <c r="AG833" i="5"/>
  <c r="AT833" i="5" s="1"/>
  <c r="AG834" i="5"/>
  <c r="AG835" i="5"/>
  <c r="AG836" i="5"/>
  <c r="AT836" i="5" s="1"/>
  <c r="AG837" i="5"/>
  <c r="AG838" i="5"/>
  <c r="AT838" i="5" s="1"/>
  <c r="AG839" i="5"/>
  <c r="AG840" i="5"/>
  <c r="AT840" i="5" s="1"/>
  <c r="AG841" i="5"/>
  <c r="AT841" i="5" s="1"/>
  <c r="AG842" i="5"/>
  <c r="AG843" i="5"/>
  <c r="AT843" i="5" s="1"/>
  <c r="AG844" i="5"/>
  <c r="AT844" i="5" s="1"/>
  <c r="AG845" i="5"/>
  <c r="AT845" i="5" s="1"/>
  <c r="AG846" i="5"/>
  <c r="AG847" i="5"/>
  <c r="AG848" i="5"/>
  <c r="AT848" i="5" s="1"/>
  <c r="AG849" i="5"/>
  <c r="AT849" i="5" s="1"/>
  <c r="AG850" i="5"/>
  <c r="AT850" i="5" s="1"/>
  <c r="AG851" i="5"/>
  <c r="AT851" i="5" s="1"/>
  <c r="AG852" i="5"/>
  <c r="AG853" i="5"/>
  <c r="AG854" i="5"/>
  <c r="AG855" i="5"/>
  <c r="AT855" i="5" s="1"/>
  <c r="AG856" i="5"/>
  <c r="AG857" i="5"/>
  <c r="AG858" i="5"/>
  <c r="AG859" i="5"/>
  <c r="AT859" i="5" s="1"/>
  <c r="AG860" i="5"/>
  <c r="AT860" i="5" s="1"/>
  <c r="AG861" i="5"/>
  <c r="AT861" i="5" s="1"/>
  <c r="AG862" i="5"/>
  <c r="AG863" i="5"/>
  <c r="AT863" i="5" s="1"/>
  <c r="AG864" i="5"/>
  <c r="AG865" i="5"/>
  <c r="AG866" i="5"/>
  <c r="AT866" i="5" s="1"/>
  <c r="AG867" i="5"/>
  <c r="AT867" i="5" s="1"/>
  <c r="AG868" i="5"/>
  <c r="AT868" i="5" s="1"/>
  <c r="AG869" i="5"/>
  <c r="AG870" i="5"/>
  <c r="AG871" i="5"/>
  <c r="AT871" i="5" s="1"/>
  <c r="AG872" i="5"/>
  <c r="AG873" i="5"/>
  <c r="AT873" i="5" s="1"/>
  <c r="AG874" i="5"/>
  <c r="AT874" i="5" s="1"/>
  <c r="AG875" i="5"/>
  <c r="AT875" i="5" s="1"/>
  <c r="AG876" i="5"/>
  <c r="AT876" i="5" s="1"/>
  <c r="AG877" i="5"/>
  <c r="AT877" i="5" s="1"/>
  <c r="AG878" i="5"/>
  <c r="AG879" i="5"/>
  <c r="AT879" i="5" s="1"/>
  <c r="AG880" i="5"/>
  <c r="AT880" i="5" s="1"/>
  <c r="AG881" i="5"/>
  <c r="AT881" i="5" s="1"/>
  <c r="AG882" i="5"/>
  <c r="AT882" i="5" s="1"/>
  <c r="AG883" i="5"/>
  <c r="AT883" i="5" s="1"/>
  <c r="AG884" i="5"/>
  <c r="AT884" i="5" s="1"/>
  <c r="AG885" i="5"/>
  <c r="AG886" i="5"/>
  <c r="AT886" i="5" s="1"/>
  <c r="AG887" i="5"/>
  <c r="AT887" i="5" s="1"/>
  <c r="AG888" i="5"/>
  <c r="AT888" i="5" s="1"/>
  <c r="AG889" i="5"/>
  <c r="AG890" i="5"/>
  <c r="AT890" i="5" s="1"/>
  <c r="AG891" i="5"/>
  <c r="AT891" i="5" s="1"/>
  <c r="AG892" i="5"/>
  <c r="AT892" i="5" s="1"/>
  <c r="AG893" i="5"/>
  <c r="AT893" i="5" s="1"/>
  <c r="AG894" i="5"/>
  <c r="AT894" i="5" s="1"/>
  <c r="AG895" i="5"/>
  <c r="AT895" i="5" s="1"/>
  <c r="AG896" i="5"/>
  <c r="AG897" i="5"/>
  <c r="AG898" i="5"/>
  <c r="AG899" i="5"/>
  <c r="AT899" i="5" s="1"/>
  <c r="AG900" i="5"/>
  <c r="AT900" i="5" s="1"/>
  <c r="AG901" i="5"/>
  <c r="AT901" i="5" s="1"/>
  <c r="AG902" i="5"/>
  <c r="AT902" i="5" s="1"/>
  <c r="AG903" i="5"/>
  <c r="AG904" i="5"/>
  <c r="AT904" i="5" s="1"/>
  <c r="AG905" i="5"/>
  <c r="AG906" i="5"/>
  <c r="AT906" i="5" s="1"/>
  <c r="AG907" i="5"/>
  <c r="AT907" i="5" s="1"/>
  <c r="AG908" i="5"/>
  <c r="AT908" i="5" s="1"/>
  <c r="AG909" i="5"/>
  <c r="AG910" i="5"/>
  <c r="AG911" i="5"/>
  <c r="AT911" i="5" s="1"/>
  <c r="AG912" i="5"/>
  <c r="AG913" i="5"/>
  <c r="AG914" i="5"/>
  <c r="AT914" i="5" s="1"/>
  <c r="AG915" i="5"/>
  <c r="AG916" i="5"/>
  <c r="AT916" i="5" s="1"/>
  <c r="AG917" i="5"/>
  <c r="AT917" i="5" s="1"/>
  <c r="AG918" i="5"/>
  <c r="AT918" i="5" s="1"/>
  <c r="AG919" i="5"/>
  <c r="AT919" i="5" s="1"/>
  <c r="AG920" i="5"/>
  <c r="AT920" i="5" s="1"/>
  <c r="AG921" i="5"/>
  <c r="AG922" i="5"/>
  <c r="AT922" i="5" s="1"/>
  <c r="AG923" i="5"/>
  <c r="AT923" i="5" s="1"/>
  <c r="AG924" i="5"/>
  <c r="AT924" i="5" s="1"/>
  <c r="AG925" i="5"/>
  <c r="AG926" i="5"/>
  <c r="AT926" i="5" s="1"/>
  <c r="AG927" i="5"/>
  <c r="AG928" i="5"/>
  <c r="AT928" i="5" s="1"/>
  <c r="AG929" i="5"/>
  <c r="AG930" i="5"/>
  <c r="AT930" i="5" s="1"/>
  <c r="AG931" i="5"/>
  <c r="AT931" i="5" s="1"/>
  <c r="AG932" i="5"/>
  <c r="AT932" i="5" s="1"/>
  <c r="AG933" i="5"/>
  <c r="AT933" i="5" s="1"/>
  <c r="AG934" i="5"/>
  <c r="AT934" i="5" s="1"/>
  <c r="AG935" i="5"/>
  <c r="AT935" i="5" s="1"/>
  <c r="AG936" i="5"/>
  <c r="AT936" i="5" s="1"/>
  <c r="AG937" i="5"/>
  <c r="AG938" i="5"/>
  <c r="AT938" i="5" s="1"/>
  <c r="AG939" i="5"/>
  <c r="AT939" i="5" s="1"/>
  <c r="AG940" i="5"/>
  <c r="AT940" i="5" s="1"/>
  <c r="AG941" i="5"/>
  <c r="AG942" i="5"/>
  <c r="AT942" i="5" s="1"/>
  <c r="AG943" i="5"/>
  <c r="AT943" i="5" s="1"/>
  <c r="AG944" i="5"/>
  <c r="AT944" i="5" s="1"/>
  <c r="AG945" i="5"/>
  <c r="AT945" i="5" s="1"/>
  <c r="AG946" i="5"/>
  <c r="AT946" i="5" s="1"/>
  <c r="AG947" i="5"/>
  <c r="AG948" i="5"/>
  <c r="AT948" i="5" s="1"/>
  <c r="AG949" i="5"/>
  <c r="AT949" i="5" s="1"/>
  <c r="AG950" i="5"/>
  <c r="AG951" i="5"/>
  <c r="AT951" i="5" s="1"/>
  <c r="AG952" i="5"/>
  <c r="AG953" i="5"/>
  <c r="AT953" i="5" s="1"/>
  <c r="AG954" i="5"/>
  <c r="AT954" i="5" s="1"/>
  <c r="AG955" i="5"/>
  <c r="AT955" i="5" s="1"/>
  <c r="AG956" i="5"/>
  <c r="AT956" i="5" s="1"/>
  <c r="AG957" i="5"/>
  <c r="AG958" i="5"/>
  <c r="AG959" i="5"/>
  <c r="AT959" i="5" s="1"/>
  <c r="AG960" i="5"/>
  <c r="AG961" i="5"/>
  <c r="AT961" i="5" s="1"/>
  <c r="AG962" i="5"/>
  <c r="AG963" i="5"/>
  <c r="AT963" i="5" s="1"/>
  <c r="AG964" i="5"/>
  <c r="AG965" i="5"/>
  <c r="AT965" i="5" s="1"/>
  <c r="AG966" i="5"/>
  <c r="AT966" i="5" s="1"/>
  <c r="AG967" i="5"/>
  <c r="AT967" i="5" s="1"/>
  <c r="AG968" i="5"/>
  <c r="AT968" i="5" s="1"/>
  <c r="AG969" i="5"/>
  <c r="AG970" i="5"/>
  <c r="AG971" i="5"/>
  <c r="AT971" i="5" s="1"/>
  <c r="AG972" i="5"/>
  <c r="AG973" i="5"/>
  <c r="AT973" i="5" s="1"/>
  <c r="AG974" i="5"/>
  <c r="AT974" i="5" s="1"/>
  <c r="AG975" i="5"/>
  <c r="AT975" i="5" s="1"/>
  <c r="AG976" i="5"/>
  <c r="AT976" i="5" s="1"/>
  <c r="AG977" i="5"/>
  <c r="AT977" i="5" s="1"/>
  <c r="AG978" i="5"/>
  <c r="AT978" i="5" s="1"/>
  <c r="AG979" i="5"/>
  <c r="AT979" i="5" s="1"/>
  <c r="AG980" i="5"/>
  <c r="AG981" i="5"/>
  <c r="AG982" i="5"/>
  <c r="AT982" i="5" s="1"/>
  <c r="AG983" i="5"/>
  <c r="AG984" i="5"/>
  <c r="AT984" i="5" s="1"/>
  <c r="AG985" i="5"/>
  <c r="AT985" i="5" s="1"/>
  <c r="AG986" i="5"/>
  <c r="AT986" i="5" s="1"/>
  <c r="AG987" i="5"/>
  <c r="AT987" i="5" s="1"/>
  <c r="AG988" i="5"/>
  <c r="AG989" i="5"/>
  <c r="AT989" i="5" s="1"/>
  <c r="AG990" i="5"/>
  <c r="AT990" i="5" s="1"/>
  <c r="AG991" i="5"/>
  <c r="AG992" i="5"/>
  <c r="AT992" i="5" s="1"/>
  <c r="AG993" i="5"/>
  <c r="AG994" i="5"/>
  <c r="AT994" i="5" s="1"/>
  <c r="AG995" i="5"/>
  <c r="AT995" i="5" s="1"/>
  <c r="AG996" i="5"/>
  <c r="AG997" i="5"/>
  <c r="AT997" i="5" s="1"/>
  <c r="AG998" i="5"/>
  <c r="AT998" i="5" s="1"/>
  <c r="AG999" i="5"/>
  <c r="AT999" i="5" s="1"/>
  <c r="AG1000" i="5"/>
  <c r="AT1000" i="5" s="1"/>
  <c r="AG1001" i="5"/>
  <c r="AT1001" i="5" s="1"/>
  <c r="AG1002" i="5"/>
  <c r="AT1002" i="5" s="1"/>
  <c r="AG1003" i="5"/>
  <c r="AT1003" i="5" s="1"/>
  <c r="AG1004" i="5"/>
  <c r="AT1004" i="5" s="1"/>
  <c r="AG1005" i="5"/>
  <c r="AG1006" i="5"/>
  <c r="AG1007" i="5"/>
  <c r="AT1007" i="5" s="1"/>
  <c r="AG1008" i="5"/>
  <c r="AG1009" i="5"/>
  <c r="AT1009" i="5" s="1"/>
  <c r="AG1010" i="5"/>
  <c r="AT1010" i="5" s="1"/>
  <c r="AG1011" i="5"/>
  <c r="AT1011" i="5" s="1"/>
  <c r="AG1012" i="5"/>
  <c r="AT1012" i="5" s="1"/>
  <c r="AG1013" i="5"/>
  <c r="AG1014" i="5"/>
  <c r="AT1014" i="5" s="1"/>
  <c r="AG1015" i="5"/>
  <c r="AT1015" i="5" s="1"/>
  <c r="AG1016" i="5"/>
  <c r="AT1016" i="5" s="1"/>
  <c r="AG1017" i="5"/>
  <c r="AG1018" i="5"/>
  <c r="AG1019" i="5"/>
  <c r="AG1020" i="5"/>
  <c r="AT1020" i="5" s="1"/>
  <c r="AG1021" i="5"/>
  <c r="AT1021" i="5" s="1"/>
  <c r="AG1022" i="5"/>
  <c r="AT1022" i="5" s="1"/>
  <c r="AG1023" i="5"/>
  <c r="AT1023" i="5" s="1"/>
  <c r="AG1024" i="5"/>
  <c r="AG1025" i="5"/>
  <c r="AT1025" i="5" s="1"/>
  <c r="AG1026" i="5"/>
  <c r="AT1026" i="5" s="1"/>
  <c r="AG1027" i="5"/>
  <c r="AT1027" i="5" s="1"/>
  <c r="AG1028" i="5"/>
  <c r="AT1028" i="5" s="1"/>
  <c r="AG1029" i="5"/>
  <c r="AG1030" i="5"/>
  <c r="AG1031" i="5"/>
  <c r="AG1032" i="5"/>
  <c r="AG1033" i="5"/>
  <c r="AT1033" i="5" s="1"/>
  <c r="AG1034" i="5"/>
  <c r="AT1034" i="5" s="1"/>
  <c r="AG1035" i="5"/>
  <c r="AT1035" i="5" s="1"/>
  <c r="AG1036" i="5"/>
  <c r="AT1036" i="5" s="1"/>
  <c r="AG1037" i="5"/>
  <c r="AG1038" i="5"/>
  <c r="AT1038" i="5" s="1"/>
  <c r="AG1039" i="5"/>
  <c r="AT1039" i="5" s="1"/>
  <c r="AG1040" i="5"/>
  <c r="AG1041" i="5"/>
  <c r="AG1042" i="5"/>
  <c r="AT1042" i="5" s="1"/>
  <c r="AG1043" i="5"/>
  <c r="AG1044" i="5"/>
  <c r="AT1044" i="5" s="1"/>
  <c r="AG1045" i="5"/>
  <c r="AG1046" i="5"/>
  <c r="AG1047" i="5"/>
  <c r="AT1047" i="5" s="1"/>
  <c r="AG1048" i="5"/>
  <c r="AG1049" i="5"/>
  <c r="AT1049" i="5" s="1"/>
  <c r="AG1050" i="5"/>
  <c r="AT1050" i="5" s="1"/>
  <c r="AG1051" i="5"/>
  <c r="AG1052" i="5"/>
  <c r="AG1053" i="5"/>
  <c r="AG1054" i="5"/>
  <c r="AT1054" i="5" s="1"/>
  <c r="AG1055" i="5"/>
  <c r="AT1055" i="5" s="1"/>
  <c r="AG1056" i="5"/>
  <c r="AG1057" i="5"/>
  <c r="AT1057" i="5" s="1"/>
  <c r="AG1058" i="5"/>
  <c r="AT1058" i="5" s="1"/>
  <c r="AG1059" i="5"/>
  <c r="AT1059" i="5" s="1"/>
  <c r="AG1060" i="5"/>
  <c r="AT1060" i="5" s="1"/>
  <c r="AG1061" i="5"/>
  <c r="AT1061" i="5" s="1"/>
  <c r="AG1062" i="5"/>
  <c r="AG1063" i="5"/>
  <c r="AT1063" i="5" s="1"/>
  <c r="AG1064" i="5"/>
  <c r="AG1065" i="5"/>
  <c r="AG1066" i="5"/>
  <c r="AT1066" i="5" s="1"/>
  <c r="AG1067" i="5"/>
  <c r="AG1068" i="5"/>
  <c r="AG1069" i="5"/>
  <c r="AT1069" i="5" s="1"/>
  <c r="AG1070" i="5"/>
  <c r="AT1070" i="5" s="1"/>
  <c r="AG1071" i="5"/>
  <c r="AT1071" i="5" s="1"/>
  <c r="AG1072" i="5"/>
  <c r="AT1072" i="5" s="1"/>
  <c r="AG1073" i="5"/>
  <c r="AG1074" i="5"/>
  <c r="AG1075" i="5"/>
  <c r="AG1076" i="5"/>
  <c r="AT1076" i="5" s="1"/>
  <c r="AG1077" i="5"/>
  <c r="AT1077" i="5" s="1"/>
  <c r="AG1078" i="5"/>
  <c r="AT1078" i="5" s="1"/>
  <c r="AG1079" i="5"/>
  <c r="AT1079" i="5" s="1"/>
  <c r="AG1080" i="5"/>
  <c r="AT1080" i="5" s="1"/>
  <c r="AG1081" i="5"/>
  <c r="AG1082" i="5"/>
  <c r="AT1082" i="5" s="1"/>
  <c r="AG1083" i="5"/>
  <c r="AT1083" i="5" s="1"/>
  <c r="AG1084" i="5"/>
  <c r="AG1085" i="5"/>
  <c r="AT1085" i="5" s="1"/>
  <c r="AG1086" i="5"/>
  <c r="AG1087" i="5"/>
  <c r="AT1087" i="5" s="1"/>
  <c r="AG1088" i="5"/>
  <c r="AG1089" i="5"/>
  <c r="AT1089" i="5" s="1"/>
  <c r="AG1090" i="5"/>
  <c r="AT1090" i="5" s="1"/>
  <c r="AG1091" i="5"/>
  <c r="AT1091" i="5" s="1"/>
  <c r="AG1092" i="5"/>
  <c r="AT1092" i="5" s="1"/>
  <c r="AG1093" i="5"/>
  <c r="AG1094" i="5"/>
  <c r="AT1094" i="5" s="1"/>
  <c r="AG1095" i="5"/>
  <c r="AT1095" i="5" s="1"/>
  <c r="AG1096" i="5"/>
  <c r="AT1096" i="5" s="1"/>
  <c r="AG1097" i="5"/>
  <c r="AG1098" i="5"/>
  <c r="AG1099" i="5"/>
  <c r="AT1099" i="5" s="1"/>
  <c r="AG1100" i="5"/>
  <c r="AT1100" i="5" s="1"/>
  <c r="AG1101" i="5"/>
  <c r="AG1102" i="5"/>
  <c r="AG1103" i="5"/>
  <c r="AT1103" i="5" s="1"/>
  <c r="AG1104" i="5"/>
  <c r="AT1104" i="5" s="1"/>
  <c r="AG1105" i="5"/>
  <c r="AT1105" i="5" s="1"/>
  <c r="AG1106" i="5"/>
  <c r="AT1106" i="5" s="1"/>
  <c r="AG1107" i="5"/>
  <c r="AG1108" i="5"/>
  <c r="AT1108" i="5" s="1"/>
  <c r="AG1109" i="5"/>
  <c r="AG1110" i="5"/>
  <c r="AT1110" i="5" s="1"/>
  <c r="AG1111" i="5"/>
  <c r="AG1112" i="5"/>
  <c r="AT1112" i="5" s="1"/>
  <c r="AG1113" i="5"/>
  <c r="AT1113" i="5" s="1"/>
  <c r="AG1114" i="5"/>
  <c r="AT1114" i="5" s="1"/>
  <c r="AG1115" i="5"/>
  <c r="AG1116" i="5"/>
  <c r="AT1116" i="5" s="1"/>
  <c r="AG1117" i="5"/>
  <c r="AG1118" i="5"/>
  <c r="AT1118" i="5" s="1"/>
  <c r="AG1119" i="5"/>
  <c r="AT1119" i="5" s="1"/>
  <c r="AG1120" i="5"/>
  <c r="AG1121" i="5"/>
  <c r="AT1121" i="5" s="1"/>
  <c r="AG1122" i="5"/>
  <c r="AT1122" i="5" s="1"/>
  <c r="AG1123" i="5"/>
  <c r="AT1123" i="5" s="1"/>
  <c r="AG1124" i="5"/>
  <c r="AT1124" i="5" s="1"/>
  <c r="AG1125" i="5"/>
  <c r="AG1126" i="5"/>
  <c r="AG1127" i="5"/>
  <c r="AG1128" i="5"/>
  <c r="AG1129" i="5"/>
  <c r="AT1129" i="5" s="1"/>
  <c r="AG1130" i="5"/>
  <c r="AT1130" i="5" s="1"/>
  <c r="AG1131" i="5"/>
  <c r="AT1131" i="5" s="1"/>
  <c r="AG1132" i="5"/>
  <c r="AG1133" i="5"/>
  <c r="AG1134" i="5"/>
  <c r="AG1135" i="5"/>
  <c r="AT1135" i="5" s="1"/>
  <c r="AG1136" i="5"/>
  <c r="AG1137" i="5"/>
  <c r="AG1138" i="5"/>
  <c r="AT1138" i="5" s="1"/>
  <c r="AG1139" i="5"/>
  <c r="AG1140" i="5"/>
  <c r="AG1141" i="5"/>
  <c r="AG1142" i="5"/>
  <c r="AT1142" i="5" s="1"/>
  <c r="AG1143" i="5"/>
  <c r="AT1143" i="5" s="1"/>
  <c r="AG1144" i="5"/>
  <c r="AT1144" i="5" s="1"/>
  <c r="AG1145" i="5"/>
  <c r="AT1145" i="5" s="1"/>
  <c r="AG1146" i="5"/>
  <c r="AT1146" i="5" s="1"/>
  <c r="AG1147" i="5"/>
  <c r="AT1147" i="5" s="1"/>
  <c r="AG1148" i="5"/>
  <c r="AT1148" i="5" s="1"/>
  <c r="AG1149" i="5"/>
  <c r="AT1149" i="5" s="1"/>
  <c r="AG1150" i="5"/>
  <c r="AG1151" i="5"/>
  <c r="AT1151" i="5" s="1"/>
  <c r="AG1152" i="5"/>
  <c r="AT1152" i="5" s="1"/>
  <c r="AG1153" i="5"/>
  <c r="AG1154" i="5"/>
  <c r="AG1155" i="5"/>
  <c r="AT1155" i="5" s="1"/>
  <c r="AG1156" i="5"/>
  <c r="AT1156" i="5" s="1"/>
  <c r="AG1157" i="5"/>
  <c r="AT1157" i="5" s="1"/>
  <c r="AG1158" i="5"/>
  <c r="AG1159" i="5"/>
  <c r="AT1159" i="5" s="1"/>
  <c r="AG1160" i="5"/>
  <c r="AG1161" i="5"/>
  <c r="AG1162" i="5"/>
  <c r="AT1162" i="5" s="1"/>
  <c r="AG1163" i="5"/>
  <c r="AT1163" i="5" s="1"/>
  <c r="AG1164" i="5"/>
  <c r="AT1164" i="5" s="1"/>
  <c r="AG1165" i="5"/>
  <c r="AT1165" i="5" s="1"/>
  <c r="AG1166" i="5"/>
  <c r="AT1166" i="5" s="1"/>
  <c r="AG1167" i="5"/>
  <c r="AG1168" i="5"/>
  <c r="AT1168" i="5" s="1"/>
  <c r="AG1169" i="5"/>
  <c r="AT1169" i="5" s="1"/>
  <c r="AG1170" i="5"/>
  <c r="AG1171" i="5"/>
  <c r="AG1172" i="5"/>
  <c r="AG1173" i="5"/>
  <c r="AT1173" i="5" s="1"/>
  <c r="AG1174" i="5"/>
  <c r="AG1175" i="5"/>
  <c r="AG1176" i="5"/>
  <c r="AG1177" i="5"/>
  <c r="AT1177" i="5" s="1"/>
  <c r="AG1178" i="5"/>
  <c r="AG1179" i="5"/>
  <c r="AG1180" i="5"/>
  <c r="AT1180" i="5" s="1"/>
  <c r="AG1181" i="5"/>
  <c r="AG1182" i="5"/>
  <c r="AT1182" i="5" s="1"/>
  <c r="AG1183" i="5"/>
  <c r="AT1183" i="5" s="1"/>
  <c r="AG1184" i="5"/>
  <c r="AG1185" i="5"/>
  <c r="AT1185" i="5" s="1"/>
  <c r="AG1186" i="5"/>
  <c r="AT1186" i="5" s="1"/>
  <c r="AG1187" i="5"/>
  <c r="AT1187" i="5" s="1"/>
  <c r="AG1188" i="5"/>
  <c r="AT1188" i="5" s="1"/>
  <c r="AG1189" i="5"/>
  <c r="AT1189" i="5" s="1"/>
  <c r="AG1190" i="5"/>
  <c r="AT1190" i="5" s="1"/>
  <c r="AG1191" i="5"/>
  <c r="AG1192" i="5"/>
  <c r="AT1192" i="5" s="1"/>
  <c r="AG1193" i="5"/>
  <c r="AG1194" i="5"/>
  <c r="AT1194" i="5" s="1"/>
  <c r="AG1195" i="5"/>
  <c r="AT1195" i="5" s="1"/>
  <c r="AG1196" i="5"/>
  <c r="AT1196" i="5" s="1"/>
  <c r="AG1197" i="5"/>
  <c r="AG1198" i="5"/>
  <c r="AG1199" i="5"/>
  <c r="AT1199" i="5" s="1"/>
  <c r="AG1200" i="5"/>
  <c r="AG1201" i="5"/>
  <c r="AT1201" i="5" s="1"/>
  <c r="AG1202" i="5"/>
  <c r="AG1203" i="5"/>
  <c r="AT1203" i="5" s="1"/>
  <c r="AG1204" i="5"/>
  <c r="AG1205" i="5"/>
  <c r="AG1206" i="5"/>
  <c r="AT1206" i="5" s="1"/>
  <c r="AG1207" i="5"/>
  <c r="AT1207" i="5" s="1"/>
  <c r="AG1208" i="5"/>
  <c r="AT1208" i="5" s="1"/>
  <c r="AG1209" i="5"/>
  <c r="AT1209" i="5" s="1"/>
  <c r="AG1210" i="5"/>
  <c r="AT1210" i="5" s="1"/>
  <c r="AG1211" i="5"/>
  <c r="AT1211" i="5" s="1"/>
  <c r="AG1212" i="5"/>
  <c r="AG1213" i="5"/>
  <c r="AT1213" i="5" s="1"/>
  <c r="AG1214" i="5"/>
  <c r="AT1214" i="5" s="1"/>
  <c r="AG1215" i="5"/>
  <c r="AT1215" i="5" s="1"/>
  <c r="AG1216" i="5"/>
  <c r="AG1217" i="5"/>
  <c r="AG1218" i="5"/>
  <c r="AT1218" i="5" s="1"/>
  <c r="AG1219" i="5"/>
  <c r="AT1219" i="5" s="1"/>
  <c r="AG1220" i="5"/>
  <c r="AT1220" i="5" s="1"/>
  <c r="AG1221" i="5"/>
  <c r="AG1222" i="5"/>
  <c r="AG1223" i="5"/>
  <c r="AT1223" i="5" s="1"/>
  <c r="AG1224" i="5"/>
  <c r="AG1225" i="5"/>
  <c r="AT1225" i="5" s="1"/>
  <c r="AG1226" i="5"/>
  <c r="AT1226" i="5" s="1"/>
  <c r="AG1227" i="5"/>
  <c r="AT1227" i="5" s="1"/>
  <c r="AG1228" i="5"/>
  <c r="AT1228" i="5" s="1"/>
  <c r="AG1229" i="5"/>
  <c r="AT1229" i="5" s="1"/>
  <c r="AG1230" i="5"/>
  <c r="AT1230" i="5" s="1"/>
  <c r="AG1231" i="5"/>
  <c r="AG1232" i="5"/>
  <c r="AG1233" i="5"/>
  <c r="AG1234" i="5"/>
  <c r="AG1235" i="5"/>
  <c r="AT1235" i="5" s="1"/>
  <c r="AG1236" i="5"/>
  <c r="AT1236" i="5" s="1"/>
  <c r="AG1237" i="5"/>
  <c r="AG1238" i="5"/>
  <c r="AT1238" i="5" s="1"/>
  <c r="AG1239" i="5"/>
  <c r="AT1239" i="5" s="1"/>
  <c r="AG1240" i="5"/>
  <c r="AT1240" i="5" s="1"/>
  <c r="AG1241" i="5"/>
  <c r="AT1241" i="5" s="1"/>
  <c r="AG1242" i="5"/>
  <c r="AG1243" i="5"/>
  <c r="AT1243" i="5" s="1"/>
  <c r="AG1244" i="5"/>
  <c r="AT1244" i="5" s="1"/>
  <c r="AG1245" i="5"/>
  <c r="AG1246" i="5"/>
  <c r="AT1246" i="5" s="1"/>
  <c r="AG1247" i="5"/>
  <c r="AT1247" i="5" s="1"/>
  <c r="AG1248" i="5"/>
  <c r="AG1249" i="5"/>
  <c r="AT1249" i="5" s="1"/>
  <c r="AG1250" i="5"/>
  <c r="AT1250" i="5" s="1"/>
  <c r="AG1251" i="5"/>
  <c r="AT1251" i="5" s="1"/>
  <c r="AG1252" i="5"/>
  <c r="AT1252" i="5" s="1"/>
  <c r="AG1253" i="5"/>
  <c r="AG1254" i="5"/>
  <c r="AT1254" i="5" s="1"/>
  <c r="AG1255" i="5"/>
  <c r="AT1255" i="5" s="1"/>
  <c r="AG1256" i="5"/>
  <c r="AT1256" i="5" s="1"/>
  <c r="AG1257" i="5"/>
  <c r="AG1258" i="5"/>
  <c r="AG1259" i="5"/>
  <c r="AT1259" i="5" s="1"/>
  <c r="AG1260" i="5"/>
  <c r="AT1260" i="5" s="1"/>
  <c r="AG1261" i="5"/>
  <c r="AT1261" i="5" s="1"/>
  <c r="AG1262" i="5"/>
  <c r="AT1262" i="5" s="1"/>
  <c r="AG1263" i="5"/>
  <c r="AT1263" i="5" s="1"/>
  <c r="AG1264" i="5"/>
  <c r="AT1264" i="5" s="1"/>
  <c r="AG1265" i="5"/>
  <c r="AG1266" i="5"/>
  <c r="AG1267" i="5"/>
  <c r="AT1267" i="5" s="1"/>
  <c r="AG1268" i="5"/>
  <c r="AT1268" i="5" s="1"/>
  <c r="AG1269" i="5"/>
  <c r="AT1269" i="5" s="1"/>
  <c r="AG1270" i="5"/>
  <c r="AT1270" i="5" s="1"/>
  <c r="AG1271" i="5"/>
  <c r="AG1272" i="5"/>
  <c r="AT1272" i="5" s="1"/>
  <c r="AG1273" i="5"/>
  <c r="AG1274" i="5"/>
  <c r="AT1274" i="5" s="1"/>
  <c r="AG1275" i="5"/>
  <c r="AT1275" i="5" s="1"/>
  <c r="AG1276" i="5"/>
  <c r="AT1276" i="5" s="1"/>
  <c r="AG1277" i="5"/>
  <c r="AT1277" i="5" s="1"/>
  <c r="AG1278" i="5"/>
  <c r="AG1279" i="5"/>
  <c r="AT1279" i="5" s="1"/>
  <c r="AG1280" i="5"/>
  <c r="AT1280" i="5" s="1"/>
  <c r="AG1281" i="5"/>
  <c r="AG1282" i="5"/>
  <c r="AT1282" i="5" s="1"/>
  <c r="AG1283" i="5"/>
  <c r="AG1284" i="5"/>
  <c r="AT1284" i="5" s="1"/>
  <c r="AG1285" i="5"/>
  <c r="AT1285" i="5" s="1"/>
  <c r="AG1286" i="5"/>
  <c r="AT1286" i="5" s="1"/>
  <c r="AG1287" i="5"/>
  <c r="AT1287" i="5" s="1"/>
  <c r="AG1288" i="5"/>
  <c r="AT1288" i="5" s="1"/>
  <c r="AG1289" i="5"/>
  <c r="AG1290" i="5"/>
  <c r="AT1290" i="5" s="1"/>
  <c r="AG1291" i="5"/>
  <c r="AG1292" i="5"/>
  <c r="AT1292" i="5" s="1"/>
  <c r="AG1293" i="5"/>
  <c r="AT1293" i="5" s="1"/>
  <c r="AG1294" i="5"/>
  <c r="AT1294" i="5" s="1"/>
  <c r="AG1295" i="5"/>
  <c r="AT1295" i="5" s="1"/>
  <c r="AG1296" i="5"/>
  <c r="AT1296" i="5" s="1"/>
  <c r="AG1297" i="5"/>
  <c r="AT1297" i="5" s="1"/>
  <c r="AG1298" i="5"/>
  <c r="AT1298" i="5" s="1"/>
  <c r="AG1299" i="5"/>
  <c r="AG1300" i="5"/>
  <c r="AT1300" i="5" s="1"/>
  <c r="AG1301" i="5"/>
  <c r="AG1302" i="5"/>
  <c r="AG1303" i="5"/>
  <c r="AT1303" i="5" s="1"/>
  <c r="AG1304" i="5"/>
  <c r="AG1305" i="5"/>
  <c r="AT1305" i="5" s="1"/>
  <c r="AG1306" i="5"/>
  <c r="AT1306" i="5" s="1"/>
  <c r="AG1307" i="5"/>
  <c r="AG1308" i="5"/>
  <c r="AT1308" i="5" s="1"/>
  <c r="AG1309" i="5"/>
  <c r="AG1310" i="5"/>
  <c r="AT1310" i="5" s="1"/>
  <c r="AG1311" i="5"/>
  <c r="AT1311" i="5" s="1"/>
  <c r="AG1312" i="5"/>
  <c r="AT1312" i="5" s="1"/>
  <c r="AG1313" i="5"/>
  <c r="AG1314" i="5"/>
  <c r="AG1315" i="5"/>
  <c r="AG1316" i="5"/>
  <c r="AT1316" i="5" s="1"/>
  <c r="AG1317" i="5"/>
  <c r="AT1317" i="5" s="1"/>
  <c r="AG1318" i="5"/>
  <c r="AT1318" i="5" s="1"/>
  <c r="AG1319" i="5"/>
  <c r="AT1319" i="5" s="1"/>
  <c r="AG1320" i="5"/>
  <c r="AT1320" i="5" s="1"/>
  <c r="AG1321" i="5"/>
  <c r="AG1322" i="5"/>
  <c r="AT1322" i="5" s="1"/>
  <c r="AG1323" i="5"/>
  <c r="AG1324" i="5"/>
  <c r="AT1324" i="5" s="1"/>
  <c r="AG1325" i="5"/>
  <c r="AG1326" i="5"/>
  <c r="AT1326" i="5" s="1"/>
  <c r="AG1327" i="5"/>
  <c r="AT1327" i="5" s="1"/>
  <c r="AG1328" i="5"/>
  <c r="AG1329" i="5"/>
  <c r="AT1329" i="5" s="1"/>
  <c r="AG1330" i="5"/>
  <c r="AT1330" i="5" s="1"/>
  <c r="AG1331" i="5"/>
  <c r="AG1332" i="5"/>
  <c r="AT1332" i="5" s="1"/>
  <c r="AG1333" i="5"/>
  <c r="AG1334" i="5"/>
  <c r="AT1334" i="5" s="1"/>
  <c r="AG1335" i="5"/>
  <c r="AT1335" i="5" s="1"/>
  <c r="AG1336" i="5"/>
  <c r="AT1336" i="5" s="1"/>
  <c r="AG1337" i="5"/>
  <c r="AT1337" i="5" s="1"/>
  <c r="AG1338" i="5"/>
  <c r="AT1338" i="5" s="1"/>
  <c r="AG1339" i="5"/>
  <c r="AT1339" i="5" s="1"/>
  <c r="AG1340" i="5"/>
  <c r="AT1340" i="5" s="1"/>
  <c r="AG1341" i="5"/>
  <c r="AT1341" i="5" s="1"/>
  <c r="AG1342" i="5"/>
  <c r="AT1342" i="5" s="1"/>
  <c r="AG1343" i="5"/>
  <c r="AT1343" i="5" s="1"/>
  <c r="AG1344" i="5"/>
  <c r="AT1344" i="5" s="1"/>
  <c r="AG1345" i="5"/>
  <c r="AG1346" i="5"/>
  <c r="AG1347" i="5"/>
  <c r="AT1347" i="5" s="1"/>
  <c r="AG1348" i="5"/>
  <c r="AG1349" i="5"/>
  <c r="AT1349" i="5" s="1"/>
  <c r="AG1350" i="5"/>
  <c r="AT1350" i="5" s="1"/>
  <c r="AG1351" i="5"/>
  <c r="AT1351" i="5" s="1"/>
  <c r="AG1352" i="5"/>
  <c r="AG1353" i="5"/>
  <c r="AT1353" i="5" s="1"/>
  <c r="AG1354" i="5"/>
  <c r="AT1354" i="5" s="1"/>
  <c r="AG1355" i="5"/>
  <c r="AT1355" i="5" s="1"/>
  <c r="AG1356" i="5"/>
  <c r="AT1356" i="5" s="1"/>
  <c r="AG1357" i="5"/>
  <c r="AG1358" i="5"/>
  <c r="AT1358" i="5" s="1"/>
  <c r="AG1359" i="5"/>
  <c r="AT1359" i="5" s="1"/>
  <c r="AG1360" i="5"/>
  <c r="AT1360" i="5" s="1"/>
  <c r="AG1361" i="5"/>
  <c r="AG1362" i="5"/>
  <c r="AT1362" i="5" s="1"/>
  <c r="AG1363" i="5"/>
  <c r="AT1363" i="5" s="1"/>
  <c r="AG1364" i="5"/>
  <c r="AT1364" i="5" s="1"/>
  <c r="AG1365" i="5"/>
  <c r="AT1365" i="5" s="1"/>
  <c r="AG1366" i="5"/>
  <c r="AT1366" i="5" s="1"/>
  <c r="AG1367" i="5"/>
  <c r="AT1367" i="5" s="1"/>
  <c r="AG1368" i="5"/>
  <c r="AT1368" i="5" s="1"/>
  <c r="AG1369" i="5"/>
  <c r="AT1369" i="5" s="1"/>
  <c r="AG1370" i="5"/>
  <c r="AT1370" i="5" s="1"/>
  <c r="AG1371" i="5"/>
  <c r="AT1371" i="5" s="1"/>
  <c r="AG1372" i="5"/>
  <c r="AT1372" i="5" s="1"/>
  <c r="AG1373" i="5"/>
  <c r="AG1374" i="5"/>
  <c r="AT1374" i="5" s="1"/>
  <c r="AG1375" i="5"/>
  <c r="AG1376" i="5"/>
  <c r="AT1376" i="5" s="1"/>
  <c r="AG1377" i="5"/>
  <c r="AG1378" i="5"/>
  <c r="AG1379" i="5"/>
  <c r="AT1379" i="5" s="1"/>
  <c r="AG1380" i="5"/>
  <c r="AT1380" i="5" s="1"/>
  <c r="AG1381" i="5"/>
  <c r="AT1381" i="5" s="1"/>
  <c r="AG1382" i="5"/>
  <c r="AT1382" i="5" s="1"/>
  <c r="AG1383" i="5"/>
  <c r="AT1383" i="5" s="1"/>
  <c r="AG1384" i="5"/>
  <c r="AT1384" i="5" s="1"/>
  <c r="AG1385" i="5"/>
  <c r="AT1385" i="5" s="1"/>
  <c r="AG1386" i="5"/>
  <c r="AT1386" i="5" s="1"/>
  <c r="AG1387" i="5"/>
  <c r="AT1387" i="5" s="1"/>
  <c r="AG1388" i="5"/>
  <c r="AT1388" i="5" s="1"/>
  <c r="AG1389" i="5"/>
  <c r="AG1390" i="5"/>
  <c r="AG1391" i="5"/>
  <c r="AG1392" i="5"/>
  <c r="AT1392" i="5" s="1"/>
  <c r="AG1393" i="5"/>
  <c r="AG1394" i="5"/>
  <c r="AT1394" i="5" s="1"/>
  <c r="AG1395" i="5"/>
  <c r="AT1395" i="5" s="1"/>
  <c r="AG1396" i="5"/>
  <c r="AT1396" i="5" s="1"/>
  <c r="AG1397" i="5"/>
  <c r="AT1397" i="5" s="1"/>
  <c r="AG1398" i="5"/>
  <c r="AT1398" i="5" s="1"/>
  <c r="AG1399" i="5"/>
  <c r="AT1399" i="5" s="1"/>
  <c r="AG1400" i="5"/>
  <c r="AT1400" i="5" s="1"/>
  <c r="AG1401" i="5"/>
  <c r="AG1402" i="5"/>
  <c r="AT1402" i="5" s="1"/>
  <c r="AG1403" i="5"/>
  <c r="AG1404" i="5"/>
  <c r="AT1404" i="5" s="1"/>
  <c r="AG1405" i="5"/>
  <c r="AG1406" i="5"/>
  <c r="AT1406" i="5" s="1"/>
  <c r="AG1407" i="5"/>
  <c r="AG1408" i="5"/>
  <c r="AT1408" i="5" s="1"/>
  <c r="AG1409" i="5"/>
  <c r="AG1410" i="5"/>
  <c r="AG1411" i="5"/>
  <c r="AT1411" i="5" s="1"/>
  <c r="AG1412" i="5"/>
  <c r="AT1412" i="5" s="1"/>
  <c r="AG1413" i="5"/>
  <c r="AT1413" i="5" s="1"/>
  <c r="AG1414" i="5"/>
  <c r="AT1414" i="5" s="1"/>
  <c r="AG1415" i="5"/>
  <c r="AT1415" i="5" s="1"/>
  <c r="AG1416" i="5"/>
  <c r="AT1416" i="5" s="1"/>
  <c r="AG1417" i="5"/>
  <c r="AG1418" i="5"/>
  <c r="AT1418" i="5" s="1"/>
  <c r="AG1419" i="5"/>
  <c r="AT1419" i="5" s="1"/>
  <c r="AG1420" i="5"/>
  <c r="AT1420" i="5" s="1"/>
  <c r="AG1421" i="5"/>
  <c r="AG1422" i="5"/>
  <c r="AG1423" i="5"/>
  <c r="AT1423" i="5" s="1"/>
  <c r="AG1424" i="5"/>
  <c r="AT1424" i="5" s="1"/>
  <c r="AG1425" i="5"/>
  <c r="AT1425" i="5" s="1"/>
  <c r="AG1426" i="5"/>
  <c r="AT1426" i="5" s="1"/>
  <c r="AG1427" i="5"/>
  <c r="AG1428" i="5"/>
  <c r="AT1428" i="5" s="1"/>
  <c r="AG1429" i="5"/>
  <c r="AG1430" i="5"/>
  <c r="AT1430" i="5" s="1"/>
  <c r="AG1431" i="5"/>
  <c r="AT1431" i="5" s="1"/>
  <c r="AG1432" i="5"/>
  <c r="AT1432" i="5" s="1"/>
  <c r="AG1433" i="5"/>
  <c r="AG1434" i="5"/>
  <c r="AT1434" i="5" s="1"/>
  <c r="AG1435" i="5"/>
  <c r="AT1435" i="5" s="1"/>
  <c r="AG1436" i="5"/>
  <c r="AT1436" i="5" s="1"/>
  <c r="AG1437" i="5"/>
  <c r="AT1437" i="5" s="1"/>
  <c r="AG1438" i="5"/>
  <c r="AG1439" i="5"/>
  <c r="AT1439" i="5" s="1"/>
  <c r="AG1440" i="5"/>
  <c r="AT1440" i="5" s="1"/>
  <c r="AG1441" i="5"/>
  <c r="AG1442" i="5"/>
  <c r="AT1442" i="5" s="1"/>
  <c r="AG1443" i="5"/>
  <c r="AT1443" i="5" s="1"/>
  <c r="AG1444" i="5"/>
  <c r="AT1444" i="5" s="1"/>
  <c r="AG1445" i="5"/>
  <c r="AG1446" i="5"/>
  <c r="AG1447" i="5"/>
  <c r="AG1448" i="5"/>
  <c r="AG1449" i="5"/>
  <c r="AT1449" i="5" s="1"/>
  <c r="AG1450" i="5"/>
  <c r="AG1451" i="5"/>
  <c r="AG1452" i="5"/>
  <c r="AT1452" i="5" s="1"/>
  <c r="AG1453" i="5"/>
  <c r="AG1454" i="5"/>
  <c r="AG1455" i="5"/>
  <c r="AT1455" i="5" s="1"/>
  <c r="AG1456" i="5"/>
  <c r="AT1456" i="5" s="1"/>
  <c r="AG1457" i="5"/>
  <c r="AT1457" i="5" s="1"/>
  <c r="AG1458" i="5"/>
  <c r="AT1458" i="5" s="1"/>
  <c r="AG1459" i="5"/>
  <c r="AG1460" i="5"/>
  <c r="AT1460" i="5" s="1"/>
  <c r="AG1461" i="5"/>
  <c r="AT1461" i="5" s="1"/>
  <c r="AG1462" i="5"/>
  <c r="AT1462" i="5" s="1"/>
  <c r="AG1463" i="5"/>
  <c r="AT1463" i="5" s="1"/>
  <c r="AG1464" i="5"/>
  <c r="AT1464" i="5" s="1"/>
  <c r="AG1465" i="5"/>
  <c r="AG1466" i="5"/>
  <c r="AT1466" i="5" s="1"/>
  <c r="AG1467" i="5"/>
  <c r="AT1467" i="5" s="1"/>
  <c r="AG1468" i="5"/>
  <c r="AG1469" i="5"/>
  <c r="AT1469" i="5" s="1"/>
  <c r="AG1470" i="5"/>
  <c r="AT1470" i="5" s="1"/>
  <c r="AG1471" i="5"/>
  <c r="AT1471" i="5" s="1"/>
  <c r="AI2" i="5"/>
  <c r="AI3" i="5"/>
  <c r="AI4" i="5"/>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3" i="5"/>
  <c r="AI504" i="5"/>
  <c r="AI505" i="5"/>
  <c r="AI506" i="5"/>
  <c r="AI507" i="5"/>
  <c r="AI508" i="5"/>
  <c r="AI509" i="5"/>
  <c r="AI510" i="5"/>
  <c r="AI511" i="5"/>
  <c r="AI512" i="5"/>
  <c r="AI513" i="5"/>
  <c r="AI514" i="5"/>
  <c r="AI515" i="5"/>
  <c r="AI516" i="5"/>
  <c r="AI517" i="5"/>
  <c r="AI518" i="5"/>
  <c r="AI519" i="5"/>
  <c r="AI520" i="5"/>
  <c r="AI521" i="5"/>
  <c r="AI522" i="5"/>
  <c r="AI523" i="5"/>
  <c r="AI524" i="5"/>
  <c r="AI525" i="5"/>
  <c r="AI526" i="5"/>
  <c r="AI527" i="5"/>
  <c r="AI528" i="5"/>
  <c r="AI529" i="5"/>
  <c r="AI530" i="5"/>
  <c r="AI531" i="5"/>
  <c r="AI532" i="5"/>
  <c r="AI533" i="5"/>
  <c r="AI534" i="5"/>
  <c r="AI535" i="5"/>
  <c r="AI536" i="5"/>
  <c r="AI537" i="5"/>
  <c r="AI538" i="5"/>
  <c r="AI539" i="5"/>
  <c r="AI540" i="5"/>
  <c r="AI541" i="5"/>
  <c r="AI542" i="5"/>
  <c r="AI543" i="5"/>
  <c r="AI544" i="5"/>
  <c r="AI545" i="5"/>
  <c r="AI546" i="5"/>
  <c r="AI547" i="5"/>
  <c r="AI548" i="5"/>
  <c r="AI549" i="5"/>
  <c r="AI550" i="5"/>
  <c r="AI551" i="5"/>
  <c r="AI552" i="5"/>
  <c r="AI553" i="5"/>
  <c r="AI554" i="5"/>
  <c r="AI555" i="5"/>
  <c r="AI556" i="5"/>
  <c r="AI557" i="5"/>
  <c r="AI558" i="5"/>
  <c r="AI559" i="5"/>
  <c r="AI560" i="5"/>
  <c r="AI561" i="5"/>
  <c r="AI562" i="5"/>
  <c r="AI563" i="5"/>
  <c r="AI564" i="5"/>
  <c r="AI565" i="5"/>
  <c r="AI566" i="5"/>
  <c r="AI567" i="5"/>
  <c r="AI568" i="5"/>
  <c r="AI569" i="5"/>
  <c r="AI570" i="5"/>
  <c r="AI571" i="5"/>
  <c r="AI572" i="5"/>
  <c r="AI573" i="5"/>
  <c r="AI574" i="5"/>
  <c r="AI575" i="5"/>
  <c r="AI576" i="5"/>
  <c r="AI577" i="5"/>
  <c r="AI578" i="5"/>
  <c r="AI579" i="5"/>
  <c r="AI580" i="5"/>
  <c r="AI581" i="5"/>
  <c r="AI582" i="5"/>
  <c r="AI583" i="5"/>
  <c r="AI584" i="5"/>
  <c r="AI585" i="5"/>
  <c r="AI586" i="5"/>
  <c r="AI587" i="5"/>
  <c r="AI588" i="5"/>
  <c r="AI589" i="5"/>
  <c r="AI590" i="5"/>
  <c r="AI591" i="5"/>
  <c r="AI592" i="5"/>
  <c r="AI593" i="5"/>
  <c r="AI594" i="5"/>
  <c r="AI595" i="5"/>
  <c r="AI596" i="5"/>
  <c r="AI597" i="5"/>
  <c r="AI598" i="5"/>
  <c r="AI599" i="5"/>
  <c r="AI600" i="5"/>
  <c r="AI601" i="5"/>
  <c r="AI602" i="5"/>
  <c r="AI603" i="5"/>
  <c r="AI604" i="5"/>
  <c r="AI605" i="5"/>
  <c r="AI606" i="5"/>
  <c r="AI607" i="5"/>
  <c r="AI608" i="5"/>
  <c r="AI609" i="5"/>
  <c r="AI610" i="5"/>
  <c r="AI611" i="5"/>
  <c r="AI612" i="5"/>
  <c r="AI613" i="5"/>
  <c r="AI614" i="5"/>
  <c r="AI615" i="5"/>
  <c r="AI616" i="5"/>
  <c r="AI617" i="5"/>
  <c r="AI618" i="5"/>
  <c r="AI619" i="5"/>
  <c r="AI620" i="5"/>
  <c r="AI621" i="5"/>
  <c r="AI622" i="5"/>
  <c r="AI623" i="5"/>
  <c r="AI624" i="5"/>
  <c r="AI625" i="5"/>
  <c r="AI626" i="5"/>
  <c r="AI627" i="5"/>
  <c r="AI628" i="5"/>
  <c r="AI629" i="5"/>
  <c r="AI630" i="5"/>
  <c r="AI631" i="5"/>
  <c r="AI632" i="5"/>
  <c r="AI633" i="5"/>
  <c r="AI634" i="5"/>
  <c r="AI635" i="5"/>
  <c r="AI636" i="5"/>
  <c r="AI637" i="5"/>
  <c r="AI638" i="5"/>
  <c r="AI639" i="5"/>
  <c r="AI640" i="5"/>
  <c r="AI641" i="5"/>
  <c r="AI642" i="5"/>
  <c r="AI643" i="5"/>
  <c r="AI644" i="5"/>
  <c r="AI645" i="5"/>
  <c r="AI646" i="5"/>
  <c r="AI647" i="5"/>
  <c r="AI648" i="5"/>
  <c r="AI649" i="5"/>
  <c r="AI650" i="5"/>
  <c r="AI651" i="5"/>
  <c r="AI652" i="5"/>
  <c r="AI653" i="5"/>
  <c r="AI654" i="5"/>
  <c r="AI655" i="5"/>
  <c r="AI656" i="5"/>
  <c r="AI657" i="5"/>
  <c r="AI658" i="5"/>
  <c r="AI659" i="5"/>
  <c r="AI660" i="5"/>
  <c r="AI661" i="5"/>
  <c r="AI662" i="5"/>
  <c r="AI663" i="5"/>
  <c r="AI664" i="5"/>
  <c r="AI665" i="5"/>
  <c r="AI666" i="5"/>
  <c r="AI667" i="5"/>
  <c r="AI668" i="5"/>
  <c r="AI669" i="5"/>
  <c r="AI670" i="5"/>
  <c r="AI671" i="5"/>
  <c r="AI672" i="5"/>
  <c r="AI673" i="5"/>
  <c r="AI674" i="5"/>
  <c r="AI675" i="5"/>
  <c r="AI676" i="5"/>
  <c r="AI677" i="5"/>
  <c r="AI678" i="5"/>
  <c r="AI679" i="5"/>
  <c r="AI680" i="5"/>
  <c r="AI681" i="5"/>
  <c r="AI682" i="5"/>
  <c r="AI683" i="5"/>
  <c r="AI684" i="5"/>
  <c r="AI685" i="5"/>
  <c r="AI686" i="5"/>
  <c r="AI687" i="5"/>
  <c r="AI688" i="5"/>
  <c r="AI689" i="5"/>
  <c r="AI690" i="5"/>
  <c r="AI691" i="5"/>
  <c r="AI692" i="5"/>
  <c r="AI693" i="5"/>
  <c r="AI694" i="5"/>
  <c r="AI695" i="5"/>
  <c r="AI696" i="5"/>
  <c r="AI697" i="5"/>
  <c r="AI698" i="5"/>
  <c r="AI699" i="5"/>
  <c r="AI700" i="5"/>
  <c r="AI701" i="5"/>
  <c r="AI702" i="5"/>
  <c r="AI703" i="5"/>
  <c r="AI704" i="5"/>
  <c r="AI705" i="5"/>
  <c r="AI706" i="5"/>
  <c r="AI707" i="5"/>
  <c r="AI708" i="5"/>
  <c r="AI709" i="5"/>
  <c r="AI710" i="5"/>
  <c r="AI711" i="5"/>
  <c r="AI712" i="5"/>
  <c r="AI713" i="5"/>
  <c r="AI714" i="5"/>
  <c r="AI715" i="5"/>
  <c r="AI716" i="5"/>
  <c r="AI717" i="5"/>
  <c r="AI718" i="5"/>
  <c r="AI719" i="5"/>
  <c r="AI720" i="5"/>
  <c r="AI721" i="5"/>
  <c r="AI722" i="5"/>
  <c r="AI723" i="5"/>
  <c r="AI724" i="5"/>
  <c r="AI725" i="5"/>
  <c r="AI726" i="5"/>
  <c r="AI727" i="5"/>
  <c r="AI728" i="5"/>
  <c r="AI729" i="5"/>
  <c r="AI730" i="5"/>
  <c r="AI731" i="5"/>
  <c r="AI732" i="5"/>
  <c r="AI733" i="5"/>
  <c r="AI734" i="5"/>
  <c r="AI735" i="5"/>
  <c r="AI736" i="5"/>
  <c r="AI737" i="5"/>
  <c r="AI738" i="5"/>
  <c r="AI739" i="5"/>
  <c r="AI740" i="5"/>
  <c r="AI741" i="5"/>
  <c r="AI742" i="5"/>
  <c r="AI743" i="5"/>
  <c r="AI744" i="5"/>
  <c r="AI745" i="5"/>
  <c r="AI746" i="5"/>
  <c r="AI747" i="5"/>
  <c r="AI748" i="5"/>
  <c r="AI749" i="5"/>
  <c r="AI750" i="5"/>
  <c r="AI751" i="5"/>
  <c r="AI752" i="5"/>
  <c r="AI753" i="5"/>
  <c r="AI754" i="5"/>
  <c r="AI755" i="5"/>
  <c r="AI756" i="5"/>
  <c r="AI757" i="5"/>
  <c r="AI758" i="5"/>
  <c r="AI759" i="5"/>
  <c r="AI760" i="5"/>
  <c r="AI761" i="5"/>
  <c r="AI762" i="5"/>
  <c r="AI763" i="5"/>
  <c r="AI764" i="5"/>
  <c r="AI765" i="5"/>
  <c r="AI766" i="5"/>
  <c r="AI767" i="5"/>
  <c r="AI768" i="5"/>
  <c r="AI769" i="5"/>
  <c r="AI770" i="5"/>
  <c r="AI771" i="5"/>
  <c r="AI772" i="5"/>
  <c r="AI773" i="5"/>
  <c r="AI774" i="5"/>
  <c r="AI775" i="5"/>
  <c r="AI776" i="5"/>
  <c r="AI777" i="5"/>
  <c r="AI778" i="5"/>
  <c r="AI779" i="5"/>
  <c r="AI780" i="5"/>
  <c r="AI781" i="5"/>
  <c r="AI782" i="5"/>
  <c r="AI783" i="5"/>
  <c r="AI784" i="5"/>
  <c r="AI785" i="5"/>
  <c r="AI786" i="5"/>
  <c r="AI787" i="5"/>
  <c r="AI788" i="5"/>
  <c r="AI789" i="5"/>
  <c r="AI790" i="5"/>
  <c r="AI791" i="5"/>
  <c r="AI792" i="5"/>
  <c r="AI793" i="5"/>
  <c r="AI794" i="5"/>
  <c r="AI795" i="5"/>
  <c r="AI796" i="5"/>
  <c r="AI797" i="5"/>
  <c r="AI798" i="5"/>
  <c r="AI799" i="5"/>
  <c r="AI800" i="5"/>
  <c r="AI801" i="5"/>
  <c r="AI802" i="5"/>
  <c r="AI803" i="5"/>
  <c r="AI804" i="5"/>
  <c r="AI805" i="5"/>
  <c r="AI806" i="5"/>
  <c r="AI807" i="5"/>
  <c r="AI808" i="5"/>
  <c r="AI809" i="5"/>
  <c r="AI810" i="5"/>
  <c r="AI811" i="5"/>
  <c r="AI812" i="5"/>
  <c r="AI813" i="5"/>
  <c r="AI814" i="5"/>
  <c r="AI815" i="5"/>
  <c r="AI816" i="5"/>
  <c r="AI817" i="5"/>
  <c r="AI818" i="5"/>
  <c r="AI819" i="5"/>
  <c r="AI820" i="5"/>
  <c r="AI821" i="5"/>
  <c r="AI822" i="5"/>
  <c r="AI823" i="5"/>
  <c r="AI824" i="5"/>
  <c r="AI825" i="5"/>
  <c r="AI826" i="5"/>
  <c r="AI827" i="5"/>
  <c r="AI828" i="5"/>
  <c r="AI829" i="5"/>
  <c r="AI830" i="5"/>
  <c r="AI831" i="5"/>
  <c r="AI832" i="5"/>
  <c r="AI833" i="5"/>
  <c r="AI834" i="5"/>
  <c r="AI835" i="5"/>
  <c r="AI836" i="5"/>
  <c r="AI837" i="5"/>
  <c r="AI838" i="5"/>
  <c r="AI839" i="5"/>
  <c r="AI840" i="5"/>
  <c r="AI841" i="5"/>
  <c r="AI842" i="5"/>
  <c r="AI843" i="5"/>
  <c r="AI844" i="5"/>
  <c r="AI845" i="5"/>
  <c r="AI846" i="5"/>
  <c r="AI847" i="5"/>
  <c r="AI848" i="5"/>
  <c r="AI849" i="5"/>
  <c r="AI850" i="5"/>
  <c r="AI851" i="5"/>
  <c r="AI852" i="5"/>
  <c r="AI853" i="5"/>
  <c r="AI854" i="5"/>
  <c r="AI855" i="5"/>
  <c r="AI856" i="5"/>
  <c r="AI857" i="5"/>
  <c r="AI858" i="5"/>
  <c r="AI859" i="5"/>
  <c r="AI860" i="5"/>
  <c r="AI861" i="5"/>
  <c r="AI862" i="5"/>
  <c r="AI863" i="5"/>
  <c r="AI864" i="5"/>
  <c r="AI865" i="5"/>
  <c r="AI866" i="5"/>
  <c r="AI867" i="5"/>
  <c r="AI868" i="5"/>
  <c r="AI869" i="5"/>
  <c r="AI870" i="5"/>
  <c r="AI871" i="5"/>
  <c r="AI872" i="5"/>
  <c r="AI873" i="5"/>
  <c r="AI874" i="5"/>
  <c r="AI875" i="5"/>
  <c r="AI876" i="5"/>
  <c r="AI877" i="5"/>
  <c r="AI878" i="5"/>
  <c r="AI879" i="5"/>
  <c r="AI880" i="5"/>
  <c r="AI881" i="5"/>
  <c r="AI882" i="5"/>
  <c r="AI883" i="5"/>
  <c r="AI884" i="5"/>
  <c r="AI885" i="5"/>
  <c r="AI886" i="5"/>
  <c r="AI887" i="5"/>
  <c r="AI888" i="5"/>
  <c r="AI889" i="5"/>
  <c r="AI890" i="5"/>
  <c r="AI891" i="5"/>
  <c r="AI892" i="5"/>
  <c r="AI893" i="5"/>
  <c r="AI894" i="5"/>
  <c r="AI895" i="5"/>
  <c r="AI896" i="5"/>
  <c r="AI897" i="5"/>
  <c r="AI898" i="5"/>
  <c r="AI899" i="5"/>
  <c r="AI900" i="5"/>
  <c r="AI901" i="5"/>
  <c r="AI902" i="5"/>
  <c r="AI903" i="5"/>
  <c r="AI904" i="5"/>
  <c r="AI905" i="5"/>
  <c r="AI906" i="5"/>
  <c r="AI907" i="5"/>
  <c r="AI908" i="5"/>
  <c r="AI909" i="5"/>
  <c r="AI910" i="5"/>
  <c r="AI911" i="5"/>
  <c r="AI912" i="5"/>
  <c r="AI913" i="5"/>
  <c r="AI914" i="5"/>
  <c r="AI915" i="5"/>
  <c r="AI916" i="5"/>
  <c r="AI917" i="5"/>
  <c r="AI918" i="5"/>
  <c r="AI919" i="5"/>
  <c r="AI920" i="5"/>
  <c r="AI921" i="5"/>
  <c r="AI922" i="5"/>
  <c r="AI923" i="5"/>
  <c r="AI924" i="5"/>
  <c r="AI925" i="5"/>
  <c r="AI926" i="5"/>
  <c r="AI927" i="5"/>
  <c r="AI928" i="5"/>
  <c r="AI929" i="5"/>
  <c r="AI930" i="5"/>
  <c r="AI931" i="5"/>
  <c r="AI932" i="5"/>
  <c r="AI933" i="5"/>
  <c r="AI934" i="5"/>
  <c r="AI935" i="5"/>
  <c r="AI936" i="5"/>
  <c r="AI937" i="5"/>
  <c r="AI938" i="5"/>
  <c r="AI939" i="5"/>
  <c r="AI940" i="5"/>
  <c r="AI941" i="5"/>
  <c r="AI942" i="5"/>
  <c r="AI943" i="5"/>
  <c r="AI944" i="5"/>
  <c r="AI945" i="5"/>
  <c r="AI946" i="5"/>
  <c r="AI947" i="5"/>
  <c r="AI948" i="5"/>
  <c r="AI949" i="5"/>
  <c r="AI950" i="5"/>
  <c r="AI951" i="5"/>
  <c r="AI952" i="5"/>
  <c r="AI953" i="5"/>
  <c r="AI954" i="5"/>
  <c r="AI955" i="5"/>
  <c r="AI956" i="5"/>
  <c r="AI957" i="5"/>
  <c r="AI958" i="5"/>
  <c r="AI959" i="5"/>
  <c r="AI960" i="5"/>
  <c r="AI961" i="5"/>
  <c r="AI962" i="5"/>
  <c r="AI963" i="5"/>
  <c r="AI964" i="5"/>
  <c r="AI965" i="5"/>
  <c r="AI966" i="5"/>
  <c r="AI967" i="5"/>
  <c r="AI968" i="5"/>
  <c r="AI969" i="5"/>
  <c r="AI970" i="5"/>
  <c r="AI971" i="5"/>
  <c r="AI972" i="5"/>
  <c r="AI973" i="5"/>
  <c r="AI974" i="5"/>
  <c r="AI975" i="5"/>
  <c r="AI976" i="5"/>
  <c r="AI977" i="5"/>
  <c r="AI978" i="5"/>
  <c r="AI979" i="5"/>
  <c r="AI980" i="5"/>
  <c r="AI981" i="5"/>
  <c r="AI982" i="5"/>
  <c r="AI983" i="5"/>
  <c r="AI984" i="5"/>
  <c r="AI985" i="5"/>
  <c r="AI986" i="5"/>
  <c r="AI987" i="5"/>
  <c r="AI988" i="5"/>
  <c r="AI989" i="5"/>
  <c r="AI990" i="5"/>
  <c r="AI991" i="5"/>
  <c r="AI992" i="5"/>
  <c r="AI993" i="5"/>
  <c r="AI994" i="5"/>
  <c r="AI995" i="5"/>
  <c r="AI996" i="5"/>
  <c r="AI997" i="5"/>
  <c r="AI998" i="5"/>
  <c r="AI999" i="5"/>
  <c r="AI1000" i="5"/>
  <c r="AI1001" i="5"/>
  <c r="AI1002" i="5"/>
  <c r="AI1003" i="5"/>
  <c r="AI1004" i="5"/>
  <c r="AI1005" i="5"/>
  <c r="AI1006" i="5"/>
  <c r="AI1007" i="5"/>
  <c r="AI1008" i="5"/>
  <c r="AI1009" i="5"/>
  <c r="AI1010" i="5"/>
  <c r="AI1011" i="5"/>
  <c r="AI1012" i="5"/>
  <c r="AI1013" i="5"/>
  <c r="AI1014" i="5"/>
  <c r="AI1015" i="5"/>
  <c r="AI1016" i="5"/>
  <c r="AI1017" i="5"/>
  <c r="AI1018" i="5"/>
  <c r="AI1019" i="5"/>
  <c r="AI1020" i="5"/>
  <c r="AI1021" i="5"/>
  <c r="AI1022" i="5"/>
  <c r="AI1023" i="5"/>
  <c r="AI1024" i="5"/>
  <c r="AI1025" i="5"/>
  <c r="AI1026" i="5"/>
  <c r="AI1027" i="5"/>
  <c r="AI1028" i="5"/>
  <c r="AI1029" i="5"/>
  <c r="AI1030" i="5"/>
  <c r="AI1031" i="5"/>
  <c r="AI1032" i="5"/>
  <c r="AI1033" i="5"/>
  <c r="AI1034" i="5"/>
  <c r="AI1035" i="5"/>
  <c r="AI1036" i="5"/>
  <c r="AI1037" i="5"/>
  <c r="AI1038" i="5"/>
  <c r="AI1039" i="5"/>
  <c r="AI1040" i="5"/>
  <c r="AI1041" i="5"/>
  <c r="AI1042" i="5"/>
  <c r="AI1043" i="5"/>
  <c r="AI1044" i="5"/>
  <c r="AI1045" i="5"/>
  <c r="AI1046" i="5"/>
  <c r="AI1047" i="5"/>
  <c r="AI1048" i="5"/>
  <c r="AI1049" i="5"/>
  <c r="AI1050" i="5"/>
  <c r="AI1051" i="5"/>
  <c r="AI1052" i="5"/>
  <c r="AI1053" i="5"/>
  <c r="AI1054" i="5"/>
  <c r="AI1055" i="5"/>
  <c r="AI1056" i="5"/>
  <c r="AI1057" i="5"/>
  <c r="AI1058" i="5"/>
  <c r="AI1059" i="5"/>
  <c r="AI1060" i="5"/>
  <c r="AI1061" i="5"/>
  <c r="AI1062" i="5"/>
  <c r="AI1063" i="5"/>
  <c r="AI1064" i="5"/>
  <c r="AI1065" i="5"/>
  <c r="AI1066" i="5"/>
  <c r="AI1067" i="5"/>
  <c r="AI1068" i="5"/>
  <c r="AI1069" i="5"/>
  <c r="AI1070" i="5"/>
  <c r="AI1071" i="5"/>
  <c r="AI1072" i="5"/>
  <c r="AI1073" i="5"/>
  <c r="AI1074" i="5"/>
  <c r="AI1075" i="5"/>
  <c r="AI1076" i="5"/>
  <c r="AI1077" i="5"/>
  <c r="AI1078" i="5"/>
  <c r="AI1079" i="5"/>
  <c r="AI1080" i="5"/>
  <c r="AI1081" i="5"/>
  <c r="AI1082" i="5"/>
  <c r="AI1083" i="5"/>
  <c r="AI1084" i="5"/>
  <c r="AI1085" i="5"/>
  <c r="AI1086" i="5"/>
  <c r="AI1087" i="5"/>
  <c r="AI1088" i="5"/>
  <c r="AI1089" i="5"/>
  <c r="AI1090" i="5"/>
  <c r="AI1091" i="5"/>
  <c r="AI1092" i="5"/>
  <c r="AI1093" i="5"/>
  <c r="AI1094" i="5"/>
  <c r="AI1095" i="5"/>
  <c r="AI1096" i="5"/>
  <c r="AI1097" i="5"/>
  <c r="AI1098" i="5"/>
  <c r="AI1099" i="5"/>
  <c r="AI1100" i="5"/>
  <c r="AI1101" i="5"/>
  <c r="AI1102" i="5"/>
  <c r="AI1103" i="5"/>
  <c r="AI1104" i="5"/>
  <c r="AI1105" i="5"/>
  <c r="AI1106" i="5"/>
  <c r="AI1107" i="5"/>
  <c r="AI1108" i="5"/>
  <c r="AI1109" i="5"/>
  <c r="AI1110" i="5"/>
  <c r="AI1111" i="5"/>
  <c r="AI1112" i="5"/>
  <c r="AI1113" i="5"/>
  <c r="AI1114" i="5"/>
  <c r="AI1115" i="5"/>
  <c r="AI1116" i="5"/>
  <c r="AI1117" i="5"/>
  <c r="AI1118" i="5"/>
  <c r="AI1119" i="5"/>
  <c r="AI1120" i="5"/>
  <c r="AI1121" i="5"/>
  <c r="AI1122" i="5"/>
  <c r="AI1123" i="5"/>
  <c r="AI1124" i="5"/>
  <c r="AI1125" i="5"/>
  <c r="AI1126" i="5"/>
  <c r="AI1127" i="5"/>
  <c r="AI1128" i="5"/>
  <c r="AI1129" i="5"/>
  <c r="AI1130" i="5"/>
  <c r="AI1131" i="5"/>
  <c r="AI1132" i="5"/>
  <c r="AI1133" i="5"/>
  <c r="AI1134" i="5"/>
  <c r="AI1135" i="5"/>
  <c r="AI1136" i="5"/>
  <c r="AI1137" i="5"/>
  <c r="AI1138" i="5"/>
  <c r="AI1139" i="5"/>
  <c r="AI1140" i="5"/>
  <c r="AI1141" i="5"/>
  <c r="AI1142" i="5"/>
  <c r="AI1143" i="5"/>
  <c r="AI1144" i="5"/>
  <c r="AI1145" i="5"/>
  <c r="AI1146" i="5"/>
  <c r="AI1147" i="5"/>
  <c r="AI1148" i="5"/>
  <c r="AI1149" i="5"/>
  <c r="AI1150" i="5"/>
  <c r="AI1151" i="5"/>
  <c r="AI1152" i="5"/>
  <c r="AI1153" i="5"/>
  <c r="AI1154" i="5"/>
  <c r="AI1155" i="5"/>
  <c r="AI1156" i="5"/>
  <c r="AI1157" i="5"/>
  <c r="AI1158" i="5"/>
  <c r="AI1159" i="5"/>
  <c r="AI1160" i="5"/>
  <c r="AI1161" i="5"/>
  <c r="AI1162" i="5"/>
  <c r="AI1163" i="5"/>
  <c r="AI1164" i="5"/>
  <c r="AI1165" i="5"/>
  <c r="AI1166" i="5"/>
  <c r="AI1167" i="5"/>
  <c r="AI1168" i="5"/>
  <c r="AI1169" i="5"/>
  <c r="AI1170" i="5"/>
  <c r="AI1171" i="5"/>
  <c r="AI1172" i="5"/>
  <c r="AI1173" i="5"/>
  <c r="AI1174" i="5"/>
  <c r="AI1175" i="5"/>
  <c r="AI1176" i="5"/>
  <c r="AI1177" i="5"/>
  <c r="AI1178" i="5"/>
  <c r="AI1179" i="5"/>
  <c r="AI1180" i="5"/>
  <c r="AI1181" i="5"/>
  <c r="AI1182" i="5"/>
  <c r="AI1183" i="5"/>
  <c r="AI1184" i="5"/>
  <c r="AI1185" i="5"/>
  <c r="AI1186" i="5"/>
  <c r="AI1187" i="5"/>
  <c r="AI1188" i="5"/>
  <c r="AI1189" i="5"/>
  <c r="AI1190" i="5"/>
  <c r="AI1191" i="5"/>
  <c r="AI1192" i="5"/>
  <c r="AI1193" i="5"/>
  <c r="AI1194" i="5"/>
  <c r="AI1195" i="5"/>
  <c r="AI1196" i="5"/>
  <c r="AI1197" i="5"/>
  <c r="AI1198" i="5"/>
  <c r="AI1199" i="5"/>
  <c r="AI1200" i="5"/>
  <c r="AI1201" i="5"/>
  <c r="AI1202" i="5"/>
  <c r="AI1203" i="5"/>
  <c r="AI1204" i="5"/>
  <c r="AI1205" i="5"/>
  <c r="AI1206" i="5"/>
  <c r="AI1207" i="5"/>
  <c r="AI1208" i="5"/>
  <c r="AI1209" i="5"/>
  <c r="AI1210" i="5"/>
  <c r="AI1211" i="5"/>
  <c r="AI1212" i="5"/>
  <c r="AI1213" i="5"/>
  <c r="AI1214" i="5"/>
  <c r="AI1215" i="5"/>
  <c r="AI1216" i="5"/>
  <c r="AI1217" i="5"/>
  <c r="AI1218" i="5"/>
  <c r="AI1219" i="5"/>
  <c r="AI1220" i="5"/>
  <c r="AI1221" i="5"/>
  <c r="AI1222" i="5"/>
  <c r="AI1223" i="5"/>
  <c r="AI1224" i="5"/>
  <c r="AI1225" i="5"/>
  <c r="AI1226" i="5"/>
  <c r="AI1227" i="5"/>
  <c r="AI1228" i="5"/>
  <c r="AI1229" i="5"/>
  <c r="AI1230" i="5"/>
  <c r="AI1231" i="5"/>
  <c r="AI1232" i="5"/>
  <c r="AI1233" i="5"/>
  <c r="AI1234" i="5"/>
  <c r="AI1235" i="5"/>
  <c r="AI1236" i="5"/>
  <c r="AI1237" i="5"/>
  <c r="AI1238" i="5"/>
  <c r="AI1239" i="5"/>
  <c r="AI1240" i="5"/>
  <c r="AI1241" i="5"/>
  <c r="AI1242" i="5"/>
  <c r="AI1243" i="5"/>
  <c r="AI1244" i="5"/>
  <c r="AI1245" i="5"/>
  <c r="AI1246" i="5"/>
  <c r="AI1247" i="5"/>
  <c r="AI1248" i="5"/>
  <c r="AI1249" i="5"/>
  <c r="AI1250" i="5"/>
  <c r="AI1251" i="5"/>
  <c r="AI1252" i="5"/>
  <c r="AI1253" i="5"/>
  <c r="AI1254" i="5"/>
  <c r="AI1255" i="5"/>
  <c r="AI1256" i="5"/>
  <c r="AI1257" i="5"/>
  <c r="AI1258" i="5"/>
  <c r="AI1259" i="5"/>
  <c r="AI1260" i="5"/>
  <c r="AI1261" i="5"/>
  <c r="AI1262" i="5"/>
  <c r="AI1263" i="5"/>
  <c r="AI1264" i="5"/>
  <c r="AI1265" i="5"/>
  <c r="AI1266" i="5"/>
  <c r="AI1267" i="5"/>
  <c r="AI1268" i="5"/>
  <c r="AI1269" i="5"/>
  <c r="AI1270" i="5"/>
  <c r="AI1271" i="5"/>
  <c r="AI1272" i="5"/>
  <c r="AI1273" i="5"/>
  <c r="AI1274" i="5"/>
  <c r="AI1275" i="5"/>
  <c r="AI1276" i="5"/>
  <c r="AI1277" i="5"/>
  <c r="AI1278" i="5"/>
  <c r="AI1279" i="5"/>
  <c r="AI1280" i="5"/>
  <c r="AI1281" i="5"/>
  <c r="AI1282" i="5"/>
  <c r="AI1283" i="5"/>
  <c r="AI1284" i="5"/>
  <c r="AI1285" i="5"/>
  <c r="AI1286" i="5"/>
  <c r="AI1287" i="5"/>
  <c r="AI1288" i="5"/>
  <c r="AI1289" i="5"/>
  <c r="AI1290" i="5"/>
  <c r="AI1291" i="5"/>
  <c r="AI1292" i="5"/>
  <c r="AI1293" i="5"/>
  <c r="AI1294" i="5"/>
  <c r="AI1295" i="5"/>
  <c r="AI1296" i="5"/>
  <c r="AI1297" i="5"/>
  <c r="AI1298" i="5"/>
  <c r="AI1299" i="5"/>
  <c r="AI1300" i="5"/>
  <c r="AI1301" i="5"/>
  <c r="AI1302" i="5"/>
  <c r="AI1303" i="5"/>
  <c r="AI1304" i="5"/>
  <c r="AI1305" i="5"/>
  <c r="AI1306" i="5"/>
  <c r="AI1307" i="5"/>
  <c r="AI1308" i="5"/>
  <c r="AI1309" i="5"/>
  <c r="AI1310" i="5"/>
  <c r="AI1311" i="5"/>
  <c r="AI1312" i="5"/>
  <c r="AI1313" i="5"/>
  <c r="AI1314" i="5"/>
  <c r="AI1315" i="5"/>
  <c r="AI1316" i="5"/>
  <c r="AI1317" i="5"/>
  <c r="AI1318" i="5"/>
  <c r="AI1319" i="5"/>
  <c r="AI1320" i="5"/>
  <c r="AI1321" i="5"/>
  <c r="AI1322" i="5"/>
  <c r="AI1323" i="5"/>
  <c r="AI1324" i="5"/>
  <c r="AI1325" i="5"/>
  <c r="AI1326" i="5"/>
  <c r="AI1327" i="5"/>
  <c r="AI1328" i="5"/>
  <c r="AI1329" i="5"/>
  <c r="AI1330" i="5"/>
  <c r="AI1331" i="5"/>
  <c r="AI1332" i="5"/>
  <c r="AI1333" i="5"/>
  <c r="AI1334" i="5"/>
  <c r="AI1335" i="5"/>
  <c r="AI1336" i="5"/>
  <c r="AI1337" i="5"/>
  <c r="AI1338" i="5"/>
  <c r="AI1339" i="5"/>
  <c r="AI1340" i="5"/>
  <c r="AI1341" i="5"/>
  <c r="AI1342" i="5"/>
  <c r="AI1343" i="5"/>
  <c r="AI1344" i="5"/>
  <c r="AI1345" i="5"/>
  <c r="AI1346" i="5"/>
  <c r="AI1347" i="5"/>
  <c r="AI1348" i="5"/>
  <c r="AI1349" i="5"/>
  <c r="AI1350" i="5"/>
  <c r="AI1351" i="5"/>
  <c r="AI1352" i="5"/>
  <c r="AI1353" i="5"/>
  <c r="AI1354" i="5"/>
  <c r="AI1355" i="5"/>
  <c r="AI1356" i="5"/>
  <c r="AI1357" i="5"/>
  <c r="AI1358" i="5"/>
  <c r="AI1359" i="5"/>
  <c r="AI1360" i="5"/>
  <c r="AI1361" i="5"/>
  <c r="AI1362" i="5"/>
  <c r="AI1363" i="5"/>
  <c r="AI1364" i="5"/>
  <c r="AI1365" i="5"/>
  <c r="AI1366" i="5"/>
  <c r="AI1367" i="5"/>
  <c r="AI1368" i="5"/>
  <c r="AI1369" i="5"/>
  <c r="AI1370" i="5"/>
  <c r="AI1371" i="5"/>
  <c r="AI1372" i="5"/>
  <c r="AI1373" i="5"/>
  <c r="AI1374" i="5"/>
  <c r="AI1375" i="5"/>
  <c r="AI1376" i="5"/>
  <c r="AI1377" i="5"/>
  <c r="AI1378" i="5"/>
  <c r="AI1379" i="5"/>
  <c r="AI1380" i="5"/>
  <c r="AI1381" i="5"/>
  <c r="AI1382" i="5"/>
  <c r="AI1383" i="5"/>
  <c r="AI1384" i="5"/>
  <c r="AI1385" i="5"/>
  <c r="AI1386" i="5"/>
  <c r="AI1387" i="5"/>
  <c r="AI1388" i="5"/>
  <c r="AI1389" i="5"/>
  <c r="AI1390" i="5"/>
  <c r="AI1391" i="5"/>
  <c r="AI1392" i="5"/>
  <c r="AI1393" i="5"/>
  <c r="AI1394" i="5"/>
  <c r="AI1395" i="5"/>
  <c r="AI1396" i="5"/>
  <c r="AI1397" i="5"/>
  <c r="AI1398" i="5"/>
  <c r="AI1399" i="5"/>
  <c r="AI1400" i="5"/>
  <c r="AI1401" i="5"/>
  <c r="AI1402" i="5"/>
  <c r="AI1403" i="5"/>
  <c r="AI1404" i="5"/>
  <c r="AI1405" i="5"/>
  <c r="AI1406" i="5"/>
  <c r="AI1407" i="5"/>
  <c r="AI1408" i="5"/>
  <c r="AI1409" i="5"/>
  <c r="AI1410" i="5"/>
  <c r="AI1411" i="5"/>
  <c r="AI1412" i="5"/>
  <c r="AI1413" i="5"/>
  <c r="AI1414" i="5"/>
  <c r="AI1415" i="5"/>
  <c r="AI1416" i="5"/>
  <c r="AI1417" i="5"/>
  <c r="AI1418" i="5"/>
  <c r="AI1419" i="5"/>
  <c r="AI1420" i="5"/>
  <c r="AI1421" i="5"/>
  <c r="AI1422" i="5"/>
  <c r="AI1423" i="5"/>
  <c r="AI1424" i="5"/>
  <c r="AI1425" i="5"/>
  <c r="AI1426" i="5"/>
  <c r="AI1427" i="5"/>
  <c r="AI1428" i="5"/>
  <c r="AI1429" i="5"/>
  <c r="AI1430" i="5"/>
  <c r="AI1431" i="5"/>
  <c r="AI1432" i="5"/>
  <c r="AI1433" i="5"/>
  <c r="AI1434" i="5"/>
  <c r="AI1435" i="5"/>
  <c r="AI1436" i="5"/>
  <c r="AI1437" i="5"/>
  <c r="AI1438" i="5"/>
  <c r="AI1439" i="5"/>
  <c r="AI1440" i="5"/>
  <c r="AI1441" i="5"/>
  <c r="AI1442" i="5"/>
  <c r="AI1443" i="5"/>
  <c r="AI1444" i="5"/>
  <c r="AI1445" i="5"/>
  <c r="AI1446" i="5"/>
  <c r="AI1447" i="5"/>
  <c r="AI1448" i="5"/>
  <c r="AI1449" i="5"/>
  <c r="AI1450" i="5"/>
  <c r="AI1451" i="5"/>
  <c r="AI1452" i="5"/>
  <c r="AI1453" i="5"/>
  <c r="AI1454" i="5"/>
  <c r="AI1455" i="5"/>
  <c r="AI1456" i="5"/>
  <c r="AI1457" i="5"/>
  <c r="AI1458" i="5"/>
  <c r="AI1459" i="5"/>
  <c r="AI1460" i="5"/>
  <c r="AI1461" i="5"/>
  <c r="AI1462" i="5"/>
  <c r="AI1463" i="5"/>
  <c r="AI1464" i="5"/>
  <c r="AI1465" i="5"/>
  <c r="AI1466" i="5"/>
  <c r="AI1467" i="5"/>
  <c r="AI1468" i="5"/>
  <c r="AI1469" i="5"/>
  <c r="AI1470" i="5"/>
  <c r="AI1471" i="5"/>
  <c r="AK2" i="5"/>
  <c r="AK3" i="5"/>
  <c r="AK4"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46" i="5"/>
  <c r="AK47" i="5"/>
  <c r="AK48" i="5"/>
  <c r="AK49" i="5"/>
  <c r="AK50" i="5"/>
  <c r="AK51" i="5"/>
  <c r="AK52" i="5"/>
  <c r="AK53" i="5"/>
  <c r="AK54" i="5"/>
  <c r="AK55" i="5"/>
  <c r="AK56" i="5"/>
  <c r="AK57" i="5"/>
  <c r="AK58" i="5"/>
  <c r="AK59" i="5"/>
  <c r="AK60" i="5"/>
  <c r="AK61" i="5"/>
  <c r="AK62" i="5"/>
  <c r="AK63" i="5"/>
  <c r="AK64" i="5"/>
  <c r="AK65" i="5"/>
  <c r="AK66" i="5"/>
  <c r="AK67" i="5"/>
  <c r="AK68" i="5"/>
  <c r="AK69" i="5"/>
  <c r="AK70" i="5"/>
  <c r="AK71" i="5"/>
  <c r="AK72" i="5"/>
  <c r="AK73" i="5"/>
  <c r="AK74" i="5"/>
  <c r="AK75" i="5"/>
  <c r="AK76" i="5"/>
  <c r="AK77" i="5"/>
  <c r="AK78" i="5"/>
  <c r="AK79" i="5"/>
  <c r="AK80" i="5"/>
  <c r="AK81" i="5"/>
  <c r="AK82" i="5"/>
  <c r="AK83" i="5"/>
  <c r="AK84" i="5"/>
  <c r="AK85" i="5"/>
  <c r="AK86" i="5"/>
  <c r="AK87" i="5"/>
  <c r="AK88" i="5"/>
  <c r="AK89" i="5"/>
  <c r="AK90" i="5"/>
  <c r="AK91" i="5"/>
  <c r="AK92" i="5"/>
  <c r="AK93" i="5"/>
  <c r="AK94" i="5"/>
  <c r="AK95" i="5"/>
  <c r="AK96" i="5"/>
  <c r="AK97" i="5"/>
  <c r="AK98" i="5"/>
  <c r="AK99" i="5"/>
  <c r="AK100" i="5"/>
  <c r="AK101" i="5"/>
  <c r="AK102" i="5"/>
  <c r="AK103" i="5"/>
  <c r="AK104" i="5"/>
  <c r="AK105" i="5"/>
  <c r="AK106" i="5"/>
  <c r="AK107" i="5"/>
  <c r="AK108" i="5"/>
  <c r="AK109" i="5"/>
  <c r="AK110" i="5"/>
  <c r="AK111" i="5"/>
  <c r="AK112" i="5"/>
  <c r="AK113" i="5"/>
  <c r="AK114" i="5"/>
  <c r="AK115" i="5"/>
  <c r="AK116" i="5"/>
  <c r="AK117" i="5"/>
  <c r="AK118" i="5"/>
  <c r="AK119" i="5"/>
  <c r="AK120" i="5"/>
  <c r="AK121" i="5"/>
  <c r="AK122" i="5"/>
  <c r="AK123" i="5"/>
  <c r="AK124" i="5"/>
  <c r="AK125" i="5"/>
  <c r="AK126" i="5"/>
  <c r="AK127" i="5"/>
  <c r="AK128" i="5"/>
  <c r="AK129" i="5"/>
  <c r="AK130" i="5"/>
  <c r="AK131" i="5"/>
  <c r="AK132" i="5"/>
  <c r="AK133" i="5"/>
  <c r="AK134" i="5"/>
  <c r="AK135" i="5"/>
  <c r="AK136" i="5"/>
  <c r="AK137" i="5"/>
  <c r="AK138" i="5"/>
  <c r="AK139" i="5"/>
  <c r="AK140" i="5"/>
  <c r="AK141" i="5"/>
  <c r="AK142" i="5"/>
  <c r="AK143" i="5"/>
  <c r="AK144" i="5"/>
  <c r="AK145" i="5"/>
  <c r="AK146" i="5"/>
  <c r="AK147" i="5"/>
  <c r="AK148" i="5"/>
  <c r="AK149" i="5"/>
  <c r="AK150" i="5"/>
  <c r="AK151" i="5"/>
  <c r="AK152" i="5"/>
  <c r="AK153" i="5"/>
  <c r="AK154" i="5"/>
  <c r="AK155" i="5"/>
  <c r="AK156" i="5"/>
  <c r="AK157" i="5"/>
  <c r="AK158" i="5"/>
  <c r="AK159" i="5"/>
  <c r="AK160" i="5"/>
  <c r="AK161" i="5"/>
  <c r="AK162" i="5"/>
  <c r="AK163" i="5"/>
  <c r="AK164" i="5"/>
  <c r="AK165" i="5"/>
  <c r="AK166" i="5"/>
  <c r="AK167" i="5"/>
  <c r="AK168" i="5"/>
  <c r="AK169" i="5"/>
  <c r="AK170" i="5"/>
  <c r="AK171" i="5"/>
  <c r="AK172" i="5"/>
  <c r="AK173" i="5"/>
  <c r="AK174" i="5"/>
  <c r="AK175" i="5"/>
  <c r="AK176" i="5"/>
  <c r="AK177" i="5"/>
  <c r="AK178" i="5"/>
  <c r="AK179" i="5"/>
  <c r="AK180" i="5"/>
  <c r="AK181" i="5"/>
  <c r="AK182" i="5"/>
  <c r="AK183" i="5"/>
  <c r="AK184" i="5"/>
  <c r="AK185" i="5"/>
  <c r="AK186" i="5"/>
  <c r="AK187" i="5"/>
  <c r="AK188" i="5"/>
  <c r="AK189" i="5"/>
  <c r="AK190" i="5"/>
  <c r="AK191" i="5"/>
  <c r="AK192" i="5"/>
  <c r="AK193" i="5"/>
  <c r="AK194" i="5"/>
  <c r="AK195" i="5"/>
  <c r="AK196" i="5"/>
  <c r="AK197" i="5"/>
  <c r="AK198" i="5"/>
  <c r="AK199" i="5"/>
  <c r="AK200" i="5"/>
  <c r="AK201" i="5"/>
  <c r="AK202" i="5"/>
  <c r="AK203" i="5"/>
  <c r="AK204" i="5"/>
  <c r="AK205" i="5"/>
  <c r="AK206" i="5"/>
  <c r="AK207" i="5"/>
  <c r="AK208" i="5"/>
  <c r="AK209" i="5"/>
  <c r="AK210" i="5"/>
  <c r="AK211" i="5"/>
  <c r="AK212" i="5"/>
  <c r="AK213" i="5"/>
  <c r="AK214" i="5"/>
  <c r="AK215" i="5"/>
  <c r="AK216" i="5"/>
  <c r="AK217" i="5"/>
  <c r="AK218" i="5"/>
  <c r="AK219" i="5"/>
  <c r="AK220" i="5"/>
  <c r="AK221" i="5"/>
  <c r="AK222" i="5"/>
  <c r="AK223" i="5"/>
  <c r="AK224" i="5"/>
  <c r="AK225" i="5"/>
  <c r="AK226" i="5"/>
  <c r="AK227" i="5"/>
  <c r="AK228" i="5"/>
  <c r="AK229" i="5"/>
  <c r="AK230" i="5"/>
  <c r="AK231" i="5"/>
  <c r="AK232" i="5"/>
  <c r="AK233" i="5"/>
  <c r="AK234" i="5"/>
  <c r="AK235" i="5"/>
  <c r="AK236" i="5"/>
  <c r="AK237" i="5"/>
  <c r="AK238" i="5"/>
  <c r="AK239" i="5"/>
  <c r="AK240" i="5"/>
  <c r="AK241" i="5"/>
  <c r="AK242" i="5"/>
  <c r="AK243" i="5"/>
  <c r="AK244" i="5"/>
  <c r="AK245" i="5"/>
  <c r="AK246" i="5"/>
  <c r="AK247" i="5"/>
  <c r="AK248" i="5"/>
  <c r="AK249" i="5"/>
  <c r="AK250" i="5"/>
  <c r="AK251" i="5"/>
  <c r="AK252" i="5"/>
  <c r="AK253" i="5"/>
  <c r="AK254" i="5"/>
  <c r="AK255" i="5"/>
  <c r="AK256" i="5"/>
  <c r="AK257" i="5"/>
  <c r="AK258" i="5"/>
  <c r="AK259" i="5"/>
  <c r="AK260" i="5"/>
  <c r="AK261" i="5"/>
  <c r="AK262" i="5"/>
  <c r="AK263" i="5"/>
  <c r="AK264" i="5"/>
  <c r="AK265" i="5"/>
  <c r="AK266" i="5"/>
  <c r="AK267" i="5"/>
  <c r="AK268" i="5"/>
  <c r="AK269" i="5"/>
  <c r="AK270" i="5"/>
  <c r="AK271" i="5"/>
  <c r="AK272" i="5"/>
  <c r="AK273" i="5"/>
  <c r="AK274" i="5"/>
  <c r="AK275" i="5"/>
  <c r="AK276" i="5"/>
  <c r="AK277" i="5"/>
  <c r="AK278" i="5"/>
  <c r="AK279" i="5"/>
  <c r="AK280" i="5"/>
  <c r="AK281" i="5"/>
  <c r="AK282" i="5"/>
  <c r="AK283" i="5"/>
  <c r="AK284" i="5"/>
  <c r="AK285" i="5"/>
  <c r="AK286" i="5"/>
  <c r="AK287" i="5"/>
  <c r="AK288" i="5"/>
  <c r="AK289" i="5"/>
  <c r="AK290" i="5"/>
  <c r="AK291" i="5"/>
  <c r="AK292" i="5"/>
  <c r="AK293" i="5"/>
  <c r="AK294" i="5"/>
  <c r="AK295" i="5"/>
  <c r="AK296" i="5"/>
  <c r="AK297" i="5"/>
  <c r="AK298" i="5"/>
  <c r="AK299" i="5"/>
  <c r="AK300" i="5"/>
  <c r="AK301" i="5"/>
  <c r="AK302" i="5"/>
  <c r="AK303" i="5"/>
  <c r="AK304" i="5"/>
  <c r="AK305" i="5"/>
  <c r="AK306" i="5"/>
  <c r="AK307" i="5"/>
  <c r="AK308" i="5"/>
  <c r="AK309" i="5"/>
  <c r="AK310" i="5"/>
  <c r="AK311" i="5"/>
  <c r="AK312" i="5"/>
  <c r="AK313" i="5"/>
  <c r="AK314" i="5"/>
  <c r="AK315" i="5"/>
  <c r="AK316" i="5"/>
  <c r="AK317" i="5"/>
  <c r="AK318" i="5"/>
  <c r="AK319" i="5"/>
  <c r="AK320" i="5"/>
  <c r="AK321" i="5"/>
  <c r="AK322" i="5"/>
  <c r="AK323" i="5"/>
  <c r="AK324" i="5"/>
  <c r="AK325" i="5"/>
  <c r="AK326" i="5"/>
  <c r="AK327" i="5"/>
  <c r="AK328" i="5"/>
  <c r="AK329" i="5"/>
  <c r="AK330" i="5"/>
  <c r="AK331" i="5"/>
  <c r="AK332" i="5"/>
  <c r="AK333" i="5"/>
  <c r="AK334" i="5"/>
  <c r="AK335" i="5"/>
  <c r="AK336" i="5"/>
  <c r="AK337" i="5"/>
  <c r="AK338" i="5"/>
  <c r="AK339" i="5"/>
  <c r="AK340" i="5"/>
  <c r="AK341" i="5"/>
  <c r="AK342" i="5"/>
  <c r="AK343" i="5"/>
  <c r="AK344" i="5"/>
  <c r="AK345" i="5"/>
  <c r="AK346" i="5"/>
  <c r="AK347" i="5"/>
  <c r="AK348" i="5"/>
  <c r="AK349" i="5"/>
  <c r="AK350" i="5"/>
  <c r="AK351" i="5"/>
  <c r="AK352" i="5"/>
  <c r="AK353" i="5"/>
  <c r="AK354" i="5"/>
  <c r="AK355" i="5"/>
  <c r="AK356" i="5"/>
  <c r="AK357" i="5"/>
  <c r="AK358" i="5"/>
  <c r="AK359" i="5"/>
  <c r="AK360" i="5"/>
  <c r="AK361" i="5"/>
  <c r="AK362" i="5"/>
  <c r="AK363" i="5"/>
  <c r="AK364" i="5"/>
  <c r="AK365" i="5"/>
  <c r="AK366" i="5"/>
  <c r="AK367" i="5"/>
  <c r="AK368" i="5"/>
  <c r="AK369" i="5"/>
  <c r="AK370" i="5"/>
  <c r="AK371" i="5"/>
  <c r="AK372" i="5"/>
  <c r="AK373" i="5"/>
  <c r="AK374" i="5"/>
  <c r="AK375" i="5"/>
  <c r="AK376" i="5"/>
  <c r="AK377" i="5"/>
  <c r="AK378" i="5"/>
  <c r="AK379" i="5"/>
  <c r="AK380" i="5"/>
  <c r="AK381" i="5"/>
  <c r="AK382" i="5"/>
  <c r="AK383" i="5"/>
  <c r="AK384" i="5"/>
  <c r="AK385" i="5"/>
  <c r="AK386" i="5"/>
  <c r="AK387" i="5"/>
  <c r="AK388" i="5"/>
  <c r="AK389" i="5"/>
  <c r="AK390" i="5"/>
  <c r="AK391" i="5"/>
  <c r="AK392" i="5"/>
  <c r="AK393" i="5"/>
  <c r="AK394" i="5"/>
  <c r="AK395" i="5"/>
  <c r="AK396" i="5"/>
  <c r="AK397" i="5"/>
  <c r="AK398" i="5"/>
  <c r="AK399" i="5"/>
  <c r="AK400" i="5"/>
  <c r="AK401" i="5"/>
  <c r="AK402" i="5"/>
  <c r="AK403" i="5"/>
  <c r="AK404" i="5"/>
  <c r="AK405" i="5"/>
  <c r="AK406" i="5"/>
  <c r="AK407" i="5"/>
  <c r="AK408" i="5"/>
  <c r="AK409" i="5"/>
  <c r="AK410" i="5"/>
  <c r="AK411" i="5"/>
  <c r="AK412" i="5"/>
  <c r="AK413" i="5"/>
  <c r="AK414" i="5"/>
  <c r="AK415" i="5"/>
  <c r="AK416" i="5"/>
  <c r="AK417" i="5"/>
  <c r="AK418" i="5"/>
  <c r="AK419" i="5"/>
  <c r="AK420" i="5"/>
  <c r="AK421" i="5"/>
  <c r="AK422" i="5"/>
  <c r="AK423" i="5"/>
  <c r="AK424" i="5"/>
  <c r="AK425" i="5"/>
  <c r="AK426" i="5"/>
  <c r="AK427" i="5"/>
  <c r="AK428" i="5"/>
  <c r="AK429" i="5"/>
  <c r="AK430" i="5"/>
  <c r="AK431" i="5"/>
  <c r="AK432" i="5"/>
  <c r="AK433" i="5"/>
  <c r="AK434" i="5"/>
  <c r="AK435" i="5"/>
  <c r="AK436" i="5"/>
  <c r="AK437" i="5"/>
  <c r="AK438" i="5"/>
  <c r="AK439" i="5"/>
  <c r="AK440" i="5"/>
  <c r="AK441" i="5"/>
  <c r="AK442" i="5"/>
  <c r="AK443" i="5"/>
  <c r="AK444" i="5"/>
  <c r="AK445" i="5"/>
  <c r="AK446" i="5"/>
  <c r="AK447" i="5"/>
  <c r="AK448" i="5"/>
  <c r="AK449" i="5"/>
  <c r="AK450" i="5"/>
  <c r="AK451" i="5"/>
  <c r="AK452" i="5"/>
  <c r="AK453" i="5"/>
  <c r="AK454" i="5"/>
  <c r="AK455" i="5"/>
  <c r="AK456" i="5"/>
  <c r="AK457" i="5"/>
  <c r="AK458" i="5"/>
  <c r="AK459" i="5"/>
  <c r="AK460" i="5"/>
  <c r="AK461" i="5"/>
  <c r="AK462" i="5"/>
  <c r="AK463" i="5"/>
  <c r="AK464" i="5"/>
  <c r="AK465" i="5"/>
  <c r="AK466" i="5"/>
  <c r="AK467" i="5"/>
  <c r="AK468" i="5"/>
  <c r="AK469" i="5"/>
  <c r="AK470" i="5"/>
  <c r="AK471" i="5"/>
  <c r="AK472" i="5"/>
  <c r="AK473" i="5"/>
  <c r="AK474" i="5"/>
  <c r="AK475" i="5"/>
  <c r="AK476" i="5"/>
  <c r="AK477" i="5"/>
  <c r="AK478" i="5"/>
  <c r="AK479" i="5"/>
  <c r="AK480" i="5"/>
  <c r="AK481" i="5"/>
  <c r="AK482" i="5"/>
  <c r="AK483" i="5"/>
  <c r="AK484" i="5"/>
  <c r="AK485" i="5"/>
  <c r="AK486" i="5"/>
  <c r="AK487" i="5"/>
  <c r="AK488" i="5"/>
  <c r="AK489" i="5"/>
  <c r="AK490" i="5"/>
  <c r="AK491" i="5"/>
  <c r="AK492" i="5"/>
  <c r="AK493" i="5"/>
  <c r="AK494" i="5"/>
  <c r="AK495" i="5"/>
  <c r="AK496" i="5"/>
  <c r="AK497" i="5"/>
  <c r="AK498" i="5"/>
  <c r="AK499" i="5"/>
  <c r="AK500" i="5"/>
  <c r="AK501" i="5"/>
  <c r="AK502" i="5"/>
  <c r="AK503" i="5"/>
  <c r="AK504" i="5"/>
  <c r="AK505" i="5"/>
  <c r="AK506" i="5"/>
  <c r="AK507" i="5"/>
  <c r="AK508" i="5"/>
  <c r="AK509" i="5"/>
  <c r="AK510" i="5"/>
  <c r="AK511" i="5"/>
  <c r="AK512" i="5"/>
  <c r="AK513" i="5"/>
  <c r="AK514" i="5"/>
  <c r="AK515" i="5"/>
  <c r="AK516" i="5"/>
  <c r="AK517" i="5"/>
  <c r="AK518" i="5"/>
  <c r="AK519" i="5"/>
  <c r="AK520" i="5"/>
  <c r="AK521" i="5"/>
  <c r="AK522" i="5"/>
  <c r="AK523" i="5"/>
  <c r="AK524" i="5"/>
  <c r="AK525" i="5"/>
  <c r="AK526" i="5"/>
  <c r="AK527" i="5"/>
  <c r="AK528" i="5"/>
  <c r="AK529" i="5"/>
  <c r="AK530" i="5"/>
  <c r="AK531" i="5"/>
  <c r="AK532" i="5"/>
  <c r="AK533" i="5"/>
  <c r="AK534" i="5"/>
  <c r="AK535" i="5"/>
  <c r="AK536" i="5"/>
  <c r="AK537" i="5"/>
  <c r="AK538" i="5"/>
  <c r="AK539" i="5"/>
  <c r="AK540" i="5"/>
  <c r="AK541" i="5"/>
  <c r="AK542" i="5"/>
  <c r="AK543" i="5"/>
  <c r="AK544" i="5"/>
  <c r="AK545" i="5"/>
  <c r="AK546" i="5"/>
  <c r="AK547" i="5"/>
  <c r="AK548" i="5"/>
  <c r="AK549" i="5"/>
  <c r="AK550" i="5"/>
  <c r="AK551" i="5"/>
  <c r="AK552" i="5"/>
  <c r="AK553" i="5"/>
  <c r="AK554" i="5"/>
  <c r="AK555" i="5"/>
  <c r="AK556" i="5"/>
  <c r="AK557" i="5"/>
  <c r="AK558" i="5"/>
  <c r="AK559" i="5"/>
  <c r="AK560" i="5"/>
  <c r="AK561" i="5"/>
  <c r="AK562" i="5"/>
  <c r="AK563" i="5"/>
  <c r="AK564" i="5"/>
  <c r="AK565" i="5"/>
  <c r="AK566" i="5"/>
  <c r="AK567" i="5"/>
  <c r="AK568" i="5"/>
  <c r="AK569" i="5"/>
  <c r="AK570" i="5"/>
  <c r="AK571" i="5"/>
  <c r="AK572" i="5"/>
  <c r="AK573" i="5"/>
  <c r="AK574" i="5"/>
  <c r="AK575" i="5"/>
  <c r="AK576" i="5"/>
  <c r="AK577" i="5"/>
  <c r="AK578" i="5"/>
  <c r="AK579" i="5"/>
  <c r="AK580" i="5"/>
  <c r="AK581" i="5"/>
  <c r="AK582" i="5"/>
  <c r="AK583" i="5"/>
  <c r="AK584" i="5"/>
  <c r="AK585" i="5"/>
  <c r="AK586" i="5"/>
  <c r="AK587" i="5"/>
  <c r="AK588" i="5"/>
  <c r="AK589" i="5"/>
  <c r="AK590" i="5"/>
  <c r="AK591" i="5"/>
  <c r="AK592" i="5"/>
  <c r="AK593" i="5"/>
  <c r="AK594" i="5"/>
  <c r="AK595" i="5"/>
  <c r="AK596" i="5"/>
  <c r="AK597" i="5"/>
  <c r="AK598" i="5"/>
  <c r="AK599" i="5"/>
  <c r="AK600" i="5"/>
  <c r="AK601" i="5"/>
  <c r="AK602" i="5"/>
  <c r="AK603" i="5"/>
  <c r="AK604" i="5"/>
  <c r="AK605" i="5"/>
  <c r="AK606" i="5"/>
  <c r="AK607" i="5"/>
  <c r="AK608" i="5"/>
  <c r="AK609" i="5"/>
  <c r="AK610" i="5"/>
  <c r="AK611" i="5"/>
  <c r="AK612" i="5"/>
  <c r="AK613" i="5"/>
  <c r="AK614" i="5"/>
  <c r="AK615" i="5"/>
  <c r="AK616" i="5"/>
  <c r="AK617" i="5"/>
  <c r="AK618" i="5"/>
  <c r="AK619" i="5"/>
  <c r="AK620" i="5"/>
  <c r="AK621" i="5"/>
  <c r="AK622" i="5"/>
  <c r="AK623" i="5"/>
  <c r="AK624" i="5"/>
  <c r="AK625" i="5"/>
  <c r="AK626" i="5"/>
  <c r="AK627" i="5"/>
  <c r="AK628" i="5"/>
  <c r="AK629" i="5"/>
  <c r="AK630" i="5"/>
  <c r="AK631" i="5"/>
  <c r="AK632" i="5"/>
  <c r="AK633" i="5"/>
  <c r="AK634" i="5"/>
  <c r="AK635" i="5"/>
  <c r="AK636" i="5"/>
  <c r="AK637" i="5"/>
  <c r="AK638" i="5"/>
  <c r="AK639" i="5"/>
  <c r="AK640" i="5"/>
  <c r="AK641" i="5"/>
  <c r="AK642" i="5"/>
  <c r="AK643" i="5"/>
  <c r="AK644" i="5"/>
  <c r="AK645" i="5"/>
  <c r="AK646" i="5"/>
  <c r="AK647" i="5"/>
  <c r="AK648" i="5"/>
  <c r="AK649" i="5"/>
  <c r="AK650" i="5"/>
  <c r="AK651" i="5"/>
  <c r="AK652" i="5"/>
  <c r="AK653" i="5"/>
  <c r="AK654" i="5"/>
  <c r="AK655" i="5"/>
  <c r="AK656" i="5"/>
  <c r="AK657" i="5"/>
  <c r="AK658" i="5"/>
  <c r="AK659" i="5"/>
  <c r="AK660" i="5"/>
  <c r="AK661" i="5"/>
  <c r="AK662" i="5"/>
  <c r="AK663" i="5"/>
  <c r="AK664" i="5"/>
  <c r="AK665" i="5"/>
  <c r="AK666" i="5"/>
  <c r="AK667" i="5"/>
  <c r="AK668" i="5"/>
  <c r="AK669" i="5"/>
  <c r="AK670" i="5"/>
  <c r="AK671" i="5"/>
  <c r="AK672" i="5"/>
  <c r="AK673" i="5"/>
  <c r="AK674" i="5"/>
  <c r="AK675" i="5"/>
  <c r="AK676" i="5"/>
  <c r="AK677" i="5"/>
  <c r="AK678" i="5"/>
  <c r="AK679" i="5"/>
  <c r="AK680" i="5"/>
  <c r="AK681" i="5"/>
  <c r="AK682" i="5"/>
  <c r="AK683" i="5"/>
  <c r="AK684" i="5"/>
  <c r="AK685" i="5"/>
  <c r="AK686" i="5"/>
  <c r="AK687" i="5"/>
  <c r="AK688" i="5"/>
  <c r="AK689" i="5"/>
  <c r="AK690" i="5"/>
  <c r="AK691" i="5"/>
  <c r="AK692" i="5"/>
  <c r="AK693" i="5"/>
  <c r="AK694" i="5"/>
  <c r="AK695" i="5"/>
  <c r="AK696" i="5"/>
  <c r="AK697" i="5"/>
  <c r="AK698" i="5"/>
  <c r="AK699" i="5"/>
  <c r="AK700" i="5"/>
  <c r="AK701" i="5"/>
  <c r="AK702" i="5"/>
  <c r="AK703" i="5"/>
  <c r="AK704" i="5"/>
  <c r="AK705" i="5"/>
  <c r="AK706" i="5"/>
  <c r="AK707" i="5"/>
  <c r="AK708" i="5"/>
  <c r="AK709" i="5"/>
  <c r="AK710" i="5"/>
  <c r="AK711" i="5"/>
  <c r="AK712" i="5"/>
  <c r="AK713" i="5"/>
  <c r="AK714" i="5"/>
  <c r="AK715" i="5"/>
  <c r="AK716" i="5"/>
  <c r="AK717" i="5"/>
  <c r="AK718" i="5"/>
  <c r="AK719" i="5"/>
  <c r="AK720" i="5"/>
  <c r="AK721" i="5"/>
  <c r="AK722" i="5"/>
  <c r="AK723" i="5"/>
  <c r="AK724" i="5"/>
  <c r="AK725" i="5"/>
  <c r="AK726" i="5"/>
  <c r="AK727" i="5"/>
  <c r="AK728" i="5"/>
  <c r="AK729" i="5"/>
  <c r="AK730" i="5"/>
  <c r="AK731" i="5"/>
  <c r="AK732" i="5"/>
  <c r="AK733" i="5"/>
  <c r="AK734" i="5"/>
  <c r="AK735" i="5"/>
  <c r="AK736" i="5"/>
  <c r="AK737" i="5"/>
  <c r="AK738" i="5"/>
  <c r="AK739" i="5"/>
  <c r="AK740" i="5"/>
  <c r="AK741" i="5"/>
  <c r="AK742" i="5"/>
  <c r="AK743" i="5"/>
  <c r="AK744" i="5"/>
  <c r="AK745" i="5"/>
  <c r="AK746" i="5"/>
  <c r="AK747" i="5"/>
  <c r="AK748" i="5"/>
  <c r="AK749" i="5"/>
  <c r="AK750" i="5"/>
  <c r="AK751" i="5"/>
  <c r="AK752" i="5"/>
  <c r="AK753" i="5"/>
  <c r="AK754" i="5"/>
  <c r="AK755" i="5"/>
  <c r="AK756" i="5"/>
  <c r="AK757" i="5"/>
  <c r="AK758" i="5"/>
  <c r="AK759" i="5"/>
  <c r="AK760" i="5"/>
  <c r="AK761" i="5"/>
  <c r="AK762" i="5"/>
  <c r="AK763" i="5"/>
  <c r="AK764" i="5"/>
  <c r="AK765" i="5"/>
  <c r="AK766" i="5"/>
  <c r="AK767" i="5"/>
  <c r="AK768" i="5"/>
  <c r="AK769" i="5"/>
  <c r="AK770" i="5"/>
  <c r="AK771" i="5"/>
  <c r="AK772" i="5"/>
  <c r="AK773" i="5"/>
  <c r="AK774" i="5"/>
  <c r="AK775" i="5"/>
  <c r="AK776" i="5"/>
  <c r="AK777" i="5"/>
  <c r="AK778" i="5"/>
  <c r="AK779" i="5"/>
  <c r="AK780" i="5"/>
  <c r="AK781" i="5"/>
  <c r="AK782" i="5"/>
  <c r="AK783" i="5"/>
  <c r="AK784" i="5"/>
  <c r="AK785" i="5"/>
  <c r="AK786" i="5"/>
  <c r="AK787" i="5"/>
  <c r="AK788" i="5"/>
  <c r="AK789" i="5"/>
  <c r="AK790" i="5"/>
  <c r="AK791" i="5"/>
  <c r="AK792" i="5"/>
  <c r="AK793" i="5"/>
  <c r="AK794" i="5"/>
  <c r="AK795" i="5"/>
  <c r="AK796" i="5"/>
  <c r="AK797" i="5"/>
  <c r="AK798" i="5"/>
  <c r="AK799" i="5"/>
  <c r="AK800" i="5"/>
  <c r="AK801" i="5"/>
  <c r="AK802" i="5"/>
  <c r="AK803" i="5"/>
  <c r="AK804" i="5"/>
  <c r="AK805" i="5"/>
  <c r="AK806" i="5"/>
  <c r="AK807" i="5"/>
  <c r="AK808" i="5"/>
  <c r="AK809" i="5"/>
  <c r="AK810" i="5"/>
  <c r="AK811" i="5"/>
  <c r="AK812" i="5"/>
  <c r="AK813" i="5"/>
  <c r="AK814" i="5"/>
  <c r="AK815" i="5"/>
  <c r="AK816" i="5"/>
  <c r="AK817" i="5"/>
  <c r="AK818" i="5"/>
  <c r="AK819" i="5"/>
  <c r="AK820" i="5"/>
  <c r="AK821" i="5"/>
  <c r="AK822" i="5"/>
  <c r="AK823" i="5"/>
  <c r="AK824" i="5"/>
  <c r="AK825" i="5"/>
  <c r="AK826" i="5"/>
  <c r="AK827" i="5"/>
  <c r="AK828" i="5"/>
  <c r="AK829" i="5"/>
  <c r="AK830" i="5"/>
  <c r="AK831" i="5"/>
  <c r="AK832" i="5"/>
  <c r="AK833" i="5"/>
  <c r="AK834" i="5"/>
  <c r="AK835" i="5"/>
  <c r="AK836" i="5"/>
  <c r="AK837" i="5"/>
  <c r="AK838" i="5"/>
  <c r="AK839" i="5"/>
  <c r="AK840" i="5"/>
  <c r="AK841" i="5"/>
  <c r="AK842" i="5"/>
  <c r="AK843" i="5"/>
  <c r="AK844" i="5"/>
  <c r="AK845" i="5"/>
  <c r="AK846" i="5"/>
  <c r="AK847" i="5"/>
  <c r="AK848" i="5"/>
  <c r="AK849" i="5"/>
  <c r="AK850" i="5"/>
  <c r="AK851" i="5"/>
  <c r="AK852" i="5"/>
  <c r="AK853" i="5"/>
  <c r="AK854" i="5"/>
  <c r="AK855" i="5"/>
  <c r="AK856" i="5"/>
  <c r="AK857" i="5"/>
  <c r="AK858" i="5"/>
  <c r="AK859" i="5"/>
  <c r="AK860" i="5"/>
  <c r="AK861" i="5"/>
  <c r="AK862" i="5"/>
  <c r="AK863" i="5"/>
  <c r="AK864" i="5"/>
  <c r="AK865" i="5"/>
  <c r="AK866" i="5"/>
  <c r="AK867" i="5"/>
  <c r="AK868" i="5"/>
  <c r="AK869" i="5"/>
  <c r="AK870" i="5"/>
  <c r="AK871" i="5"/>
  <c r="AK872" i="5"/>
  <c r="AK873" i="5"/>
  <c r="AK874" i="5"/>
  <c r="AK875" i="5"/>
  <c r="AK876" i="5"/>
  <c r="AK877" i="5"/>
  <c r="AK878" i="5"/>
  <c r="AK879" i="5"/>
  <c r="AK880" i="5"/>
  <c r="AK881" i="5"/>
  <c r="AK882" i="5"/>
  <c r="AK883" i="5"/>
  <c r="AK884" i="5"/>
  <c r="AK885" i="5"/>
  <c r="AK886" i="5"/>
  <c r="AK887" i="5"/>
  <c r="AK888" i="5"/>
  <c r="AK889" i="5"/>
  <c r="AK890" i="5"/>
  <c r="AK891" i="5"/>
  <c r="AK892" i="5"/>
  <c r="AK893" i="5"/>
  <c r="AK894" i="5"/>
  <c r="AK895" i="5"/>
  <c r="AK896" i="5"/>
  <c r="AK897" i="5"/>
  <c r="AK898" i="5"/>
  <c r="AK899" i="5"/>
  <c r="AK900" i="5"/>
  <c r="AK901" i="5"/>
  <c r="AK902" i="5"/>
  <c r="AK903" i="5"/>
  <c r="AK904" i="5"/>
  <c r="AK905" i="5"/>
  <c r="AK906" i="5"/>
  <c r="AK907" i="5"/>
  <c r="AK908" i="5"/>
  <c r="AK909" i="5"/>
  <c r="AK910" i="5"/>
  <c r="AK911" i="5"/>
  <c r="AK912" i="5"/>
  <c r="AK913" i="5"/>
  <c r="AK914" i="5"/>
  <c r="AK915" i="5"/>
  <c r="AK916" i="5"/>
  <c r="AK917" i="5"/>
  <c r="AK918" i="5"/>
  <c r="AK919" i="5"/>
  <c r="AK920" i="5"/>
  <c r="AK921" i="5"/>
  <c r="AK922" i="5"/>
  <c r="AK923" i="5"/>
  <c r="AK924" i="5"/>
  <c r="AK925" i="5"/>
  <c r="AK926" i="5"/>
  <c r="AK927" i="5"/>
  <c r="AK928" i="5"/>
  <c r="AK929" i="5"/>
  <c r="AK930" i="5"/>
  <c r="AK931" i="5"/>
  <c r="AK932" i="5"/>
  <c r="AK933" i="5"/>
  <c r="AK934" i="5"/>
  <c r="AK935" i="5"/>
  <c r="AK936" i="5"/>
  <c r="AK937" i="5"/>
  <c r="AK938" i="5"/>
  <c r="AK939" i="5"/>
  <c r="AK940" i="5"/>
  <c r="AK941" i="5"/>
  <c r="AK942" i="5"/>
  <c r="AK943" i="5"/>
  <c r="AK944" i="5"/>
  <c r="AK945" i="5"/>
  <c r="AK946" i="5"/>
  <c r="AK947" i="5"/>
  <c r="AK948" i="5"/>
  <c r="AK949" i="5"/>
  <c r="AK950" i="5"/>
  <c r="AK951" i="5"/>
  <c r="AK952" i="5"/>
  <c r="AK953" i="5"/>
  <c r="AK954" i="5"/>
  <c r="AK955" i="5"/>
  <c r="AK956" i="5"/>
  <c r="AK957" i="5"/>
  <c r="AK958" i="5"/>
  <c r="AK959" i="5"/>
  <c r="AK960" i="5"/>
  <c r="AK961" i="5"/>
  <c r="AK962" i="5"/>
  <c r="AK963" i="5"/>
  <c r="AK964" i="5"/>
  <c r="AK965" i="5"/>
  <c r="AK966" i="5"/>
  <c r="AK967" i="5"/>
  <c r="AK968" i="5"/>
  <c r="AK969" i="5"/>
  <c r="AK970" i="5"/>
  <c r="AK971" i="5"/>
  <c r="AK972" i="5"/>
  <c r="AK973" i="5"/>
  <c r="AK974" i="5"/>
  <c r="AK975" i="5"/>
  <c r="AK976" i="5"/>
  <c r="AK977" i="5"/>
  <c r="AK978" i="5"/>
  <c r="AK979" i="5"/>
  <c r="AK980" i="5"/>
  <c r="AK981" i="5"/>
  <c r="AK982" i="5"/>
  <c r="AK983" i="5"/>
  <c r="AK984" i="5"/>
  <c r="AK985" i="5"/>
  <c r="AK986" i="5"/>
  <c r="AK987" i="5"/>
  <c r="AK988" i="5"/>
  <c r="AK989" i="5"/>
  <c r="AK990" i="5"/>
  <c r="AK991" i="5"/>
  <c r="AK992" i="5"/>
  <c r="AK993" i="5"/>
  <c r="AK994" i="5"/>
  <c r="AK995" i="5"/>
  <c r="AK996" i="5"/>
  <c r="AK997" i="5"/>
  <c r="AK998" i="5"/>
  <c r="AK999" i="5"/>
  <c r="AK1000" i="5"/>
  <c r="AK1001" i="5"/>
  <c r="AK1002" i="5"/>
  <c r="AK1003" i="5"/>
  <c r="AK1004" i="5"/>
  <c r="AK1005" i="5"/>
  <c r="AK1006" i="5"/>
  <c r="AK1007" i="5"/>
  <c r="AK1008" i="5"/>
  <c r="AK1009" i="5"/>
  <c r="AK1010" i="5"/>
  <c r="AK1011" i="5"/>
  <c r="AK1012" i="5"/>
  <c r="AK1013" i="5"/>
  <c r="AK1014" i="5"/>
  <c r="AK1015" i="5"/>
  <c r="AK1016" i="5"/>
  <c r="AK1017" i="5"/>
  <c r="AK1018" i="5"/>
  <c r="AK1019" i="5"/>
  <c r="AK1020" i="5"/>
  <c r="AK1021" i="5"/>
  <c r="AK1022" i="5"/>
  <c r="AK1023" i="5"/>
  <c r="AK1024" i="5"/>
  <c r="AK1025" i="5"/>
  <c r="AK1026" i="5"/>
  <c r="AK1027" i="5"/>
  <c r="AK1028" i="5"/>
  <c r="AK1029" i="5"/>
  <c r="AK1030" i="5"/>
  <c r="AK1031" i="5"/>
  <c r="AK1032" i="5"/>
  <c r="AK1033" i="5"/>
  <c r="AK1034" i="5"/>
  <c r="AK1035" i="5"/>
  <c r="AK1036" i="5"/>
  <c r="AK1037" i="5"/>
  <c r="AK1038" i="5"/>
  <c r="AK1039" i="5"/>
  <c r="AK1040" i="5"/>
  <c r="AK1041" i="5"/>
  <c r="AK1042" i="5"/>
  <c r="AK1043" i="5"/>
  <c r="AK1044" i="5"/>
  <c r="AK1045" i="5"/>
  <c r="AK1046" i="5"/>
  <c r="AK1047" i="5"/>
  <c r="AK1048" i="5"/>
  <c r="AK1049" i="5"/>
  <c r="AK1050" i="5"/>
  <c r="AK1051" i="5"/>
  <c r="AK1052" i="5"/>
  <c r="AK1053" i="5"/>
  <c r="AK1054" i="5"/>
  <c r="AK1055" i="5"/>
  <c r="AK1056" i="5"/>
  <c r="AK1057" i="5"/>
  <c r="AK1058" i="5"/>
  <c r="AK1059" i="5"/>
  <c r="AK1060" i="5"/>
  <c r="AK1061" i="5"/>
  <c r="AK1062" i="5"/>
  <c r="AK1063" i="5"/>
  <c r="AK1064" i="5"/>
  <c r="AK1065" i="5"/>
  <c r="AK1066" i="5"/>
  <c r="AK1067" i="5"/>
  <c r="AK1068" i="5"/>
  <c r="AK1069" i="5"/>
  <c r="AK1070" i="5"/>
  <c r="AK1071" i="5"/>
  <c r="AK1072" i="5"/>
  <c r="AK1073" i="5"/>
  <c r="AK1074" i="5"/>
  <c r="AK1075" i="5"/>
  <c r="AK1076" i="5"/>
  <c r="AK1077" i="5"/>
  <c r="AK1078" i="5"/>
  <c r="AK1079" i="5"/>
  <c r="AK1080" i="5"/>
  <c r="AK1081" i="5"/>
  <c r="AK1082" i="5"/>
  <c r="AK1083" i="5"/>
  <c r="AK1084" i="5"/>
  <c r="AK1085" i="5"/>
  <c r="AK1086" i="5"/>
  <c r="AK1087" i="5"/>
  <c r="AK1088" i="5"/>
  <c r="AK1089" i="5"/>
  <c r="AK1090" i="5"/>
  <c r="AK1091" i="5"/>
  <c r="AK1092" i="5"/>
  <c r="AK1093" i="5"/>
  <c r="AK1094" i="5"/>
  <c r="AK1095" i="5"/>
  <c r="AK1096" i="5"/>
  <c r="AK1097" i="5"/>
  <c r="AK1098" i="5"/>
  <c r="AK1099" i="5"/>
  <c r="AK1100" i="5"/>
  <c r="AK1101" i="5"/>
  <c r="AK1102" i="5"/>
  <c r="AK1103" i="5"/>
  <c r="AK1104" i="5"/>
  <c r="AK1105" i="5"/>
  <c r="AK1106" i="5"/>
  <c r="AK1107" i="5"/>
  <c r="AK1108" i="5"/>
  <c r="AK1109" i="5"/>
  <c r="AK1110" i="5"/>
  <c r="AK1111" i="5"/>
  <c r="AK1112" i="5"/>
  <c r="AK1113" i="5"/>
  <c r="AK1114" i="5"/>
  <c r="AK1115" i="5"/>
  <c r="AK1116" i="5"/>
  <c r="AK1117" i="5"/>
  <c r="AK1118" i="5"/>
  <c r="AK1119" i="5"/>
  <c r="AK1120" i="5"/>
  <c r="AK1121" i="5"/>
  <c r="AK1122" i="5"/>
  <c r="AK1123" i="5"/>
  <c r="AK1124" i="5"/>
  <c r="AK1125" i="5"/>
  <c r="AK1126" i="5"/>
  <c r="AK1127" i="5"/>
  <c r="AK1128" i="5"/>
  <c r="AK1129" i="5"/>
  <c r="AK1130" i="5"/>
  <c r="AK1131" i="5"/>
  <c r="AK1132" i="5"/>
  <c r="AK1133" i="5"/>
  <c r="AK1134" i="5"/>
  <c r="AK1135" i="5"/>
  <c r="AK1136" i="5"/>
  <c r="AK1137" i="5"/>
  <c r="AK1138" i="5"/>
  <c r="AK1139" i="5"/>
  <c r="AK1140" i="5"/>
  <c r="AK1141" i="5"/>
  <c r="AK1142" i="5"/>
  <c r="AK1143" i="5"/>
  <c r="AK1144" i="5"/>
  <c r="AK1145" i="5"/>
  <c r="AK1146" i="5"/>
  <c r="AK1147" i="5"/>
  <c r="AK1148" i="5"/>
  <c r="AK1149" i="5"/>
  <c r="AK1150" i="5"/>
  <c r="AK1151" i="5"/>
  <c r="AK1152" i="5"/>
  <c r="AK1153" i="5"/>
  <c r="AK1154" i="5"/>
  <c r="AK1155" i="5"/>
  <c r="AK1156" i="5"/>
  <c r="AK1157" i="5"/>
  <c r="AK1158" i="5"/>
  <c r="AK1159" i="5"/>
  <c r="AK1160" i="5"/>
  <c r="AK1161" i="5"/>
  <c r="AK1162" i="5"/>
  <c r="AK1163" i="5"/>
  <c r="AK1164" i="5"/>
  <c r="AK1165" i="5"/>
  <c r="AK1166" i="5"/>
  <c r="AK1167" i="5"/>
  <c r="AK1168" i="5"/>
  <c r="AK1169" i="5"/>
  <c r="AK1170" i="5"/>
  <c r="AK1171" i="5"/>
  <c r="AK1172" i="5"/>
  <c r="AK1173" i="5"/>
  <c r="AK1174" i="5"/>
  <c r="AK1175" i="5"/>
  <c r="AK1176" i="5"/>
  <c r="AK1177" i="5"/>
  <c r="AK1178" i="5"/>
  <c r="AK1179" i="5"/>
  <c r="AK1180" i="5"/>
  <c r="AK1181" i="5"/>
  <c r="AK1182" i="5"/>
  <c r="AK1183" i="5"/>
  <c r="AK1184" i="5"/>
  <c r="AK1185" i="5"/>
  <c r="AK1186" i="5"/>
  <c r="AK1187" i="5"/>
  <c r="AK1188" i="5"/>
  <c r="AK1189" i="5"/>
  <c r="AK1190" i="5"/>
  <c r="AK1191" i="5"/>
  <c r="AK1192" i="5"/>
  <c r="AK1193" i="5"/>
  <c r="AK1194" i="5"/>
  <c r="AK1195" i="5"/>
  <c r="AK1196" i="5"/>
  <c r="AK1197" i="5"/>
  <c r="AK1198" i="5"/>
  <c r="AK1199" i="5"/>
  <c r="AK1200" i="5"/>
  <c r="AK1201" i="5"/>
  <c r="AK1202" i="5"/>
  <c r="AK1203" i="5"/>
  <c r="AK1204" i="5"/>
  <c r="AK1205" i="5"/>
  <c r="AK1206" i="5"/>
  <c r="AK1207" i="5"/>
  <c r="AK1208" i="5"/>
  <c r="AK1209" i="5"/>
  <c r="AK1210" i="5"/>
  <c r="AK1211" i="5"/>
  <c r="AK1212" i="5"/>
  <c r="AK1213" i="5"/>
  <c r="AK1214" i="5"/>
  <c r="AK1215" i="5"/>
  <c r="AK1216" i="5"/>
  <c r="AK1217" i="5"/>
  <c r="AK1218" i="5"/>
  <c r="AK1219" i="5"/>
  <c r="AK1220" i="5"/>
  <c r="AK1221" i="5"/>
  <c r="AK1222" i="5"/>
  <c r="AK1223" i="5"/>
  <c r="AK1224" i="5"/>
  <c r="AK1225" i="5"/>
  <c r="AK1226" i="5"/>
  <c r="AK1227" i="5"/>
  <c r="AK1228" i="5"/>
  <c r="AK1229" i="5"/>
  <c r="AK1230" i="5"/>
  <c r="AK1231" i="5"/>
  <c r="AK1232" i="5"/>
  <c r="AK1233" i="5"/>
  <c r="AK1234" i="5"/>
  <c r="AK1235" i="5"/>
  <c r="AK1236" i="5"/>
  <c r="AK1237" i="5"/>
  <c r="AK1238" i="5"/>
  <c r="AK1239" i="5"/>
  <c r="AK1240" i="5"/>
  <c r="AK1241" i="5"/>
  <c r="AK1242" i="5"/>
  <c r="AK1243" i="5"/>
  <c r="AK1244" i="5"/>
  <c r="AK1245" i="5"/>
  <c r="AK1246" i="5"/>
  <c r="AK1247" i="5"/>
  <c r="AK1248" i="5"/>
  <c r="AK1249" i="5"/>
  <c r="AK1250" i="5"/>
  <c r="AK1251" i="5"/>
  <c r="AK1252" i="5"/>
  <c r="AK1253" i="5"/>
  <c r="AK1254" i="5"/>
  <c r="AK1255" i="5"/>
  <c r="AK1256" i="5"/>
  <c r="AK1257" i="5"/>
  <c r="AK1258" i="5"/>
  <c r="AK1259" i="5"/>
  <c r="AK1260" i="5"/>
  <c r="AK1261" i="5"/>
  <c r="AK1262" i="5"/>
  <c r="AK1263" i="5"/>
  <c r="AK1264" i="5"/>
  <c r="AK1265" i="5"/>
  <c r="AK1266" i="5"/>
  <c r="AK1267" i="5"/>
  <c r="AK1268" i="5"/>
  <c r="AK1269" i="5"/>
  <c r="AK1270" i="5"/>
  <c r="AK1271" i="5"/>
  <c r="AK1272" i="5"/>
  <c r="AK1273" i="5"/>
  <c r="AK1274" i="5"/>
  <c r="AK1275" i="5"/>
  <c r="AK1276" i="5"/>
  <c r="AK1277" i="5"/>
  <c r="AK1278" i="5"/>
  <c r="AK1279" i="5"/>
  <c r="AK1280" i="5"/>
  <c r="AK1281" i="5"/>
  <c r="AK1282" i="5"/>
  <c r="AK1283" i="5"/>
  <c r="AK1284" i="5"/>
  <c r="AK1285" i="5"/>
  <c r="AK1286" i="5"/>
  <c r="AK1287" i="5"/>
  <c r="AK1288" i="5"/>
  <c r="AK1289" i="5"/>
  <c r="AK1290" i="5"/>
  <c r="AK1291" i="5"/>
  <c r="AK1292" i="5"/>
  <c r="AK1293" i="5"/>
  <c r="AK1294" i="5"/>
  <c r="AK1295" i="5"/>
  <c r="AK1296" i="5"/>
  <c r="AK1297" i="5"/>
  <c r="AK1298" i="5"/>
  <c r="AK1299" i="5"/>
  <c r="AK1300" i="5"/>
  <c r="AK1301" i="5"/>
  <c r="AK1302" i="5"/>
  <c r="AK1303" i="5"/>
  <c r="AK1304" i="5"/>
  <c r="AK1305" i="5"/>
  <c r="AK1306" i="5"/>
  <c r="AK1307" i="5"/>
  <c r="AK1308" i="5"/>
  <c r="AK1309" i="5"/>
  <c r="AK1310" i="5"/>
  <c r="AK1311" i="5"/>
  <c r="AK1312" i="5"/>
  <c r="AK1313" i="5"/>
  <c r="AK1314" i="5"/>
  <c r="AK1315" i="5"/>
  <c r="AK1316" i="5"/>
  <c r="AK1317" i="5"/>
  <c r="AK1318" i="5"/>
  <c r="AK1319" i="5"/>
  <c r="AK1320" i="5"/>
  <c r="AK1321" i="5"/>
  <c r="AK1322" i="5"/>
  <c r="AK1323" i="5"/>
  <c r="AK1324" i="5"/>
  <c r="AK1325" i="5"/>
  <c r="AK1326" i="5"/>
  <c r="AK1327" i="5"/>
  <c r="AK1328" i="5"/>
  <c r="AK1329" i="5"/>
  <c r="AK1330" i="5"/>
  <c r="AK1331" i="5"/>
  <c r="AK1332" i="5"/>
  <c r="AK1333" i="5"/>
  <c r="AK1334" i="5"/>
  <c r="AK1335" i="5"/>
  <c r="AK1336" i="5"/>
  <c r="AK1337" i="5"/>
  <c r="AK1338" i="5"/>
  <c r="AK1339" i="5"/>
  <c r="AK1340" i="5"/>
  <c r="AK1341" i="5"/>
  <c r="AK1342" i="5"/>
  <c r="AK1343" i="5"/>
  <c r="AK1344" i="5"/>
  <c r="AK1345" i="5"/>
  <c r="AK1346" i="5"/>
  <c r="AK1347" i="5"/>
  <c r="AK1348" i="5"/>
  <c r="AK1349" i="5"/>
  <c r="AK1350" i="5"/>
  <c r="AK1351" i="5"/>
  <c r="AK1352" i="5"/>
  <c r="AK1353" i="5"/>
  <c r="AK1354" i="5"/>
  <c r="AK1355" i="5"/>
  <c r="AK1356" i="5"/>
  <c r="AK1357" i="5"/>
  <c r="AK1358" i="5"/>
  <c r="AK1359" i="5"/>
  <c r="AK1360" i="5"/>
  <c r="AK1361" i="5"/>
  <c r="AK1362" i="5"/>
  <c r="AK1363" i="5"/>
  <c r="AK1364" i="5"/>
  <c r="AK1365" i="5"/>
  <c r="AK1366" i="5"/>
  <c r="AK1367" i="5"/>
  <c r="AK1368" i="5"/>
  <c r="AK1369" i="5"/>
  <c r="AK1370" i="5"/>
  <c r="AK1371" i="5"/>
  <c r="AK1372" i="5"/>
  <c r="AK1373" i="5"/>
  <c r="AK1374" i="5"/>
  <c r="AK1375" i="5"/>
  <c r="AK1376" i="5"/>
  <c r="AK1377" i="5"/>
  <c r="AK1378" i="5"/>
  <c r="AK1379" i="5"/>
  <c r="AK1380" i="5"/>
  <c r="AK1381" i="5"/>
  <c r="AK1382" i="5"/>
  <c r="AK1383" i="5"/>
  <c r="AK1384" i="5"/>
  <c r="AK1385" i="5"/>
  <c r="AK1386" i="5"/>
  <c r="AK1387" i="5"/>
  <c r="AK1388" i="5"/>
  <c r="AK1389" i="5"/>
  <c r="AK1390" i="5"/>
  <c r="AK1391" i="5"/>
  <c r="AK1392" i="5"/>
  <c r="AK1393" i="5"/>
  <c r="AK1394" i="5"/>
  <c r="AK1395" i="5"/>
  <c r="AK1396" i="5"/>
  <c r="AK1397" i="5"/>
  <c r="AK1398" i="5"/>
  <c r="AK1399" i="5"/>
  <c r="AK1400" i="5"/>
  <c r="AK1401" i="5"/>
  <c r="AK1402" i="5"/>
  <c r="AK1403" i="5"/>
  <c r="AK1404" i="5"/>
  <c r="AK1405" i="5"/>
  <c r="AK1406" i="5"/>
  <c r="AK1407" i="5"/>
  <c r="AK1408" i="5"/>
  <c r="AK1409" i="5"/>
  <c r="AK1410" i="5"/>
  <c r="AK1411" i="5"/>
  <c r="AK1412" i="5"/>
  <c r="AK1413" i="5"/>
  <c r="AK1414" i="5"/>
  <c r="AK1415" i="5"/>
  <c r="AK1416" i="5"/>
  <c r="AK1417" i="5"/>
  <c r="AK1418" i="5"/>
  <c r="AK1419" i="5"/>
  <c r="AK1420" i="5"/>
  <c r="AK1421" i="5"/>
  <c r="AK1422" i="5"/>
  <c r="AK1423" i="5"/>
  <c r="AK1424" i="5"/>
  <c r="AK1425" i="5"/>
  <c r="AK1426" i="5"/>
  <c r="AK1427" i="5"/>
  <c r="AK1428" i="5"/>
  <c r="AK1429" i="5"/>
  <c r="AK1430" i="5"/>
  <c r="AK1431" i="5"/>
  <c r="AK1432" i="5"/>
  <c r="AK1433" i="5"/>
  <c r="AK1434" i="5"/>
  <c r="AK1435" i="5"/>
  <c r="AK1436" i="5"/>
  <c r="AK1437" i="5"/>
  <c r="AK1438" i="5"/>
  <c r="AK1439" i="5"/>
  <c r="AK1440" i="5"/>
  <c r="AK1441" i="5"/>
  <c r="AK1442" i="5"/>
  <c r="AK1443" i="5"/>
  <c r="AK1444" i="5"/>
  <c r="AK1445" i="5"/>
  <c r="AK1446" i="5"/>
  <c r="AK1447" i="5"/>
  <c r="AK1448" i="5"/>
  <c r="AK1449" i="5"/>
  <c r="AK1450" i="5"/>
  <c r="AK1451" i="5"/>
  <c r="AK1452" i="5"/>
  <c r="AK1453" i="5"/>
  <c r="AK1454" i="5"/>
  <c r="AK1455" i="5"/>
  <c r="AK1456" i="5"/>
  <c r="AK1457" i="5"/>
  <c r="AK1458" i="5"/>
  <c r="AK1459" i="5"/>
  <c r="AK1460" i="5"/>
  <c r="AK1461" i="5"/>
  <c r="AK1462" i="5"/>
  <c r="AK1463" i="5"/>
  <c r="AK1464" i="5"/>
  <c r="AK1465" i="5"/>
  <c r="AK1466" i="5"/>
  <c r="AK1467" i="5"/>
  <c r="AK1468" i="5"/>
  <c r="AK1469" i="5"/>
  <c r="AK1470" i="5"/>
  <c r="AK1471" i="5"/>
  <c r="AO2" i="5"/>
  <c r="AO3" i="5"/>
  <c r="AO4" i="5"/>
  <c r="AO5" i="5"/>
  <c r="AO6" i="5"/>
  <c r="AO7" i="5"/>
  <c r="AO8" i="5"/>
  <c r="AO9" i="5"/>
  <c r="AO10" i="5"/>
  <c r="AO11" i="5"/>
  <c r="AO12" i="5"/>
  <c r="AO13" i="5"/>
  <c r="AO14" i="5"/>
  <c r="AO15" i="5"/>
  <c r="AO16" i="5"/>
  <c r="AO17" i="5"/>
  <c r="AO18" i="5"/>
  <c r="AO19" i="5"/>
  <c r="AO20" i="5"/>
  <c r="AO21" i="5"/>
  <c r="AO22" i="5"/>
  <c r="AO23" i="5"/>
  <c r="AO24" i="5"/>
  <c r="AO25" i="5"/>
  <c r="AO26" i="5"/>
  <c r="AO27" i="5"/>
  <c r="AO28" i="5"/>
  <c r="AO29" i="5"/>
  <c r="AO30" i="5"/>
  <c r="AO31" i="5"/>
  <c r="AO32" i="5"/>
  <c r="AO33" i="5"/>
  <c r="AO34" i="5"/>
  <c r="AO35" i="5"/>
  <c r="AO36" i="5"/>
  <c r="AO37" i="5"/>
  <c r="AO38" i="5"/>
  <c r="AO39" i="5"/>
  <c r="AO40" i="5"/>
  <c r="AO41" i="5"/>
  <c r="AO42" i="5"/>
  <c r="AO43" i="5"/>
  <c r="AO44" i="5"/>
  <c r="AO45" i="5"/>
  <c r="AO46" i="5"/>
  <c r="AO47" i="5"/>
  <c r="AO48" i="5"/>
  <c r="AO49" i="5"/>
  <c r="AO50" i="5"/>
  <c r="AO51" i="5"/>
  <c r="AO52" i="5"/>
  <c r="AO53" i="5"/>
  <c r="AO54" i="5"/>
  <c r="AO55" i="5"/>
  <c r="AO56" i="5"/>
  <c r="AO57" i="5"/>
  <c r="AO58" i="5"/>
  <c r="AO59" i="5"/>
  <c r="AO60" i="5"/>
  <c r="AO61" i="5"/>
  <c r="AO62" i="5"/>
  <c r="AO63" i="5"/>
  <c r="AO64" i="5"/>
  <c r="AO65" i="5"/>
  <c r="AO66" i="5"/>
  <c r="AO67" i="5"/>
  <c r="AO68" i="5"/>
  <c r="AO69" i="5"/>
  <c r="AO70" i="5"/>
  <c r="AO71" i="5"/>
  <c r="AO72" i="5"/>
  <c r="AO73" i="5"/>
  <c r="AO74" i="5"/>
  <c r="AO75" i="5"/>
  <c r="AO76" i="5"/>
  <c r="AO77" i="5"/>
  <c r="AO78" i="5"/>
  <c r="AO79" i="5"/>
  <c r="AO80" i="5"/>
  <c r="AO81" i="5"/>
  <c r="AO82" i="5"/>
  <c r="AO83" i="5"/>
  <c r="AO84" i="5"/>
  <c r="AO85" i="5"/>
  <c r="AO86" i="5"/>
  <c r="AO87" i="5"/>
  <c r="AO88" i="5"/>
  <c r="AO89" i="5"/>
  <c r="AO90" i="5"/>
  <c r="AO91" i="5"/>
  <c r="AO92" i="5"/>
  <c r="AO93" i="5"/>
  <c r="AO94" i="5"/>
  <c r="AO95" i="5"/>
  <c r="AO96" i="5"/>
  <c r="AO97" i="5"/>
  <c r="AO98" i="5"/>
  <c r="AO99" i="5"/>
  <c r="AO100" i="5"/>
  <c r="AO101" i="5"/>
  <c r="AO102" i="5"/>
  <c r="AO103" i="5"/>
  <c r="AO104" i="5"/>
  <c r="AO105" i="5"/>
  <c r="AO106" i="5"/>
  <c r="AO107" i="5"/>
  <c r="AO108" i="5"/>
  <c r="AO109" i="5"/>
  <c r="AO110" i="5"/>
  <c r="AO111" i="5"/>
  <c r="AO112" i="5"/>
  <c r="AO113" i="5"/>
  <c r="AO114" i="5"/>
  <c r="AO115" i="5"/>
  <c r="AO116" i="5"/>
  <c r="AO117" i="5"/>
  <c r="AO118" i="5"/>
  <c r="AO119" i="5"/>
  <c r="AO120" i="5"/>
  <c r="AO121" i="5"/>
  <c r="AO122" i="5"/>
  <c r="AO123" i="5"/>
  <c r="AO124" i="5"/>
  <c r="AO125" i="5"/>
  <c r="AO126" i="5"/>
  <c r="AO127" i="5"/>
  <c r="AO128" i="5"/>
  <c r="AO129" i="5"/>
  <c r="AO130" i="5"/>
  <c r="AO131" i="5"/>
  <c r="AO132" i="5"/>
  <c r="AO133" i="5"/>
  <c r="AO134" i="5"/>
  <c r="AO135" i="5"/>
  <c r="AO136" i="5"/>
  <c r="AO137" i="5"/>
  <c r="AO138" i="5"/>
  <c r="AO139" i="5"/>
  <c r="AO140" i="5"/>
  <c r="AO141" i="5"/>
  <c r="AO142" i="5"/>
  <c r="AO143" i="5"/>
  <c r="AO144" i="5"/>
  <c r="AO145" i="5"/>
  <c r="AO146" i="5"/>
  <c r="AO147" i="5"/>
  <c r="AO148" i="5"/>
  <c r="AO149" i="5"/>
  <c r="AO150" i="5"/>
  <c r="AO151" i="5"/>
  <c r="AO152" i="5"/>
  <c r="AO153" i="5"/>
  <c r="AO154" i="5"/>
  <c r="AO155" i="5"/>
  <c r="AO156" i="5"/>
  <c r="AO157" i="5"/>
  <c r="AO158" i="5"/>
  <c r="AO159" i="5"/>
  <c r="AO160" i="5"/>
  <c r="AO161" i="5"/>
  <c r="AO162" i="5"/>
  <c r="AO163" i="5"/>
  <c r="AO164" i="5"/>
  <c r="AO165" i="5"/>
  <c r="AO166" i="5"/>
  <c r="AO167" i="5"/>
  <c r="AO168" i="5"/>
  <c r="AO169" i="5"/>
  <c r="AO170" i="5"/>
  <c r="AO171" i="5"/>
  <c r="AO172" i="5"/>
  <c r="AO173" i="5"/>
  <c r="AO174" i="5"/>
  <c r="AO175" i="5"/>
  <c r="AO176" i="5"/>
  <c r="AO177" i="5"/>
  <c r="AO178" i="5"/>
  <c r="AO179" i="5"/>
  <c r="AO180" i="5"/>
  <c r="AO181" i="5"/>
  <c r="AO182" i="5"/>
  <c r="AO183" i="5"/>
  <c r="AO184" i="5"/>
  <c r="AO185" i="5"/>
  <c r="AO186" i="5"/>
  <c r="AO187" i="5"/>
  <c r="AO188" i="5"/>
  <c r="AO189" i="5"/>
  <c r="AO190" i="5"/>
  <c r="AO191" i="5"/>
  <c r="AO192" i="5"/>
  <c r="AO193" i="5"/>
  <c r="AO194" i="5"/>
  <c r="AO195" i="5"/>
  <c r="AO196" i="5"/>
  <c r="AO197" i="5"/>
  <c r="AO198" i="5"/>
  <c r="AO199" i="5"/>
  <c r="AO200" i="5"/>
  <c r="AO201" i="5"/>
  <c r="AO202" i="5"/>
  <c r="AO203" i="5"/>
  <c r="AO204" i="5"/>
  <c r="AO205" i="5"/>
  <c r="AO206" i="5"/>
  <c r="AO207" i="5"/>
  <c r="AO208" i="5"/>
  <c r="AO209" i="5"/>
  <c r="AO210" i="5"/>
  <c r="AO211" i="5"/>
  <c r="AO212" i="5"/>
  <c r="AO213" i="5"/>
  <c r="AO214" i="5"/>
  <c r="AO215" i="5"/>
  <c r="AO216" i="5"/>
  <c r="AO217" i="5"/>
  <c r="AO218" i="5"/>
  <c r="AO219" i="5"/>
  <c r="AO220" i="5"/>
  <c r="AO221" i="5"/>
  <c r="AO222" i="5"/>
  <c r="AO223" i="5"/>
  <c r="AO224" i="5"/>
  <c r="AO225" i="5"/>
  <c r="AO226" i="5"/>
  <c r="AO227" i="5"/>
  <c r="AO228" i="5"/>
  <c r="AO229" i="5"/>
  <c r="AO230" i="5"/>
  <c r="AO231" i="5"/>
  <c r="AO232" i="5"/>
  <c r="AO233" i="5"/>
  <c r="AO234" i="5"/>
  <c r="AO235" i="5"/>
  <c r="AO236" i="5"/>
  <c r="AO237" i="5"/>
  <c r="AO238" i="5"/>
  <c r="AO239" i="5"/>
  <c r="AO240" i="5"/>
  <c r="AO241" i="5"/>
  <c r="AO242" i="5"/>
  <c r="AO243" i="5"/>
  <c r="AO244" i="5"/>
  <c r="AO245" i="5"/>
  <c r="AO246" i="5"/>
  <c r="AO247" i="5"/>
  <c r="AO248" i="5"/>
  <c r="AO249" i="5"/>
  <c r="AO250" i="5"/>
  <c r="AO251" i="5"/>
  <c r="AO252" i="5"/>
  <c r="AO253" i="5"/>
  <c r="AO254" i="5"/>
  <c r="AO255" i="5"/>
  <c r="AO256" i="5"/>
  <c r="AO257" i="5"/>
  <c r="AO258" i="5"/>
  <c r="AO259" i="5"/>
  <c r="AO260" i="5"/>
  <c r="AO261" i="5"/>
  <c r="AO262" i="5"/>
  <c r="AO263" i="5"/>
  <c r="AO264" i="5"/>
  <c r="AO265" i="5"/>
  <c r="AO266" i="5"/>
  <c r="AO267" i="5"/>
  <c r="AO268" i="5"/>
  <c r="AO269" i="5"/>
  <c r="AO270" i="5"/>
  <c r="AO271" i="5"/>
  <c r="AO272" i="5"/>
  <c r="AO273" i="5"/>
  <c r="AO274" i="5"/>
  <c r="AO275" i="5"/>
  <c r="AO276" i="5"/>
  <c r="AO277" i="5"/>
  <c r="AO278" i="5"/>
  <c r="AO279" i="5"/>
  <c r="AO280" i="5"/>
  <c r="AO281" i="5"/>
  <c r="AO282" i="5"/>
  <c r="AO283" i="5"/>
  <c r="AO284" i="5"/>
  <c r="AO285" i="5"/>
  <c r="AO286" i="5"/>
  <c r="AO287" i="5"/>
  <c r="AO288" i="5"/>
  <c r="AO289" i="5"/>
  <c r="AO290" i="5"/>
  <c r="AO291" i="5"/>
  <c r="AO292" i="5"/>
  <c r="AO293" i="5"/>
  <c r="AO294" i="5"/>
  <c r="AO295" i="5"/>
  <c r="AO296" i="5"/>
  <c r="AO297" i="5"/>
  <c r="AO298" i="5"/>
  <c r="AO299" i="5"/>
  <c r="AO300" i="5"/>
  <c r="AO301" i="5"/>
  <c r="AO302" i="5"/>
  <c r="AO303" i="5"/>
  <c r="AO304" i="5"/>
  <c r="AO305" i="5"/>
  <c r="AO306" i="5"/>
  <c r="AO307" i="5"/>
  <c r="AO308" i="5"/>
  <c r="AO309" i="5"/>
  <c r="AO310" i="5"/>
  <c r="AO311" i="5"/>
  <c r="AO312" i="5"/>
  <c r="AO313" i="5"/>
  <c r="AO314" i="5"/>
  <c r="AO315" i="5"/>
  <c r="AO316" i="5"/>
  <c r="AO317" i="5"/>
  <c r="AO318" i="5"/>
  <c r="AO319" i="5"/>
  <c r="AO320" i="5"/>
  <c r="AO321" i="5"/>
  <c r="AO322" i="5"/>
  <c r="AO323" i="5"/>
  <c r="AO324" i="5"/>
  <c r="AO325" i="5"/>
  <c r="AO326" i="5"/>
  <c r="AO327" i="5"/>
  <c r="AO328" i="5"/>
  <c r="AO329" i="5"/>
  <c r="AO330" i="5"/>
  <c r="AO331" i="5"/>
  <c r="AO332" i="5"/>
  <c r="AO333" i="5"/>
  <c r="AO334" i="5"/>
  <c r="AO335" i="5"/>
  <c r="AO336" i="5"/>
  <c r="AO337" i="5"/>
  <c r="AO338" i="5"/>
  <c r="AO339" i="5"/>
  <c r="AO340" i="5"/>
  <c r="AO341" i="5"/>
  <c r="AO342" i="5"/>
  <c r="AO343" i="5"/>
  <c r="AO344" i="5"/>
  <c r="AO345" i="5"/>
  <c r="AO346" i="5"/>
  <c r="AO347" i="5"/>
  <c r="AO348" i="5"/>
  <c r="AO349" i="5"/>
  <c r="AO350" i="5"/>
  <c r="AO351" i="5"/>
  <c r="AO352" i="5"/>
  <c r="AO353" i="5"/>
  <c r="AO354" i="5"/>
  <c r="AO355" i="5"/>
  <c r="AO356" i="5"/>
  <c r="AO357" i="5"/>
  <c r="AO358" i="5"/>
  <c r="AO359" i="5"/>
  <c r="AO360" i="5"/>
  <c r="AO361" i="5"/>
  <c r="AO362" i="5"/>
  <c r="AO363" i="5"/>
  <c r="AO364" i="5"/>
  <c r="AO365" i="5"/>
  <c r="AO366" i="5"/>
  <c r="AO367" i="5"/>
  <c r="AO368" i="5"/>
  <c r="AO369" i="5"/>
  <c r="AO370" i="5"/>
  <c r="AO371" i="5"/>
  <c r="AO372" i="5"/>
  <c r="AO373" i="5"/>
  <c r="AO374" i="5"/>
  <c r="AO375" i="5"/>
  <c r="AO376" i="5"/>
  <c r="AO377" i="5"/>
  <c r="AO378" i="5"/>
  <c r="AO379" i="5"/>
  <c r="AO380" i="5"/>
  <c r="AO381" i="5"/>
  <c r="AO382" i="5"/>
  <c r="AO383" i="5"/>
  <c r="AO384" i="5"/>
  <c r="AO385" i="5"/>
  <c r="AO386" i="5"/>
  <c r="AO387" i="5"/>
  <c r="AO388" i="5"/>
  <c r="AO389" i="5"/>
  <c r="AO390" i="5"/>
  <c r="AO391" i="5"/>
  <c r="AO392" i="5"/>
  <c r="AO393" i="5"/>
  <c r="AO394" i="5"/>
  <c r="AO395" i="5"/>
  <c r="AO396" i="5"/>
  <c r="AO397" i="5"/>
  <c r="AO398" i="5"/>
  <c r="AO399" i="5"/>
  <c r="AO400" i="5"/>
  <c r="AO401" i="5"/>
  <c r="AO402" i="5"/>
  <c r="AO403" i="5"/>
  <c r="AO404" i="5"/>
  <c r="AO405" i="5"/>
  <c r="AO406" i="5"/>
  <c r="AO407" i="5"/>
  <c r="AO408" i="5"/>
  <c r="AO409" i="5"/>
  <c r="AO410" i="5"/>
  <c r="AO411" i="5"/>
  <c r="AO412" i="5"/>
  <c r="AO413" i="5"/>
  <c r="AO414" i="5"/>
  <c r="AO415" i="5"/>
  <c r="AO416" i="5"/>
  <c r="AO417" i="5"/>
  <c r="AO418" i="5"/>
  <c r="AO419" i="5"/>
  <c r="AO420" i="5"/>
  <c r="AO421" i="5"/>
  <c r="AO422" i="5"/>
  <c r="AO423" i="5"/>
  <c r="AO424" i="5"/>
  <c r="AO425" i="5"/>
  <c r="AO426" i="5"/>
  <c r="AO427" i="5"/>
  <c r="AO428" i="5"/>
  <c r="AO429" i="5"/>
  <c r="AO430" i="5"/>
  <c r="AO431" i="5"/>
  <c r="AO432" i="5"/>
  <c r="AO433" i="5"/>
  <c r="AO434" i="5"/>
  <c r="AO435" i="5"/>
  <c r="AO436" i="5"/>
  <c r="AO437" i="5"/>
  <c r="AO438" i="5"/>
  <c r="AO439" i="5"/>
  <c r="AO440" i="5"/>
  <c r="AO441" i="5"/>
  <c r="AO442" i="5"/>
  <c r="AO443" i="5"/>
  <c r="AO444" i="5"/>
  <c r="AO445" i="5"/>
  <c r="AO446" i="5"/>
  <c r="AO447" i="5"/>
  <c r="AO448" i="5"/>
  <c r="AO449" i="5"/>
  <c r="AO450" i="5"/>
  <c r="AO451" i="5"/>
  <c r="AO452" i="5"/>
  <c r="AO453" i="5"/>
  <c r="AO454" i="5"/>
  <c r="AO455" i="5"/>
  <c r="AO456" i="5"/>
  <c r="AO457" i="5"/>
  <c r="AO458" i="5"/>
  <c r="AO459" i="5"/>
  <c r="AO460" i="5"/>
  <c r="AO461" i="5"/>
  <c r="AO462" i="5"/>
  <c r="AO463" i="5"/>
  <c r="AO464" i="5"/>
  <c r="AO465" i="5"/>
  <c r="AO466" i="5"/>
  <c r="AO467" i="5"/>
  <c r="AO468" i="5"/>
  <c r="AO469" i="5"/>
  <c r="AO470" i="5"/>
  <c r="AO471" i="5"/>
  <c r="AO472" i="5"/>
  <c r="AO473" i="5"/>
  <c r="AO474" i="5"/>
  <c r="AO475" i="5"/>
  <c r="AO476" i="5"/>
  <c r="AO477" i="5"/>
  <c r="AO478" i="5"/>
  <c r="AO479" i="5"/>
  <c r="AO480" i="5"/>
  <c r="AO481" i="5"/>
  <c r="AO482" i="5"/>
  <c r="AO483" i="5"/>
  <c r="AO484" i="5"/>
  <c r="AO485" i="5"/>
  <c r="AO486" i="5"/>
  <c r="AO487" i="5"/>
  <c r="AO488" i="5"/>
  <c r="AO489" i="5"/>
  <c r="AO490" i="5"/>
  <c r="AO491" i="5"/>
  <c r="AO492" i="5"/>
  <c r="AO493" i="5"/>
  <c r="AO494" i="5"/>
  <c r="AO495" i="5"/>
  <c r="AO496" i="5"/>
  <c r="AO497" i="5"/>
  <c r="AO498" i="5"/>
  <c r="AO499" i="5"/>
  <c r="AO500" i="5"/>
  <c r="AO501" i="5"/>
  <c r="AO502" i="5"/>
  <c r="AO503" i="5"/>
  <c r="AO504" i="5"/>
  <c r="AO505" i="5"/>
  <c r="AO506" i="5"/>
  <c r="AO507" i="5"/>
  <c r="AO508" i="5"/>
  <c r="AO509" i="5"/>
  <c r="AO510" i="5"/>
  <c r="AO511" i="5"/>
  <c r="AO512" i="5"/>
  <c r="AO513" i="5"/>
  <c r="AO514" i="5"/>
  <c r="AO515" i="5"/>
  <c r="AO516" i="5"/>
  <c r="AO517" i="5"/>
  <c r="AO518" i="5"/>
  <c r="AO519" i="5"/>
  <c r="AO520" i="5"/>
  <c r="AO521" i="5"/>
  <c r="AO522" i="5"/>
  <c r="AO523" i="5"/>
  <c r="AO524" i="5"/>
  <c r="AO525" i="5"/>
  <c r="AO526" i="5"/>
  <c r="AO527" i="5"/>
  <c r="AO528" i="5"/>
  <c r="AO529" i="5"/>
  <c r="AO530" i="5"/>
  <c r="AO531" i="5"/>
  <c r="AO532" i="5"/>
  <c r="AO533" i="5"/>
  <c r="AO534" i="5"/>
  <c r="AO535" i="5"/>
  <c r="AO536" i="5"/>
  <c r="AO537" i="5"/>
  <c r="AO538" i="5"/>
  <c r="AO539" i="5"/>
  <c r="AO540" i="5"/>
  <c r="AO541" i="5"/>
  <c r="AO542" i="5"/>
  <c r="AO543" i="5"/>
  <c r="AO544" i="5"/>
  <c r="AO545" i="5"/>
  <c r="AO546" i="5"/>
  <c r="AO547" i="5"/>
  <c r="AO548" i="5"/>
  <c r="AO549" i="5"/>
  <c r="AO550" i="5"/>
  <c r="AO551" i="5"/>
  <c r="AO552" i="5"/>
  <c r="AO553" i="5"/>
  <c r="AO554" i="5"/>
  <c r="AO555" i="5"/>
  <c r="AO556" i="5"/>
  <c r="AO557" i="5"/>
  <c r="AO558" i="5"/>
  <c r="AO559" i="5"/>
  <c r="AO560" i="5"/>
  <c r="AO561" i="5"/>
  <c r="AO562" i="5"/>
  <c r="AO563" i="5"/>
  <c r="AO564" i="5"/>
  <c r="AO565" i="5"/>
  <c r="AO566" i="5"/>
  <c r="AO567" i="5"/>
  <c r="AO568" i="5"/>
  <c r="AO569" i="5"/>
  <c r="AO570" i="5"/>
  <c r="AO571" i="5"/>
  <c r="AO572" i="5"/>
  <c r="AO573" i="5"/>
  <c r="AO574" i="5"/>
  <c r="AO575" i="5"/>
  <c r="AO576" i="5"/>
  <c r="AO577" i="5"/>
  <c r="AO578" i="5"/>
  <c r="AO579" i="5"/>
  <c r="AO580" i="5"/>
  <c r="AO581" i="5"/>
  <c r="AO582" i="5"/>
  <c r="AO583" i="5"/>
  <c r="AO584" i="5"/>
  <c r="AO585" i="5"/>
  <c r="AO586" i="5"/>
  <c r="AO587" i="5"/>
  <c r="AO588" i="5"/>
  <c r="AO589" i="5"/>
  <c r="AO590" i="5"/>
  <c r="AO591" i="5"/>
  <c r="AO592" i="5"/>
  <c r="AO593" i="5"/>
  <c r="AO594" i="5"/>
  <c r="AO595" i="5"/>
  <c r="AO596" i="5"/>
  <c r="AO597" i="5"/>
  <c r="AO598" i="5"/>
  <c r="AO599" i="5"/>
  <c r="AO600" i="5"/>
  <c r="AO601" i="5"/>
  <c r="AO602" i="5"/>
  <c r="AO603" i="5"/>
  <c r="AO604" i="5"/>
  <c r="AO605" i="5"/>
  <c r="AO606" i="5"/>
  <c r="AO607" i="5"/>
  <c r="AO608" i="5"/>
  <c r="AO609" i="5"/>
  <c r="AO610" i="5"/>
  <c r="AO611" i="5"/>
  <c r="AO612" i="5"/>
  <c r="AO613" i="5"/>
  <c r="AO614" i="5"/>
  <c r="AO615" i="5"/>
  <c r="AO616" i="5"/>
  <c r="AO617" i="5"/>
  <c r="AO618" i="5"/>
  <c r="AO619" i="5"/>
  <c r="AO620" i="5"/>
  <c r="AO621" i="5"/>
  <c r="AO622" i="5"/>
  <c r="AO623" i="5"/>
  <c r="AO624" i="5"/>
  <c r="AO625" i="5"/>
  <c r="AO626" i="5"/>
  <c r="AO627" i="5"/>
  <c r="AO628" i="5"/>
  <c r="AO629" i="5"/>
  <c r="AO630" i="5"/>
  <c r="AO631" i="5"/>
  <c r="AO632" i="5"/>
  <c r="AO633" i="5"/>
  <c r="AO634" i="5"/>
  <c r="AO635" i="5"/>
  <c r="AO636" i="5"/>
  <c r="AO637" i="5"/>
  <c r="AO638" i="5"/>
  <c r="AO639" i="5"/>
  <c r="AO640" i="5"/>
  <c r="AO641" i="5"/>
  <c r="AO642" i="5"/>
  <c r="AO643" i="5"/>
  <c r="AO644" i="5"/>
  <c r="AO645" i="5"/>
  <c r="AO646" i="5"/>
  <c r="AO647" i="5"/>
  <c r="AO648" i="5"/>
  <c r="AO649" i="5"/>
  <c r="AO650" i="5"/>
  <c r="AO651" i="5"/>
  <c r="AO652" i="5"/>
  <c r="AO653" i="5"/>
  <c r="AO654" i="5"/>
  <c r="AO655" i="5"/>
  <c r="AO656" i="5"/>
  <c r="AO657" i="5"/>
  <c r="AO658" i="5"/>
  <c r="AO659" i="5"/>
  <c r="AO660" i="5"/>
  <c r="AO661" i="5"/>
  <c r="AO662" i="5"/>
  <c r="AO663" i="5"/>
  <c r="AO664" i="5"/>
  <c r="AO665" i="5"/>
  <c r="AO666" i="5"/>
  <c r="AO667" i="5"/>
  <c r="AO668" i="5"/>
  <c r="AO669" i="5"/>
  <c r="AO670" i="5"/>
  <c r="AO671" i="5"/>
  <c r="AO672" i="5"/>
  <c r="AO673" i="5"/>
  <c r="AO674" i="5"/>
  <c r="AO675" i="5"/>
  <c r="AO676" i="5"/>
  <c r="AO677" i="5"/>
  <c r="AO678" i="5"/>
  <c r="AO679" i="5"/>
  <c r="AO680" i="5"/>
  <c r="AO681" i="5"/>
  <c r="AO682" i="5"/>
  <c r="AO683" i="5"/>
  <c r="AO684" i="5"/>
  <c r="AO685" i="5"/>
  <c r="AO686" i="5"/>
  <c r="AO687" i="5"/>
  <c r="AO688" i="5"/>
  <c r="AO689" i="5"/>
  <c r="AO690" i="5"/>
  <c r="AO691" i="5"/>
  <c r="AO692" i="5"/>
  <c r="AO693" i="5"/>
  <c r="AO694" i="5"/>
  <c r="AO695" i="5"/>
  <c r="AO696" i="5"/>
  <c r="AO697" i="5"/>
  <c r="AO698" i="5"/>
  <c r="AO699" i="5"/>
  <c r="AO700" i="5"/>
  <c r="AO701" i="5"/>
  <c r="AO702" i="5"/>
  <c r="AO703" i="5"/>
  <c r="AO704" i="5"/>
  <c r="AO705" i="5"/>
  <c r="AO706" i="5"/>
  <c r="AO707" i="5"/>
  <c r="AO708" i="5"/>
  <c r="AO709" i="5"/>
  <c r="AO710" i="5"/>
  <c r="AO711" i="5"/>
  <c r="AO712" i="5"/>
  <c r="AO713" i="5"/>
  <c r="AO714" i="5"/>
  <c r="AO715" i="5"/>
  <c r="AO716" i="5"/>
  <c r="AO717" i="5"/>
  <c r="AO718" i="5"/>
  <c r="AO719" i="5"/>
  <c r="AO720" i="5"/>
  <c r="AO721" i="5"/>
  <c r="AO722" i="5"/>
  <c r="AO723" i="5"/>
  <c r="AO724" i="5"/>
  <c r="AO725" i="5"/>
  <c r="AO726" i="5"/>
  <c r="AO727" i="5"/>
  <c r="AO728" i="5"/>
  <c r="AO729" i="5"/>
  <c r="AO730" i="5"/>
  <c r="AO731" i="5"/>
  <c r="AO732" i="5"/>
  <c r="AO733" i="5"/>
  <c r="AO734" i="5"/>
  <c r="AO735" i="5"/>
  <c r="AO736" i="5"/>
  <c r="AO737" i="5"/>
  <c r="AO738" i="5"/>
  <c r="AO739" i="5"/>
  <c r="AO740" i="5"/>
  <c r="AO741" i="5"/>
  <c r="AO742" i="5"/>
  <c r="AO743" i="5"/>
  <c r="AO744" i="5"/>
  <c r="AO745" i="5"/>
  <c r="AO746" i="5"/>
  <c r="AO747" i="5"/>
  <c r="AO748" i="5"/>
  <c r="AO749" i="5"/>
  <c r="AO750" i="5"/>
  <c r="AO751" i="5"/>
  <c r="AO752" i="5"/>
  <c r="AO753" i="5"/>
  <c r="AO754" i="5"/>
  <c r="AO755" i="5"/>
  <c r="AO756" i="5"/>
  <c r="AO757" i="5"/>
  <c r="AO758" i="5"/>
  <c r="AO759" i="5"/>
  <c r="AO760" i="5"/>
  <c r="AO761" i="5"/>
  <c r="AO762" i="5"/>
  <c r="AO763" i="5"/>
  <c r="AO764" i="5"/>
  <c r="AO765" i="5"/>
  <c r="AO766" i="5"/>
  <c r="AO767" i="5"/>
  <c r="AO768" i="5"/>
  <c r="AO769" i="5"/>
  <c r="AO770" i="5"/>
  <c r="AO771" i="5"/>
  <c r="AO772" i="5"/>
  <c r="AO773" i="5"/>
  <c r="AO774" i="5"/>
  <c r="AO775" i="5"/>
  <c r="AO776" i="5"/>
  <c r="AO777" i="5"/>
  <c r="AO778" i="5"/>
  <c r="AO779" i="5"/>
  <c r="AO780" i="5"/>
  <c r="AO781" i="5"/>
  <c r="AO782" i="5"/>
  <c r="AO783" i="5"/>
  <c r="AO784" i="5"/>
  <c r="AO785" i="5"/>
  <c r="AO786" i="5"/>
  <c r="AO787" i="5"/>
  <c r="AO788" i="5"/>
  <c r="AO789" i="5"/>
  <c r="AO790" i="5"/>
  <c r="AO791" i="5"/>
  <c r="AO792" i="5"/>
  <c r="AO793" i="5"/>
  <c r="AO794" i="5"/>
  <c r="AO795" i="5"/>
  <c r="AO796" i="5"/>
  <c r="AO797" i="5"/>
  <c r="AO798" i="5"/>
  <c r="AO799" i="5"/>
  <c r="AO800" i="5"/>
  <c r="AO801" i="5"/>
  <c r="AO802" i="5"/>
  <c r="AO803" i="5"/>
  <c r="AO804" i="5"/>
  <c r="AO805" i="5"/>
  <c r="AO806" i="5"/>
  <c r="AO807" i="5"/>
  <c r="AO808" i="5"/>
  <c r="AO809" i="5"/>
  <c r="AO810" i="5"/>
  <c r="AO811" i="5"/>
  <c r="AO812" i="5"/>
  <c r="AO813" i="5"/>
  <c r="AO814" i="5"/>
  <c r="AO815" i="5"/>
  <c r="AO816" i="5"/>
  <c r="AO817" i="5"/>
  <c r="AO818" i="5"/>
  <c r="AO819" i="5"/>
  <c r="AO820" i="5"/>
  <c r="AO821" i="5"/>
  <c r="AO822" i="5"/>
  <c r="AO823" i="5"/>
  <c r="AO824" i="5"/>
  <c r="AO825" i="5"/>
  <c r="AO826" i="5"/>
  <c r="AO827" i="5"/>
  <c r="AO828" i="5"/>
  <c r="AO829" i="5"/>
  <c r="AO830" i="5"/>
  <c r="AO831" i="5"/>
  <c r="AO832" i="5"/>
  <c r="AO833" i="5"/>
  <c r="AO834" i="5"/>
  <c r="AO835" i="5"/>
  <c r="AO836" i="5"/>
  <c r="AO837" i="5"/>
  <c r="AO838" i="5"/>
  <c r="AO839" i="5"/>
  <c r="AO840" i="5"/>
  <c r="AO841" i="5"/>
  <c r="AO842" i="5"/>
  <c r="AO843" i="5"/>
  <c r="AO844" i="5"/>
  <c r="AO845" i="5"/>
  <c r="AO846" i="5"/>
  <c r="AO847" i="5"/>
  <c r="AO848" i="5"/>
  <c r="AO849" i="5"/>
  <c r="AO850" i="5"/>
  <c r="AO851" i="5"/>
  <c r="AO852" i="5"/>
  <c r="AO853" i="5"/>
  <c r="AO854" i="5"/>
  <c r="AO855" i="5"/>
  <c r="AO856" i="5"/>
  <c r="AO857" i="5"/>
  <c r="AO858" i="5"/>
  <c r="AO859" i="5"/>
  <c r="AO860" i="5"/>
  <c r="AO861" i="5"/>
  <c r="AO862" i="5"/>
  <c r="AO863" i="5"/>
  <c r="AO864" i="5"/>
  <c r="AO865" i="5"/>
  <c r="AO866" i="5"/>
  <c r="AO867" i="5"/>
  <c r="AO868" i="5"/>
  <c r="AO869" i="5"/>
  <c r="AO870" i="5"/>
  <c r="AO871" i="5"/>
  <c r="AO872" i="5"/>
  <c r="AO873" i="5"/>
  <c r="AO874" i="5"/>
  <c r="AO875" i="5"/>
  <c r="AO876" i="5"/>
  <c r="AO877" i="5"/>
  <c r="AO878" i="5"/>
  <c r="AO879" i="5"/>
  <c r="AO880" i="5"/>
  <c r="AO881" i="5"/>
  <c r="AO882" i="5"/>
  <c r="AO883" i="5"/>
  <c r="AO884" i="5"/>
  <c r="AO885" i="5"/>
  <c r="AO886" i="5"/>
  <c r="AO887" i="5"/>
  <c r="AO888" i="5"/>
  <c r="AO889" i="5"/>
  <c r="AO890" i="5"/>
  <c r="AO891" i="5"/>
  <c r="AO892" i="5"/>
  <c r="AO893" i="5"/>
  <c r="AO894" i="5"/>
  <c r="AO895" i="5"/>
  <c r="AO896" i="5"/>
  <c r="AO897" i="5"/>
  <c r="AO898" i="5"/>
  <c r="AO899" i="5"/>
  <c r="AO900" i="5"/>
  <c r="AO901" i="5"/>
  <c r="AO902" i="5"/>
  <c r="AO903" i="5"/>
  <c r="AO904" i="5"/>
  <c r="AO905" i="5"/>
  <c r="AO906" i="5"/>
  <c r="AO907" i="5"/>
  <c r="AO908" i="5"/>
  <c r="AO909" i="5"/>
  <c r="AO910" i="5"/>
  <c r="AO911" i="5"/>
  <c r="AO912" i="5"/>
  <c r="AO913" i="5"/>
  <c r="AO914" i="5"/>
  <c r="AO915" i="5"/>
  <c r="AO916" i="5"/>
  <c r="AO917" i="5"/>
  <c r="AO918" i="5"/>
  <c r="AO919" i="5"/>
  <c r="AO920" i="5"/>
  <c r="AO921" i="5"/>
  <c r="AO922" i="5"/>
  <c r="AO923" i="5"/>
  <c r="AO924" i="5"/>
  <c r="AO925" i="5"/>
  <c r="AO926" i="5"/>
  <c r="AO927" i="5"/>
  <c r="AO928" i="5"/>
  <c r="AO929" i="5"/>
  <c r="AO930" i="5"/>
  <c r="AO931" i="5"/>
  <c r="AO932" i="5"/>
  <c r="AO933" i="5"/>
  <c r="AO934" i="5"/>
  <c r="AO935" i="5"/>
  <c r="AO936" i="5"/>
  <c r="AO937" i="5"/>
  <c r="AO938" i="5"/>
  <c r="AO939" i="5"/>
  <c r="AO940" i="5"/>
  <c r="AO941" i="5"/>
  <c r="AO942" i="5"/>
  <c r="AO943" i="5"/>
  <c r="AO944" i="5"/>
  <c r="AO945" i="5"/>
  <c r="AO946" i="5"/>
  <c r="AO947" i="5"/>
  <c r="AO948" i="5"/>
  <c r="AO949" i="5"/>
  <c r="AO950" i="5"/>
  <c r="AO951" i="5"/>
  <c r="AO952" i="5"/>
  <c r="AO953" i="5"/>
  <c r="AO954" i="5"/>
  <c r="AO955" i="5"/>
  <c r="AO956" i="5"/>
  <c r="AO957" i="5"/>
  <c r="AO958" i="5"/>
  <c r="AO959" i="5"/>
  <c r="AO960" i="5"/>
  <c r="AO961" i="5"/>
  <c r="AO962" i="5"/>
  <c r="AO963" i="5"/>
  <c r="AO964" i="5"/>
  <c r="AO965" i="5"/>
  <c r="AO966" i="5"/>
  <c r="AO967" i="5"/>
  <c r="AO968" i="5"/>
  <c r="AO969" i="5"/>
  <c r="AO970" i="5"/>
  <c r="AO971" i="5"/>
  <c r="AO972" i="5"/>
  <c r="AO973" i="5"/>
  <c r="AO974" i="5"/>
  <c r="AO975" i="5"/>
  <c r="AO976" i="5"/>
  <c r="AO977" i="5"/>
  <c r="AO978" i="5"/>
  <c r="AO979" i="5"/>
  <c r="AO980" i="5"/>
  <c r="AO981" i="5"/>
  <c r="AO982" i="5"/>
  <c r="AO983" i="5"/>
  <c r="AO984" i="5"/>
  <c r="AO985" i="5"/>
  <c r="AO986" i="5"/>
  <c r="AO987" i="5"/>
  <c r="AO988" i="5"/>
  <c r="AO989" i="5"/>
  <c r="AO990" i="5"/>
  <c r="AO991" i="5"/>
  <c r="AO992" i="5"/>
  <c r="AO993" i="5"/>
  <c r="AO994" i="5"/>
  <c r="AO995" i="5"/>
  <c r="AO996" i="5"/>
  <c r="AO997" i="5"/>
  <c r="AO998" i="5"/>
  <c r="AO999" i="5"/>
  <c r="AO1000" i="5"/>
  <c r="AO1001" i="5"/>
  <c r="AO1002" i="5"/>
  <c r="AO1003" i="5"/>
  <c r="AO1004" i="5"/>
  <c r="AO1005" i="5"/>
  <c r="AO1006" i="5"/>
  <c r="AO1007" i="5"/>
  <c r="AO1008" i="5"/>
  <c r="AO1009" i="5"/>
  <c r="AO1010" i="5"/>
  <c r="AO1011" i="5"/>
  <c r="AO1012" i="5"/>
  <c r="AO1013" i="5"/>
  <c r="AO1014" i="5"/>
  <c r="AO1015" i="5"/>
  <c r="AO1016" i="5"/>
  <c r="AO1017" i="5"/>
  <c r="AO1018" i="5"/>
  <c r="AO1019" i="5"/>
  <c r="AO1020" i="5"/>
  <c r="AO1021" i="5"/>
  <c r="AO1022" i="5"/>
  <c r="AO1023" i="5"/>
  <c r="AO1024" i="5"/>
  <c r="AO1025" i="5"/>
  <c r="AO1026" i="5"/>
  <c r="AO1027" i="5"/>
  <c r="AO1028" i="5"/>
  <c r="AO1029" i="5"/>
  <c r="AO1030" i="5"/>
  <c r="AO1031" i="5"/>
  <c r="AO1032" i="5"/>
  <c r="AO1033" i="5"/>
  <c r="AO1034" i="5"/>
  <c r="AO1035" i="5"/>
  <c r="AO1036" i="5"/>
  <c r="AO1037" i="5"/>
  <c r="AO1038" i="5"/>
  <c r="AO1039" i="5"/>
  <c r="AO1040" i="5"/>
  <c r="AO1041" i="5"/>
  <c r="AO1042" i="5"/>
  <c r="AO1043" i="5"/>
  <c r="AO1044" i="5"/>
  <c r="AO1045" i="5"/>
  <c r="AO1046" i="5"/>
  <c r="AO1047" i="5"/>
  <c r="AO1048" i="5"/>
  <c r="AO1049" i="5"/>
  <c r="AO1050" i="5"/>
  <c r="AO1051" i="5"/>
  <c r="AO1052" i="5"/>
  <c r="AO1053" i="5"/>
  <c r="AO1054" i="5"/>
  <c r="AO1055" i="5"/>
  <c r="AO1056" i="5"/>
  <c r="AO1057" i="5"/>
  <c r="AO1058" i="5"/>
  <c r="AO1059" i="5"/>
  <c r="AO1060" i="5"/>
  <c r="AO1061" i="5"/>
  <c r="AO1062" i="5"/>
  <c r="AO1063" i="5"/>
  <c r="AO1064" i="5"/>
  <c r="AO1065" i="5"/>
  <c r="AO1066" i="5"/>
  <c r="AO1067" i="5"/>
  <c r="AO1068" i="5"/>
  <c r="AO1069" i="5"/>
  <c r="AO1070" i="5"/>
  <c r="AO1071" i="5"/>
  <c r="AO1072" i="5"/>
  <c r="AO1073" i="5"/>
  <c r="AO1074" i="5"/>
  <c r="AO1075" i="5"/>
  <c r="AO1076" i="5"/>
  <c r="AO1077" i="5"/>
  <c r="AO1078" i="5"/>
  <c r="AO1079" i="5"/>
  <c r="AO1080" i="5"/>
  <c r="AO1081" i="5"/>
  <c r="AO1082" i="5"/>
  <c r="AO1083" i="5"/>
  <c r="AO1084" i="5"/>
  <c r="AO1085" i="5"/>
  <c r="AO1086" i="5"/>
  <c r="AO1087" i="5"/>
  <c r="AO1088" i="5"/>
  <c r="AO1089" i="5"/>
  <c r="AO1090" i="5"/>
  <c r="AO1091" i="5"/>
  <c r="AO1092" i="5"/>
  <c r="AO1093" i="5"/>
  <c r="AO1094" i="5"/>
  <c r="AO1095" i="5"/>
  <c r="AO1096" i="5"/>
  <c r="AO1097" i="5"/>
  <c r="AO1098" i="5"/>
  <c r="AO1099" i="5"/>
  <c r="AO1100" i="5"/>
  <c r="AO1101" i="5"/>
  <c r="AO1102" i="5"/>
  <c r="AO1103" i="5"/>
  <c r="AO1104" i="5"/>
  <c r="AO1105" i="5"/>
  <c r="AO1106" i="5"/>
  <c r="AO1107" i="5"/>
  <c r="AO1108" i="5"/>
  <c r="AO1109" i="5"/>
  <c r="AO1110" i="5"/>
  <c r="AO1111" i="5"/>
  <c r="AO1112" i="5"/>
  <c r="AO1113" i="5"/>
  <c r="AO1114" i="5"/>
  <c r="AO1115" i="5"/>
  <c r="AO1116" i="5"/>
  <c r="AO1117" i="5"/>
  <c r="AO1118" i="5"/>
  <c r="AO1119" i="5"/>
  <c r="AO1120" i="5"/>
  <c r="AO1121" i="5"/>
  <c r="AO1122" i="5"/>
  <c r="AO1123" i="5"/>
  <c r="AO1124" i="5"/>
  <c r="AO1125" i="5"/>
  <c r="AO1126" i="5"/>
  <c r="AO1127" i="5"/>
  <c r="AO1128" i="5"/>
  <c r="AO1129" i="5"/>
  <c r="AO1130" i="5"/>
  <c r="AO1131" i="5"/>
  <c r="AO1132" i="5"/>
  <c r="AO1133" i="5"/>
  <c r="AO1134" i="5"/>
  <c r="AO1135" i="5"/>
  <c r="AO1136" i="5"/>
  <c r="AO1137" i="5"/>
  <c r="AO1138" i="5"/>
  <c r="AO1139" i="5"/>
  <c r="AO1140" i="5"/>
  <c r="AO1141" i="5"/>
  <c r="AO1142" i="5"/>
  <c r="AO1143" i="5"/>
  <c r="AO1144" i="5"/>
  <c r="AO1145" i="5"/>
  <c r="AO1146" i="5"/>
  <c r="AO1147" i="5"/>
  <c r="AO1148" i="5"/>
  <c r="AO1149" i="5"/>
  <c r="AO1150" i="5"/>
  <c r="AO1151" i="5"/>
  <c r="AO1152" i="5"/>
  <c r="AO1153" i="5"/>
  <c r="AO1154" i="5"/>
  <c r="AO1155" i="5"/>
  <c r="AO1156" i="5"/>
  <c r="AO1157" i="5"/>
  <c r="AO1158" i="5"/>
  <c r="AO1159" i="5"/>
  <c r="AO1160" i="5"/>
  <c r="AO1161" i="5"/>
  <c r="AO1162" i="5"/>
  <c r="AO1163" i="5"/>
  <c r="AO1164" i="5"/>
  <c r="AO1165" i="5"/>
  <c r="AO1166" i="5"/>
  <c r="AO1167" i="5"/>
  <c r="AO1168" i="5"/>
  <c r="AO1169" i="5"/>
  <c r="AO1170" i="5"/>
  <c r="AO1171" i="5"/>
  <c r="AO1172" i="5"/>
  <c r="AO1173" i="5"/>
  <c r="AO1174" i="5"/>
  <c r="AO1175" i="5"/>
  <c r="AO1176" i="5"/>
  <c r="AO1177" i="5"/>
  <c r="AO1178" i="5"/>
  <c r="AO1179" i="5"/>
  <c r="AO1180" i="5"/>
  <c r="AO1181" i="5"/>
  <c r="AO1182" i="5"/>
  <c r="AO1183" i="5"/>
  <c r="AO1184" i="5"/>
  <c r="AO1185" i="5"/>
  <c r="AO1186" i="5"/>
  <c r="AO1187" i="5"/>
  <c r="AO1188" i="5"/>
  <c r="AO1189" i="5"/>
  <c r="AO1190" i="5"/>
  <c r="AO1191" i="5"/>
  <c r="AO1192" i="5"/>
  <c r="AO1193" i="5"/>
  <c r="AO1194" i="5"/>
  <c r="AO1195" i="5"/>
  <c r="AO1196" i="5"/>
  <c r="AO1197" i="5"/>
  <c r="AO1198" i="5"/>
  <c r="AO1199" i="5"/>
  <c r="AO1200" i="5"/>
  <c r="AO1201" i="5"/>
  <c r="AO1202" i="5"/>
  <c r="AO1203" i="5"/>
  <c r="AO1204" i="5"/>
  <c r="AO1205" i="5"/>
  <c r="AO1206" i="5"/>
  <c r="AO1207" i="5"/>
  <c r="AO1208" i="5"/>
  <c r="AO1209" i="5"/>
  <c r="AO1210" i="5"/>
  <c r="AO1211" i="5"/>
  <c r="AO1212" i="5"/>
  <c r="AO1213" i="5"/>
  <c r="AO1214" i="5"/>
  <c r="AO1215" i="5"/>
  <c r="AO1216" i="5"/>
  <c r="AO1217" i="5"/>
  <c r="AO1218" i="5"/>
  <c r="AO1219" i="5"/>
  <c r="AO1220" i="5"/>
  <c r="AO1221" i="5"/>
  <c r="AO1222" i="5"/>
  <c r="AO1223" i="5"/>
  <c r="AO1224" i="5"/>
  <c r="AO1225" i="5"/>
  <c r="AO1226" i="5"/>
  <c r="AO1227" i="5"/>
  <c r="AO1228" i="5"/>
  <c r="AO1229" i="5"/>
  <c r="AO1230" i="5"/>
  <c r="AO1231" i="5"/>
  <c r="AO1232" i="5"/>
  <c r="AO1233" i="5"/>
  <c r="AO1234" i="5"/>
  <c r="AO1235" i="5"/>
  <c r="AO1236" i="5"/>
  <c r="AO1237" i="5"/>
  <c r="AO1238" i="5"/>
  <c r="AO1239" i="5"/>
  <c r="AO1240" i="5"/>
  <c r="AO1241" i="5"/>
  <c r="AO1242" i="5"/>
  <c r="AO1243" i="5"/>
  <c r="AO1244" i="5"/>
  <c r="AO1245" i="5"/>
  <c r="AO1246" i="5"/>
  <c r="AO1247" i="5"/>
  <c r="AO1248" i="5"/>
  <c r="AO1249" i="5"/>
  <c r="AO1250" i="5"/>
  <c r="AO1251" i="5"/>
  <c r="AO1252" i="5"/>
  <c r="AO1253" i="5"/>
  <c r="AO1254" i="5"/>
  <c r="AO1255" i="5"/>
  <c r="AO1256" i="5"/>
  <c r="AO1257" i="5"/>
  <c r="AO1258" i="5"/>
  <c r="AO1259" i="5"/>
  <c r="AO1260" i="5"/>
  <c r="AO1261" i="5"/>
  <c r="AO1262" i="5"/>
  <c r="AO1263" i="5"/>
  <c r="AO1264" i="5"/>
  <c r="AO1265" i="5"/>
  <c r="AO1266" i="5"/>
  <c r="AO1267" i="5"/>
  <c r="AO1268" i="5"/>
  <c r="AO1269" i="5"/>
  <c r="AO1270" i="5"/>
  <c r="AO1271" i="5"/>
  <c r="AO1272" i="5"/>
  <c r="AO1273" i="5"/>
  <c r="AO1274" i="5"/>
  <c r="AO1275" i="5"/>
  <c r="AO1276" i="5"/>
  <c r="AO1277" i="5"/>
  <c r="AO1278" i="5"/>
  <c r="AO1279" i="5"/>
  <c r="AO1280" i="5"/>
  <c r="AO1281" i="5"/>
  <c r="AO1282" i="5"/>
  <c r="AO1283" i="5"/>
  <c r="AO1284" i="5"/>
  <c r="AO1285" i="5"/>
  <c r="AO1286" i="5"/>
  <c r="AO1287" i="5"/>
  <c r="AO1288" i="5"/>
  <c r="AO1289" i="5"/>
  <c r="AO1290" i="5"/>
  <c r="AO1291" i="5"/>
  <c r="AO1292" i="5"/>
  <c r="AO1293" i="5"/>
  <c r="AO1294" i="5"/>
  <c r="AO1295" i="5"/>
  <c r="AO1296" i="5"/>
  <c r="AO1297" i="5"/>
  <c r="AO1298" i="5"/>
  <c r="AO1299" i="5"/>
  <c r="AO1300" i="5"/>
  <c r="AO1301" i="5"/>
  <c r="AO1302" i="5"/>
  <c r="AO1303" i="5"/>
  <c r="AO1304" i="5"/>
  <c r="AO1305" i="5"/>
  <c r="AO1306" i="5"/>
  <c r="AO1307" i="5"/>
  <c r="AO1308" i="5"/>
  <c r="AO1309" i="5"/>
  <c r="AO1310" i="5"/>
  <c r="AO1311" i="5"/>
  <c r="AO1312" i="5"/>
  <c r="AO1313" i="5"/>
  <c r="AO1314" i="5"/>
  <c r="AO1315" i="5"/>
  <c r="AO1316" i="5"/>
  <c r="AO1317" i="5"/>
  <c r="AO1318" i="5"/>
  <c r="AO1319" i="5"/>
  <c r="AO1320" i="5"/>
  <c r="AO1321" i="5"/>
  <c r="AO1322" i="5"/>
  <c r="AO1323" i="5"/>
  <c r="AO1324" i="5"/>
  <c r="AO1325" i="5"/>
  <c r="AO1326" i="5"/>
  <c r="AO1327" i="5"/>
  <c r="AO1328" i="5"/>
  <c r="AO1329" i="5"/>
  <c r="AO1330" i="5"/>
  <c r="AO1331" i="5"/>
  <c r="AO1332" i="5"/>
  <c r="AO1333" i="5"/>
  <c r="AO1334" i="5"/>
  <c r="AO1335" i="5"/>
  <c r="AO1336" i="5"/>
  <c r="AO1337" i="5"/>
  <c r="AO1338" i="5"/>
  <c r="AO1339" i="5"/>
  <c r="AO1340" i="5"/>
  <c r="AO1341" i="5"/>
  <c r="AO1342" i="5"/>
  <c r="AO1343" i="5"/>
  <c r="AO1344" i="5"/>
  <c r="AO1345" i="5"/>
  <c r="AO1346" i="5"/>
  <c r="AO1347" i="5"/>
  <c r="AO1348" i="5"/>
  <c r="AO1349" i="5"/>
  <c r="AO1350" i="5"/>
  <c r="AO1351" i="5"/>
  <c r="AO1352" i="5"/>
  <c r="AO1353" i="5"/>
  <c r="AO1354" i="5"/>
  <c r="AO1355" i="5"/>
  <c r="AO1356" i="5"/>
  <c r="AO1357" i="5"/>
  <c r="AO1358" i="5"/>
  <c r="AO1359" i="5"/>
  <c r="AO1360" i="5"/>
  <c r="AO1361" i="5"/>
  <c r="AO1362" i="5"/>
  <c r="AO1363" i="5"/>
  <c r="AO1364" i="5"/>
  <c r="AO1365" i="5"/>
  <c r="AO1366" i="5"/>
  <c r="AO1367" i="5"/>
  <c r="AO1368" i="5"/>
  <c r="AO1369" i="5"/>
  <c r="AO1370" i="5"/>
  <c r="AO1371" i="5"/>
  <c r="AO1372" i="5"/>
  <c r="AO1373" i="5"/>
  <c r="AO1374" i="5"/>
  <c r="AO1375" i="5"/>
  <c r="AO1376" i="5"/>
  <c r="AO1377" i="5"/>
  <c r="AO1378" i="5"/>
  <c r="AO1379" i="5"/>
  <c r="AO1380" i="5"/>
  <c r="AO1381" i="5"/>
  <c r="AO1382" i="5"/>
  <c r="AO1383" i="5"/>
  <c r="AO1384" i="5"/>
  <c r="AO1385" i="5"/>
  <c r="AO1386" i="5"/>
  <c r="AO1387" i="5"/>
  <c r="AO1388" i="5"/>
  <c r="AO1389" i="5"/>
  <c r="AO1390" i="5"/>
  <c r="AO1391" i="5"/>
  <c r="AO1392" i="5"/>
  <c r="AO1393" i="5"/>
  <c r="AO1394" i="5"/>
  <c r="AO1395" i="5"/>
  <c r="AO1396" i="5"/>
  <c r="AO1397" i="5"/>
  <c r="AO1398" i="5"/>
  <c r="AO1399" i="5"/>
  <c r="AO1400" i="5"/>
  <c r="AO1401" i="5"/>
  <c r="AO1402" i="5"/>
  <c r="AO1403" i="5"/>
  <c r="AO1404" i="5"/>
  <c r="AO1405" i="5"/>
  <c r="AO1406" i="5"/>
  <c r="AO1407" i="5"/>
  <c r="AO1408" i="5"/>
  <c r="AO1409" i="5"/>
  <c r="AO1410" i="5"/>
  <c r="AO1411" i="5"/>
  <c r="AO1412" i="5"/>
  <c r="AO1413" i="5"/>
  <c r="AO1414" i="5"/>
  <c r="AO1415" i="5"/>
  <c r="AO1416" i="5"/>
  <c r="AO1417" i="5"/>
  <c r="AO1418" i="5"/>
  <c r="AO1419" i="5"/>
  <c r="AO1420" i="5"/>
  <c r="AO1421" i="5"/>
  <c r="AO1422" i="5"/>
  <c r="AO1423" i="5"/>
  <c r="AO1424" i="5"/>
  <c r="AO1425" i="5"/>
  <c r="AO1426" i="5"/>
  <c r="AO1427" i="5"/>
  <c r="AO1428" i="5"/>
  <c r="AO1429" i="5"/>
  <c r="AO1430" i="5"/>
  <c r="AO1431" i="5"/>
  <c r="AO1432" i="5"/>
  <c r="AO1433" i="5"/>
  <c r="AO1434" i="5"/>
  <c r="AO1435" i="5"/>
  <c r="AO1436" i="5"/>
  <c r="AO1437" i="5"/>
  <c r="AO1438" i="5"/>
  <c r="AO1439" i="5"/>
  <c r="AO1440" i="5"/>
  <c r="AO1441" i="5"/>
  <c r="AO1442" i="5"/>
  <c r="AO1443" i="5"/>
  <c r="AO1444" i="5"/>
  <c r="AO1445" i="5"/>
  <c r="AO1446" i="5"/>
  <c r="AO1447" i="5"/>
  <c r="AO1448" i="5"/>
  <c r="AO1449" i="5"/>
  <c r="AO1450" i="5"/>
  <c r="AO1451" i="5"/>
  <c r="AO1452" i="5"/>
  <c r="AO1453" i="5"/>
  <c r="AO1454" i="5"/>
  <c r="AO1455" i="5"/>
  <c r="AO1456" i="5"/>
  <c r="AO1457" i="5"/>
  <c r="AO1458" i="5"/>
  <c r="AO1459" i="5"/>
  <c r="AO1460" i="5"/>
  <c r="AO1461" i="5"/>
  <c r="AO1462" i="5"/>
  <c r="AO1463" i="5"/>
  <c r="AO1464" i="5"/>
  <c r="AO1465" i="5"/>
  <c r="AO1466" i="5"/>
  <c r="AO1467" i="5"/>
  <c r="AO1468" i="5"/>
  <c r="AO1469" i="5"/>
  <c r="AO1470" i="5"/>
  <c r="AO1471" i="5"/>
  <c r="AQ2" i="5"/>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65" i="5"/>
  <c r="AQ66" i="5"/>
  <c r="AQ67" i="5"/>
  <c r="AQ68" i="5"/>
  <c r="AQ69" i="5"/>
  <c r="AQ70" i="5"/>
  <c r="AQ71" i="5"/>
  <c r="AQ72" i="5"/>
  <c r="AQ73" i="5"/>
  <c r="AQ74" i="5"/>
  <c r="AQ75" i="5"/>
  <c r="AQ76" i="5"/>
  <c r="AQ77" i="5"/>
  <c r="AQ78" i="5"/>
  <c r="AQ79" i="5"/>
  <c r="AQ80" i="5"/>
  <c r="AQ81" i="5"/>
  <c r="AQ82" i="5"/>
  <c r="AQ83" i="5"/>
  <c r="AQ84" i="5"/>
  <c r="AQ85" i="5"/>
  <c r="AQ86" i="5"/>
  <c r="AQ87" i="5"/>
  <c r="AQ88" i="5"/>
  <c r="AQ89" i="5"/>
  <c r="AQ90" i="5"/>
  <c r="AQ91" i="5"/>
  <c r="AQ92" i="5"/>
  <c r="AQ93" i="5"/>
  <c r="AQ94" i="5"/>
  <c r="AQ95" i="5"/>
  <c r="AQ96" i="5"/>
  <c r="AQ97" i="5"/>
  <c r="AQ98" i="5"/>
  <c r="AQ99" i="5"/>
  <c r="AQ100" i="5"/>
  <c r="AQ101" i="5"/>
  <c r="AQ102" i="5"/>
  <c r="AQ103" i="5"/>
  <c r="AQ104" i="5"/>
  <c r="AQ105" i="5"/>
  <c r="AQ106" i="5"/>
  <c r="AQ107" i="5"/>
  <c r="AQ108" i="5"/>
  <c r="AQ109" i="5"/>
  <c r="AQ110" i="5"/>
  <c r="AQ111" i="5"/>
  <c r="AQ112" i="5"/>
  <c r="AQ113" i="5"/>
  <c r="AQ114" i="5"/>
  <c r="AQ115" i="5"/>
  <c r="AQ116" i="5"/>
  <c r="AQ117" i="5"/>
  <c r="AQ118" i="5"/>
  <c r="AQ119" i="5"/>
  <c r="AQ120" i="5"/>
  <c r="AQ121" i="5"/>
  <c r="AQ122" i="5"/>
  <c r="AQ123" i="5"/>
  <c r="AQ124" i="5"/>
  <c r="AQ125" i="5"/>
  <c r="AQ126" i="5"/>
  <c r="AQ127" i="5"/>
  <c r="AQ128" i="5"/>
  <c r="AQ129" i="5"/>
  <c r="AQ130" i="5"/>
  <c r="AQ131" i="5"/>
  <c r="AQ132" i="5"/>
  <c r="AQ133" i="5"/>
  <c r="AQ134" i="5"/>
  <c r="AQ135" i="5"/>
  <c r="AQ136" i="5"/>
  <c r="AQ137" i="5"/>
  <c r="AQ138" i="5"/>
  <c r="AQ139" i="5"/>
  <c r="AQ140" i="5"/>
  <c r="AQ141" i="5"/>
  <c r="AQ142" i="5"/>
  <c r="AQ143" i="5"/>
  <c r="AQ144" i="5"/>
  <c r="AQ145" i="5"/>
  <c r="AQ146" i="5"/>
  <c r="AQ147" i="5"/>
  <c r="AQ148" i="5"/>
  <c r="AQ149" i="5"/>
  <c r="AQ150" i="5"/>
  <c r="AQ151"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177" i="5"/>
  <c r="AQ178" i="5"/>
  <c r="AQ179" i="5"/>
  <c r="AQ180" i="5"/>
  <c r="AQ181" i="5"/>
  <c r="AQ182" i="5"/>
  <c r="AQ183" i="5"/>
  <c r="AQ184" i="5"/>
  <c r="AQ185" i="5"/>
  <c r="AQ186" i="5"/>
  <c r="AQ187" i="5"/>
  <c r="AQ188" i="5"/>
  <c r="AQ189" i="5"/>
  <c r="AQ190" i="5"/>
  <c r="AQ191" i="5"/>
  <c r="AQ192" i="5"/>
  <c r="AQ193" i="5"/>
  <c r="AQ194" i="5"/>
  <c r="AQ195" i="5"/>
  <c r="AQ196" i="5"/>
  <c r="AQ197" i="5"/>
  <c r="AQ198" i="5"/>
  <c r="AQ199" i="5"/>
  <c r="AQ200" i="5"/>
  <c r="AQ201" i="5"/>
  <c r="AQ202" i="5"/>
  <c r="AQ203" i="5"/>
  <c r="AQ204" i="5"/>
  <c r="AQ205" i="5"/>
  <c r="AQ206" i="5"/>
  <c r="AQ207" i="5"/>
  <c r="AQ208" i="5"/>
  <c r="AQ209" i="5"/>
  <c r="AQ210" i="5"/>
  <c r="AQ211" i="5"/>
  <c r="AQ212" i="5"/>
  <c r="AQ213" i="5"/>
  <c r="AQ214" i="5"/>
  <c r="AQ215" i="5"/>
  <c r="AQ216" i="5"/>
  <c r="AQ217" i="5"/>
  <c r="AQ218" i="5"/>
  <c r="AQ219" i="5"/>
  <c r="AQ220" i="5"/>
  <c r="AQ221" i="5"/>
  <c r="AQ222" i="5"/>
  <c r="AQ223" i="5"/>
  <c r="AQ224" i="5"/>
  <c r="AQ225" i="5"/>
  <c r="AQ226" i="5"/>
  <c r="AQ227" i="5"/>
  <c r="AQ228" i="5"/>
  <c r="AQ229" i="5"/>
  <c r="AQ230" i="5"/>
  <c r="AQ231" i="5"/>
  <c r="AQ232" i="5"/>
  <c r="AQ233" i="5"/>
  <c r="AQ234" i="5"/>
  <c r="AQ235" i="5"/>
  <c r="AQ236" i="5"/>
  <c r="AQ237" i="5"/>
  <c r="AQ238" i="5"/>
  <c r="AQ239" i="5"/>
  <c r="AQ240" i="5"/>
  <c r="AQ241" i="5"/>
  <c r="AQ242" i="5"/>
  <c r="AQ243" i="5"/>
  <c r="AQ244" i="5"/>
  <c r="AQ245" i="5"/>
  <c r="AQ246" i="5"/>
  <c r="AQ247" i="5"/>
  <c r="AQ248" i="5"/>
  <c r="AQ249" i="5"/>
  <c r="AQ250" i="5"/>
  <c r="AQ251" i="5"/>
  <c r="AQ252" i="5"/>
  <c r="AQ253" i="5"/>
  <c r="AQ254" i="5"/>
  <c r="AQ255" i="5"/>
  <c r="AQ256" i="5"/>
  <c r="AQ257" i="5"/>
  <c r="AQ258" i="5"/>
  <c r="AQ259" i="5"/>
  <c r="AQ260" i="5"/>
  <c r="AQ261" i="5"/>
  <c r="AQ262" i="5"/>
  <c r="AQ263" i="5"/>
  <c r="AQ264" i="5"/>
  <c r="AQ265" i="5"/>
  <c r="AQ266" i="5"/>
  <c r="AQ267" i="5"/>
  <c r="AQ268" i="5"/>
  <c r="AQ269" i="5"/>
  <c r="AQ270" i="5"/>
  <c r="AQ271" i="5"/>
  <c r="AQ272" i="5"/>
  <c r="AQ273" i="5"/>
  <c r="AQ274" i="5"/>
  <c r="AQ275" i="5"/>
  <c r="AQ276" i="5"/>
  <c r="AQ277" i="5"/>
  <c r="AQ278" i="5"/>
  <c r="AQ279" i="5"/>
  <c r="AQ280" i="5"/>
  <c r="AQ281" i="5"/>
  <c r="AQ282" i="5"/>
  <c r="AQ283" i="5"/>
  <c r="AQ284" i="5"/>
  <c r="AQ285" i="5"/>
  <c r="AQ286" i="5"/>
  <c r="AQ287" i="5"/>
  <c r="AQ288" i="5"/>
  <c r="AQ289" i="5"/>
  <c r="AQ290" i="5"/>
  <c r="AQ291" i="5"/>
  <c r="AQ292" i="5"/>
  <c r="AQ293" i="5"/>
  <c r="AQ294" i="5"/>
  <c r="AQ295" i="5"/>
  <c r="AQ296" i="5"/>
  <c r="AQ297" i="5"/>
  <c r="AQ298" i="5"/>
  <c r="AQ299" i="5"/>
  <c r="AQ300" i="5"/>
  <c r="AQ301" i="5"/>
  <c r="AQ302" i="5"/>
  <c r="AQ303" i="5"/>
  <c r="AQ304" i="5"/>
  <c r="AQ305" i="5"/>
  <c r="AQ306" i="5"/>
  <c r="AQ307" i="5"/>
  <c r="AQ308" i="5"/>
  <c r="AQ309" i="5"/>
  <c r="AQ310" i="5"/>
  <c r="AQ311" i="5"/>
  <c r="AQ312" i="5"/>
  <c r="AQ313" i="5"/>
  <c r="AQ314" i="5"/>
  <c r="AQ315" i="5"/>
  <c r="AQ316" i="5"/>
  <c r="AQ317" i="5"/>
  <c r="AQ318" i="5"/>
  <c r="AQ319" i="5"/>
  <c r="AQ320" i="5"/>
  <c r="AQ321" i="5"/>
  <c r="AQ322" i="5"/>
  <c r="AQ323" i="5"/>
  <c r="AQ324" i="5"/>
  <c r="AQ325" i="5"/>
  <c r="AQ326" i="5"/>
  <c r="AQ327" i="5"/>
  <c r="AQ328" i="5"/>
  <c r="AQ329" i="5"/>
  <c r="AQ330" i="5"/>
  <c r="AQ331" i="5"/>
  <c r="AQ332" i="5"/>
  <c r="AQ333" i="5"/>
  <c r="AQ334" i="5"/>
  <c r="AQ335" i="5"/>
  <c r="AQ336" i="5"/>
  <c r="AQ337" i="5"/>
  <c r="AQ338" i="5"/>
  <c r="AQ339" i="5"/>
  <c r="AQ340" i="5"/>
  <c r="AQ341" i="5"/>
  <c r="AQ342" i="5"/>
  <c r="AQ343" i="5"/>
  <c r="AQ344" i="5"/>
  <c r="AQ345" i="5"/>
  <c r="AQ346" i="5"/>
  <c r="AQ347" i="5"/>
  <c r="AQ348" i="5"/>
  <c r="AQ349" i="5"/>
  <c r="AQ350" i="5"/>
  <c r="AQ351" i="5"/>
  <c r="AQ352" i="5"/>
  <c r="AQ353" i="5"/>
  <c r="AQ354" i="5"/>
  <c r="AQ355" i="5"/>
  <c r="AQ356" i="5"/>
  <c r="AQ357" i="5"/>
  <c r="AQ358" i="5"/>
  <c r="AQ359" i="5"/>
  <c r="AQ360" i="5"/>
  <c r="AQ361" i="5"/>
  <c r="AQ362" i="5"/>
  <c r="AQ363" i="5"/>
  <c r="AQ364" i="5"/>
  <c r="AQ365" i="5"/>
  <c r="AQ366" i="5"/>
  <c r="AQ367" i="5"/>
  <c r="AQ368" i="5"/>
  <c r="AQ369" i="5"/>
  <c r="AQ370" i="5"/>
  <c r="AQ371" i="5"/>
  <c r="AQ372" i="5"/>
  <c r="AQ373" i="5"/>
  <c r="AQ374" i="5"/>
  <c r="AQ375" i="5"/>
  <c r="AQ376" i="5"/>
  <c r="AQ377" i="5"/>
  <c r="AQ378" i="5"/>
  <c r="AQ379" i="5"/>
  <c r="AQ380" i="5"/>
  <c r="AQ381" i="5"/>
  <c r="AQ382" i="5"/>
  <c r="AQ383" i="5"/>
  <c r="AQ384" i="5"/>
  <c r="AQ385" i="5"/>
  <c r="AQ386" i="5"/>
  <c r="AQ387" i="5"/>
  <c r="AQ388" i="5"/>
  <c r="AQ389" i="5"/>
  <c r="AQ390" i="5"/>
  <c r="AQ391" i="5"/>
  <c r="AQ392" i="5"/>
  <c r="AQ393" i="5"/>
  <c r="AQ394" i="5"/>
  <c r="AQ395" i="5"/>
  <c r="AQ396" i="5"/>
  <c r="AQ397" i="5"/>
  <c r="AQ398" i="5"/>
  <c r="AQ399" i="5"/>
  <c r="AQ400" i="5"/>
  <c r="AQ401" i="5"/>
  <c r="AQ402" i="5"/>
  <c r="AQ403" i="5"/>
  <c r="AQ404" i="5"/>
  <c r="AQ405" i="5"/>
  <c r="AQ406" i="5"/>
  <c r="AQ407" i="5"/>
  <c r="AQ408" i="5"/>
  <c r="AQ409" i="5"/>
  <c r="AQ410" i="5"/>
  <c r="AQ411" i="5"/>
  <c r="AQ412" i="5"/>
  <c r="AQ413" i="5"/>
  <c r="AQ414" i="5"/>
  <c r="AQ415" i="5"/>
  <c r="AQ416" i="5"/>
  <c r="AQ417" i="5"/>
  <c r="AQ418" i="5"/>
  <c r="AT418" i="5" s="1"/>
  <c r="AQ419" i="5"/>
  <c r="AQ420" i="5"/>
  <c r="AQ421" i="5"/>
  <c r="AQ422" i="5"/>
  <c r="AQ423" i="5"/>
  <c r="AQ424" i="5"/>
  <c r="AQ425" i="5"/>
  <c r="AQ426" i="5"/>
  <c r="AQ427" i="5"/>
  <c r="AQ428" i="5"/>
  <c r="AQ429" i="5"/>
  <c r="AQ430" i="5"/>
  <c r="AQ431" i="5"/>
  <c r="AQ432" i="5"/>
  <c r="AQ433" i="5"/>
  <c r="AQ434" i="5"/>
  <c r="AQ435" i="5"/>
  <c r="AQ436" i="5"/>
  <c r="AQ437" i="5"/>
  <c r="AQ438" i="5"/>
  <c r="AQ439" i="5"/>
  <c r="AQ440" i="5"/>
  <c r="AQ441" i="5"/>
  <c r="AQ442" i="5"/>
  <c r="AQ443" i="5"/>
  <c r="AQ444" i="5"/>
  <c r="AQ445" i="5"/>
  <c r="AQ446" i="5"/>
  <c r="AQ447" i="5"/>
  <c r="AQ448" i="5"/>
  <c r="AQ449" i="5"/>
  <c r="AQ450" i="5"/>
  <c r="AQ451" i="5"/>
  <c r="AQ452" i="5"/>
  <c r="AQ453" i="5"/>
  <c r="AQ454" i="5"/>
  <c r="AQ455" i="5"/>
  <c r="AQ456" i="5"/>
  <c r="AQ457" i="5"/>
  <c r="AQ458" i="5"/>
  <c r="AQ459" i="5"/>
  <c r="AQ460" i="5"/>
  <c r="AQ461" i="5"/>
  <c r="AQ462" i="5"/>
  <c r="AQ463" i="5"/>
  <c r="AQ464" i="5"/>
  <c r="AQ465" i="5"/>
  <c r="AQ466" i="5"/>
  <c r="AQ467" i="5"/>
  <c r="AQ468" i="5"/>
  <c r="AQ469" i="5"/>
  <c r="AQ470" i="5"/>
  <c r="AQ471" i="5"/>
  <c r="AQ472" i="5"/>
  <c r="AQ473" i="5"/>
  <c r="AQ474" i="5"/>
  <c r="AQ475" i="5"/>
  <c r="AQ476" i="5"/>
  <c r="AQ477" i="5"/>
  <c r="AQ478" i="5"/>
  <c r="AQ479" i="5"/>
  <c r="AQ480" i="5"/>
  <c r="AQ481" i="5"/>
  <c r="AQ482" i="5"/>
  <c r="AQ483" i="5"/>
  <c r="AQ484" i="5"/>
  <c r="AQ485" i="5"/>
  <c r="AQ486" i="5"/>
  <c r="AQ487" i="5"/>
  <c r="AQ488" i="5"/>
  <c r="AQ489" i="5"/>
  <c r="AQ490" i="5"/>
  <c r="AQ491" i="5"/>
  <c r="AQ492" i="5"/>
  <c r="AQ493" i="5"/>
  <c r="AQ494" i="5"/>
  <c r="AQ495" i="5"/>
  <c r="AQ496" i="5"/>
  <c r="AQ497" i="5"/>
  <c r="AQ498" i="5"/>
  <c r="AQ499" i="5"/>
  <c r="AQ500" i="5"/>
  <c r="AQ501" i="5"/>
  <c r="AQ502" i="5"/>
  <c r="AQ503" i="5"/>
  <c r="AQ504" i="5"/>
  <c r="AQ505" i="5"/>
  <c r="AQ506" i="5"/>
  <c r="AQ507" i="5"/>
  <c r="AQ508" i="5"/>
  <c r="AQ509" i="5"/>
  <c r="AQ510" i="5"/>
  <c r="AQ511" i="5"/>
  <c r="AQ512" i="5"/>
  <c r="AQ513" i="5"/>
  <c r="AQ514" i="5"/>
  <c r="AQ515" i="5"/>
  <c r="AQ516" i="5"/>
  <c r="AQ517" i="5"/>
  <c r="AQ518" i="5"/>
  <c r="AQ519" i="5"/>
  <c r="AQ520" i="5"/>
  <c r="AQ521" i="5"/>
  <c r="AQ522" i="5"/>
  <c r="AQ523" i="5"/>
  <c r="AQ524" i="5"/>
  <c r="AQ525" i="5"/>
  <c r="AQ526" i="5"/>
  <c r="AQ527" i="5"/>
  <c r="AQ528" i="5"/>
  <c r="AQ529" i="5"/>
  <c r="AQ530" i="5"/>
  <c r="AQ531" i="5"/>
  <c r="AQ532" i="5"/>
  <c r="AQ533" i="5"/>
  <c r="AQ534" i="5"/>
  <c r="AQ535" i="5"/>
  <c r="AQ536" i="5"/>
  <c r="AQ537" i="5"/>
  <c r="AQ538" i="5"/>
  <c r="AQ539" i="5"/>
  <c r="AQ540" i="5"/>
  <c r="AQ541" i="5"/>
  <c r="AQ542" i="5"/>
  <c r="AQ543" i="5"/>
  <c r="AQ544" i="5"/>
  <c r="AQ545" i="5"/>
  <c r="AQ546" i="5"/>
  <c r="AQ547" i="5"/>
  <c r="AQ548" i="5"/>
  <c r="AQ549" i="5"/>
  <c r="AQ550" i="5"/>
  <c r="AQ551" i="5"/>
  <c r="AQ552" i="5"/>
  <c r="AQ553" i="5"/>
  <c r="AQ554" i="5"/>
  <c r="AQ555" i="5"/>
  <c r="AQ556" i="5"/>
  <c r="AQ557" i="5"/>
  <c r="AQ558" i="5"/>
  <c r="AQ559" i="5"/>
  <c r="AQ560" i="5"/>
  <c r="AQ561" i="5"/>
  <c r="AQ562" i="5"/>
  <c r="AQ563" i="5"/>
  <c r="AQ564" i="5"/>
  <c r="AQ565" i="5"/>
  <c r="AQ566" i="5"/>
  <c r="AQ567" i="5"/>
  <c r="AQ568" i="5"/>
  <c r="AQ569" i="5"/>
  <c r="AQ570" i="5"/>
  <c r="AQ571" i="5"/>
  <c r="AQ572" i="5"/>
  <c r="AQ573" i="5"/>
  <c r="AQ574" i="5"/>
  <c r="AQ575" i="5"/>
  <c r="AQ576" i="5"/>
  <c r="AQ577" i="5"/>
  <c r="AQ578" i="5"/>
  <c r="AQ579" i="5"/>
  <c r="AQ580" i="5"/>
  <c r="AQ581" i="5"/>
  <c r="AQ582" i="5"/>
  <c r="AQ583" i="5"/>
  <c r="AQ584" i="5"/>
  <c r="AQ585" i="5"/>
  <c r="AQ586" i="5"/>
  <c r="AQ587" i="5"/>
  <c r="AQ588" i="5"/>
  <c r="AQ589" i="5"/>
  <c r="AQ590" i="5"/>
  <c r="AQ591" i="5"/>
  <c r="AQ592" i="5"/>
  <c r="AQ593" i="5"/>
  <c r="AQ594" i="5"/>
  <c r="AQ595" i="5"/>
  <c r="AQ596" i="5"/>
  <c r="AQ597" i="5"/>
  <c r="AQ598" i="5"/>
  <c r="AQ599" i="5"/>
  <c r="AQ600" i="5"/>
  <c r="AQ601" i="5"/>
  <c r="AQ602" i="5"/>
  <c r="AQ603" i="5"/>
  <c r="AQ604" i="5"/>
  <c r="AQ605" i="5"/>
  <c r="AQ606" i="5"/>
  <c r="AQ607" i="5"/>
  <c r="AQ608" i="5"/>
  <c r="AQ609" i="5"/>
  <c r="AQ610" i="5"/>
  <c r="AQ611" i="5"/>
  <c r="AQ612" i="5"/>
  <c r="AQ613" i="5"/>
  <c r="AQ614" i="5"/>
  <c r="AQ615" i="5"/>
  <c r="AQ616" i="5"/>
  <c r="AQ617" i="5"/>
  <c r="AQ618" i="5"/>
  <c r="AQ619" i="5"/>
  <c r="AQ620" i="5"/>
  <c r="AQ621" i="5"/>
  <c r="AQ622" i="5"/>
  <c r="AQ623" i="5"/>
  <c r="AQ624" i="5"/>
  <c r="AQ625" i="5"/>
  <c r="AQ626" i="5"/>
  <c r="AQ627" i="5"/>
  <c r="AQ628" i="5"/>
  <c r="AQ629" i="5"/>
  <c r="AQ630" i="5"/>
  <c r="AQ631" i="5"/>
  <c r="AQ632" i="5"/>
  <c r="AQ633" i="5"/>
  <c r="AQ634" i="5"/>
  <c r="AQ635" i="5"/>
  <c r="AQ636" i="5"/>
  <c r="AQ637" i="5"/>
  <c r="AQ638" i="5"/>
  <c r="AQ639" i="5"/>
  <c r="AQ640" i="5"/>
  <c r="AQ641" i="5"/>
  <c r="AQ642" i="5"/>
  <c r="AQ643" i="5"/>
  <c r="AQ644" i="5"/>
  <c r="AQ645" i="5"/>
  <c r="AQ646" i="5"/>
  <c r="AQ647" i="5"/>
  <c r="AQ648" i="5"/>
  <c r="AQ649" i="5"/>
  <c r="AQ650" i="5"/>
  <c r="AQ651" i="5"/>
  <c r="AQ652" i="5"/>
  <c r="AQ653" i="5"/>
  <c r="AQ654" i="5"/>
  <c r="AQ655" i="5"/>
  <c r="AQ656" i="5"/>
  <c r="AQ657" i="5"/>
  <c r="AQ658" i="5"/>
  <c r="AQ659" i="5"/>
  <c r="AQ660" i="5"/>
  <c r="AQ661" i="5"/>
  <c r="AQ662" i="5"/>
  <c r="AQ663" i="5"/>
  <c r="AQ664" i="5"/>
  <c r="AQ665" i="5"/>
  <c r="AQ666" i="5"/>
  <c r="AQ667" i="5"/>
  <c r="AQ668" i="5"/>
  <c r="AQ669" i="5"/>
  <c r="AQ670" i="5"/>
  <c r="AQ671" i="5"/>
  <c r="AQ672" i="5"/>
  <c r="AQ673" i="5"/>
  <c r="AQ674" i="5"/>
  <c r="AQ675" i="5"/>
  <c r="AQ676" i="5"/>
  <c r="AQ677" i="5"/>
  <c r="AQ678" i="5"/>
  <c r="AQ679" i="5"/>
  <c r="AQ680" i="5"/>
  <c r="AQ681" i="5"/>
  <c r="AQ682" i="5"/>
  <c r="AQ683" i="5"/>
  <c r="AQ684" i="5"/>
  <c r="AQ685" i="5"/>
  <c r="AQ686" i="5"/>
  <c r="AQ687" i="5"/>
  <c r="AQ688" i="5"/>
  <c r="AQ689" i="5"/>
  <c r="AQ690" i="5"/>
  <c r="AQ691" i="5"/>
  <c r="AQ692" i="5"/>
  <c r="AQ693" i="5"/>
  <c r="AQ694" i="5"/>
  <c r="AQ695" i="5"/>
  <c r="AQ696" i="5"/>
  <c r="AQ697" i="5"/>
  <c r="AQ698" i="5"/>
  <c r="AQ699" i="5"/>
  <c r="AQ700" i="5"/>
  <c r="AQ701" i="5"/>
  <c r="AQ702" i="5"/>
  <c r="AQ703" i="5"/>
  <c r="AQ704" i="5"/>
  <c r="AQ705" i="5"/>
  <c r="AQ706" i="5"/>
  <c r="AQ707" i="5"/>
  <c r="AQ708" i="5"/>
  <c r="AQ709" i="5"/>
  <c r="AQ710" i="5"/>
  <c r="AQ711" i="5"/>
  <c r="AQ712" i="5"/>
  <c r="AQ713" i="5"/>
  <c r="AQ714" i="5"/>
  <c r="AQ715" i="5"/>
  <c r="AQ716" i="5"/>
  <c r="AQ717" i="5"/>
  <c r="AQ718" i="5"/>
  <c r="AQ719" i="5"/>
  <c r="AQ720" i="5"/>
  <c r="AQ721" i="5"/>
  <c r="AQ722" i="5"/>
  <c r="AQ723" i="5"/>
  <c r="AQ724" i="5"/>
  <c r="AQ725" i="5"/>
  <c r="AQ726" i="5"/>
  <c r="AQ727" i="5"/>
  <c r="AQ728" i="5"/>
  <c r="AQ729" i="5"/>
  <c r="AQ730" i="5"/>
  <c r="AQ731" i="5"/>
  <c r="AQ732" i="5"/>
  <c r="AQ733" i="5"/>
  <c r="AQ734" i="5"/>
  <c r="AQ735" i="5"/>
  <c r="AQ736" i="5"/>
  <c r="AQ737" i="5"/>
  <c r="AQ738" i="5"/>
  <c r="AQ739" i="5"/>
  <c r="AQ740" i="5"/>
  <c r="AQ741" i="5"/>
  <c r="AQ742" i="5"/>
  <c r="AQ743" i="5"/>
  <c r="AQ744" i="5"/>
  <c r="AQ745" i="5"/>
  <c r="AQ746" i="5"/>
  <c r="AQ747" i="5"/>
  <c r="AQ748" i="5"/>
  <c r="AQ749" i="5"/>
  <c r="AQ750" i="5"/>
  <c r="AQ751" i="5"/>
  <c r="AQ752" i="5"/>
  <c r="AQ753" i="5"/>
  <c r="AQ754" i="5"/>
  <c r="AQ755" i="5"/>
  <c r="AQ756" i="5"/>
  <c r="AQ757" i="5"/>
  <c r="AQ758" i="5"/>
  <c r="AQ759" i="5"/>
  <c r="AQ760" i="5"/>
  <c r="AQ761" i="5"/>
  <c r="AQ762" i="5"/>
  <c r="AQ763" i="5"/>
  <c r="AQ764" i="5"/>
  <c r="AQ765" i="5"/>
  <c r="AQ766" i="5"/>
  <c r="AQ767" i="5"/>
  <c r="AQ768" i="5"/>
  <c r="AQ769" i="5"/>
  <c r="AQ770" i="5"/>
  <c r="AQ771" i="5"/>
  <c r="AQ772" i="5"/>
  <c r="AQ773" i="5"/>
  <c r="AQ774" i="5"/>
  <c r="AQ775" i="5"/>
  <c r="AQ776" i="5"/>
  <c r="AQ777" i="5"/>
  <c r="AQ778" i="5"/>
  <c r="AQ779" i="5"/>
  <c r="AQ780" i="5"/>
  <c r="AQ781" i="5"/>
  <c r="AQ782" i="5"/>
  <c r="AQ783" i="5"/>
  <c r="AQ784" i="5"/>
  <c r="AQ785" i="5"/>
  <c r="AQ786" i="5"/>
  <c r="AQ787" i="5"/>
  <c r="AQ788" i="5"/>
  <c r="AQ789" i="5"/>
  <c r="AQ790" i="5"/>
  <c r="AQ791" i="5"/>
  <c r="AQ792" i="5"/>
  <c r="AQ793" i="5"/>
  <c r="AQ794" i="5"/>
  <c r="AQ795" i="5"/>
  <c r="AQ796" i="5"/>
  <c r="AQ797" i="5"/>
  <c r="AQ798" i="5"/>
  <c r="AQ799" i="5"/>
  <c r="AQ800" i="5"/>
  <c r="AQ801" i="5"/>
  <c r="AQ802" i="5"/>
  <c r="AQ803" i="5"/>
  <c r="AQ804" i="5"/>
  <c r="AQ805" i="5"/>
  <c r="AQ806" i="5"/>
  <c r="AQ807" i="5"/>
  <c r="AQ808" i="5"/>
  <c r="AQ809" i="5"/>
  <c r="AQ810" i="5"/>
  <c r="AQ811" i="5"/>
  <c r="AQ812" i="5"/>
  <c r="AQ813" i="5"/>
  <c r="AQ814" i="5"/>
  <c r="AQ815" i="5"/>
  <c r="AQ816" i="5"/>
  <c r="AQ817" i="5"/>
  <c r="AQ818" i="5"/>
  <c r="AQ819" i="5"/>
  <c r="AQ820" i="5"/>
  <c r="AQ821" i="5"/>
  <c r="AQ822" i="5"/>
  <c r="AQ823" i="5"/>
  <c r="AQ824" i="5"/>
  <c r="AQ825" i="5"/>
  <c r="AQ826" i="5"/>
  <c r="AQ827" i="5"/>
  <c r="AQ828" i="5"/>
  <c r="AQ829" i="5"/>
  <c r="AQ830" i="5"/>
  <c r="AQ831" i="5"/>
  <c r="AQ832" i="5"/>
  <c r="AQ833" i="5"/>
  <c r="AQ834" i="5"/>
  <c r="AQ835" i="5"/>
  <c r="AQ836" i="5"/>
  <c r="AQ837" i="5"/>
  <c r="AQ838" i="5"/>
  <c r="AQ839" i="5"/>
  <c r="AQ840" i="5"/>
  <c r="AQ841" i="5"/>
  <c r="AQ842" i="5"/>
  <c r="AQ843" i="5"/>
  <c r="AQ844" i="5"/>
  <c r="AQ845" i="5"/>
  <c r="AQ846" i="5"/>
  <c r="AQ847" i="5"/>
  <c r="AQ848" i="5"/>
  <c r="AQ849" i="5"/>
  <c r="AQ850" i="5"/>
  <c r="AQ851" i="5"/>
  <c r="AQ852" i="5"/>
  <c r="AQ853" i="5"/>
  <c r="AQ854" i="5"/>
  <c r="AQ855" i="5"/>
  <c r="AQ856" i="5"/>
  <c r="AQ857" i="5"/>
  <c r="AQ858" i="5"/>
  <c r="AQ859" i="5"/>
  <c r="AQ860" i="5"/>
  <c r="AQ861" i="5"/>
  <c r="AQ862" i="5"/>
  <c r="AQ863" i="5"/>
  <c r="AQ864" i="5"/>
  <c r="AQ865" i="5"/>
  <c r="AQ866" i="5"/>
  <c r="AQ867" i="5"/>
  <c r="AQ868" i="5"/>
  <c r="AQ869" i="5"/>
  <c r="AQ870" i="5"/>
  <c r="AQ871" i="5"/>
  <c r="AQ872" i="5"/>
  <c r="AQ873" i="5"/>
  <c r="AQ874" i="5"/>
  <c r="AQ875" i="5"/>
  <c r="AQ876" i="5"/>
  <c r="AQ877" i="5"/>
  <c r="AQ878" i="5"/>
  <c r="AQ879" i="5"/>
  <c r="AQ880" i="5"/>
  <c r="AQ881" i="5"/>
  <c r="AQ882" i="5"/>
  <c r="AQ883" i="5"/>
  <c r="AQ884" i="5"/>
  <c r="AQ885" i="5"/>
  <c r="AQ886" i="5"/>
  <c r="AQ887" i="5"/>
  <c r="AQ888" i="5"/>
  <c r="AQ889" i="5"/>
  <c r="AQ890" i="5"/>
  <c r="AQ891" i="5"/>
  <c r="AQ892" i="5"/>
  <c r="AQ893" i="5"/>
  <c r="AQ894" i="5"/>
  <c r="AQ895" i="5"/>
  <c r="AQ896" i="5"/>
  <c r="AQ897" i="5"/>
  <c r="AQ898" i="5"/>
  <c r="AQ899" i="5"/>
  <c r="AQ900" i="5"/>
  <c r="AQ901" i="5"/>
  <c r="AQ902" i="5"/>
  <c r="AQ903" i="5"/>
  <c r="AQ904" i="5"/>
  <c r="AQ905" i="5"/>
  <c r="AQ906" i="5"/>
  <c r="AQ907" i="5"/>
  <c r="AQ908" i="5"/>
  <c r="AQ909" i="5"/>
  <c r="AQ910" i="5"/>
  <c r="AQ911" i="5"/>
  <c r="AQ912" i="5"/>
  <c r="AQ913" i="5"/>
  <c r="AQ914" i="5"/>
  <c r="AQ915" i="5"/>
  <c r="AQ916" i="5"/>
  <c r="AQ917" i="5"/>
  <c r="AQ918" i="5"/>
  <c r="AQ919" i="5"/>
  <c r="AQ920" i="5"/>
  <c r="AQ921" i="5"/>
  <c r="AQ922" i="5"/>
  <c r="AQ923" i="5"/>
  <c r="AQ924" i="5"/>
  <c r="AQ925" i="5"/>
  <c r="AQ926" i="5"/>
  <c r="AQ927" i="5"/>
  <c r="AQ928" i="5"/>
  <c r="AQ929" i="5"/>
  <c r="AQ930" i="5"/>
  <c r="AQ931" i="5"/>
  <c r="AQ932" i="5"/>
  <c r="AQ933" i="5"/>
  <c r="AQ934" i="5"/>
  <c r="AQ935" i="5"/>
  <c r="AQ936" i="5"/>
  <c r="AQ937" i="5"/>
  <c r="AQ938" i="5"/>
  <c r="AQ939" i="5"/>
  <c r="AQ940" i="5"/>
  <c r="AQ941" i="5"/>
  <c r="AQ942" i="5"/>
  <c r="AQ943" i="5"/>
  <c r="AQ944" i="5"/>
  <c r="AQ945" i="5"/>
  <c r="AQ946" i="5"/>
  <c r="AQ947" i="5"/>
  <c r="AQ948" i="5"/>
  <c r="AQ949" i="5"/>
  <c r="AQ950" i="5"/>
  <c r="AQ951" i="5"/>
  <c r="AQ952" i="5"/>
  <c r="AQ953" i="5"/>
  <c r="AQ954" i="5"/>
  <c r="AQ955" i="5"/>
  <c r="AQ956" i="5"/>
  <c r="AQ957" i="5"/>
  <c r="AQ958" i="5"/>
  <c r="AQ959" i="5"/>
  <c r="AQ960" i="5"/>
  <c r="AQ961" i="5"/>
  <c r="AQ962" i="5"/>
  <c r="AQ963" i="5"/>
  <c r="AQ964" i="5"/>
  <c r="AQ965" i="5"/>
  <c r="AQ966" i="5"/>
  <c r="AQ967" i="5"/>
  <c r="AQ968" i="5"/>
  <c r="AQ969" i="5"/>
  <c r="AQ970" i="5"/>
  <c r="AQ971" i="5"/>
  <c r="AQ972" i="5"/>
  <c r="AQ973" i="5"/>
  <c r="AQ974" i="5"/>
  <c r="AQ975" i="5"/>
  <c r="AQ976" i="5"/>
  <c r="AQ977" i="5"/>
  <c r="AQ978" i="5"/>
  <c r="AQ979" i="5"/>
  <c r="AQ980" i="5"/>
  <c r="AQ981" i="5"/>
  <c r="AQ982" i="5"/>
  <c r="AQ983" i="5"/>
  <c r="AQ984" i="5"/>
  <c r="AQ985" i="5"/>
  <c r="AQ986" i="5"/>
  <c r="AQ987" i="5"/>
  <c r="AQ988" i="5"/>
  <c r="AQ989" i="5"/>
  <c r="AQ990" i="5"/>
  <c r="AQ991" i="5"/>
  <c r="AQ992" i="5"/>
  <c r="AQ993" i="5"/>
  <c r="AQ994" i="5"/>
  <c r="AQ995" i="5"/>
  <c r="AQ996" i="5"/>
  <c r="AQ997" i="5"/>
  <c r="AQ998" i="5"/>
  <c r="AQ999" i="5"/>
  <c r="AQ1000" i="5"/>
  <c r="AQ1001" i="5"/>
  <c r="AQ1002" i="5"/>
  <c r="AQ1003" i="5"/>
  <c r="AQ1004" i="5"/>
  <c r="AQ1005" i="5"/>
  <c r="AQ1006" i="5"/>
  <c r="AQ1007" i="5"/>
  <c r="AQ1008" i="5"/>
  <c r="AQ1009" i="5"/>
  <c r="AQ1010" i="5"/>
  <c r="AQ1011" i="5"/>
  <c r="AQ1012" i="5"/>
  <c r="AQ1013" i="5"/>
  <c r="AQ1014" i="5"/>
  <c r="AQ1015" i="5"/>
  <c r="AQ1016" i="5"/>
  <c r="AQ1017" i="5"/>
  <c r="AQ1018" i="5"/>
  <c r="AQ1019" i="5"/>
  <c r="AQ1020" i="5"/>
  <c r="AQ1021" i="5"/>
  <c r="AQ1022" i="5"/>
  <c r="AQ1023" i="5"/>
  <c r="AQ1024" i="5"/>
  <c r="AQ1025" i="5"/>
  <c r="AQ1026" i="5"/>
  <c r="AQ1027" i="5"/>
  <c r="AQ1028" i="5"/>
  <c r="AQ1029" i="5"/>
  <c r="AQ1030" i="5"/>
  <c r="AQ1031" i="5"/>
  <c r="AQ1032" i="5"/>
  <c r="AQ1033" i="5"/>
  <c r="AQ1034" i="5"/>
  <c r="AQ1035" i="5"/>
  <c r="AQ1036" i="5"/>
  <c r="AQ1037" i="5"/>
  <c r="AQ1038" i="5"/>
  <c r="AQ1039" i="5"/>
  <c r="AQ1040" i="5"/>
  <c r="AQ1041" i="5"/>
  <c r="AQ1042" i="5"/>
  <c r="AQ1043" i="5"/>
  <c r="AQ1044" i="5"/>
  <c r="AQ1045" i="5"/>
  <c r="AQ1046" i="5"/>
  <c r="AQ1047" i="5"/>
  <c r="AQ1048" i="5"/>
  <c r="AQ1049" i="5"/>
  <c r="AQ1050" i="5"/>
  <c r="AQ1051" i="5"/>
  <c r="AQ1052" i="5"/>
  <c r="AQ1053" i="5"/>
  <c r="AQ1054" i="5"/>
  <c r="AQ1055" i="5"/>
  <c r="AQ1056" i="5"/>
  <c r="AQ1057" i="5"/>
  <c r="AQ1058" i="5"/>
  <c r="AQ1059" i="5"/>
  <c r="AQ1060" i="5"/>
  <c r="AQ1061" i="5"/>
  <c r="AQ1062" i="5"/>
  <c r="AQ1063" i="5"/>
  <c r="AQ1064" i="5"/>
  <c r="AQ1065" i="5"/>
  <c r="AQ1066" i="5"/>
  <c r="AQ1067" i="5"/>
  <c r="AQ1068" i="5"/>
  <c r="AQ1069" i="5"/>
  <c r="AQ1070" i="5"/>
  <c r="AQ1071" i="5"/>
  <c r="AQ1072" i="5"/>
  <c r="AQ1073" i="5"/>
  <c r="AQ1074" i="5"/>
  <c r="AQ1075" i="5"/>
  <c r="AQ1076" i="5"/>
  <c r="AQ1077" i="5"/>
  <c r="AQ1078" i="5"/>
  <c r="AQ1079" i="5"/>
  <c r="AQ1080" i="5"/>
  <c r="AQ1081" i="5"/>
  <c r="AQ1082" i="5"/>
  <c r="AQ1083" i="5"/>
  <c r="AQ1084" i="5"/>
  <c r="AQ1085" i="5"/>
  <c r="AQ1086" i="5"/>
  <c r="AQ1087" i="5"/>
  <c r="AQ1088" i="5"/>
  <c r="AQ1089" i="5"/>
  <c r="AQ1090" i="5"/>
  <c r="AQ1091" i="5"/>
  <c r="AQ1092" i="5"/>
  <c r="AQ1093" i="5"/>
  <c r="AQ1094" i="5"/>
  <c r="AQ1095" i="5"/>
  <c r="AQ1096" i="5"/>
  <c r="AQ1097" i="5"/>
  <c r="AQ1098" i="5"/>
  <c r="AQ1099" i="5"/>
  <c r="AQ1100" i="5"/>
  <c r="AQ1101" i="5"/>
  <c r="AQ1102" i="5"/>
  <c r="AQ1103" i="5"/>
  <c r="AQ1104" i="5"/>
  <c r="AQ1105" i="5"/>
  <c r="AQ1106" i="5"/>
  <c r="AQ1107" i="5"/>
  <c r="AQ1108" i="5"/>
  <c r="AQ1109" i="5"/>
  <c r="AQ1110" i="5"/>
  <c r="AQ1111" i="5"/>
  <c r="AQ1112" i="5"/>
  <c r="AQ1113" i="5"/>
  <c r="AQ1114" i="5"/>
  <c r="AQ1115" i="5"/>
  <c r="AQ1116" i="5"/>
  <c r="AQ1117" i="5"/>
  <c r="AQ1118" i="5"/>
  <c r="AQ1119" i="5"/>
  <c r="AQ1120" i="5"/>
  <c r="AQ1121" i="5"/>
  <c r="AQ1122" i="5"/>
  <c r="AQ1123" i="5"/>
  <c r="AQ1124" i="5"/>
  <c r="AQ1125" i="5"/>
  <c r="AQ1126" i="5"/>
  <c r="AQ1127" i="5"/>
  <c r="AQ1128" i="5"/>
  <c r="AQ1129" i="5"/>
  <c r="AQ1130" i="5"/>
  <c r="AQ1131" i="5"/>
  <c r="AQ1132" i="5"/>
  <c r="AQ1133" i="5"/>
  <c r="AQ1134" i="5"/>
  <c r="AQ1135" i="5"/>
  <c r="AQ1136" i="5"/>
  <c r="AQ1137" i="5"/>
  <c r="AQ1138" i="5"/>
  <c r="AQ1139" i="5"/>
  <c r="AQ1140" i="5"/>
  <c r="AQ1141" i="5"/>
  <c r="AQ1142" i="5"/>
  <c r="AQ1143" i="5"/>
  <c r="AQ1144" i="5"/>
  <c r="AQ1145" i="5"/>
  <c r="AQ1146" i="5"/>
  <c r="AQ1147" i="5"/>
  <c r="AQ1148" i="5"/>
  <c r="AQ1149" i="5"/>
  <c r="AQ1150" i="5"/>
  <c r="AQ1151" i="5"/>
  <c r="AQ1152" i="5"/>
  <c r="AQ1153" i="5"/>
  <c r="AQ1154" i="5"/>
  <c r="AQ1155" i="5"/>
  <c r="AQ1156" i="5"/>
  <c r="AQ1157" i="5"/>
  <c r="AQ1158" i="5"/>
  <c r="AQ1159" i="5"/>
  <c r="AQ1160" i="5"/>
  <c r="AQ1161" i="5"/>
  <c r="AQ1162" i="5"/>
  <c r="AQ1163" i="5"/>
  <c r="AQ1164" i="5"/>
  <c r="AQ1165" i="5"/>
  <c r="AQ1166" i="5"/>
  <c r="AQ1167" i="5"/>
  <c r="AQ1168" i="5"/>
  <c r="AQ1169" i="5"/>
  <c r="AQ1170" i="5"/>
  <c r="AQ1171" i="5"/>
  <c r="AQ1172" i="5"/>
  <c r="AQ1173" i="5"/>
  <c r="AQ1174" i="5"/>
  <c r="AQ1175" i="5"/>
  <c r="AQ1176" i="5"/>
  <c r="AQ1177" i="5"/>
  <c r="AQ1178" i="5"/>
  <c r="AQ1179" i="5"/>
  <c r="AQ1180" i="5"/>
  <c r="AQ1181" i="5"/>
  <c r="AQ1182" i="5"/>
  <c r="AQ1183" i="5"/>
  <c r="AQ1184" i="5"/>
  <c r="AQ1185" i="5"/>
  <c r="AQ1186" i="5"/>
  <c r="AQ1187" i="5"/>
  <c r="AQ1188" i="5"/>
  <c r="AQ1189" i="5"/>
  <c r="AQ1190" i="5"/>
  <c r="AQ1191" i="5"/>
  <c r="AQ1192" i="5"/>
  <c r="AQ1193" i="5"/>
  <c r="AQ1194" i="5"/>
  <c r="AQ1195" i="5"/>
  <c r="AQ1196" i="5"/>
  <c r="AQ1197" i="5"/>
  <c r="AQ1198" i="5"/>
  <c r="AQ1199" i="5"/>
  <c r="AQ1200" i="5"/>
  <c r="AQ1201" i="5"/>
  <c r="AQ1202" i="5"/>
  <c r="AQ1203" i="5"/>
  <c r="AQ1204" i="5"/>
  <c r="AQ1205" i="5"/>
  <c r="AQ1206" i="5"/>
  <c r="AQ1207" i="5"/>
  <c r="AQ1208" i="5"/>
  <c r="AQ1209" i="5"/>
  <c r="AQ1210" i="5"/>
  <c r="AQ1211" i="5"/>
  <c r="AQ1212" i="5"/>
  <c r="AQ1213" i="5"/>
  <c r="AQ1214" i="5"/>
  <c r="AQ1215" i="5"/>
  <c r="AQ1216" i="5"/>
  <c r="AQ1217" i="5"/>
  <c r="AQ1218" i="5"/>
  <c r="AQ1219" i="5"/>
  <c r="AQ1220" i="5"/>
  <c r="AQ1221" i="5"/>
  <c r="AQ1222" i="5"/>
  <c r="AQ1223" i="5"/>
  <c r="AQ1224" i="5"/>
  <c r="AQ1225" i="5"/>
  <c r="AQ1226" i="5"/>
  <c r="AQ1227" i="5"/>
  <c r="AQ1228" i="5"/>
  <c r="AQ1229" i="5"/>
  <c r="AQ1230" i="5"/>
  <c r="AQ1231" i="5"/>
  <c r="AQ1232" i="5"/>
  <c r="AQ1233" i="5"/>
  <c r="AQ1234" i="5"/>
  <c r="AQ1235" i="5"/>
  <c r="AQ1236" i="5"/>
  <c r="AQ1237" i="5"/>
  <c r="AQ1238" i="5"/>
  <c r="AQ1239" i="5"/>
  <c r="AQ1240" i="5"/>
  <c r="AQ1241" i="5"/>
  <c r="AQ1242" i="5"/>
  <c r="AQ1243" i="5"/>
  <c r="AQ1244" i="5"/>
  <c r="AQ1245" i="5"/>
  <c r="AQ1246" i="5"/>
  <c r="AQ1247" i="5"/>
  <c r="AQ1248" i="5"/>
  <c r="AQ1249" i="5"/>
  <c r="AQ1250" i="5"/>
  <c r="AQ1251" i="5"/>
  <c r="AQ1252" i="5"/>
  <c r="AQ1253" i="5"/>
  <c r="AQ1254" i="5"/>
  <c r="AQ1255" i="5"/>
  <c r="AQ1256" i="5"/>
  <c r="AQ1257" i="5"/>
  <c r="AQ1258" i="5"/>
  <c r="AQ1259" i="5"/>
  <c r="AQ1260" i="5"/>
  <c r="AQ1261" i="5"/>
  <c r="AQ1262" i="5"/>
  <c r="AQ1263" i="5"/>
  <c r="AQ1264" i="5"/>
  <c r="AQ1265" i="5"/>
  <c r="AQ1266" i="5"/>
  <c r="AQ1267" i="5"/>
  <c r="AQ1268" i="5"/>
  <c r="AQ1269" i="5"/>
  <c r="AQ1270" i="5"/>
  <c r="AQ1271" i="5"/>
  <c r="AQ1272" i="5"/>
  <c r="AQ1273" i="5"/>
  <c r="AQ1274" i="5"/>
  <c r="AQ1275" i="5"/>
  <c r="AQ1276" i="5"/>
  <c r="AQ1277" i="5"/>
  <c r="AQ1278" i="5"/>
  <c r="AQ1279" i="5"/>
  <c r="AQ1280" i="5"/>
  <c r="AQ1281" i="5"/>
  <c r="AQ1282" i="5"/>
  <c r="AQ1283" i="5"/>
  <c r="AQ1284" i="5"/>
  <c r="AQ1285" i="5"/>
  <c r="AQ1286" i="5"/>
  <c r="AQ1287" i="5"/>
  <c r="AQ1288" i="5"/>
  <c r="AQ1289" i="5"/>
  <c r="AQ1290" i="5"/>
  <c r="AQ1291" i="5"/>
  <c r="AQ1292" i="5"/>
  <c r="AQ1293" i="5"/>
  <c r="AQ1294" i="5"/>
  <c r="AQ1295" i="5"/>
  <c r="AQ1296" i="5"/>
  <c r="AQ1297" i="5"/>
  <c r="AQ1298" i="5"/>
  <c r="AQ1299" i="5"/>
  <c r="AQ1300" i="5"/>
  <c r="AQ1301" i="5"/>
  <c r="AQ1302" i="5"/>
  <c r="AQ1303" i="5"/>
  <c r="AQ1304" i="5"/>
  <c r="AQ1305" i="5"/>
  <c r="AQ1306" i="5"/>
  <c r="AQ1307" i="5"/>
  <c r="AQ1308" i="5"/>
  <c r="AQ1309" i="5"/>
  <c r="AQ1310" i="5"/>
  <c r="AQ1311" i="5"/>
  <c r="AQ1312" i="5"/>
  <c r="AQ1313" i="5"/>
  <c r="AQ1314" i="5"/>
  <c r="AQ1315" i="5"/>
  <c r="AQ1316" i="5"/>
  <c r="AQ1317" i="5"/>
  <c r="AQ1318" i="5"/>
  <c r="AQ1319" i="5"/>
  <c r="AQ1320" i="5"/>
  <c r="AQ1321" i="5"/>
  <c r="AQ1322" i="5"/>
  <c r="AQ1323" i="5"/>
  <c r="AQ1324" i="5"/>
  <c r="AQ1325" i="5"/>
  <c r="AQ1326" i="5"/>
  <c r="AQ1327" i="5"/>
  <c r="AQ1328" i="5"/>
  <c r="AQ1329" i="5"/>
  <c r="AQ1330" i="5"/>
  <c r="AQ1331" i="5"/>
  <c r="AQ1332" i="5"/>
  <c r="AQ1333" i="5"/>
  <c r="AQ1334" i="5"/>
  <c r="AQ1335" i="5"/>
  <c r="AQ1336" i="5"/>
  <c r="AQ1337" i="5"/>
  <c r="AQ1338" i="5"/>
  <c r="AQ1339" i="5"/>
  <c r="AQ1340" i="5"/>
  <c r="AQ1341" i="5"/>
  <c r="AQ1342" i="5"/>
  <c r="AQ1343" i="5"/>
  <c r="AQ1344" i="5"/>
  <c r="AQ1345" i="5"/>
  <c r="AQ1346" i="5"/>
  <c r="AQ1347" i="5"/>
  <c r="AQ1348" i="5"/>
  <c r="AQ1349" i="5"/>
  <c r="AQ1350" i="5"/>
  <c r="AQ1351" i="5"/>
  <c r="AQ1352" i="5"/>
  <c r="AQ1353" i="5"/>
  <c r="AQ1354" i="5"/>
  <c r="AQ1355" i="5"/>
  <c r="AQ1356" i="5"/>
  <c r="AQ1357" i="5"/>
  <c r="AQ1358" i="5"/>
  <c r="AQ1359" i="5"/>
  <c r="AQ1360" i="5"/>
  <c r="AQ1361" i="5"/>
  <c r="AQ1362" i="5"/>
  <c r="AQ1363" i="5"/>
  <c r="AQ1364" i="5"/>
  <c r="AQ1365" i="5"/>
  <c r="AQ1366" i="5"/>
  <c r="AQ1367" i="5"/>
  <c r="AQ1368" i="5"/>
  <c r="AQ1369" i="5"/>
  <c r="AQ1370" i="5"/>
  <c r="AQ1371" i="5"/>
  <c r="AQ1372" i="5"/>
  <c r="AQ1373" i="5"/>
  <c r="AQ1374" i="5"/>
  <c r="AQ1375" i="5"/>
  <c r="AQ1376" i="5"/>
  <c r="AQ1377" i="5"/>
  <c r="AQ1378" i="5"/>
  <c r="AQ1379" i="5"/>
  <c r="AQ1380" i="5"/>
  <c r="AQ1381" i="5"/>
  <c r="AQ1382" i="5"/>
  <c r="AQ1383" i="5"/>
  <c r="AQ1384" i="5"/>
  <c r="AQ1385" i="5"/>
  <c r="AQ1386" i="5"/>
  <c r="AQ1387" i="5"/>
  <c r="AQ1388" i="5"/>
  <c r="AQ1389" i="5"/>
  <c r="AQ1390" i="5"/>
  <c r="AQ1391" i="5"/>
  <c r="AQ1392" i="5"/>
  <c r="AQ1393" i="5"/>
  <c r="AQ1394" i="5"/>
  <c r="AQ1395" i="5"/>
  <c r="AQ1396" i="5"/>
  <c r="AQ1397" i="5"/>
  <c r="AQ1398" i="5"/>
  <c r="AQ1399" i="5"/>
  <c r="AQ1400" i="5"/>
  <c r="AQ1401" i="5"/>
  <c r="AQ1402" i="5"/>
  <c r="AQ1403" i="5"/>
  <c r="AQ1404" i="5"/>
  <c r="AQ1405" i="5"/>
  <c r="AQ1406" i="5"/>
  <c r="AQ1407" i="5"/>
  <c r="AQ1408" i="5"/>
  <c r="AQ1409" i="5"/>
  <c r="AQ1410" i="5"/>
  <c r="AQ1411" i="5"/>
  <c r="AQ1412" i="5"/>
  <c r="AQ1413" i="5"/>
  <c r="AQ1414" i="5"/>
  <c r="AQ1415" i="5"/>
  <c r="AQ1416" i="5"/>
  <c r="AQ1417" i="5"/>
  <c r="AQ1418" i="5"/>
  <c r="AQ1419" i="5"/>
  <c r="AQ1420" i="5"/>
  <c r="AQ1421" i="5"/>
  <c r="AQ1422" i="5"/>
  <c r="AQ1423" i="5"/>
  <c r="AQ1424" i="5"/>
  <c r="AQ1425" i="5"/>
  <c r="AQ1426" i="5"/>
  <c r="AQ1427" i="5"/>
  <c r="AQ1428" i="5"/>
  <c r="AQ1429" i="5"/>
  <c r="AQ1430" i="5"/>
  <c r="AQ1431" i="5"/>
  <c r="AQ1432" i="5"/>
  <c r="AQ1433" i="5"/>
  <c r="AQ1434" i="5"/>
  <c r="AQ1435" i="5"/>
  <c r="AQ1436" i="5"/>
  <c r="AQ1437" i="5"/>
  <c r="AQ1438" i="5"/>
  <c r="AQ1439" i="5"/>
  <c r="AQ1440" i="5"/>
  <c r="AQ1441" i="5"/>
  <c r="AQ1442" i="5"/>
  <c r="AQ1443" i="5"/>
  <c r="AQ1444" i="5"/>
  <c r="AQ1445" i="5"/>
  <c r="AQ1446" i="5"/>
  <c r="AQ1447" i="5"/>
  <c r="AQ1448" i="5"/>
  <c r="AQ1449" i="5"/>
  <c r="AQ1450" i="5"/>
  <c r="AQ1451" i="5"/>
  <c r="AQ1452" i="5"/>
  <c r="AQ1453" i="5"/>
  <c r="AQ1454" i="5"/>
  <c r="AQ1455" i="5"/>
  <c r="AQ1456" i="5"/>
  <c r="AQ1457" i="5"/>
  <c r="AQ1458" i="5"/>
  <c r="AQ1459" i="5"/>
  <c r="AQ1460" i="5"/>
  <c r="AQ1461" i="5"/>
  <c r="AQ1462" i="5"/>
  <c r="AQ1463" i="5"/>
  <c r="AQ1464" i="5"/>
  <c r="AQ1465" i="5"/>
  <c r="AQ1466" i="5"/>
  <c r="AQ1467" i="5"/>
  <c r="AQ1468" i="5"/>
  <c r="AQ1469" i="5"/>
  <c r="AQ1470" i="5"/>
  <c r="AQ1471" i="5"/>
  <c r="AS2" i="5"/>
  <c r="AS3" i="5"/>
  <c r="AS4" i="5"/>
  <c r="AS5" i="5"/>
  <c r="AS6" i="5"/>
  <c r="AS7" i="5"/>
  <c r="AS8" i="5"/>
  <c r="AS9" i="5"/>
  <c r="AS10" i="5"/>
  <c r="AS11" i="5"/>
  <c r="AS12" i="5"/>
  <c r="AS13" i="5"/>
  <c r="AS14" i="5"/>
  <c r="AS15" i="5"/>
  <c r="AS16" i="5"/>
  <c r="AS17" i="5"/>
  <c r="AS18" i="5"/>
  <c r="AS19" i="5"/>
  <c r="AS20" i="5"/>
  <c r="AS21" i="5"/>
  <c r="AS22" i="5"/>
  <c r="AS23" i="5"/>
  <c r="AS24" i="5"/>
  <c r="AS25" i="5"/>
  <c r="AS26" i="5"/>
  <c r="AS27" i="5"/>
  <c r="AS28" i="5"/>
  <c r="AS29" i="5"/>
  <c r="AS30" i="5"/>
  <c r="AS31" i="5"/>
  <c r="AS32" i="5"/>
  <c r="AS33" i="5"/>
  <c r="AS34" i="5"/>
  <c r="AS35" i="5"/>
  <c r="AS36" i="5"/>
  <c r="AS37" i="5"/>
  <c r="AS38" i="5"/>
  <c r="AS39" i="5"/>
  <c r="AS40" i="5"/>
  <c r="AS41" i="5"/>
  <c r="AS42" i="5"/>
  <c r="AS43" i="5"/>
  <c r="AS44" i="5"/>
  <c r="AS45" i="5"/>
  <c r="AS46" i="5"/>
  <c r="AS47" i="5"/>
  <c r="AS48" i="5"/>
  <c r="AS49" i="5"/>
  <c r="AS50" i="5"/>
  <c r="AS51" i="5"/>
  <c r="AS52" i="5"/>
  <c r="AS53" i="5"/>
  <c r="AS54" i="5"/>
  <c r="AS55" i="5"/>
  <c r="AS56" i="5"/>
  <c r="AS57" i="5"/>
  <c r="AS58" i="5"/>
  <c r="AS59" i="5"/>
  <c r="AS60" i="5"/>
  <c r="AS61" i="5"/>
  <c r="AS62" i="5"/>
  <c r="AS63" i="5"/>
  <c r="AS64" i="5"/>
  <c r="AS65" i="5"/>
  <c r="AS66" i="5"/>
  <c r="AS67" i="5"/>
  <c r="AS68" i="5"/>
  <c r="AS69" i="5"/>
  <c r="AS70" i="5"/>
  <c r="AS71" i="5"/>
  <c r="AS72" i="5"/>
  <c r="AS73" i="5"/>
  <c r="AS74" i="5"/>
  <c r="AS75" i="5"/>
  <c r="AS76" i="5"/>
  <c r="AS77" i="5"/>
  <c r="AS78" i="5"/>
  <c r="AS79" i="5"/>
  <c r="AS80" i="5"/>
  <c r="AS81" i="5"/>
  <c r="AS82" i="5"/>
  <c r="AS83" i="5"/>
  <c r="AS84" i="5"/>
  <c r="AS85" i="5"/>
  <c r="AS86" i="5"/>
  <c r="AS87" i="5"/>
  <c r="AS88" i="5"/>
  <c r="AS89" i="5"/>
  <c r="AS90" i="5"/>
  <c r="AS91" i="5"/>
  <c r="AS92" i="5"/>
  <c r="AS93" i="5"/>
  <c r="AS94" i="5"/>
  <c r="AS95" i="5"/>
  <c r="AS96" i="5"/>
  <c r="AS97" i="5"/>
  <c r="AS98" i="5"/>
  <c r="AS99" i="5"/>
  <c r="AS100" i="5"/>
  <c r="AS101" i="5"/>
  <c r="AS102" i="5"/>
  <c r="AS103" i="5"/>
  <c r="AS104" i="5"/>
  <c r="AS105" i="5"/>
  <c r="AS106" i="5"/>
  <c r="AS107" i="5"/>
  <c r="AS108" i="5"/>
  <c r="AS109" i="5"/>
  <c r="AS110" i="5"/>
  <c r="AS111" i="5"/>
  <c r="AS112" i="5"/>
  <c r="AS113" i="5"/>
  <c r="AS114" i="5"/>
  <c r="AS115" i="5"/>
  <c r="AS116" i="5"/>
  <c r="AS117" i="5"/>
  <c r="AS118" i="5"/>
  <c r="AS119" i="5"/>
  <c r="AS120" i="5"/>
  <c r="AS121" i="5"/>
  <c r="AS122" i="5"/>
  <c r="AS123" i="5"/>
  <c r="AS124" i="5"/>
  <c r="AS125" i="5"/>
  <c r="AS126" i="5"/>
  <c r="AS127" i="5"/>
  <c r="AS128" i="5"/>
  <c r="AS129" i="5"/>
  <c r="AS130" i="5"/>
  <c r="AS131" i="5"/>
  <c r="AS132" i="5"/>
  <c r="AS133" i="5"/>
  <c r="AS134" i="5"/>
  <c r="AS135" i="5"/>
  <c r="AS136" i="5"/>
  <c r="AS137" i="5"/>
  <c r="AS138" i="5"/>
  <c r="AS139" i="5"/>
  <c r="AS140" i="5"/>
  <c r="AS141" i="5"/>
  <c r="AS142" i="5"/>
  <c r="AS143" i="5"/>
  <c r="AS144" i="5"/>
  <c r="AS145" i="5"/>
  <c r="AS146" i="5"/>
  <c r="AS147" i="5"/>
  <c r="AS148" i="5"/>
  <c r="AS149" i="5"/>
  <c r="AS150" i="5"/>
  <c r="AS151" i="5"/>
  <c r="AS152" i="5"/>
  <c r="AS153" i="5"/>
  <c r="AS154" i="5"/>
  <c r="AS155" i="5"/>
  <c r="AS156" i="5"/>
  <c r="AS157" i="5"/>
  <c r="AS158" i="5"/>
  <c r="AS159" i="5"/>
  <c r="AS160" i="5"/>
  <c r="AS161" i="5"/>
  <c r="AS162" i="5"/>
  <c r="AS163" i="5"/>
  <c r="AS164" i="5"/>
  <c r="AS165" i="5"/>
  <c r="AS166" i="5"/>
  <c r="AS167" i="5"/>
  <c r="AS168" i="5"/>
  <c r="AS169" i="5"/>
  <c r="AS170" i="5"/>
  <c r="AS171" i="5"/>
  <c r="AS172" i="5"/>
  <c r="AS173" i="5"/>
  <c r="AS174" i="5"/>
  <c r="AS175" i="5"/>
  <c r="AS176" i="5"/>
  <c r="AS177" i="5"/>
  <c r="AS178" i="5"/>
  <c r="AS179" i="5"/>
  <c r="AS180" i="5"/>
  <c r="AS181" i="5"/>
  <c r="AS182" i="5"/>
  <c r="AS183" i="5"/>
  <c r="AS184" i="5"/>
  <c r="AS185" i="5"/>
  <c r="AS186" i="5"/>
  <c r="AS187" i="5"/>
  <c r="AS188" i="5"/>
  <c r="AS189" i="5"/>
  <c r="AS190" i="5"/>
  <c r="AS191" i="5"/>
  <c r="AS192" i="5"/>
  <c r="AS193" i="5"/>
  <c r="AS194" i="5"/>
  <c r="AS195" i="5"/>
  <c r="AS196" i="5"/>
  <c r="AS197" i="5"/>
  <c r="AS198" i="5"/>
  <c r="AS199" i="5"/>
  <c r="AS200" i="5"/>
  <c r="AS201" i="5"/>
  <c r="AS202" i="5"/>
  <c r="AS203" i="5"/>
  <c r="AS204" i="5"/>
  <c r="AS205" i="5"/>
  <c r="AS206" i="5"/>
  <c r="AS207" i="5"/>
  <c r="AS208" i="5"/>
  <c r="AS209" i="5"/>
  <c r="AS210" i="5"/>
  <c r="AS211" i="5"/>
  <c r="AS212" i="5"/>
  <c r="AS213" i="5"/>
  <c r="AS214" i="5"/>
  <c r="AS215" i="5"/>
  <c r="AS216" i="5"/>
  <c r="AS217" i="5"/>
  <c r="AS218" i="5"/>
  <c r="AS219" i="5"/>
  <c r="AS220" i="5"/>
  <c r="AS221" i="5"/>
  <c r="AS222" i="5"/>
  <c r="AS223" i="5"/>
  <c r="AS224" i="5"/>
  <c r="AS225" i="5"/>
  <c r="AS226" i="5"/>
  <c r="AS227" i="5"/>
  <c r="AS228" i="5"/>
  <c r="AS229" i="5"/>
  <c r="AS230" i="5"/>
  <c r="AS231" i="5"/>
  <c r="AS232" i="5"/>
  <c r="AS233" i="5"/>
  <c r="AS234" i="5"/>
  <c r="AS235" i="5"/>
  <c r="AS236" i="5"/>
  <c r="AS237" i="5"/>
  <c r="AS238" i="5"/>
  <c r="AS239" i="5"/>
  <c r="AS240" i="5"/>
  <c r="AS241" i="5"/>
  <c r="AS242" i="5"/>
  <c r="AS243" i="5"/>
  <c r="AS244" i="5"/>
  <c r="AS245" i="5"/>
  <c r="AS246" i="5"/>
  <c r="AS247" i="5"/>
  <c r="AS248" i="5"/>
  <c r="AS249" i="5"/>
  <c r="AS250" i="5"/>
  <c r="AS251" i="5"/>
  <c r="AS252" i="5"/>
  <c r="AS253" i="5"/>
  <c r="AS254" i="5"/>
  <c r="AS255" i="5"/>
  <c r="AS256" i="5"/>
  <c r="AS257" i="5"/>
  <c r="AS258" i="5"/>
  <c r="AS259" i="5"/>
  <c r="AS260" i="5"/>
  <c r="AS261" i="5"/>
  <c r="AS262" i="5"/>
  <c r="AS263" i="5"/>
  <c r="AS264" i="5"/>
  <c r="AS265" i="5"/>
  <c r="AS266" i="5"/>
  <c r="AS267" i="5"/>
  <c r="AS268" i="5"/>
  <c r="AS269" i="5"/>
  <c r="AS270" i="5"/>
  <c r="AS271" i="5"/>
  <c r="AS272" i="5"/>
  <c r="AS273" i="5"/>
  <c r="AS274" i="5"/>
  <c r="AS275" i="5"/>
  <c r="AS276" i="5"/>
  <c r="AS277" i="5"/>
  <c r="AS278" i="5"/>
  <c r="AS279" i="5"/>
  <c r="AS280" i="5"/>
  <c r="AS281" i="5"/>
  <c r="AS282" i="5"/>
  <c r="AS283" i="5"/>
  <c r="AS284" i="5"/>
  <c r="AS285" i="5"/>
  <c r="AS286" i="5"/>
  <c r="AS287" i="5"/>
  <c r="AS288" i="5"/>
  <c r="AS289" i="5"/>
  <c r="AS290" i="5"/>
  <c r="AS291" i="5"/>
  <c r="AS292" i="5"/>
  <c r="AS293" i="5"/>
  <c r="AS294" i="5"/>
  <c r="AS295" i="5"/>
  <c r="AS296" i="5"/>
  <c r="AS297" i="5"/>
  <c r="AS298" i="5"/>
  <c r="AS299" i="5"/>
  <c r="AS300" i="5"/>
  <c r="AS301" i="5"/>
  <c r="AS302" i="5"/>
  <c r="AS303" i="5"/>
  <c r="AS304" i="5"/>
  <c r="AS305" i="5"/>
  <c r="AS306" i="5"/>
  <c r="AS307" i="5"/>
  <c r="AS308" i="5"/>
  <c r="AS309" i="5"/>
  <c r="AS310" i="5"/>
  <c r="AS311" i="5"/>
  <c r="AS312" i="5"/>
  <c r="AS313" i="5"/>
  <c r="AS314" i="5"/>
  <c r="AS315" i="5"/>
  <c r="AS316" i="5"/>
  <c r="AS317" i="5"/>
  <c r="AS318" i="5"/>
  <c r="AS319" i="5"/>
  <c r="AS320" i="5"/>
  <c r="AS321" i="5"/>
  <c r="AS322" i="5"/>
  <c r="AS323" i="5"/>
  <c r="AS324" i="5"/>
  <c r="AS325" i="5"/>
  <c r="AS326" i="5"/>
  <c r="AS327" i="5"/>
  <c r="AS328" i="5"/>
  <c r="AS329" i="5"/>
  <c r="AS330" i="5"/>
  <c r="AS331" i="5"/>
  <c r="AS332" i="5"/>
  <c r="AS333" i="5"/>
  <c r="AS334" i="5"/>
  <c r="AS335" i="5"/>
  <c r="AS336" i="5"/>
  <c r="AS337" i="5"/>
  <c r="AS338" i="5"/>
  <c r="AS339" i="5"/>
  <c r="AS340" i="5"/>
  <c r="AS341" i="5"/>
  <c r="AS342" i="5"/>
  <c r="AS343" i="5"/>
  <c r="AS344" i="5"/>
  <c r="AS345" i="5"/>
  <c r="AS346" i="5"/>
  <c r="AS347" i="5"/>
  <c r="AS348" i="5"/>
  <c r="AS349" i="5"/>
  <c r="AS350" i="5"/>
  <c r="AS351" i="5"/>
  <c r="AS352" i="5"/>
  <c r="AS353" i="5"/>
  <c r="AS354" i="5"/>
  <c r="AS355" i="5"/>
  <c r="AS356" i="5"/>
  <c r="AS357" i="5"/>
  <c r="AS358" i="5"/>
  <c r="AS359" i="5"/>
  <c r="AS360" i="5"/>
  <c r="AS361" i="5"/>
  <c r="AS362" i="5"/>
  <c r="AS363" i="5"/>
  <c r="AS364" i="5"/>
  <c r="AS365" i="5"/>
  <c r="AS366" i="5"/>
  <c r="AS367" i="5"/>
  <c r="AS368" i="5"/>
  <c r="AS369" i="5"/>
  <c r="AS370" i="5"/>
  <c r="AS371" i="5"/>
  <c r="AS372" i="5"/>
  <c r="AS373" i="5"/>
  <c r="AS374" i="5"/>
  <c r="AS375" i="5"/>
  <c r="AS376" i="5"/>
  <c r="AS377" i="5"/>
  <c r="AS378" i="5"/>
  <c r="AS379" i="5"/>
  <c r="AS380" i="5"/>
  <c r="AS381" i="5"/>
  <c r="AS382" i="5"/>
  <c r="AS383" i="5"/>
  <c r="AS384" i="5"/>
  <c r="AS385" i="5"/>
  <c r="AS386" i="5"/>
  <c r="AS387" i="5"/>
  <c r="AS388" i="5"/>
  <c r="AS389" i="5"/>
  <c r="AS390" i="5"/>
  <c r="AS391" i="5"/>
  <c r="AS392" i="5"/>
  <c r="AS393" i="5"/>
  <c r="AS394" i="5"/>
  <c r="AS395" i="5"/>
  <c r="AS396" i="5"/>
  <c r="AS397" i="5"/>
  <c r="AS398" i="5"/>
  <c r="AS399" i="5"/>
  <c r="AS400" i="5"/>
  <c r="AS401" i="5"/>
  <c r="AS402" i="5"/>
  <c r="AS403" i="5"/>
  <c r="AS404" i="5"/>
  <c r="AS405" i="5"/>
  <c r="AS406" i="5"/>
  <c r="AS407" i="5"/>
  <c r="AS408" i="5"/>
  <c r="AS409" i="5"/>
  <c r="AS410" i="5"/>
  <c r="AS411" i="5"/>
  <c r="AS412" i="5"/>
  <c r="AS413" i="5"/>
  <c r="AS414" i="5"/>
  <c r="AS415" i="5"/>
  <c r="AS416" i="5"/>
  <c r="AS417" i="5"/>
  <c r="AS418" i="5"/>
  <c r="AS419" i="5"/>
  <c r="AS420" i="5"/>
  <c r="AS421" i="5"/>
  <c r="AS422" i="5"/>
  <c r="AS423" i="5"/>
  <c r="AS424" i="5"/>
  <c r="AS425" i="5"/>
  <c r="AS426" i="5"/>
  <c r="AS427" i="5"/>
  <c r="AS428" i="5"/>
  <c r="AS429" i="5"/>
  <c r="AS430" i="5"/>
  <c r="AS431" i="5"/>
  <c r="AS432" i="5"/>
  <c r="AS433" i="5"/>
  <c r="AS434" i="5"/>
  <c r="AS435" i="5"/>
  <c r="AS436" i="5"/>
  <c r="AS437" i="5"/>
  <c r="AS438" i="5"/>
  <c r="AS439" i="5"/>
  <c r="AS440" i="5"/>
  <c r="AS441" i="5"/>
  <c r="AS442" i="5"/>
  <c r="AS443" i="5"/>
  <c r="AS444" i="5"/>
  <c r="AS445" i="5"/>
  <c r="AS446" i="5"/>
  <c r="AS447" i="5"/>
  <c r="AS448" i="5"/>
  <c r="AS449" i="5"/>
  <c r="AS450" i="5"/>
  <c r="AS451" i="5"/>
  <c r="AS452" i="5"/>
  <c r="AS453" i="5"/>
  <c r="AS454" i="5"/>
  <c r="AS455" i="5"/>
  <c r="AS456" i="5"/>
  <c r="AS457" i="5"/>
  <c r="AS458" i="5"/>
  <c r="AS459" i="5"/>
  <c r="AS460" i="5"/>
  <c r="AS461" i="5"/>
  <c r="AS462" i="5"/>
  <c r="AS463" i="5"/>
  <c r="AS464" i="5"/>
  <c r="AS465" i="5"/>
  <c r="AS466" i="5"/>
  <c r="AS467" i="5"/>
  <c r="AS468" i="5"/>
  <c r="AS469" i="5"/>
  <c r="AS470" i="5"/>
  <c r="AS471" i="5"/>
  <c r="AS472" i="5"/>
  <c r="AS473" i="5"/>
  <c r="AS474" i="5"/>
  <c r="AS475" i="5"/>
  <c r="AS476" i="5"/>
  <c r="AS477" i="5"/>
  <c r="AS478" i="5"/>
  <c r="AS479" i="5"/>
  <c r="AS480" i="5"/>
  <c r="AS481" i="5"/>
  <c r="AS482" i="5"/>
  <c r="AS483" i="5"/>
  <c r="AS484" i="5"/>
  <c r="AS485" i="5"/>
  <c r="AS486" i="5"/>
  <c r="AS487" i="5"/>
  <c r="AS488" i="5"/>
  <c r="AS489" i="5"/>
  <c r="AS490" i="5"/>
  <c r="AS491" i="5"/>
  <c r="AS492" i="5"/>
  <c r="AS493" i="5"/>
  <c r="AS494" i="5"/>
  <c r="AS495" i="5"/>
  <c r="AS496" i="5"/>
  <c r="AS497" i="5"/>
  <c r="AS498" i="5"/>
  <c r="AS499" i="5"/>
  <c r="AS500" i="5"/>
  <c r="AS501" i="5"/>
  <c r="AS502" i="5"/>
  <c r="AS503" i="5"/>
  <c r="AS504" i="5"/>
  <c r="AS505" i="5"/>
  <c r="AS506" i="5"/>
  <c r="AS507" i="5"/>
  <c r="AS508" i="5"/>
  <c r="AS509" i="5"/>
  <c r="AS510" i="5"/>
  <c r="AS511" i="5"/>
  <c r="AS512" i="5"/>
  <c r="AS513" i="5"/>
  <c r="AS514" i="5"/>
  <c r="AS515" i="5"/>
  <c r="AS516" i="5"/>
  <c r="AS517" i="5"/>
  <c r="AS518" i="5"/>
  <c r="AS519" i="5"/>
  <c r="AS520" i="5"/>
  <c r="AS521" i="5"/>
  <c r="AS522" i="5"/>
  <c r="AS523" i="5"/>
  <c r="AS524" i="5"/>
  <c r="AS525" i="5"/>
  <c r="AS526" i="5"/>
  <c r="AS527" i="5"/>
  <c r="AS528" i="5"/>
  <c r="AS529" i="5"/>
  <c r="AS530" i="5"/>
  <c r="AS531" i="5"/>
  <c r="AS532" i="5"/>
  <c r="AS533" i="5"/>
  <c r="AS534" i="5"/>
  <c r="AS535" i="5"/>
  <c r="AS536" i="5"/>
  <c r="AS537" i="5"/>
  <c r="AS538" i="5"/>
  <c r="AS539" i="5"/>
  <c r="AS540" i="5"/>
  <c r="AS541" i="5"/>
  <c r="AS542" i="5"/>
  <c r="AS543" i="5"/>
  <c r="AS544" i="5"/>
  <c r="AS545" i="5"/>
  <c r="AS546" i="5"/>
  <c r="AS547" i="5"/>
  <c r="AS548" i="5"/>
  <c r="AS549" i="5"/>
  <c r="AS550" i="5"/>
  <c r="AS551" i="5"/>
  <c r="AS552" i="5"/>
  <c r="AS553" i="5"/>
  <c r="AS554" i="5"/>
  <c r="AS555" i="5"/>
  <c r="AS556" i="5"/>
  <c r="AS557" i="5"/>
  <c r="AS558" i="5"/>
  <c r="AS559" i="5"/>
  <c r="AS560" i="5"/>
  <c r="AS561" i="5"/>
  <c r="AS562" i="5"/>
  <c r="AS563" i="5"/>
  <c r="AS564" i="5"/>
  <c r="AS565" i="5"/>
  <c r="AS566" i="5"/>
  <c r="AS567" i="5"/>
  <c r="AS568" i="5"/>
  <c r="AS569" i="5"/>
  <c r="AS570" i="5"/>
  <c r="AS571" i="5"/>
  <c r="AS572" i="5"/>
  <c r="AS573" i="5"/>
  <c r="AS574" i="5"/>
  <c r="AS575" i="5"/>
  <c r="AS576" i="5"/>
  <c r="AS577" i="5"/>
  <c r="AS578" i="5"/>
  <c r="AS579" i="5"/>
  <c r="AS580" i="5"/>
  <c r="AS581" i="5"/>
  <c r="AS582" i="5"/>
  <c r="AS583" i="5"/>
  <c r="AS584" i="5"/>
  <c r="AS585" i="5"/>
  <c r="AS586" i="5"/>
  <c r="AS587" i="5"/>
  <c r="AS588" i="5"/>
  <c r="AS589" i="5"/>
  <c r="AS590" i="5"/>
  <c r="AS591" i="5"/>
  <c r="AS592" i="5"/>
  <c r="AS593" i="5"/>
  <c r="AS594" i="5"/>
  <c r="AS595" i="5"/>
  <c r="AS596" i="5"/>
  <c r="AS597" i="5"/>
  <c r="AS598" i="5"/>
  <c r="AS599" i="5"/>
  <c r="AS600" i="5"/>
  <c r="AS601" i="5"/>
  <c r="AS602" i="5"/>
  <c r="AS603" i="5"/>
  <c r="AS604" i="5"/>
  <c r="AS605" i="5"/>
  <c r="AS606" i="5"/>
  <c r="AS607" i="5"/>
  <c r="AS608" i="5"/>
  <c r="AS609" i="5"/>
  <c r="AS610" i="5"/>
  <c r="AS611" i="5"/>
  <c r="AS612" i="5"/>
  <c r="AS613" i="5"/>
  <c r="AS614" i="5"/>
  <c r="AS615" i="5"/>
  <c r="AS616" i="5"/>
  <c r="AS617" i="5"/>
  <c r="AS618" i="5"/>
  <c r="AS619" i="5"/>
  <c r="AS620" i="5"/>
  <c r="AS621" i="5"/>
  <c r="AS622" i="5"/>
  <c r="AS623" i="5"/>
  <c r="AS624" i="5"/>
  <c r="AS625" i="5"/>
  <c r="AS626" i="5"/>
  <c r="AS627" i="5"/>
  <c r="AS628" i="5"/>
  <c r="AS629" i="5"/>
  <c r="AS630" i="5"/>
  <c r="AS631" i="5"/>
  <c r="AS632" i="5"/>
  <c r="AS633" i="5"/>
  <c r="AS634" i="5"/>
  <c r="AS635" i="5"/>
  <c r="AS636" i="5"/>
  <c r="AS637" i="5"/>
  <c r="AS638" i="5"/>
  <c r="AS639" i="5"/>
  <c r="AS640" i="5"/>
  <c r="AS641" i="5"/>
  <c r="AS642" i="5"/>
  <c r="AS643" i="5"/>
  <c r="AS644" i="5"/>
  <c r="AS645" i="5"/>
  <c r="AS646" i="5"/>
  <c r="AS647" i="5"/>
  <c r="AS648" i="5"/>
  <c r="AS649" i="5"/>
  <c r="AS650" i="5"/>
  <c r="AS651" i="5"/>
  <c r="AS652" i="5"/>
  <c r="AS653" i="5"/>
  <c r="AS654" i="5"/>
  <c r="AS655" i="5"/>
  <c r="AS656" i="5"/>
  <c r="AS657" i="5"/>
  <c r="AS658" i="5"/>
  <c r="AS659" i="5"/>
  <c r="AS660" i="5"/>
  <c r="AS661" i="5"/>
  <c r="AS662" i="5"/>
  <c r="AS663" i="5"/>
  <c r="AS664" i="5"/>
  <c r="AS665" i="5"/>
  <c r="AS666" i="5"/>
  <c r="AS667" i="5"/>
  <c r="AS668" i="5"/>
  <c r="AS669" i="5"/>
  <c r="AS670" i="5"/>
  <c r="AS671" i="5"/>
  <c r="AS672" i="5"/>
  <c r="AS673" i="5"/>
  <c r="AS674" i="5"/>
  <c r="AS675" i="5"/>
  <c r="AS676" i="5"/>
  <c r="AS677" i="5"/>
  <c r="AS678" i="5"/>
  <c r="AS679" i="5"/>
  <c r="AS680" i="5"/>
  <c r="AS681" i="5"/>
  <c r="AS682" i="5"/>
  <c r="AS683" i="5"/>
  <c r="AS684" i="5"/>
  <c r="AS685" i="5"/>
  <c r="AS686" i="5"/>
  <c r="AS687" i="5"/>
  <c r="AS688" i="5"/>
  <c r="AS689" i="5"/>
  <c r="AS690" i="5"/>
  <c r="AS691" i="5"/>
  <c r="AS692" i="5"/>
  <c r="AS693" i="5"/>
  <c r="AS694" i="5"/>
  <c r="AS695" i="5"/>
  <c r="AS696" i="5"/>
  <c r="AS697" i="5"/>
  <c r="AS698" i="5"/>
  <c r="AS699" i="5"/>
  <c r="AS700" i="5"/>
  <c r="AS701" i="5"/>
  <c r="AS702" i="5"/>
  <c r="AS703" i="5"/>
  <c r="AS704" i="5"/>
  <c r="AS705" i="5"/>
  <c r="AS706" i="5"/>
  <c r="AS707" i="5"/>
  <c r="AS708" i="5"/>
  <c r="AS709" i="5"/>
  <c r="AS710" i="5"/>
  <c r="AS711" i="5"/>
  <c r="AS712" i="5"/>
  <c r="AS713" i="5"/>
  <c r="AS714" i="5"/>
  <c r="AS715" i="5"/>
  <c r="AS716" i="5"/>
  <c r="AS717" i="5"/>
  <c r="AS718" i="5"/>
  <c r="AS719" i="5"/>
  <c r="AS720" i="5"/>
  <c r="AS721" i="5"/>
  <c r="AS722" i="5"/>
  <c r="AS723" i="5"/>
  <c r="AS724" i="5"/>
  <c r="AS725" i="5"/>
  <c r="AS726" i="5"/>
  <c r="AS727" i="5"/>
  <c r="AS728" i="5"/>
  <c r="AS729" i="5"/>
  <c r="AS730" i="5"/>
  <c r="AS731" i="5"/>
  <c r="AS732" i="5"/>
  <c r="AS733" i="5"/>
  <c r="AS734" i="5"/>
  <c r="AS735" i="5"/>
  <c r="AS736" i="5"/>
  <c r="AS737" i="5"/>
  <c r="AS738" i="5"/>
  <c r="AS739" i="5"/>
  <c r="AS740" i="5"/>
  <c r="AS741" i="5"/>
  <c r="AS742" i="5"/>
  <c r="AS743" i="5"/>
  <c r="AS744" i="5"/>
  <c r="AS745" i="5"/>
  <c r="AS746" i="5"/>
  <c r="AS747" i="5"/>
  <c r="AS748" i="5"/>
  <c r="AS749" i="5"/>
  <c r="AS750" i="5"/>
  <c r="AS751" i="5"/>
  <c r="AS752" i="5"/>
  <c r="AS753" i="5"/>
  <c r="AS754" i="5"/>
  <c r="AS755" i="5"/>
  <c r="AS756" i="5"/>
  <c r="AS757" i="5"/>
  <c r="AS758" i="5"/>
  <c r="AS759" i="5"/>
  <c r="AS760" i="5"/>
  <c r="AS761" i="5"/>
  <c r="AS762" i="5"/>
  <c r="AS763" i="5"/>
  <c r="AS764" i="5"/>
  <c r="AS765" i="5"/>
  <c r="AS766" i="5"/>
  <c r="AS767" i="5"/>
  <c r="AS768" i="5"/>
  <c r="AS769" i="5"/>
  <c r="AS770" i="5"/>
  <c r="AS771" i="5"/>
  <c r="AS772" i="5"/>
  <c r="AS773" i="5"/>
  <c r="AS774" i="5"/>
  <c r="AS775" i="5"/>
  <c r="AS776" i="5"/>
  <c r="AS777" i="5"/>
  <c r="AS778" i="5"/>
  <c r="AS779" i="5"/>
  <c r="AS780" i="5"/>
  <c r="AS781" i="5"/>
  <c r="AS782" i="5"/>
  <c r="AS783" i="5"/>
  <c r="AS784" i="5"/>
  <c r="AS785" i="5"/>
  <c r="AS786" i="5"/>
  <c r="AS787" i="5"/>
  <c r="AS788" i="5"/>
  <c r="AS789" i="5"/>
  <c r="AS790" i="5"/>
  <c r="AS791" i="5"/>
  <c r="AS792" i="5"/>
  <c r="AS793" i="5"/>
  <c r="AS794" i="5"/>
  <c r="AS795" i="5"/>
  <c r="AS796" i="5"/>
  <c r="AS797" i="5"/>
  <c r="AS798" i="5"/>
  <c r="AS799" i="5"/>
  <c r="AS800" i="5"/>
  <c r="AS801" i="5"/>
  <c r="AS802" i="5"/>
  <c r="AS803" i="5"/>
  <c r="AS804" i="5"/>
  <c r="AS805" i="5"/>
  <c r="AS806" i="5"/>
  <c r="AS807" i="5"/>
  <c r="AS808" i="5"/>
  <c r="AS809" i="5"/>
  <c r="AS810" i="5"/>
  <c r="AS811" i="5"/>
  <c r="AS812" i="5"/>
  <c r="AS813" i="5"/>
  <c r="AS814" i="5"/>
  <c r="AS815" i="5"/>
  <c r="AS816" i="5"/>
  <c r="AS817" i="5"/>
  <c r="AS818" i="5"/>
  <c r="AS819" i="5"/>
  <c r="AS820" i="5"/>
  <c r="AS821" i="5"/>
  <c r="AS822" i="5"/>
  <c r="AS823" i="5"/>
  <c r="AS824" i="5"/>
  <c r="AS825" i="5"/>
  <c r="AS826" i="5"/>
  <c r="AS827" i="5"/>
  <c r="AS828" i="5"/>
  <c r="AS829" i="5"/>
  <c r="AS830" i="5"/>
  <c r="AS831" i="5"/>
  <c r="AS832" i="5"/>
  <c r="AS833" i="5"/>
  <c r="AS834" i="5"/>
  <c r="AS835" i="5"/>
  <c r="AS836" i="5"/>
  <c r="AS837" i="5"/>
  <c r="AS838" i="5"/>
  <c r="AS839" i="5"/>
  <c r="AS840" i="5"/>
  <c r="AS841" i="5"/>
  <c r="AS842" i="5"/>
  <c r="AS843" i="5"/>
  <c r="AS844" i="5"/>
  <c r="AS845" i="5"/>
  <c r="AS846" i="5"/>
  <c r="AS847" i="5"/>
  <c r="AS848" i="5"/>
  <c r="AS849" i="5"/>
  <c r="AS850" i="5"/>
  <c r="AS851" i="5"/>
  <c r="AS852" i="5"/>
  <c r="AS853" i="5"/>
  <c r="AS854" i="5"/>
  <c r="AS855" i="5"/>
  <c r="AS856" i="5"/>
  <c r="AS857" i="5"/>
  <c r="AS858" i="5"/>
  <c r="AS859" i="5"/>
  <c r="AS860" i="5"/>
  <c r="AS861" i="5"/>
  <c r="AS862" i="5"/>
  <c r="AS863" i="5"/>
  <c r="AS864" i="5"/>
  <c r="AS865" i="5"/>
  <c r="AS866" i="5"/>
  <c r="AS867" i="5"/>
  <c r="AS868" i="5"/>
  <c r="AS869" i="5"/>
  <c r="AS870" i="5"/>
  <c r="AS871" i="5"/>
  <c r="AS872" i="5"/>
  <c r="AS873" i="5"/>
  <c r="AS874" i="5"/>
  <c r="AS875" i="5"/>
  <c r="AS876" i="5"/>
  <c r="AS877" i="5"/>
  <c r="AS878" i="5"/>
  <c r="AS879" i="5"/>
  <c r="AS880" i="5"/>
  <c r="AS881" i="5"/>
  <c r="AS882" i="5"/>
  <c r="AS883" i="5"/>
  <c r="AS884" i="5"/>
  <c r="AS885" i="5"/>
  <c r="AS886" i="5"/>
  <c r="AS887" i="5"/>
  <c r="AS888" i="5"/>
  <c r="AS889" i="5"/>
  <c r="AS890" i="5"/>
  <c r="AS891" i="5"/>
  <c r="AS892" i="5"/>
  <c r="AS893" i="5"/>
  <c r="AS894" i="5"/>
  <c r="AS895" i="5"/>
  <c r="AS896" i="5"/>
  <c r="AS897" i="5"/>
  <c r="AS898" i="5"/>
  <c r="AS899" i="5"/>
  <c r="AS900" i="5"/>
  <c r="AS901" i="5"/>
  <c r="AS902" i="5"/>
  <c r="AS903" i="5"/>
  <c r="AS904" i="5"/>
  <c r="AS905" i="5"/>
  <c r="AS906" i="5"/>
  <c r="AS907" i="5"/>
  <c r="AS908" i="5"/>
  <c r="AS909" i="5"/>
  <c r="AS910" i="5"/>
  <c r="AS911" i="5"/>
  <c r="AS912" i="5"/>
  <c r="AS913" i="5"/>
  <c r="AS914" i="5"/>
  <c r="AS915" i="5"/>
  <c r="AS916" i="5"/>
  <c r="AS917" i="5"/>
  <c r="AS918" i="5"/>
  <c r="AS919" i="5"/>
  <c r="AS920" i="5"/>
  <c r="AS921" i="5"/>
  <c r="AS922" i="5"/>
  <c r="AS923" i="5"/>
  <c r="AS924" i="5"/>
  <c r="AS925" i="5"/>
  <c r="AS926" i="5"/>
  <c r="AS927" i="5"/>
  <c r="AS928" i="5"/>
  <c r="AS929" i="5"/>
  <c r="AS930" i="5"/>
  <c r="AS931" i="5"/>
  <c r="AS932" i="5"/>
  <c r="AS933" i="5"/>
  <c r="AS934" i="5"/>
  <c r="AS935" i="5"/>
  <c r="AS936" i="5"/>
  <c r="AS937" i="5"/>
  <c r="AS938" i="5"/>
  <c r="AS939" i="5"/>
  <c r="AS940" i="5"/>
  <c r="AS941" i="5"/>
  <c r="AS942" i="5"/>
  <c r="AS943" i="5"/>
  <c r="AS944" i="5"/>
  <c r="AS945" i="5"/>
  <c r="AS946" i="5"/>
  <c r="AS947" i="5"/>
  <c r="AS948" i="5"/>
  <c r="AS949" i="5"/>
  <c r="AS950" i="5"/>
  <c r="AS951" i="5"/>
  <c r="AS952" i="5"/>
  <c r="AS953" i="5"/>
  <c r="AS954" i="5"/>
  <c r="AS955" i="5"/>
  <c r="AS956" i="5"/>
  <c r="AS957" i="5"/>
  <c r="AS958" i="5"/>
  <c r="AS959" i="5"/>
  <c r="AS960" i="5"/>
  <c r="AS961" i="5"/>
  <c r="AS962" i="5"/>
  <c r="AS963" i="5"/>
  <c r="AS964" i="5"/>
  <c r="AS965" i="5"/>
  <c r="AS966" i="5"/>
  <c r="AS967" i="5"/>
  <c r="AS968" i="5"/>
  <c r="AS969" i="5"/>
  <c r="AS970" i="5"/>
  <c r="AS971" i="5"/>
  <c r="AS972" i="5"/>
  <c r="AS973" i="5"/>
  <c r="AS974" i="5"/>
  <c r="AS975" i="5"/>
  <c r="AS976" i="5"/>
  <c r="AS977" i="5"/>
  <c r="AS978" i="5"/>
  <c r="AS979" i="5"/>
  <c r="AS980" i="5"/>
  <c r="AS981" i="5"/>
  <c r="AS982" i="5"/>
  <c r="AS983" i="5"/>
  <c r="AS984" i="5"/>
  <c r="AS985" i="5"/>
  <c r="AS986" i="5"/>
  <c r="AS987" i="5"/>
  <c r="AS988" i="5"/>
  <c r="AS989" i="5"/>
  <c r="AS990" i="5"/>
  <c r="AS991" i="5"/>
  <c r="AS992" i="5"/>
  <c r="AS993" i="5"/>
  <c r="AS994" i="5"/>
  <c r="AS995" i="5"/>
  <c r="AS996" i="5"/>
  <c r="AS997" i="5"/>
  <c r="AS998" i="5"/>
  <c r="AS999" i="5"/>
  <c r="AS1000" i="5"/>
  <c r="AS1001" i="5"/>
  <c r="AS1002" i="5"/>
  <c r="AS1003" i="5"/>
  <c r="AS1004" i="5"/>
  <c r="AS1005" i="5"/>
  <c r="AS1006" i="5"/>
  <c r="AS1007" i="5"/>
  <c r="AS1008" i="5"/>
  <c r="AS1009" i="5"/>
  <c r="AS1010" i="5"/>
  <c r="AS1011" i="5"/>
  <c r="AS1012" i="5"/>
  <c r="AS1013" i="5"/>
  <c r="AS1014" i="5"/>
  <c r="AS1015" i="5"/>
  <c r="AS1016" i="5"/>
  <c r="AS1017" i="5"/>
  <c r="AS1018" i="5"/>
  <c r="AS1019" i="5"/>
  <c r="AS1020" i="5"/>
  <c r="AS1021" i="5"/>
  <c r="AS1022" i="5"/>
  <c r="AS1023" i="5"/>
  <c r="AS1024" i="5"/>
  <c r="AS1025" i="5"/>
  <c r="AS1026" i="5"/>
  <c r="AS1027" i="5"/>
  <c r="AS1028" i="5"/>
  <c r="AS1029" i="5"/>
  <c r="AS1030" i="5"/>
  <c r="AS1031" i="5"/>
  <c r="AS1032" i="5"/>
  <c r="AS1033" i="5"/>
  <c r="AS1034" i="5"/>
  <c r="AS1035" i="5"/>
  <c r="AS1036" i="5"/>
  <c r="AS1037" i="5"/>
  <c r="AS1038" i="5"/>
  <c r="AS1039" i="5"/>
  <c r="AS1040" i="5"/>
  <c r="AS1041" i="5"/>
  <c r="AS1042" i="5"/>
  <c r="AS1043" i="5"/>
  <c r="AS1044" i="5"/>
  <c r="AS1045" i="5"/>
  <c r="AS1046" i="5"/>
  <c r="AS1047" i="5"/>
  <c r="AS1048" i="5"/>
  <c r="AS1049" i="5"/>
  <c r="AS1050" i="5"/>
  <c r="AS1051" i="5"/>
  <c r="AS1052" i="5"/>
  <c r="AS1053" i="5"/>
  <c r="AS1054" i="5"/>
  <c r="AS1055" i="5"/>
  <c r="AS1056" i="5"/>
  <c r="AS1057" i="5"/>
  <c r="AS1058" i="5"/>
  <c r="AS1059" i="5"/>
  <c r="AS1060" i="5"/>
  <c r="AS1061" i="5"/>
  <c r="AS1062" i="5"/>
  <c r="AS1063" i="5"/>
  <c r="AS1064" i="5"/>
  <c r="AS1065" i="5"/>
  <c r="AS1066" i="5"/>
  <c r="AS1067" i="5"/>
  <c r="AS1068" i="5"/>
  <c r="AS1069" i="5"/>
  <c r="AS1070" i="5"/>
  <c r="AS1071" i="5"/>
  <c r="AS1072" i="5"/>
  <c r="AS1073" i="5"/>
  <c r="AS1074" i="5"/>
  <c r="AS1075" i="5"/>
  <c r="AS1076" i="5"/>
  <c r="AS1077" i="5"/>
  <c r="AS1078" i="5"/>
  <c r="AS1079" i="5"/>
  <c r="AS1080" i="5"/>
  <c r="AS1081" i="5"/>
  <c r="AS1082" i="5"/>
  <c r="AS1083" i="5"/>
  <c r="AS1084" i="5"/>
  <c r="AS1085" i="5"/>
  <c r="AS1086" i="5"/>
  <c r="AS1087" i="5"/>
  <c r="AS1088" i="5"/>
  <c r="AS1089" i="5"/>
  <c r="AS1090" i="5"/>
  <c r="AS1091" i="5"/>
  <c r="AS1092" i="5"/>
  <c r="AS1093" i="5"/>
  <c r="AS1094" i="5"/>
  <c r="AS1095" i="5"/>
  <c r="AS1096" i="5"/>
  <c r="AS1097" i="5"/>
  <c r="AS1098" i="5"/>
  <c r="AS1099" i="5"/>
  <c r="AS1100" i="5"/>
  <c r="AS1101" i="5"/>
  <c r="AS1102" i="5"/>
  <c r="AS1103" i="5"/>
  <c r="AS1104" i="5"/>
  <c r="AS1105" i="5"/>
  <c r="AS1106" i="5"/>
  <c r="AS1107" i="5"/>
  <c r="AS1108" i="5"/>
  <c r="AS1109" i="5"/>
  <c r="AS1110" i="5"/>
  <c r="AS1111" i="5"/>
  <c r="AS1112" i="5"/>
  <c r="AS1113" i="5"/>
  <c r="AS1114" i="5"/>
  <c r="AS1115" i="5"/>
  <c r="AS1116" i="5"/>
  <c r="AS1117" i="5"/>
  <c r="AS1118" i="5"/>
  <c r="AS1119" i="5"/>
  <c r="AS1120" i="5"/>
  <c r="AS1121" i="5"/>
  <c r="AS1122" i="5"/>
  <c r="AS1123" i="5"/>
  <c r="AS1124" i="5"/>
  <c r="AS1125" i="5"/>
  <c r="AS1126" i="5"/>
  <c r="AS1127" i="5"/>
  <c r="AS1128" i="5"/>
  <c r="AS1129" i="5"/>
  <c r="AS1130" i="5"/>
  <c r="AS1131" i="5"/>
  <c r="AS1132" i="5"/>
  <c r="AS1133" i="5"/>
  <c r="AS1134" i="5"/>
  <c r="AS1135" i="5"/>
  <c r="AS1136" i="5"/>
  <c r="AS1137" i="5"/>
  <c r="AS1138" i="5"/>
  <c r="AS1139" i="5"/>
  <c r="AS1140" i="5"/>
  <c r="AS1141" i="5"/>
  <c r="AS1142" i="5"/>
  <c r="AS1143" i="5"/>
  <c r="AS1144" i="5"/>
  <c r="AS1145" i="5"/>
  <c r="AS1146" i="5"/>
  <c r="AS1147" i="5"/>
  <c r="AS1148" i="5"/>
  <c r="AS1149" i="5"/>
  <c r="AS1150" i="5"/>
  <c r="AS1151" i="5"/>
  <c r="AS1152" i="5"/>
  <c r="AS1153" i="5"/>
  <c r="AS1154" i="5"/>
  <c r="AS1155" i="5"/>
  <c r="AS1156" i="5"/>
  <c r="AS1157" i="5"/>
  <c r="AS1158" i="5"/>
  <c r="AS1159" i="5"/>
  <c r="AS1160" i="5"/>
  <c r="AS1161" i="5"/>
  <c r="AS1162" i="5"/>
  <c r="AS1163" i="5"/>
  <c r="AS1164" i="5"/>
  <c r="AS1165" i="5"/>
  <c r="AS1166" i="5"/>
  <c r="AS1167" i="5"/>
  <c r="AS1168" i="5"/>
  <c r="AS1169" i="5"/>
  <c r="AS1170" i="5"/>
  <c r="AS1171" i="5"/>
  <c r="AS1172" i="5"/>
  <c r="AS1173" i="5"/>
  <c r="AS1174" i="5"/>
  <c r="AS1175" i="5"/>
  <c r="AS1176" i="5"/>
  <c r="AS1177" i="5"/>
  <c r="AS1178" i="5"/>
  <c r="AS1179" i="5"/>
  <c r="AS1180" i="5"/>
  <c r="AS1181" i="5"/>
  <c r="AS1182" i="5"/>
  <c r="AS1183" i="5"/>
  <c r="AS1184" i="5"/>
  <c r="AS1185" i="5"/>
  <c r="AS1186" i="5"/>
  <c r="AS1187" i="5"/>
  <c r="AS1188" i="5"/>
  <c r="AS1189" i="5"/>
  <c r="AS1190" i="5"/>
  <c r="AS1191" i="5"/>
  <c r="AS1192" i="5"/>
  <c r="AS1193" i="5"/>
  <c r="AS1194" i="5"/>
  <c r="AS1195" i="5"/>
  <c r="AS1196" i="5"/>
  <c r="AS1197" i="5"/>
  <c r="AS1198" i="5"/>
  <c r="AS1199" i="5"/>
  <c r="AS1200" i="5"/>
  <c r="AS1201" i="5"/>
  <c r="AS1202" i="5"/>
  <c r="AS1203" i="5"/>
  <c r="AS1204" i="5"/>
  <c r="AS1205" i="5"/>
  <c r="AS1206" i="5"/>
  <c r="AS1207" i="5"/>
  <c r="AS1208" i="5"/>
  <c r="AS1209" i="5"/>
  <c r="AS1210" i="5"/>
  <c r="AS1211" i="5"/>
  <c r="AS1212" i="5"/>
  <c r="AS1213" i="5"/>
  <c r="AS1214" i="5"/>
  <c r="AS1215" i="5"/>
  <c r="AS1216" i="5"/>
  <c r="AS1217" i="5"/>
  <c r="AS1218" i="5"/>
  <c r="AS1219" i="5"/>
  <c r="AS1220" i="5"/>
  <c r="AS1221" i="5"/>
  <c r="AS1222" i="5"/>
  <c r="AS1223" i="5"/>
  <c r="AS1224" i="5"/>
  <c r="AS1225" i="5"/>
  <c r="AS1226" i="5"/>
  <c r="AS1227" i="5"/>
  <c r="AS1228" i="5"/>
  <c r="AS1229" i="5"/>
  <c r="AS1230" i="5"/>
  <c r="AS1231" i="5"/>
  <c r="AS1232" i="5"/>
  <c r="AS1233" i="5"/>
  <c r="AS1234" i="5"/>
  <c r="AS1235" i="5"/>
  <c r="AS1236" i="5"/>
  <c r="AS1237" i="5"/>
  <c r="AS1238" i="5"/>
  <c r="AS1239" i="5"/>
  <c r="AS1240" i="5"/>
  <c r="AS1241" i="5"/>
  <c r="AS1242" i="5"/>
  <c r="AS1243" i="5"/>
  <c r="AS1244" i="5"/>
  <c r="AS1245" i="5"/>
  <c r="AS1246" i="5"/>
  <c r="AS1247" i="5"/>
  <c r="AS1248" i="5"/>
  <c r="AS1249" i="5"/>
  <c r="AS1250" i="5"/>
  <c r="AS1251" i="5"/>
  <c r="AS1252" i="5"/>
  <c r="AS1253" i="5"/>
  <c r="AS1254" i="5"/>
  <c r="AS1255" i="5"/>
  <c r="AS1256" i="5"/>
  <c r="AS1257" i="5"/>
  <c r="AS1258" i="5"/>
  <c r="AS1259" i="5"/>
  <c r="AS1260" i="5"/>
  <c r="AS1261" i="5"/>
  <c r="AS1262" i="5"/>
  <c r="AS1263" i="5"/>
  <c r="AS1264" i="5"/>
  <c r="AS1265" i="5"/>
  <c r="AS1266" i="5"/>
  <c r="AS1267" i="5"/>
  <c r="AS1268" i="5"/>
  <c r="AS1269" i="5"/>
  <c r="AS1270" i="5"/>
  <c r="AS1271" i="5"/>
  <c r="AS1272" i="5"/>
  <c r="AS1273" i="5"/>
  <c r="AS1274" i="5"/>
  <c r="AS1275" i="5"/>
  <c r="AS1276" i="5"/>
  <c r="AS1277" i="5"/>
  <c r="AS1278" i="5"/>
  <c r="AS1279" i="5"/>
  <c r="AS1280" i="5"/>
  <c r="AS1281" i="5"/>
  <c r="AS1282" i="5"/>
  <c r="AS1283" i="5"/>
  <c r="AS1284" i="5"/>
  <c r="AS1285" i="5"/>
  <c r="AS1286" i="5"/>
  <c r="AS1287" i="5"/>
  <c r="AS1288" i="5"/>
  <c r="AS1289" i="5"/>
  <c r="AS1290" i="5"/>
  <c r="AS1291" i="5"/>
  <c r="AS1292" i="5"/>
  <c r="AS1293" i="5"/>
  <c r="AS1294" i="5"/>
  <c r="AS1295" i="5"/>
  <c r="AS1296" i="5"/>
  <c r="AS1297" i="5"/>
  <c r="AS1298" i="5"/>
  <c r="AS1299" i="5"/>
  <c r="AS1300" i="5"/>
  <c r="AS1301" i="5"/>
  <c r="AS1302" i="5"/>
  <c r="AS1303" i="5"/>
  <c r="AS1304" i="5"/>
  <c r="AS1305" i="5"/>
  <c r="AS1306" i="5"/>
  <c r="AS1307" i="5"/>
  <c r="AS1308" i="5"/>
  <c r="AS1309" i="5"/>
  <c r="AS1310" i="5"/>
  <c r="AS1311" i="5"/>
  <c r="AS1312" i="5"/>
  <c r="AS1313" i="5"/>
  <c r="AS1314" i="5"/>
  <c r="AS1315" i="5"/>
  <c r="AS1316" i="5"/>
  <c r="AS1317" i="5"/>
  <c r="AS1318" i="5"/>
  <c r="AS1319" i="5"/>
  <c r="AS1320" i="5"/>
  <c r="AS1321" i="5"/>
  <c r="AS1322" i="5"/>
  <c r="AS1323" i="5"/>
  <c r="AS1324" i="5"/>
  <c r="AS1325" i="5"/>
  <c r="AS1326" i="5"/>
  <c r="AS1327" i="5"/>
  <c r="AS1328" i="5"/>
  <c r="AS1329" i="5"/>
  <c r="AS1330" i="5"/>
  <c r="AS1331" i="5"/>
  <c r="AS1332" i="5"/>
  <c r="AS1333" i="5"/>
  <c r="AS1334" i="5"/>
  <c r="AS1335" i="5"/>
  <c r="AS1336" i="5"/>
  <c r="AS1337" i="5"/>
  <c r="AS1338" i="5"/>
  <c r="AS1339" i="5"/>
  <c r="AS1340" i="5"/>
  <c r="AS1341" i="5"/>
  <c r="AS1342" i="5"/>
  <c r="AS1343" i="5"/>
  <c r="AS1344" i="5"/>
  <c r="AS1345" i="5"/>
  <c r="AS1346" i="5"/>
  <c r="AS1347" i="5"/>
  <c r="AS1348" i="5"/>
  <c r="AS1349" i="5"/>
  <c r="AS1350" i="5"/>
  <c r="AS1351" i="5"/>
  <c r="AS1352" i="5"/>
  <c r="AS1353" i="5"/>
  <c r="AS1354" i="5"/>
  <c r="AS1355" i="5"/>
  <c r="AS1356" i="5"/>
  <c r="AS1357" i="5"/>
  <c r="AS1358" i="5"/>
  <c r="AS1359" i="5"/>
  <c r="AS1360" i="5"/>
  <c r="AS1361" i="5"/>
  <c r="AS1362" i="5"/>
  <c r="AS1363" i="5"/>
  <c r="AS1364" i="5"/>
  <c r="AS1365" i="5"/>
  <c r="AS1366" i="5"/>
  <c r="AS1367" i="5"/>
  <c r="AS1368" i="5"/>
  <c r="AS1369" i="5"/>
  <c r="AS1370" i="5"/>
  <c r="AS1371" i="5"/>
  <c r="AS1372" i="5"/>
  <c r="AS1373" i="5"/>
  <c r="AS1374" i="5"/>
  <c r="AS1375" i="5"/>
  <c r="AS1376" i="5"/>
  <c r="AS1377" i="5"/>
  <c r="AS1378" i="5"/>
  <c r="AS1379" i="5"/>
  <c r="AS1380" i="5"/>
  <c r="AS1381" i="5"/>
  <c r="AS1382" i="5"/>
  <c r="AS1383" i="5"/>
  <c r="AS1384" i="5"/>
  <c r="AS1385" i="5"/>
  <c r="AS1386" i="5"/>
  <c r="AS1387" i="5"/>
  <c r="AS1388" i="5"/>
  <c r="AS1389" i="5"/>
  <c r="AS1390" i="5"/>
  <c r="AS1391" i="5"/>
  <c r="AS1392" i="5"/>
  <c r="AS1393" i="5"/>
  <c r="AS1394" i="5"/>
  <c r="AS1395" i="5"/>
  <c r="AS1396" i="5"/>
  <c r="AS1397" i="5"/>
  <c r="AS1398" i="5"/>
  <c r="AS1399" i="5"/>
  <c r="AS1400" i="5"/>
  <c r="AS1401" i="5"/>
  <c r="AS1402" i="5"/>
  <c r="AS1403" i="5"/>
  <c r="AS1404" i="5"/>
  <c r="AS1405" i="5"/>
  <c r="AS1406" i="5"/>
  <c r="AS1407" i="5"/>
  <c r="AS1408" i="5"/>
  <c r="AS1409" i="5"/>
  <c r="AS1410" i="5"/>
  <c r="AS1411" i="5"/>
  <c r="AS1412" i="5"/>
  <c r="AS1413" i="5"/>
  <c r="AS1414" i="5"/>
  <c r="AS1415" i="5"/>
  <c r="AS1416" i="5"/>
  <c r="AS1417" i="5"/>
  <c r="AS1418" i="5"/>
  <c r="AS1419" i="5"/>
  <c r="AS1420" i="5"/>
  <c r="AS1421" i="5"/>
  <c r="AS1422" i="5"/>
  <c r="AS1423" i="5"/>
  <c r="AS1424" i="5"/>
  <c r="AS1425" i="5"/>
  <c r="AS1426" i="5"/>
  <c r="AS1427" i="5"/>
  <c r="AS1428" i="5"/>
  <c r="AS1429" i="5"/>
  <c r="AS1430" i="5"/>
  <c r="AS1431" i="5"/>
  <c r="AS1432" i="5"/>
  <c r="AS1433" i="5"/>
  <c r="AS1434" i="5"/>
  <c r="AS1435" i="5"/>
  <c r="AS1436" i="5"/>
  <c r="AS1437" i="5"/>
  <c r="AS1438" i="5"/>
  <c r="AS1439" i="5"/>
  <c r="AS1440" i="5"/>
  <c r="AS1441" i="5"/>
  <c r="AS1442" i="5"/>
  <c r="AS1443" i="5"/>
  <c r="AS1444" i="5"/>
  <c r="AS1445" i="5"/>
  <c r="AS1446" i="5"/>
  <c r="AS1447" i="5"/>
  <c r="AS1448" i="5"/>
  <c r="AS1449" i="5"/>
  <c r="AS1450" i="5"/>
  <c r="AS1451" i="5"/>
  <c r="AS1452" i="5"/>
  <c r="AS1453" i="5"/>
  <c r="AS1454" i="5"/>
  <c r="AS1455" i="5"/>
  <c r="AS1456" i="5"/>
  <c r="AS1457" i="5"/>
  <c r="AS1458" i="5"/>
  <c r="AS1459" i="5"/>
  <c r="AS1460" i="5"/>
  <c r="AS1461" i="5"/>
  <c r="AS1462" i="5"/>
  <c r="AS1463" i="5"/>
  <c r="AS1464" i="5"/>
  <c r="AS1465" i="5"/>
  <c r="AS1466" i="5"/>
  <c r="AS1467" i="5"/>
  <c r="AS1468" i="5"/>
  <c r="AS1469" i="5"/>
  <c r="AS1470" i="5"/>
  <c r="AS1471" i="5"/>
  <c r="AT31" i="5"/>
  <c r="AT140" i="5"/>
  <c r="AT166" i="5"/>
  <c r="AT202" i="5"/>
  <c r="AT204" i="5"/>
  <c r="AT235" i="5"/>
  <c r="AT242" i="5"/>
  <c r="AT245" i="5"/>
  <c r="AT255" i="5"/>
  <c r="AT269" i="5"/>
  <c r="AT282" i="5"/>
  <c r="AT293" i="5"/>
  <c r="AT297" i="5"/>
  <c r="AT307" i="5"/>
  <c r="AT341" i="5"/>
  <c r="AT345" i="5"/>
  <c r="AT353" i="5"/>
  <c r="AT357" i="5"/>
  <c r="AT366" i="5"/>
  <c r="AT369" i="5"/>
  <c r="AT378" i="5"/>
  <c r="AT381" i="5"/>
  <c r="AT393" i="5"/>
  <c r="AT398" i="5"/>
  <c r="AT410" i="5"/>
  <c r="AT423" i="5"/>
  <c r="AT445" i="5"/>
  <c r="AT449" i="5"/>
  <c r="AT456" i="5"/>
  <c r="AT458" i="5"/>
  <c r="AT473" i="5"/>
  <c r="AT477" i="5"/>
  <c r="AT505" i="5"/>
  <c r="AT506" i="5"/>
  <c r="AT507" i="5"/>
  <c r="AT523" i="5"/>
  <c r="AT525" i="5"/>
  <c r="AT535" i="5"/>
  <c r="AT537" i="5"/>
  <c r="AT546" i="5"/>
  <c r="AT561" i="5"/>
  <c r="AT565" i="5"/>
  <c r="AT582" i="5"/>
  <c r="AT585" i="5"/>
  <c r="AT598" i="5"/>
  <c r="AT602" i="5"/>
  <c r="AT614" i="5"/>
  <c r="AT617" i="5"/>
  <c r="AT629" i="5"/>
  <c r="AT631" i="5"/>
  <c r="AT645" i="5"/>
  <c r="AT651" i="5"/>
  <c r="AT666" i="5"/>
  <c r="AT669" i="5"/>
  <c r="AT681" i="5"/>
  <c r="AT685" i="5"/>
  <c r="AT705" i="5"/>
  <c r="AT714" i="5"/>
  <c r="AT725" i="5"/>
  <c r="AT726" i="5"/>
  <c r="AT727" i="5"/>
  <c r="AT733" i="5"/>
  <c r="AT737" i="5"/>
  <c r="AT753" i="5"/>
  <c r="AT765" i="5"/>
  <c r="AT781" i="5"/>
  <c r="AT786" i="5"/>
  <c r="AT795" i="5"/>
  <c r="AT797" i="5"/>
  <c r="AT801" i="5"/>
  <c r="AT814" i="5"/>
  <c r="AT821" i="5"/>
  <c r="AT834" i="5"/>
  <c r="AT837" i="5"/>
  <c r="AT853" i="5"/>
  <c r="AT854" i="5"/>
  <c r="AT856" i="5"/>
  <c r="AT862" i="5"/>
  <c r="AT865" i="5"/>
  <c r="AT885" i="5"/>
  <c r="AT889" i="5"/>
  <c r="AT897" i="5"/>
  <c r="AT898" i="5"/>
  <c r="AT903" i="5"/>
  <c r="AT909" i="5"/>
  <c r="AT915" i="5"/>
  <c r="AT927" i="5"/>
  <c r="AT937" i="5"/>
  <c r="AT947" i="5"/>
  <c r="AT958" i="5"/>
  <c r="AT960" i="5"/>
  <c r="AT969" i="5"/>
  <c r="AT970" i="5"/>
  <c r="AT980" i="5"/>
  <c r="AT981" i="5"/>
  <c r="AT983" i="5"/>
  <c r="AT993" i="5"/>
  <c r="AT996" i="5"/>
  <c r="AT1005" i="5"/>
  <c r="AT1006" i="5"/>
  <c r="AT1017" i="5"/>
  <c r="AT1018" i="5"/>
  <c r="AT1024" i="5"/>
  <c r="AT1029" i="5"/>
  <c r="AT1032" i="5"/>
  <c r="AT1041" i="5"/>
  <c r="AT1046" i="5"/>
  <c r="AT1051" i="5"/>
  <c r="AT1053" i="5"/>
  <c r="AT1062" i="5"/>
  <c r="AT1065" i="5"/>
  <c r="AT1067" i="5"/>
  <c r="AT1073" i="5"/>
  <c r="AT1074" i="5"/>
  <c r="AT1093" i="5"/>
  <c r="AT1097" i="5"/>
  <c r="AT1107" i="5"/>
  <c r="AT1109" i="5"/>
  <c r="AT1115" i="5"/>
  <c r="AT1117" i="5"/>
  <c r="AT1127" i="5"/>
  <c r="AT1137" i="5"/>
  <c r="AT1141" i="5"/>
  <c r="AT1158" i="5"/>
  <c r="AT1161" i="5"/>
  <c r="AT1170" i="5"/>
  <c r="AT1174" i="5"/>
  <c r="AT1175" i="5"/>
  <c r="AT1176" i="5"/>
  <c r="AT1178" i="5"/>
  <c r="AT1181" i="5"/>
  <c r="AT1184" i="5"/>
  <c r="AT1193" i="5"/>
  <c r="AT1197" i="5"/>
  <c r="AT1217" i="5"/>
  <c r="AT1221" i="5"/>
  <c r="AT1232" i="5"/>
  <c r="AT1234" i="5"/>
  <c r="AT1242" i="5"/>
  <c r="AT1245" i="5"/>
  <c r="AT1253" i="5"/>
  <c r="AT1257" i="5"/>
  <c r="AT1265" i="5"/>
  <c r="AT1266" i="5"/>
  <c r="AT1271" i="5"/>
  <c r="AT1273" i="5"/>
  <c r="AT1278" i="5"/>
  <c r="AT1281" i="5"/>
  <c r="AT1289" i="5"/>
  <c r="AT1291" i="5"/>
  <c r="AT1299" i="5"/>
  <c r="AT1301" i="5"/>
  <c r="AT1307" i="5"/>
  <c r="AT1309" i="5"/>
  <c r="AT1313" i="5"/>
  <c r="AT1315" i="5"/>
  <c r="AT1321" i="5"/>
  <c r="AT1325" i="5"/>
  <c r="AT1328" i="5"/>
  <c r="AT1331" i="5"/>
  <c r="AT1333" i="5"/>
  <c r="AT1345" i="5"/>
  <c r="AT1348" i="5"/>
  <c r="AT1357" i="5"/>
  <c r="AT1361" i="5"/>
  <c r="AT1373" i="5"/>
  <c r="AT1375" i="5"/>
  <c r="AT1389" i="5"/>
  <c r="AT1393" i="5"/>
  <c r="AT1401" i="5"/>
  <c r="AT1405" i="5"/>
  <c r="AT1407" i="5"/>
  <c r="AT1409" i="5"/>
  <c r="AT1410" i="5"/>
  <c r="AT1421" i="5"/>
  <c r="AT1422" i="5"/>
  <c r="AT1427" i="5"/>
  <c r="AT1429" i="5"/>
  <c r="AT1433" i="5"/>
  <c r="AT1441" i="5"/>
  <c r="AT1446" i="5"/>
  <c r="AT1451" i="5"/>
  <c r="AT1453" i="5"/>
  <c r="AT1454" i="5"/>
  <c r="AT1465" i="5"/>
  <c r="AT1468" i="5"/>
  <c r="AW7" i="5"/>
  <c r="J20" i="8"/>
  <c r="J19" i="8"/>
  <c r="J18" i="8"/>
  <c r="J17" i="8"/>
  <c r="J16" i="8"/>
  <c r="J15" i="8"/>
  <c r="J14" i="8"/>
  <c r="J13" i="8"/>
  <c r="J12" i="8"/>
  <c r="J11" i="8"/>
  <c r="J10" i="8"/>
  <c r="J9" i="8"/>
  <c r="J8" i="8"/>
  <c r="J7" i="8"/>
  <c r="J6" i="8"/>
  <c r="F11" i="8"/>
  <c r="F12" i="8"/>
  <c r="F13" i="8"/>
  <c r="F2" i="8"/>
  <c r="F6" i="8"/>
  <c r="F7" i="8"/>
  <c r="F8" i="8"/>
  <c r="F14" i="8"/>
  <c r="F3" i="8"/>
  <c r="F4" i="8"/>
  <c r="F9" i="8"/>
  <c r="F15" i="8"/>
  <c r="F16" i="8"/>
  <c r="F10" i="8"/>
  <c r="F5" i="8"/>
  <c r="E7" i="6"/>
  <c r="AT1445" i="5" l="1"/>
  <c r="AT1417" i="5"/>
  <c r="AT1377" i="5"/>
  <c r="AT1237" i="5"/>
  <c r="AT1233" i="5"/>
  <c r="AT1153" i="5"/>
  <c r="AT1125" i="5"/>
  <c r="AT1045" i="5"/>
  <c r="AT957" i="5"/>
  <c r="AT713" i="5"/>
  <c r="AT613" i="5"/>
  <c r="AT577" i="5"/>
  <c r="AT513" i="5"/>
  <c r="AT493" i="5"/>
  <c r="AT409" i="5"/>
  <c r="AT333" i="5"/>
  <c r="AT338" i="5"/>
  <c r="AT102" i="5"/>
  <c r="AT50" i="5"/>
  <c r="AT2" i="5"/>
  <c r="AT1154" i="5"/>
  <c r="AT674" i="5"/>
  <c r="AT1160" i="5"/>
  <c r="AT1040" i="5"/>
  <c r="AT1304" i="5"/>
  <c r="AT1224" i="5"/>
  <c r="AT1212" i="5"/>
  <c r="AT1136" i="5"/>
  <c r="AT1132" i="5"/>
  <c r="AT1120" i="5"/>
  <c r="AT1084" i="5"/>
  <c r="AT640" i="5"/>
  <c r="AT564" i="5"/>
  <c r="AT224" i="5"/>
  <c r="AT128" i="5"/>
  <c r="AT96" i="5"/>
  <c r="AT64" i="5"/>
  <c r="AT40" i="5"/>
  <c r="AT139" i="5"/>
  <c r="AT1450" i="5"/>
  <c r="AT1258" i="5"/>
  <c r="AT858" i="5"/>
  <c r="AT178" i="5"/>
  <c r="AT520" i="5"/>
  <c r="AT846" i="5"/>
  <c r="AT1008" i="5"/>
  <c r="AT476" i="5"/>
  <c r="AT1438" i="5"/>
  <c r="AT1202" i="5"/>
  <c r="AT878" i="5"/>
  <c r="AT718" i="5"/>
  <c r="AT1088" i="5"/>
  <c r="AT628" i="5"/>
  <c r="AT1222" i="5"/>
  <c r="AT1102" i="5"/>
  <c r="AT818" i="5"/>
  <c r="AT822" i="5"/>
  <c r="AT82" i="5"/>
  <c r="AT1352" i="5"/>
  <c r="AT910" i="5"/>
  <c r="AT1133" i="5"/>
  <c r="AT1037" i="5"/>
  <c r="AT941" i="5"/>
  <c r="AT929" i="5"/>
  <c r="AT925" i="5"/>
  <c r="AT921" i="5"/>
  <c r="AT913" i="5"/>
  <c r="AT869" i="5"/>
  <c r="AT701" i="5"/>
  <c r="AT481" i="5"/>
  <c r="AT429" i="5"/>
  <c r="AT91" i="5"/>
  <c r="AT39" i="5"/>
  <c r="AT1205" i="5"/>
  <c r="AT905" i="5"/>
  <c r="AT497" i="5"/>
  <c r="AT265" i="5"/>
  <c r="AT428" i="5"/>
  <c r="AT424" i="5"/>
  <c r="AT420" i="5"/>
  <c r="AT412" i="5"/>
  <c r="AT328" i="5"/>
  <c r="AT324" i="5"/>
  <c r="AT316" i="5"/>
  <c r="AT312" i="5"/>
  <c r="AT308" i="5"/>
  <c r="AT304" i="5"/>
  <c r="AT300" i="5"/>
  <c r="AT284" i="5"/>
  <c r="AT276" i="5"/>
  <c r="AT272" i="5"/>
  <c r="AT252" i="5"/>
  <c r="AT248" i="5"/>
  <c r="AT244" i="5"/>
  <c r="AT220" i="5"/>
  <c r="AT172" i="5"/>
  <c r="AT164" i="5"/>
  <c r="AT148" i="5"/>
  <c r="AT108" i="5"/>
  <c r="AT100" i="5"/>
  <c r="AT92" i="5"/>
  <c r="AT84" i="5"/>
  <c r="AT76" i="5"/>
  <c r="AT60" i="5"/>
  <c r="AT44" i="5"/>
  <c r="AT36" i="5"/>
  <c r="AT16" i="5"/>
  <c r="AT12" i="5"/>
  <c r="AT8" i="5"/>
  <c r="AT4" i="5"/>
  <c r="AT1198" i="5"/>
  <c r="AT1150" i="5"/>
  <c r="AT1098" i="5"/>
  <c r="AT1086" i="5"/>
  <c r="AT962" i="5"/>
  <c r="AT830" i="5"/>
  <c r="AT610" i="5"/>
  <c r="AT590" i="5"/>
  <c r="AT1448" i="5"/>
  <c r="AT1204" i="5"/>
  <c r="AT1172" i="5"/>
  <c r="AT1140" i="5"/>
  <c r="AT1128" i="5"/>
  <c r="AT688" i="5"/>
  <c r="AT468" i="5"/>
  <c r="AT120" i="5"/>
  <c r="AT334" i="5"/>
  <c r="AT326" i="5"/>
  <c r="AT214" i="5"/>
  <c r="AT182" i="5"/>
  <c r="AT158" i="5"/>
  <c r="AT146" i="5"/>
  <c r="AT110" i="5"/>
  <c r="AT78" i="5"/>
  <c r="AT70" i="5"/>
  <c r="AT1216" i="5"/>
  <c r="AT1200" i="5"/>
  <c r="AT780" i="5"/>
  <c r="AT184" i="5"/>
  <c r="AT136" i="5"/>
  <c r="AT1314" i="5"/>
  <c r="AT1302" i="5"/>
  <c r="AT950" i="5"/>
  <c r="AT446" i="5"/>
  <c r="AT1101" i="5"/>
  <c r="AT1081" i="5"/>
  <c r="AT1013" i="5"/>
  <c r="AT857" i="5"/>
  <c r="AT785" i="5"/>
  <c r="AT761" i="5"/>
  <c r="AT757" i="5"/>
  <c r="AT665" i="5"/>
  <c r="AT625" i="5"/>
  <c r="AT545" i="5"/>
  <c r="AT521" i="5"/>
  <c r="AT509" i="5"/>
  <c r="AT501" i="5"/>
  <c r="AT485" i="5"/>
  <c r="AT469" i="5"/>
  <c r="AT433" i="5"/>
  <c r="AT21" i="5"/>
  <c r="AT9" i="5"/>
  <c r="AT303" i="5"/>
  <c r="AT187" i="5"/>
  <c r="AT151" i="5"/>
  <c r="AT127" i="5"/>
  <c r="AT59" i="5"/>
  <c r="AT47" i="5"/>
  <c r="AT1248" i="5"/>
  <c r="AT1064" i="5"/>
  <c r="AT1052" i="5"/>
  <c r="AT964" i="5"/>
  <c r="AT896" i="5"/>
  <c r="AT872" i="5"/>
  <c r="AT864" i="5"/>
  <c r="AT768" i="5"/>
  <c r="AT704" i="5"/>
  <c r="AT632" i="5"/>
  <c r="AT596" i="5"/>
  <c r="AT544" i="5"/>
  <c r="AT496" i="5"/>
  <c r="AT480" i="5"/>
  <c r="AT472" i="5"/>
  <c r="AT216" i="5"/>
  <c r="AT168" i="5"/>
  <c r="AT160" i="5"/>
  <c r="AT104" i="5"/>
  <c r="AT72" i="5"/>
  <c r="AT48" i="5"/>
  <c r="AT1378" i="5"/>
  <c r="AT1346" i="5"/>
  <c r="AT1134" i="5"/>
  <c r="AT1126" i="5"/>
  <c r="AT1030" i="5"/>
  <c r="AT870" i="5"/>
  <c r="AT842" i="5"/>
  <c r="AT790" i="5"/>
  <c r="AT734" i="5"/>
  <c r="AT710" i="5"/>
  <c r="AT706" i="5"/>
  <c r="AT702" i="5"/>
  <c r="AT698" i="5"/>
  <c r="AT686" i="5"/>
  <c r="AT658" i="5"/>
  <c r="AT650" i="5"/>
  <c r="AT646" i="5"/>
  <c r="AT638" i="5"/>
  <c r="AT634" i="5"/>
  <c r="AT630" i="5"/>
  <c r="AT578" i="5"/>
  <c r="AT562" i="5"/>
  <c r="AT558" i="5"/>
  <c r="AT550" i="5"/>
  <c r="AT542" i="5"/>
  <c r="AT534" i="5"/>
  <c r="AT530" i="5"/>
  <c r="AT514" i="5"/>
  <c r="AT510" i="5"/>
  <c r="AT498" i="5"/>
  <c r="AT474" i="5"/>
  <c r="AT470" i="5"/>
  <c r="AT438" i="5"/>
  <c r="AT430" i="5"/>
  <c r="AT422" i="5"/>
  <c r="AT330" i="5"/>
  <c r="AT230" i="5"/>
  <c r="AT226" i="5"/>
  <c r="AT162" i="5"/>
  <c r="AT150" i="5"/>
  <c r="AT134" i="5"/>
  <c r="AT114" i="5"/>
  <c r="AT98" i="5"/>
  <c r="AT94" i="5"/>
  <c r="AT62" i="5"/>
  <c r="AT54" i="5"/>
  <c r="AT46" i="5"/>
  <c r="AT34" i="5"/>
  <c r="AT22" i="5"/>
  <c r="AT14" i="5"/>
  <c r="AT1068" i="5"/>
  <c r="AT1056" i="5"/>
  <c r="AT1048" i="5"/>
  <c r="AT988" i="5"/>
  <c r="AT972" i="5"/>
  <c r="AT952" i="5"/>
  <c r="AT912" i="5"/>
  <c r="AT852" i="5"/>
  <c r="AT712" i="5"/>
  <c r="AT648" i="5"/>
  <c r="AT620" i="5"/>
  <c r="AT532" i="5"/>
  <c r="AT500" i="5"/>
  <c r="AT488" i="5"/>
  <c r="AT464" i="5"/>
  <c r="AT208" i="5"/>
  <c r="AT192" i="5"/>
  <c r="AT152" i="5"/>
  <c r="AT112" i="5"/>
  <c r="AT80" i="5"/>
  <c r="AT32" i="5"/>
  <c r="AT1390" i="5"/>
  <c r="AT27" i="5"/>
  <c r="AT23" i="5"/>
  <c r="AT19" i="5"/>
  <c r="AT15" i="5"/>
  <c r="AT11" i="5"/>
  <c r="AT1459" i="5"/>
  <c r="AT1447" i="5"/>
  <c r="AT1403" i="5"/>
  <c r="AT1391" i="5"/>
  <c r="AT1323" i="5"/>
  <c r="AT1283" i="5"/>
  <c r="AT1231" i="5"/>
  <c r="AT1191" i="5"/>
  <c r="AT1179" i="5"/>
  <c r="AT1171" i="5"/>
  <c r="AT1167" i="5"/>
  <c r="AT1139" i="5"/>
  <c r="AT1111" i="5"/>
  <c r="AT1075" i="5"/>
  <c r="AT1043" i="5"/>
  <c r="AT1031" i="5"/>
  <c r="AT1019" i="5"/>
  <c r="AT991" i="5"/>
  <c r="AT847" i="5"/>
  <c r="AT839" i="5"/>
  <c r="AT835" i="5"/>
  <c r="AT807" i="5"/>
  <c r="AT787" i="5"/>
  <c r="AT783" i="5"/>
  <c r="AT763" i="5"/>
  <c r="AT731" i="5"/>
  <c r="AT715" i="5"/>
  <c r="AT711" i="5"/>
  <c r="AT683" i="5"/>
  <c r="AT627" i="5"/>
  <c r="AT575" i="5"/>
  <c r="AT571" i="5"/>
  <c r="AT563" i="5"/>
  <c r="AT559" i="5"/>
  <c r="AT547" i="5"/>
  <c r="AT543" i="5"/>
  <c r="AT511" i="5"/>
  <c r="AT499" i="5"/>
  <c r="AT487" i="5"/>
  <c r="AT475" i="5"/>
  <c r="AT471" i="5"/>
  <c r="AT467" i="5"/>
  <c r="AT443" i="5"/>
  <c r="AT439" i="5"/>
  <c r="AT435" i="5"/>
  <c r="AT431" i="5"/>
  <c r="AT331" i="5"/>
  <c r="AT327" i="5"/>
  <c r="AT299" i="5"/>
  <c r="AT291" i="5"/>
  <c r="AT287" i="5"/>
  <c r="AT279" i="5"/>
  <c r="AT267" i="5"/>
  <c r="AT243" i="5"/>
  <c r="AT239" i="5"/>
  <c r="AT223" i="5"/>
  <c r="AT211" i="5"/>
  <c r="AT199" i="5"/>
  <c r="AT179" i="5"/>
  <c r="AT175" i="5"/>
  <c r="AT167" i="5"/>
  <c r="AT155" i="5"/>
  <c r="AT143" i="5"/>
  <c r="AT135" i="5"/>
  <c r="AT131" i="5"/>
  <c r="AT119" i="5"/>
  <c r="AT115" i="5"/>
  <c r="AT107" i="5"/>
  <c r="AT103" i="5"/>
  <c r="AT95" i="5"/>
  <c r="AT87" i="5"/>
  <c r="AT75" i="5"/>
  <c r="AT63" i="5"/>
  <c r="AT55" i="5"/>
  <c r="AT43" i="5"/>
  <c r="AT421" i="5"/>
  <c r="AT321" i="5"/>
  <c r="AT257" i="5"/>
  <c r="AT253" i="5"/>
  <c r="AT249" i="5"/>
  <c r="AT237" i="5"/>
  <c r="AT25" i="5"/>
  <c r="AT17" i="5"/>
  <c r="AT5" i="5"/>
  <c r="AT3" i="5"/>
  <c r="AT322" i="5"/>
  <c r="AT314" i="5"/>
  <c r="AT310" i="5"/>
  <c r="AT306" i="5"/>
  <c r="AT302" i="5"/>
  <c r="AT270" i="5"/>
  <c r="AT262" i="5"/>
  <c r="AT254" i="5"/>
  <c r="AT170" i="5"/>
  <c r="AT138" i="5"/>
  <c r="AT90" i="5"/>
  <c r="AT58" i="5"/>
  <c r="AT42" i="5"/>
  <c r="AT233" i="5"/>
  <c r="AT225" i="5"/>
  <c r="AT213" i="5"/>
  <c r="AT201" i="5"/>
  <c r="AT197" i="5"/>
  <c r="AT193" i="5"/>
  <c r="AT189" i="5"/>
  <c r="AT185" i="5"/>
  <c r="AT169" i="5"/>
  <c r="AT157" i="5"/>
  <c r="AT153" i="5"/>
  <c r="AT149" i="5"/>
  <c r="AT145" i="5"/>
  <c r="AT141" i="5"/>
  <c r="AT137" i="5"/>
  <c r="AT125" i="5"/>
  <c r="AT113" i="5"/>
  <c r="AT109" i="5"/>
  <c r="AT105" i="5"/>
  <c r="AT101" i="5"/>
  <c r="AT93" i="5"/>
  <c r="AT89" i="5"/>
  <c r="AT73" i="5"/>
  <c r="AT69" i="5"/>
  <c r="AT61" i="5"/>
  <c r="AT57" i="5"/>
  <c r="AT53" i="5"/>
  <c r="AT49" i="5"/>
  <c r="AT45" i="5"/>
  <c r="AT37" i="5"/>
  <c r="AT29" i="5"/>
  <c r="AT13" i="5"/>
  <c r="AT10" i="5"/>
  <c r="AT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892D80-DA25-4F8A-983C-C484D03AFFB4}" keepAlive="1" name="Query - Employee" description="Connection to the 'Employee' query in the workbook." type="5" refreshedVersion="0" background="1">
    <dbPr connection="Provider=Microsoft.Mashup.OleDb.1;Data Source=$Workbook$;Location=Employee;Extended Properties=&quot;&quot;" command="SELECT * FROM [Employee]"/>
  </connection>
  <connection id="2" xr16:uid="{2D1D6456-5BF6-4E66-8E95-BDB21272C1D0}" keepAlive="1" name="Query - Employee (2)" description="Connection to the 'Employee (2)' query in the workbook." type="5" refreshedVersion="0" background="1">
    <dbPr connection="Provider=Microsoft.Mashup.OleDb.1;Data Source=$Workbook$;Location=&quot;Employee (2)&quot;;Extended Properties=&quot;&quot;" command="SELECT * FROM [Employee (2)]"/>
  </connection>
  <connection id="3" xr16:uid="{364B5C56-61DF-40C8-8A2A-A878FB237390}" keepAlive="1" name="Query - Merge2" description="Connection to the 'Merge2' query in the workbook." type="5" refreshedVersion="7" background="1" saveData="1">
    <dbPr connection="Provider=Microsoft.Mashup.OleDb.1;Data Source=$Workbook$;Location=Merge2;Extended Properties=&quot;&quot;" command="SELECT * FROM [Merge2]"/>
  </connection>
  <connection id="4" xr16:uid="{EB20CD27-26EC-4D54-90C1-A351699955D2}" keepAlive="1" name="Query - PerformanceRating" description="Connection to the 'PerformanceRating' query in the workbook." type="5" refreshedVersion="0" background="1">
    <dbPr connection="Provider=Microsoft.Mashup.OleDb.1;Data Source=$Workbook$;Location=PerformanceRating;Extended Properties=&quot;&quot;" command="SELECT * FROM [PerformanceRating]"/>
  </connection>
  <connection id="5" xr16:uid="{139CFC26-C86D-436D-B975-A8C61FFAC403}" keepAlive="1" name="Query - PerformanceRating (2)" description="Connection to the 'PerformanceRating (2)' query in the workbook." type="5" refreshedVersion="0" background="1">
    <dbPr connection="Provider=Microsoft.Mashup.OleDb.1;Data Source=$Workbook$;Location=&quot;PerformanceRating (2)&quot;;Extended Properties=&quot;&quot;" command="SELECT * FROM [PerformanceRating (2)]"/>
  </connection>
  <connection id="6" xr16:uid="{E2B7373A-06E6-417C-827E-3914BA58B69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CE7CDDAB-C8C2-4A93-B59A-9F63815A96D5}" name="WorksheetConnection_Book1!Merge2" type="102" refreshedVersion="7" minRefreshableVersion="5" saveData="1">
    <extLst>
      <ext xmlns:x15="http://schemas.microsoft.com/office/spreadsheetml/2010/11/main" uri="{DE250136-89BD-433C-8126-D09CA5730AF9}">
        <x15:connection id="Merge2" autoDelete="1">
          <x15:rangePr sourceName="_xlcn.WorksheetConnection_Book1Merge2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Merge2].[Attrition].&amp;[Yes]}"/>
    <s v="{[Merge2].[overall].&amp;[5]}"/>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<sst xmlns="http://schemas.openxmlformats.org/spreadsheetml/2006/main" count="20217" uniqueCount="4769">
  <si>
    <t>EmployeeID</t>
  </si>
  <si>
    <t>FirstName</t>
  </si>
  <si>
    <t>LastName</t>
  </si>
  <si>
    <t>Gender</t>
  </si>
  <si>
    <t>Age</t>
  </si>
  <si>
    <t>BusinessTravel</t>
  </si>
  <si>
    <t>Department</t>
  </si>
  <si>
    <t>State</t>
  </si>
  <si>
    <t>Ethnicity</t>
  </si>
  <si>
    <t>Education</t>
  </si>
  <si>
    <t>EducationField</t>
  </si>
  <si>
    <t>JobRole</t>
  </si>
  <si>
    <t>MaritalStatus</t>
  </si>
  <si>
    <t>Salary</t>
  </si>
  <si>
    <t>StockOptionLevel</t>
  </si>
  <si>
    <t>OverTime</t>
  </si>
  <si>
    <t>HireDate</t>
  </si>
  <si>
    <t>Attrition</t>
  </si>
  <si>
    <t>YearsAtCompany</t>
  </si>
  <si>
    <t>YearsInMostRecentRole</t>
  </si>
  <si>
    <t>YearsSinceLastPromotion</t>
  </si>
  <si>
    <t>YearsWithCurrManager</t>
  </si>
  <si>
    <t>PerformanceRating.EnvironmentSatisfaction</t>
  </si>
  <si>
    <t>3012-1A41</t>
  </si>
  <si>
    <t>Leonelle</t>
  </si>
  <si>
    <t>Simco</t>
  </si>
  <si>
    <t>Female</t>
  </si>
  <si>
    <t>Some Travel</t>
  </si>
  <si>
    <t>Sales</t>
  </si>
  <si>
    <t>IL</t>
  </si>
  <si>
    <t>White</t>
  </si>
  <si>
    <t>Marketing</t>
  </si>
  <si>
    <t>Sales Executive</t>
  </si>
  <si>
    <t>Divorced</t>
  </si>
  <si>
    <t>No</t>
  </si>
  <si>
    <t>PR1295</t>
  </si>
  <si>
    <t>CBCB-9C9D</t>
  </si>
  <si>
    <t>Leonerd</t>
  </si>
  <si>
    <t>Aland</t>
  </si>
  <si>
    <t>Male</t>
  </si>
  <si>
    <t>CA</t>
  </si>
  <si>
    <t>Single</t>
  </si>
  <si>
    <t>Yes</t>
  </si>
  <si>
    <t>PR1213</t>
  </si>
  <si>
    <t>95D7-1CE9</t>
  </si>
  <si>
    <t>Ahmed</t>
  </si>
  <si>
    <t>Sykes</t>
  </si>
  <si>
    <t>Human Resources</t>
  </si>
  <si>
    <t>Asian or Asian American</t>
  </si>
  <si>
    <t xml:space="preserve">Marketing </t>
  </si>
  <si>
    <t>HR Business Partner</t>
  </si>
  <si>
    <t>Married</t>
  </si>
  <si>
    <t>PR1035</t>
  </si>
  <si>
    <t>47A0-559B</t>
  </si>
  <si>
    <t>Ermentrude</t>
  </si>
  <si>
    <t>Berrie</t>
  </si>
  <si>
    <t>Non-Binary</t>
  </si>
  <si>
    <t>Technology</t>
  </si>
  <si>
    <t>Computer Science</t>
  </si>
  <si>
    <t>Engineering Manager</t>
  </si>
  <si>
    <t>42CC-040A</t>
  </si>
  <si>
    <t>Stace</t>
  </si>
  <si>
    <t>Savege</t>
  </si>
  <si>
    <t>Technical Degree</t>
  </si>
  <si>
    <t>Recruiter</t>
  </si>
  <si>
    <t>PR1107</t>
  </si>
  <si>
    <t>C219-6C2E</t>
  </si>
  <si>
    <t>Clerkclaude</t>
  </si>
  <si>
    <t>Hinkins</t>
  </si>
  <si>
    <t>NY</t>
  </si>
  <si>
    <t>Mixed or multiple ethnic groups</t>
  </si>
  <si>
    <t>PR1325</t>
  </si>
  <si>
    <t>D906-B674</t>
  </si>
  <si>
    <t>Uta</t>
  </si>
  <si>
    <t>Melmar</t>
  </si>
  <si>
    <t xml:space="preserve">No Travel </t>
  </si>
  <si>
    <t>Black or African American</t>
  </si>
  <si>
    <t>Information Systems</t>
  </si>
  <si>
    <t>PR1199</t>
  </si>
  <si>
    <t>3C7D-86ED</t>
  </si>
  <si>
    <t>Joyan</t>
  </si>
  <si>
    <t>Brason</t>
  </si>
  <si>
    <t xml:space="preserve">Native Hawaiian </t>
  </si>
  <si>
    <t>Other</t>
  </si>
  <si>
    <t>PR1483</t>
  </si>
  <si>
    <t>3D71-8DC2</t>
  </si>
  <si>
    <t>Alix</t>
  </si>
  <si>
    <t>Blazejewski</t>
  </si>
  <si>
    <t>PR1340</t>
  </si>
  <si>
    <t>5476-CA0D</t>
  </si>
  <si>
    <t>Kayley</t>
  </si>
  <si>
    <t>Snoad</t>
  </si>
  <si>
    <t>Frequent Traveller</t>
  </si>
  <si>
    <t>Data Scientist</t>
  </si>
  <si>
    <t>73CF-4956</t>
  </si>
  <si>
    <t>Hannis</t>
  </si>
  <si>
    <t>Waslin</t>
  </si>
  <si>
    <t>277A-A6FA</t>
  </si>
  <si>
    <t>Annabela</t>
  </si>
  <si>
    <t>Pablos</t>
  </si>
  <si>
    <t xml:space="preserve">Other </t>
  </si>
  <si>
    <t>Machine Learning Engineer</t>
  </si>
  <si>
    <t>PR1273</t>
  </si>
  <si>
    <t>8BAB-B4A6</t>
  </si>
  <si>
    <t>Torey</t>
  </si>
  <si>
    <t>Abram</t>
  </si>
  <si>
    <t>Manager</t>
  </si>
  <si>
    <t>111D-E5EF</t>
  </si>
  <si>
    <t>Edna</t>
  </si>
  <si>
    <t>Alison</t>
  </si>
  <si>
    <t>Software Engineer</t>
  </si>
  <si>
    <t>97F4-0B14</t>
  </si>
  <si>
    <t>Vernen</t>
  </si>
  <si>
    <t>Powner</t>
  </si>
  <si>
    <t>Senior Software Engineer</t>
  </si>
  <si>
    <t>5C03-1009</t>
  </si>
  <si>
    <t>Willetta</t>
  </si>
  <si>
    <t>Lurriman</t>
  </si>
  <si>
    <t>BD1B-53A3</t>
  </si>
  <si>
    <t>Wendall</t>
  </si>
  <si>
    <t>Dryden</t>
  </si>
  <si>
    <t>DFA9-990E</t>
  </si>
  <si>
    <t>Cale</t>
  </si>
  <si>
    <t>Holston</t>
  </si>
  <si>
    <t>ED73-F078</t>
  </si>
  <si>
    <t>Ernaline</t>
  </si>
  <si>
    <t>Napolione</t>
  </si>
  <si>
    <t>C6EC-FEB5</t>
  </si>
  <si>
    <t>Charlena</t>
  </si>
  <si>
    <t>Severwright</t>
  </si>
  <si>
    <t>Economics</t>
  </si>
  <si>
    <t>PR1344</t>
  </si>
  <si>
    <t>D7EE-56FC</t>
  </si>
  <si>
    <t>Zsa zsa</t>
  </si>
  <si>
    <t>Evered</t>
  </si>
  <si>
    <t>C395-8C36</t>
  </si>
  <si>
    <t>Curcio</t>
  </si>
  <si>
    <t>Franek</t>
  </si>
  <si>
    <t>PR1318</t>
  </si>
  <si>
    <t>E348-E12B</t>
  </si>
  <si>
    <t>Burnaby</t>
  </si>
  <si>
    <t>Guillet</t>
  </si>
  <si>
    <t>B3AF-7E58</t>
  </si>
  <si>
    <t>Elvira</t>
  </si>
  <si>
    <t>Ianelli</t>
  </si>
  <si>
    <t>PR1144</t>
  </si>
  <si>
    <t>469A-8121</t>
  </si>
  <si>
    <t>Baxie</t>
  </si>
  <si>
    <t>Rising</t>
  </si>
  <si>
    <t>American Indian or Alaska Native</t>
  </si>
  <si>
    <t>PR1264</t>
  </si>
  <si>
    <t>9E22-6287</t>
  </si>
  <si>
    <t>Gifford</t>
  </si>
  <si>
    <t>Poynser</t>
  </si>
  <si>
    <t>PR1294</t>
  </si>
  <si>
    <t>D5DA-363A</t>
  </si>
  <si>
    <t>Rickey</t>
  </si>
  <si>
    <t>Shere</t>
  </si>
  <si>
    <t>PR1387</t>
  </si>
  <si>
    <t>BFF3-AADC</t>
  </si>
  <si>
    <t>Collen</t>
  </si>
  <si>
    <t>Sedman</t>
  </si>
  <si>
    <t>PR1310</t>
  </si>
  <si>
    <t>C0BE-FED0</t>
  </si>
  <si>
    <t>Bertram</t>
  </si>
  <si>
    <t>Doleman</t>
  </si>
  <si>
    <t>Sales Representative</t>
  </si>
  <si>
    <t>D565-284D</t>
  </si>
  <si>
    <t>Bessie</t>
  </si>
  <si>
    <t>Bellson</t>
  </si>
  <si>
    <t>00D4-DD53</t>
  </si>
  <si>
    <t>Joyce</t>
  </si>
  <si>
    <t>Goor</t>
  </si>
  <si>
    <t>PR1503</t>
  </si>
  <si>
    <t>7FFD-C810</t>
  </si>
  <si>
    <t>Claresta</t>
  </si>
  <si>
    <t>Impy</t>
  </si>
  <si>
    <t>PR1324</t>
  </si>
  <si>
    <t>07B2-D67A</t>
  </si>
  <si>
    <t>Rossie</t>
  </si>
  <si>
    <t>Everleigh</t>
  </si>
  <si>
    <t>1749-81A2</t>
  </si>
  <si>
    <t>Elora</t>
  </si>
  <si>
    <t>Bentjens</t>
  </si>
  <si>
    <t>PR1326</t>
  </si>
  <si>
    <t>FF14-A43E</t>
  </si>
  <si>
    <t>Koenraad</t>
  </si>
  <si>
    <t>Nannizzi</t>
  </si>
  <si>
    <t>PR1406</t>
  </si>
  <si>
    <t>3CD6-5587</t>
  </si>
  <si>
    <t>Dorise</t>
  </si>
  <si>
    <t>Klishin</t>
  </si>
  <si>
    <t>PR1008</t>
  </si>
  <si>
    <t>4FC2-A40D</t>
  </si>
  <si>
    <t>Gayle</t>
  </si>
  <si>
    <t>Riseley</t>
  </si>
  <si>
    <t>PR1312</t>
  </si>
  <si>
    <t>9AAB-DCD0</t>
  </si>
  <si>
    <t>Staci</t>
  </si>
  <si>
    <t>Leith</t>
  </si>
  <si>
    <t>Business Studies</t>
  </si>
  <si>
    <t>PR1019</t>
  </si>
  <si>
    <t>427A-8C69</t>
  </si>
  <si>
    <t>Pasquale</t>
  </si>
  <si>
    <t>Abreheart</t>
  </si>
  <si>
    <t>Analytics Manager</t>
  </si>
  <si>
    <t>PR1186</t>
  </si>
  <si>
    <t>A923-9EF6</t>
  </si>
  <si>
    <t>Alaine</t>
  </si>
  <si>
    <t>Hinrichsen</t>
  </si>
  <si>
    <t>5C61-8F3A</t>
  </si>
  <si>
    <t>Dyana</t>
  </si>
  <si>
    <t>Gallie</t>
  </si>
  <si>
    <t>CF2F-8CA3</t>
  </si>
  <si>
    <t>Lindy</t>
  </si>
  <si>
    <t>Rawstorne</t>
  </si>
  <si>
    <t>40A9-8EB0</t>
  </si>
  <si>
    <t>Joannes</t>
  </si>
  <si>
    <t>McFadden</t>
  </si>
  <si>
    <t>2E72-4BF1</t>
  </si>
  <si>
    <t>Grace</t>
  </si>
  <si>
    <t>Gohier</t>
  </si>
  <si>
    <t>PR1169</t>
  </si>
  <si>
    <t>EE39-C8F2</t>
  </si>
  <si>
    <t>Jaclin</t>
  </si>
  <si>
    <t>Chadburn</t>
  </si>
  <si>
    <t>C0C7-A3EF</t>
  </si>
  <si>
    <t>Hagen</t>
  </si>
  <si>
    <t>Worge</t>
  </si>
  <si>
    <t>PR1177</t>
  </si>
  <si>
    <t>79F3-8AA5</t>
  </si>
  <si>
    <t>Lacy</t>
  </si>
  <si>
    <t>Domerc</t>
  </si>
  <si>
    <t>HR Executive</t>
  </si>
  <si>
    <t>9528-AA17</t>
  </si>
  <si>
    <t>Jaquelin</t>
  </si>
  <si>
    <t>Kite</t>
  </si>
  <si>
    <t>PR1063</t>
  </si>
  <si>
    <t>9C71-34AE</t>
  </si>
  <si>
    <t>Yvor</t>
  </si>
  <si>
    <t>Walaron</t>
  </si>
  <si>
    <t>PR1355</t>
  </si>
  <si>
    <t>C79A-E5E1</t>
  </si>
  <si>
    <t>Alvera</t>
  </si>
  <si>
    <t>Kulver</t>
  </si>
  <si>
    <t>PR1075</t>
  </si>
  <si>
    <t>5468-EEE1</t>
  </si>
  <si>
    <t>Forbes</t>
  </si>
  <si>
    <t>Toretta</t>
  </si>
  <si>
    <t>B50B-5A18</t>
  </si>
  <si>
    <t>Paulina</t>
  </si>
  <si>
    <t>Senecaut</t>
  </si>
  <si>
    <t>PR1447</t>
  </si>
  <si>
    <t>11AE-3E4D</t>
  </si>
  <si>
    <t>Sheffie</t>
  </si>
  <si>
    <t>Tonkin</t>
  </si>
  <si>
    <t>151D-1FF2</t>
  </si>
  <si>
    <t>Kai</t>
  </si>
  <si>
    <t>Lush</t>
  </si>
  <si>
    <t>PR1460</t>
  </si>
  <si>
    <t>D584-4E31</t>
  </si>
  <si>
    <t>Patrica</t>
  </si>
  <si>
    <t>Lamyman</t>
  </si>
  <si>
    <t>0FC8-561B</t>
  </si>
  <si>
    <t>Caryl</t>
  </si>
  <si>
    <t>Loving</t>
  </si>
  <si>
    <t>PR1189</t>
  </si>
  <si>
    <t>A531-8159</t>
  </si>
  <si>
    <t>Carlyn</t>
  </si>
  <si>
    <t>Pavese</t>
  </si>
  <si>
    <t>E7A6-33A3</t>
  </si>
  <si>
    <t>Amye</t>
  </si>
  <si>
    <t>Townes</t>
  </si>
  <si>
    <t>E4F4-11B9</t>
  </si>
  <si>
    <t>Susanne</t>
  </si>
  <si>
    <t>Wisam</t>
  </si>
  <si>
    <t>586E-5C14</t>
  </si>
  <si>
    <t>Gunther</t>
  </si>
  <si>
    <t>Keays</t>
  </si>
  <si>
    <t>8A40-C85A</t>
  </si>
  <si>
    <t>Reggie</t>
  </si>
  <si>
    <t>Matthewman</t>
  </si>
  <si>
    <t>PR1156</t>
  </si>
  <si>
    <t>2B08-7D3D</t>
  </si>
  <si>
    <t>Roderic</t>
  </si>
  <si>
    <t>Daddow</t>
  </si>
  <si>
    <t>PR1224</t>
  </si>
  <si>
    <t>C96F-0F3B</t>
  </si>
  <si>
    <t>Jessa</t>
  </si>
  <si>
    <t>Glasscoo</t>
  </si>
  <si>
    <t>PR1463</t>
  </si>
  <si>
    <t>9DFE-1FD5</t>
  </si>
  <si>
    <t>Angel</t>
  </si>
  <si>
    <t>Hazeup</t>
  </si>
  <si>
    <t>HR Manager</t>
  </si>
  <si>
    <t>PR1466</t>
  </si>
  <si>
    <t>C0A1-EB7D</t>
  </si>
  <si>
    <t>Leona</t>
  </si>
  <si>
    <t>McKnish</t>
  </si>
  <si>
    <t>PR1385</t>
  </si>
  <si>
    <t>5731-90E6</t>
  </si>
  <si>
    <t>Leonidas</t>
  </si>
  <si>
    <t>Clarke-Williams</t>
  </si>
  <si>
    <t>FD3F-5255</t>
  </si>
  <si>
    <t>Quintilla</t>
  </si>
  <si>
    <t>Wyllt</t>
  </si>
  <si>
    <t>PR1060</t>
  </si>
  <si>
    <t>132B-F2B2</t>
  </si>
  <si>
    <t>Erica</t>
  </si>
  <si>
    <t>Dracksford</t>
  </si>
  <si>
    <t>9DB2-76B3</t>
  </si>
  <si>
    <t>Buck</t>
  </si>
  <si>
    <t>Klawi</t>
  </si>
  <si>
    <t>PR1208</t>
  </si>
  <si>
    <t>4969-9A35</t>
  </si>
  <si>
    <t>Thekla</t>
  </si>
  <si>
    <t>Flintuff</t>
  </si>
  <si>
    <t>PR1332</t>
  </si>
  <si>
    <t>0CED-EE28</t>
  </si>
  <si>
    <t>Ruthy</t>
  </si>
  <si>
    <t>Pena</t>
  </si>
  <si>
    <t>PR1358</t>
  </si>
  <si>
    <t>D077-169C</t>
  </si>
  <si>
    <t>Gustavo</t>
  </si>
  <si>
    <t>Chatel</t>
  </si>
  <si>
    <t>PR1001</t>
  </si>
  <si>
    <t>63DA-AA21</t>
  </si>
  <si>
    <t>Diannne</t>
  </si>
  <si>
    <t>Choules</t>
  </si>
  <si>
    <t>PR1495</t>
  </si>
  <si>
    <t>ACA9-5DC2</t>
  </si>
  <si>
    <t>Mireielle</t>
  </si>
  <si>
    <t>Chstney</t>
  </si>
  <si>
    <t>12B5-11CC</t>
  </si>
  <si>
    <t>Vitoria</t>
  </si>
  <si>
    <t>MacVaugh</t>
  </si>
  <si>
    <t>PR1331</t>
  </si>
  <si>
    <t>00A3-2445</t>
  </si>
  <si>
    <t>Wyatt</t>
  </si>
  <si>
    <t>Ziehm</t>
  </si>
  <si>
    <t>PR1165</t>
  </si>
  <si>
    <t>076F-8AA3</t>
  </si>
  <si>
    <t>Reese</t>
  </si>
  <si>
    <t>Dibbert</t>
  </si>
  <si>
    <t>PR1034</t>
  </si>
  <si>
    <t>3F19-FC5A</t>
  </si>
  <si>
    <t>Hy</t>
  </si>
  <si>
    <t>Trevance</t>
  </si>
  <si>
    <t>PR1256</t>
  </si>
  <si>
    <t>8233-2483</t>
  </si>
  <si>
    <t>Sheba</t>
  </si>
  <si>
    <t>McCromley</t>
  </si>
  <si>
    <t>1C87-44CB</t>
  </si>
  <si>
    <t>Darlene</t>
  </si>
  <si>
    <t>Mansbridge</t>
  </si>
  <si>
    <t>PR1104</t>
  </si>
  <si>
    <t>6345-2F33</t>
  </si>
  <si>
    <t>Ignacius</t>
  </si>
  <si>
    <t>Streeter</t>
  </si>
  <si>
    <t>PR1195</t>
  </si>
  <si>
    <t>A2FB-2D5D</t>
  </si>
  <si>
    <t>Lebbie</t>
  </si>
  <si>
    <t>Poure</t>
  </si>
  <si>
    <t>PR1360</t>
  </si>
  <si>
    <t>E5C1-B122</t>
  </si>
  <si>
    <t>Camila</t>
  </si>
  <si>
    <t>Hernik</t>
  </si>
  <si>
    <t>462E-03DF</t>
  </si>
  <si>
    <t>Muffin</t>
  </si>
  <si>
    <t>Ellcome</t>
  </si>
  <si>
    <t>C2DD-9D37</t>
  </si>
  <si>
    <t>Ring</t>
  </si>
  <si>
    <t>Genge</t>
  </si>
  <si>
    <t>AEDB-BB62</t>
  </si>
  <si>
    <t>Munmro</t>
  </si>
  <si>
    <t>Ledamun</t>
  </si>
  <si>
    <t>PR1038</t>
  </si>
  <si>
    <t>88B8-EB84</t>
  </si>
  <si>
    <t>Crystal</t>
  </si>
  <si>
    <t>McLleese</t>
  </si>
  <si>
    <t>PR1005</t>
  </si>
  <si>
    <t>8822-B9C5</t>
  </si>
  <si>
    <t>Amity</t>
  </si>
  <si>
    <t>Kalisz</t>
  </si>
  <si>
    <t>E8F5-C47D</t>
  </si>
  <si>
    <t>Jayne</t>
  </si>
  <si>
    <t>Mickleburgh</t>
  </si>
  <si>
    <t>D696-9D82</t>
  </si>
  <si>
    <t>Eberto</t>
  </si>
  <si>
    <t>Flaherty</t>
  </si>
  <si>
    <t>BE93-0736</t>
  </si>
  <si>
    <t>Lucas</t>
  </si>
  <si>
    <t>Oran</t>
  </si>
  <si>
    <t>0322-D46B</t>
  </si>
  <si>
    <t>Nikolas</t>
  </si>
  <si>
    <t>Leslie</t>
  </si>
  <si>
    <t>1E61-70EC</t>
  </si>
  <si>
    <t>Addison</t>
  </si>
  <si>
    <t>Elfe</t>
  </si>
  <si>
    <t>PR1163</t>
  </si>
  <si>
    <t>5222-EBE1</t>
  </si>
  <si>
    <t>Saxe</t>
  </si>
  <si>
    <t>Theodoris</t>
  </si>
  <si>
    <t>DEBE-1622</t>
  </si>
  <si>
    <t>Bartolemo</t>
  </si>
  <si>
    <t>Balma</t>
  </si>
  <si>
    <t>A366-C17A</t>
  </si>
  <si>
    <t>Jodie</t>
  </si>
  <si>
    <t>Le Breton De La Vieuville</t>
  </si>
  <si>
    <t>2962-039F</t>
  </si>
  <si>
    <t>Darice</t>
  </si>
  <si>
    <t>Excell</t>
  </si>
  <si>
    <t>21CB-EF3E</t>
  </si>
  <si>
    <t>Eleanora</t>
  </si>
  <si>
    <t>Thornbarrow</t>
  </si>
  <si>
    <t>PR1286</t>
  </si>
  <si>
    <t>9727-BC84</t>
  </si>
  <si>
    <t>Murdock</t>
  </si>
  <si>
    <t>Spaduzza</t>
  </si>
  <si>
    <t>PR1002</t>
  </si>
  <si>
    <t>68FB-06A7</t>
  </si>
  <si>
    <t>Elle</t>
  </si>
  <si>
    <t>Balcombe</t>
  </si>
  <si>
    <t>PR1536</t>
  </si>
  <si>
    <t>74F2-5C55</t>
  </si>
  <si>
    <t>Skipper</t>
  </si>
  <si>
    <t>Sambles</t>
  </si>
  <si>
    <t>PR1372</t>
  </si>
  <si>
    <t>085C-7FC2</t>
  </si>
  <si>
    <t>Emmerich</t>
  </si>
  <si>
    <t>Wallicker</t>
  </si>
  <si>
    <t>PR1323</t>
  </si>
  <si>
    <t>AB5F-244C</t>
  </si>
  <si>
    <t>Horst</t>
  </si>
  <si>
    <t>Mynett</t>
  </si>
  <si>
    <t>PR1162</t>
  </si>
  <si>
    <t>55D6-1423</t>
  </si>
  <si>
    <t>Benyamin</t>
  </si>
  <si>
    <t>Wasielewicz</t>
  </si>
  <si>
    <t>58C8-63FA</t>
  </si>
  <si>
    <t>Pierce</t>
  </si>
  <si>
    <t>Birkby</t>
  </si>
  <si>
    <t>87D2-8B67</t>
  </si>
  <si>
    <t>Joana</t>
  </si>
  <si>
    <t>McDougal</t>
  </si>
  <si>
    <t>9FE1-0345</t>
  </si>
  <si>
    <t>Eldridge</t>
  </si>
  <si>
    <t>Artois</t>
  </si>
  <si>
    <t>PR1335</t>
  </si>
  <si>
    <t>EBBD-37D4</t>
  </si>
  <si>
    <t>Bonni</t>
  </si>
  <si>
    <t>Coal</t>
  </si>
  <si>
    <t>PR1300</t>
  </si>
  <si>
    <t>9F65-F612</t>
  </si>
  <si>
    <t>Patrice</t>
  </si>
  <si>
    <t>Wearing</t>
  </si>
  <si>
    <t>152E-8DB1</t>
  </si>
  <si>
    <t>Beth</t>
  </si>
  <si>
    <t>Kunz</t>
  </si>
  <si>
    <t>PR101</t>
  </si>
  <si>
    <t>3994-472A</t>
  </si>
  <si>
    <t>Rolf</t>
  </si>
  <si>
    <t>Cunah</t>
  </si>
  <si>
    <t>PR1330</t>
  </si>
  <si>
    <t>02DA-7A72</t>
  </si>
  <si>
    <t>Tadeas</t>
  </si>
  <si>
    <t>Lackney</t>
  </si>
  <si>
    <t>PR1407</t>
  </si>
  <si>
    <t>E1B4-9AA1</t>
  </si>
  <si>
    <t>Ashli</t>
  </si>
  <si>
    <t>Hales</t>
  </si>
  <si>
    <t>PR1007</t>
  </si>
  <si>
    <t>8567-5B27</t>
  </si>
  <si>
    <t>Shani</t>
  </si>
  <si>
    <t>Deackes</t>
  </si>
  <si>
    <t>PR1522</t>
  </si>
  <si>
    <t>5237-1B85</t>
  </si>
  <si>
    <t>Faydra</t>
  </si>
  <si>
    <t>Losbie</t>
  </si>
  <si>
    <t>PR1486</t>
  </si>
  <si>
    <t>F93D-CB5A</t>
  </si>
  <si>
    <t>Zondra</t>
  </si>
  <si>
    <t>Duigenan</t>
  </si>
  <si>
    <t>B785-D8F8</t>
  </si>
  <si>
    <t>Ruprecht</t>
  </si>
  <si>
    <t>Blatchford</t>
  </si>
  <si>
    <t>PR1154</t>
  </si>
  <si>
    <t>A9EB-9E41</t>
  </si>
  <si>
    <t>Jacki</t>
  </si>
  <si>
    <t>Mitro</t>
  </si>
  <si>
    <t>C25C-C434</t>
  </si>
  <si>
    <t>Jillayne</t>
  </si>
  <si>
    <t>Goshawke</t>
  </si>
  <si>
    <t>PR1320</t>
  </si>
  <si>
    <t>F265-79B0</t>
  </si>
  <si>
    <t>Glenda</t>
  </si>
  <si>
    <t>Peacock</t>
  </si>
  <si>
    <t>9E7A-1F70</t>
  </si>
  <si>
    <t>Carita</t>
  </si>
  <si>
    <t>Strowther</t>
  </si>
  <si>
    <t>PR07</t>
  </si>
  <si>
    <t>D199-1896</t>
  </si>
  <si>
    <t>Lin</t>
  </si>
  <si>
    <t>Dibbs</t>
  </si>
  <si>
    <t>9AAD-D3C1</t>
  </si>
  <si>
    <t>Annie</t>
  </si>
  <si>
    <t>Jablonski</t>
  </si>
  <si>
    <t>PR1172</t>
  </si>
  <si>
    <t>9D7B-9B37</t>
  </si>
  <si>
    <t>Eleanor</t>
  </si>
  <si>
    <t>Hillen</t>
  </si>
  <si>
    <t>PR1150</t>
  </si>
  <si>
    <t>E9B9-3944</t>
  </si>
  <si>
    <t>Tobit</t>
  </si>
  <si>
    <t>Lowry</t>
  </si>
  <si>
    <t>4CCA-B1E6</t>
  </si>
  <si>
    <t>Dolf</t>
  </si>
  <si>
    <t>Featenby</t>
  </si>
  <si>
    <t>PR1173</t>
  </si>
  <si>
    <t>A4A4-F49C</t>
  </si>
  <si>
    <t>Nichols</t>
  </si>
  <si>
    <t>Baty</t>
  </si>
  <si>
    <t>FE2B-3DC7</t>
  </si>
  <si>
    <t>Mattie</t>
  </si>
  <si>
    <t>Wippermann</t>
  </si>
  <si>
    <t>PR1089</t>
  </si>
  <si>
    <t>C6D7-A568</t>
  </si>
  <si>
    <t>Eve</t>
  </si>
  <si>
    <t>Takkos</t>
  </si>
  <si>
    <t>3560-C117</t>
  </si>
  <si>
    <t>Allyson</t>
  </si>
  <si>
    <t>Kordas</t>
  </si>
  <si>
    <t>PR1499</t>
  </si>
  <si>
    <t>9169-FC4B</t>
  </si>
  <si>
    <t>Reinaldos</t>
  </si>
  <si>
    <t>Baynes</t>
  </si>
  <si>
    <t>PR1122</t>
  </si>
  <si>
    <t>49B2-0364</t>
  </si>
  <si>
    <t>Husain</t>
  </si>
  <si>
    <t>Frizzell</t>
  </si>
  <si>
    <t>PR1067</t>
  </si>
  <si>
    <t>4404-DE5A</t>
  </si>
  <si>
    <t>Karina</t>
  </si>
  <si>
    <t>Weddup</t>
  </si>
  <si>
    <t>PR1254</t>
  </si>
  <si>
    <t>F9B6-C80B</t>
  </si>
  <si>
    <t>Veronica</t>
  </si>
  <si>
    <t>Farlham</t>
  </si>
  <si>
    <t>PR1184</t>
  </si>
  <si>
    <t>B1EC-849B</t>
  </si>
  <si>
    <t>Paule</t>
  </si>
  <si>
    <t>Mapplebeck</t>
  </si>
  <si>
    <t>7B98-EA6F</t>
  </si>
  <si>
    <t>Gabriello</t>
  </si>
  <si>
    <t>Clemente</t>
  </si>
  <si>
    <t>C385-CDBE</t>
  </si>
  <si>
    <t>Filide</t>
  </si>
  <si>
    <t>Dinnies</t>
  </si>
  <si>
    <t>64D6-0D5F</t>
  </si>
  <si>
    <t>Sherwood</t>
  </si>
  <si>
    <t>Furlow</t>
  </si>
  <si>
    <t>9085-1FE8</t>
  </si>
  <si>
    <t>Fan</t>
  </si>
  <si>
    <t>Pizey</t>
  </si>
  <si>
    <t>9728-1A5B</t>
  </si>
  <si>
    <t>Rennie</t>
  </si>
  <si>
    <t>PR1317</t>
  </si>
  <si>
    <t>3EB2-9111</t>
  </si>
  <si>
    <t>Ginger</t>
  </si>
  <si>
    <t>Blinde</t>
  </si>
  <si>
    <t>PR1170</t>
  </si>
  <si>
    <t>C330-DAF4</t>
  </si>
  <si>
    <t>Lonni</t>
  </si>
  <si>
    <t>Lelievre</t>
  </si>
  <si>
    <t>041A-31B0</t>
  </si>
  <si>
    <t>Gerri</t>
  </si>
  <si>
    <t>Fullerlove</t>
  </si>
  <si>
    <t>8EE9-E86D</t>
  </si>
  <si>
    <t>Conn</t>
  </si>
  <si>
    <t>Mouser</t>
  </si>
  <si>
    <t>PR1455</t>
  </si>
  <si>
    <t>692B-7152</t>
  </si>
  <si>
    <t>Murry</t>
  </si>
  <si>
    <t>Dominici</t>
  </si>
  <si>
    <t>022A-0219</t>
  </si>
  <si>
    <t>Francine</t>
  </si>
  <si>
    <t>Fernez</t>
  </si>
  <si>
    <t>PR1275</t>
  </si>
  <si>
    <t>2F85-AF81</t>
  </si>
  <si>
    <t>Cassandre</t>
  </si>
  <si>
    <t>Joubert</t>
  </si>
  <si>
    <t>PR1185</t>
  </si>
  <si>
    <t>DFE3-6FA7</t>
  </si>
  <si>
    <t>Eulalie</t>
  </si>
  <si>
    <t>Critch</t>
  </si>
  <si>
    <t>5B08-EF96</t>
  </si>
  <si>
    <t>Karlen</t>
  </si>
  <si>
    <t>Gulston</t>
  </si>
  <si>
    <t>PR1490</t>
  </si>
  <si>
    <t>52DD-757F</t>
  </si>
  <si>
    <t>Danielle</t>
  </si>
  <si>
    <t>Viste</t>
  </si>
  <si>
    <t>E7D3-03C9</t>
  </si>
  <si>
    <t>Whitman</t>
  </si>
  <si>
    <t>Schruyers</t>
  </si>
  <si>
    <t>PR1261</t>
  </si>
  <si>
    <t>7C80-94E0</t>
  </si>
  <si>
    <t>Celie</t>
  </si>
  <si>
    <t>Jedrys</t>
  </si>
  <si>
    <t>EE04-1533</t>
  </si>
  <si>
    <t>Doralynne</t>
  </si>
  <si>
    <t>Giacoboni</t>
  </si>
  <si>
    <t>67ED-A630</t>
  </si>
  <si>
    <t>Adan</t>
  </si>
  <si>
    <t>Fradgley</t>
  </si>
  <si>
    <t>PR797</t>
  </si>
  <si>
    <t>D351-C7E4</t>
  </si>
  <si>
    <t>Doralin</t>
  </si>
  <si>
    <t>Whiley</t>
  </si>
  <si>
    <t>86E2-73D1</t>
  </si>
  <si>
    <t>Purcell</t>
  </si>
  <si>
    <t>Keig</t>
  </si>
  <si>
    <t>8583-9174</t>
  </si>
  <si>
    <t>Mimi</t>
  </si>
  <si>
    <t>Mawditt</t>
  </si>
  <si>
    <t>PR1196</t>
  </si>
  <si>
    <t>6176-3BEE</t>
  </si>
  <si>
    <t>Trumaine</t>
  </si>
  <si>
    <t>Nevett</t>
  </si>
  <si>
    <t>PR1015</t>
  </si>
  <si>
    <t>AF58-5D1B</t>
  </si>
  <si>
    <t>Jeri</t>
  </si>
  <si>
    <t>MacDiarmid</t>
  </si>
  <si>
    <t>16FB-8835</t>
  </si>
  <si>
    <t>Albina</t>
  </si>
  <si>
    <t>Baston</t>
  </si>
  <si>
    <t>PR1241</t>
  </si>
  <si>
    <t>A71E-A9DC</t>
  </si>
  <si>
    <t>Greta</t>
  </si>
  <si>
    <t>Turneux</t>
  </si>
  <si>
    <t>CC2F-670E</t>
  </si>
  <si>
    <t>Blake</t>
  </si>
  <si>
    <t>Louys</t>
  </si>
  <si>
    <t>67D7-9785</t>
  </si>
  <si>
    <t>Corinne</t>
  </si>
  <si>
    <t>Andreaccio</t>
  </si>
  <si>
    <t>PR1220</t>
  </si>
  <si>
    <t>F662-DEA5</t>
  </si>
  <si>
    <t>Morley</t>
  </si>
  <si>
    <t>Dmitriev</t>
  </si>
  <si>
    <t>59DB-8465</t>
  </si>
  <si>
    <t>Nancey</t>
  </si>
  <si>
    <t>Luetkemeyers</t>
  </si>
  <si>
    <t>96F4-896C</t>
  </si>
  <si>
    <t>Kerwin</t>
  </si>
  <si>
    <t>Wheadon</t>
  </si>
  <si>
    <t>8026-658D</t>
  </si>
  <si>
    <t>Dana</t>
  </si>
  <si>
    <t>Lobb</t>
  </si>
  <si>
    <t>F997-FE6C</t>
  </si>
  <si>
    <t>Meryl</t>
  </si>
  <si>
    <t>Slucock</t>
  </si>
  <si>
    <t>0C23-26DD</t>
  </si>
  <si>
    <t>Bathsheba</t>
  </si>
  <si>
    <t>Ablewhite</t>
  </si>
  <si>
    <t>7B9D-8612</t>
  </si>
  <si>
    <t>Gizela</t>
  </si>
  <si>
    <t>Pauncefoot</t>
  </si>
  <si>
    <t>B3FE-D332</t>
  </si>
  <si>
    <t>Josephine</t>
  </si>
  <si>
    <t>Stickley</t>
  </si>
  <si>
    <t>1054-9C3B</t>
  </si>
  <si>
    <t>Elizabeth</t>
  </si>
  <si>
    <t>Babbe</t>
  </si>
  <si>
    <t>PR1518</t>
  </si>
  <si>
    <t>1217-CE30</t>
  </si>
  <si>
    <t>Marchelle</t>
  </si>
  <si>
    <t>Duffield</t>
  </si>
  <si>
    <t>4500-37EB</t>
  </si>
  <si>
    <t>Haydon</t>
  </si>
  <si>
    <t>Bastable</t>
  </si>
  <si>
    <t>PR1545</t>
  </si>
  <si>
    <t>AB03-8820</t>
  </si>
  <si>
    <t>Daryle</t>
  </si>
  <si>
    <t>Boarder</t>
  </si>
  <si>
    <t>DF11-9C46</t>
  </si>
  <si>
    <t>Dulci</t>
  </si>
  <si>
    <t>Sheryn</t>
  </si>
  <si>
    <t>9937-CDF7</t>
  </si>
  <si>
    <t>Galvin</t>
  </si>
  <si>
    <t>Sawley</t>
  </si>
  <si>
    <t>2BEA-43B2</t>
  </si>
  <si>
    <t>Clay</t>
  </si>
  <si>
    <t>Carabine</t>
  </si>
  <si>
    <t>0DBC-596E</t>
  </si>
  <si>
    <t>Dita</t>
  </si>
  <si>
    <t>Perch</t>
  </si>
  <si>
    <t>PR1476</t>
  </si>
  <si>
    <t>B09D-DFEC</t>
  </si>
  <si>
    <t>Eustace</t>
  </si>
  <si>
    <t>Skune</t>
  </si>
  <si>
    <t>PR1250</t>
  </si>
  <si>
    <t>8ED3-4377</t>
  </si>
  <si>
    <t>Giusto</t>
  </si>
  <si>
    <t>Raynes</t>
  </si>
  <si>
    <t>C525-8BB9</t>
  </si>
  <si>
    <t>Briggs</t>
  </si>
  <si>
    <t>Pettet</t>
  </si>
  <si>
    <t>1F0F-458C</t>
  </si>
  <si>
    <t>Carrie</t>
  </si>
  <si>
    <t>Scroyton</t>
  </si>
  <si>
    <t>PR1110</t>
  </si>
  <si>
    <t>9D3C-DA45</t>
  </si>
  <si>
    <t>Broddy</t>
  </si>
  <si>
    <t>Jardine</t>
  </si>
  <si>
    <t>PR1116</t>
  </si>
  <si>
    <t>D13E-E661</t>
  </si>
  <si>
    <t>Benson</t>
  </si>
  <si>
    <t>Van De Cappelle</t>
  </si>
  <si>
    <t>PR6343</t>
  </si>
  <si>
    <t>618D-7685</t>
  </si>
  <si>
    <t>Maridel</t>
  </si>
  <si>
    <t>O'Hederscoll</t>
  </si>
  <si>
    <t>PR1434</t>
  </si>
  <si>
    <t>9825-45EF</t>
  </si>
  <si>
    <t>Godfrey</t>
  </si>
  <si>
    <t>Reynoollds</t>
  </si>
  <si>
    <t>PR1225</t>
  </si>
  <si>
    <t>1609-65E1</t>
  </si>
  <si>
    <t>Vita</t>
  </si>
  <si>
    <t>Cicchelli</t>
  </si>
  <si>
    <t>PR1370</t>
  </si>
  <si>
    <t>6965-C170</t>
  </si>
  <si>
    <t>Joya</t>
  </si>
  <si>
    <t>Hefford</t>
  </si>
  <si>
    <t>F523-1135</t>
  </si>
  <si>
    <t>Derrik</t>
  </si>
  <si>
    <t>Seage</t>
  </si>
  <si>
    <t>465A-91D1</t>
  </si>
  <si>
    <t>Ranna</t>
  </si>
  <si>
    <t>Crosbie</t>
  </si>
  <si>
    <t>PR1283</t>
  </si>
  <si>
    <t>2B7A-9C73</t>
  </si>
  <si>
    <t>Bryanty</t>
  </si>
  <si>
    <t>Wickersley</t>
  </si>
  <si>
    <t>PR1179</t>
  </si>
  <si>
    <t>A2B5-823F</t>
  </si>
  <si>
    <t>Adrian</t>
  </si>
  <si>
    <t>Westhead</t>
  </si>
  <si>
    <t>F838-C681</t>
  </si>
  <si>
    <t>Shay</t>
  </si>
  <si>
    <t>Casburn</t>
  </si>
  <si>
    <t>7F91-C628</t>
  </si>
  <si>
    <t>Bertie</t>
  </si>
  <si>
    <t>Suthren</t>
  </si>
  <si>
    <t>565B-C207</t>
  </si>
  <si>
    <t>Seline</t>
  </si>
  <si>
    <t>Ganny</t>
  </si>
  <si>
    <t>4DA0-81D7</t>
  </si>
  <si>
    <t>Cole</t>
  </si>
  <si>
    <t>Vost</t>
  </si>
  <si>
    <t>5818-560C</t>
  </si>
  <si>
    <t>Donny</t>
  </si>
  <si>
    <t>Tosh</t>
  </si>
  <si>
    <t>1363-6BF9</t>
  </si>
  <si>
    <t>Mikel</t>
  </si>
  <si>
    <t>Worrall</t>
  </si>
  <si>
    <t>PR1304</t>
  </si>
  <si>
    <t>05B0-755F</t>
  </si>
  <si>
    <t>Sollie</t>
  </si>
  <si>
    <t>Arnke</t>
  </si>
  <si>
    <t>PR1422</t>
  </si>
  <si>
    <t>4C62-5BE8</t>
  </si>
  <si>
    <t>Cristine</t>
  </si>
  <si>
    <t>Lambdon</t>
  </si>
  <si>
    <t>2523-EFD4</t>
  </si>
  <si>
    <t>Vanny</t>
  </si>
  <si>
    <t>Ruggen</t>
  </si>
  <si>
    <t>PR1117</t>
  </si>
  <si>
    <t>21B3-8491</t>
  </si>
  <si>
    <t>Nicky</t>
  </si>
  <si>
    <t>Janssens</t>
  </si>
  <si>
    <t>F3CD-9B5B</t>
  </si>
  <si>
    <t>Timothee</t>
  </si>
  <si>
    <t>MacFadyen</t>
  </si>
  <si>
    <t>DCFE-F601</t>
  </si>
  <si>
    <t>Abrahami</t>
  </si>
  <si>
    <t>DD78-E811</t>
  </si>
  <si>
    <t>Addy</t>
  </si>
  <si>
    <t>Slimings</t>
  </si>
  <si>
    <t>PR1302</t>
  </si>
  <si>
    <t>45D2-369E</t>
  </si>
  <si>
    <t>Melvin</t>
  </si>
  <si>
    <t>McGeneay</t>
  </si>
  <si>
    <t>PR1424</t>
  </si>
  <si>
    <t>0D8F-C0F3</t>
  </si>
  <si>
    <t>Cathrine</t>
  </si>
  <si>
    <t>Lankford</t>
  </si>
  <si>
    <t>PR1031</t>
  </si>
  <si>
    <t>6FE1-C8A8</t>
  </si>
  <si>
    <t>Marchall</t>
  </si>
  <si>
    <t>Burnes</t>
  </si>
  <si>
    <t>PR1417</t>
  </si>
  <si>
    <t>AB81-A3A0</t>
  </si>
  <si>
    <t>Jerrome</t>
  </si>
  <si>
    <t>Furney</t>
  </si>
  <si>
    <t>PR1059</t>
  </si>
  <si>
    <t>6E7B-D50D</t>
  </si>
  <si>
    <t>Anet</t>
  </si>
  <si>
    <t>Dublin</t>
  </si>
  <si>
    <t>307F-9BFA</t>
  </si>
  <si>
    <t>Elly</t>
  </si>
  <si>
    <t>Kennan</t>
  </si>
  <si>
    <t>7F1C-20B8</t>
  </si>
  <si>
    <t>Page</t>
  </si>
  <si>
    <t>Sculpher</t>
  </si>
  <si>
    <t>606E-A262</t>
  </si>
  <si>
    <t>Parke</t>
  </si>
  <si>
    <t>Loxton</t>
  </si>
  <si>
    <t>PR1420</t>
  </si>
  <si>
    <t>F890-975A</t>
  </si>
  <si>
    <t>Hynda</t>
  </si>
  <si>
    <t>Stonehouse</t>
  </si>
  <si>
    <t>9C57-828C</t>
  </si>
  <si>
    <t>Stearn</t>
  </si>
  <si>
    <t>Bever</t>
  </si>
  <si>
    <t>8CF6-3079</t>
  </si>
  <si>
    <t>Jaquenetta</t>
  </si>
  <si>
    <t>Corkel</t>
  </si>
  <si>
    <t>PR1448</t>
  </si>
  <si>
    <t>5021-95FC</t>
  </si>
  <si>
    <t>Louie</t>
  </si>
  <si>
    <t>Trowsdall</t>
  </si>
  <si>
    <t>PR1480</t>
  </si>
  <si>
    <t>CD0F-DE05</t>
  </si>
  <si>
    <t>Prudence</t>
  </si>
  <si>
    <t>Cockrell</t>
  </si>
  <si>
    <t>F430-0404</t>
  </si>
  <si>
    <t>Randie</t>
  </si>
  <si>
    <t>Mouth</t>
  </si>
  <si>
    <t>1F12-DDDA</t>
  </si>
  <si>
    <t>Farly</t>
  </si>
  <si>
    <t>Drinan</t>
  </si>
  <si>
    <t>BFE7-5EA8</t>
  </si>
  <si>
    <t>Siobhan</t>
  </si>
  <si>
    <t>Antognelli</t>
  </si>
  <si>
    <t>549F-B3E7</t>
  </si>
  <si>
    <t>Arlyne</t>
  </si>
  <si>
    <t>Paylie</t>
  </si>
  <si>
    <t>B303-8962</t>
  </si>
  <si>
    <t>Lynne</t>
  </si>
  <si>
    <t>Boomes</t>
  </si>
  <si>
    <t>B48C-47D0</t>
  </si>
  <si>
    <t>Norman</t>
  </si>
  <si>
    <t>Longmuir</t>
  </si>
  <si>
    <t>PR1411</t>
  </si>
  <si>
    <t>CD4D-7BBA</t>
  </si>
  <si>
    <t>Cristian</t>
  </si>
  <si>
    <t>Massy</t>
  </si>
  <si>
    <t>7349-CCE0</t>
  </si>
  <si>
    <t>Elisabeth</t>
  </si>
  <si>
    <t>Pettyfar</t>
  </si>
  <si>
    <t>4316-C080</t>
  </si>
  <si>
    <t>Padraig</t>
  </si>
  <si>
    <t>Carnell</t>
  </si>
  <si>
    <t>PR1207</t>
  </si>
  <si>
    <t>279C-7342</t>
  </si>
  <si>
    <t>Amelita</t>
  </si>
  <si>
    <t>Liveley</t>
  </si>
  <si>
    <t>PR1472</t>
  </si>
  <si>
    <t>819A-2C9C</t>
  </si>
  <si>
    <t>Hillary</t>
  </si>
  <si>
    <t>Atchly</t>
  </si>
  <si>
    <t>9811-F345</t>
  </si>
  <si>
    <t>Wells</t>
  </si>
  <si>
    <t>Mulholland</t>
  </si>
  <si>
    <t>A954-6310</t>
  </si>
  <si>
    <t>Rosaline</t>
  </si>
  <si>
    <t>Griffe</t>
  </si>
  <si>
    <t>8ACE-C5CE</t>
  </si>
  <si>
    <t>Germana</t>
  </si>
  <si>
    <t>Gulvin</t>
  </si>
  <si>
    <t>8365-EB74</t>
  </si>
  <si>
    <t>Umberto</t>
  </si>
  <si>
    <t>Wallentin</t>
  </si>
  <si>
    <t>2A04-49D1</t>
  </si>
  <si>
    <t>Tallie</t>
  </si>
  <si>
    <t>Le Pine</t>
  </si>
  <si>
    <t>52CC-3E9E</t>
  </si>
  <si>
    <t>Ogdon</t>
  </si>
  <si>
    <t>Madsen</t>
  </si>
  <si>
    <t>PR102</t>
  </si>
  <si>
    <t>5B0E-31FB</t>
  </si>
  <si>
    <t>Hasheem</t>
  </si>
  <si>
    <t>Mance</t>
  </si>
  <si>
    <t>PR1223</t>
  </si>
  <si>
    <t>ED49-73D3</t>
  </si>
  <si>
    <t>Frazier</t>
  </si>
  <si>
    <t>B013-7D0C</t>
  </si>
  <si>
    <t>Carline</t>
  </si>
  <si>
    <t>Mort</t>
  </si>
  <si>
    <t>PR100</t>
  </si>
  <si>
    <t>134B-4157</t>
  </si>
  <si>
    <t>Stearne</t>
  </si>
  <si>
    <t>Axelbee</t>
  </si>
  <si>
    <t>PR1245</t>
  </si>
  <si>
    <t>AB4A-E71A</t>
  </si>
  <si>
    <t>Theodor</t>
  </si>
  <si>
    <t>Smaleman</t>
  </si>
  <si>
    <t>03EF-5904</t>
  </si>
  <si>
    <t>Shepperd</t>
  </si>
  <si>
    <t>Brittain</t>
  </si>
  <si>
    <t>PR1371</t>
  </si>
  <si>
    <t>0C7B-2EA6</t>
  </si>
  <si>
    <t>Oswell</t>
  </si>
  <si>
    <t>McCloid</t>
  </si>
  <si>
    <t>PR1148</t>
  </si>
  <si>
    <t>1D35-190A</t>
  </si>
  <si>
    <t>Carena</t>
  </si>
  <si>
    <t>Devita</t>
  </si>
  <si>
    <t>PR1253</t>
  </si>
  <si>
    <t>0868-097F</t>
  </si>
  <si>
    <t>Modesty</t>
  </si>
  <si>
    <t>Kingescot</t>
  </si>
  <si>
    <t>4B6E-3C21</t>
  </si>
  <si>
    <t>Heidie</t>
  </si>
  <si>
    <t>McCrone</t>
  </si>
  <si>
    <t>PR1529</t>
  </si>
  <si>
    <t>46ED-4007</t>
  </si>
  <si>
    <t>Ulysses</t>
  </si>
  <si>
    <t>Wathan</t>
  </si>
  <si>
    <t>2E9A-BD2E</t>
  </si>
  <si>
    <t>Metheringham</t>
  </si>
  <si>
    <t>PR1287</t>
  </si>
  <si>
    <t>CEE0-94C3</t>
  </si>
  <si>
    <t>Olvan</t>
  </si>
  <si>
    <t>Pilgram</t>
  </si>
  <si>
    <t>A690-3D5D</t>
  </si>
  <si>
    <t>Lynea</t>
  </si>
  <si>
    <t>Ashurst</t>
  </si>
  <si>
    <t>7335-4656</t>
  </si>
  <si>
    <t>Cristy</t>
  </si>
  <si>
    <t>Dumbarton</t>
  </si>
  <si>
    <t>327B-F6D3</t>
  </si>
  <si>
    <t>Codee</t>
  </si>
  <si>
    <t>Jean</t>
  </si>
  <si>
    <t>PR1080</t>
  </si>
  <si>
    <t>AA87-13D8</t>
  </si>
  <si>
    <t>Rita</t>
  </si>
  <si>
    <t>Chrismas</t>
  </si>
  <si>
    <t>PR1206</t>
  </si>
  <si>
    <t>56A5-271B</t>
  </si>
  <si>
    <t>Chadwick</t>
  </si>
  <si>
    <t>Buist</t>
  </si>
  <si>
    <t>528C-3E0D</t>
  </si>
  <si>
    <t>Giffer</t>
  </si>
  <si>
    <t>Raspin</t>
  </si>
  <si>
    <t>PR1000</t>
  </si>
  <si>
    <t>7A8C-2DD3</t>
  </si>
  <si>
    <t>Harley</t>
  </si>
  <si>
    <t>Dootson</t>
  </si>
  <si>
    <t>PR1216</t>
  </si>
  <si>
    <t>4886-62DF</t>
  </si>
  <si>
    <t>Gabey</t>
  </si>
  <si>
    <t>Trethowan</t>
  </si>
  <si>
    <t>PR1337</t>
  </si>
  <si>
    <t>64BA-99F0</t>
  </si>
  <si>
    <t>Kristina</t>
  </si>
  <si>
    <t>Chanson</t>
  </si>
  <si>
    <t>7EE7-2C43</t>
  </si>
  <si>
    <t>Tobye</t>
  </si>
  <si>
    <t>Dietmar</t>
  </si>
  <si>
    <t>PR1525</t>
  </si>
  <si>
    <t>B990-35DA</t>
  </si>
  <si>
    <t>Appolonia</t>
  </si>
  <si>
    <t>Francis</t>
  </si>
  <si>
    <t>PR1268</t>
  </si>
  <si>
    <t>6CAD-47F0</t>
  </si>
  <si>
    <t>Tommy</t>
  </si>
  <si>
    <t>Cawthorn</t>
  </si>
  <si>
    <t>C730-6B13</t>
  </si>
  <si>
    <t>Ariadne</t>
  </si>
  <si>
    <t>Isakov</t>
  </si>
  <si>
    <t>38EB-ADBD</t>
  </si>
  <si>
    <t>Berton</t>
  </si>
  <si>
    <t>Jorissen</t>
  </si>
  <si>
    <t>774E-685D</t>
  </si>
  <si>
    <t>Joachim</t>
  </si>
  <si>
    <t>Popplestone</t>
  </si>
  <si>
    <t>PR10</t>
  </si>
  <si>
    <t>CF8D-7379</t>
  </si>
  <si>
    <t>Tim</t>
  </si>
  <si>
    <t>Spinley</t>
  </si>
  <si>
    <t>Prefer Not To Say</t>
  </si>
  <si>
    <t>PR1349</t>
  </si>
  <si>
    <t>D836-B375</t>
  </si>
  <si>
    <t>Ellette</t>
  </si>
  <si>
    <t>McKean</t>
  </si>
  <si>
    <t>60B5-48ED</t>
  </si>
  <si>
    <t>Hayden</t>
  </si>
  <si>
    <t>Jacox</t>
  </si>
  <si>
    <t>211E-BC82</t>
  </si>
  <si>
    <t>Britt</t>
  </si>
  <si>
    <t>Ritchley</t>
  </si>
  <si>
    <t>C54B-DBC5</t>
  </si>
  <si>
    <t>Lilyan</t>
  </si>
  <si>
    <t>Martinet</t>
  </si>
  <si>
    <t>PR1334</t>
  </si>
  <si>
    <t>6F3E-2A75</t>
  </si>
  <si>
    <t>Ruby</t>
  </si>
  <si>
    <t>Gurrado</t>
  </si>
  <si>
    <t>PR1284</t>
  </si>
  <si>
    <t>C1C6-F683</t>
  </si>
  <si>
    <t>Kelberman</t>
  </si>
  <si>
    <t>PR1299</t>
  </si>
  <si>
    <t>8663-3E02</t>
  </si>
  <si>
    <t>Kleon</t>
  </si>
  <si>
    <t>Monnery</t>
  </si>
  <si>
    <t>FBC2-C5FA</t>
  </si>
  <si>
    <t>Hillel</t>
  </si>
  <si>
    <t>Quenby</t>
  </si>
  <si>
    <t>B52E-BF41</t>
  </si>
  <si>
    <t>Salomi</t>
  </si>
  <si>
    <t>Finlry</t>
  </si>
  <si>
    <t>D6A7-EF72</t>
  </si>
  <si>
    <t>Kalie</t>
  </si>
  <si>
    <t>Swancott</t>
  </si>
  <si>
    <t>PR1248</t>
  </si>
  <si>
    <t>12F7-BCBB</t>
  </si>
  <si>
    <t>Clea</t>
  </si>
  <si>
    <t>MacCartan</t>
  </si>
  <si>
    <t>PR14</t>
  </si>
  <si>
    <t>1359-BEE3</t>
  </si>
  <si>
    <t>Fawn</t>
  </si>
  <si>
    <t>Pyke</t>
  </si>
  <si>
    <t>PR1386</t>
  </si>
  <si>
    <t>1C24-233B</t>
  </si>
  <si>
    <t>Mendy</t>
  </si>
  <si>
    <t>Beran</t>
  </si>
  <si>
    <t>DE6C-86FC</t>
  </si>
  <si>
    <t>Beitris</t>
  </si>
  <si>
    <t>McIlwraith</t>
  </si>
  <si>
    <t>PR1111</t>
  </si>
  <si>
    <t>637B-DBAD</t>
  </si>
  <si>
    <t>Lovell</t>
  </si>
  <si>
    <t>Larmor</t>
  </si>
  <si>
    <t>79F7-78EC</t>
  </si>
  <si>
    <t>Alessandra</t>
  </si>
  <si>
    <t>Storrock</t>
  </si>
  <si>
    <t>PR01</t>
  </si>
  <si>
    <t>E324-1C33</t>
  </si>
  <si>
    <t>Sybyl</t>
  </si>
  <si>
    <t>Stevings</t>
  </si>
  <si>
    <t>PR1197</t>
  </si>
  <si>
    <t>81BE-17CD</t>
  </si>
  <si>
    <t>Frederick</t>
  </si>
  <si>
    <t>Cheley</t>
  </si>
  <si>
    <t>2C7D-F9F1</t>
  </si>
  <si>
    <t>Jaye</t>
  </si>
  <si>
    <t>Coxhell</t>
  </si>
  <si>
    <t>0F83-39C1</t>
  </si>
  <si>
    <t>Samantha</t>
  </si>
  <si>
    <t>Beames</t>
  </si>
  <si>
    <t>A91B-7DC5</t>
  </si>
  <si>
    <t>Stephanie</t>
  </si>
  <si>
    <t>Harradence</t>
  </si>
  <si>
    <t>825E-0B3A</t>
  </si>
  <si>
    <t>Kris</t>
  </si>
  <si>
    <t>Barnes</t>
  </si>
  <si>
    <t>PR1274</t>
  </si>
  <si>
    <t>D2BE-E6F6</t>
  </si>
  <si>
    <t>Maud</t>
  </si>
  <si>
    <t>Guerrier</t>
  </si>
  <si>
    <t>C025-B8B6</t>
  </si>
  <si>
    <t>Valentine</t>
  </si>
  <si>
    <t>Beddin</t>
  </si>
  <si>
    <t>F4D2-F6F2</t>
  </si>
  <si>
    <t>Vi</t>
  </si>
  <si>
    <t>Khadir</t>
  </si>
  <si>
    <t>F72D-261D</t>
  </si>
  <si>
    <t>Giustino</t>
  </si>
  <si>
    <t>Boyan</t>
  </si>
  <si>
    <t>A807-DE5D</t>
  </si>
  <si>
    <t>Bobbye</t>
  </si>
  <si>
    <t>Alexandrescu</t>
  </si>
  <si>
    <t>CBB3-0D7E</t>
  </si>
  <si>
    <t>Archaimbaud</t>
  </si>
  <si>
    <t>Hawkshaw</t>
  </si>
  <si>
    <t>2551-DD9B</t>
  </si>
  <si>
    <t>Quintana</t>
  </si>
  <si>
    <t>Di Franceshci</t>
  </si>
  <si>
    <t>PR250</t>
  </si>
  <si>
    <t>D39D-4015</t>
  </si>
  <si>
    <t>Joan</t>
  </si>
  <si>
    <t>Camings</t>
  </si>
  <si>
    <t>0697-ADC3</t>
  </si>
  <si>
    <t>Robert</t>
  </si>
  <si>
    <t>Muffitt</t>
  </si>
  <si>
    <t>6112-8476</t>
  </si>
  <si>
    <t>Kore</t>
  </si>
  <si>
    <t>Munn</t>
  </si>
  <si>
    <t>PR1231</t>
  </si>
  <si>
    <t>7378-5351</t>
  </si>
  <si>
    <t>Alika</t>
  </si>
  <si>
    <t>Karlik</t>
  </si>
  <si>
    <t>PR408</t>
  </si>
  <si>
    <t>D69C-8F84</t>
  </si>
  <si>
    <t>Sada</t>
  </si>
  <si>
    <t>Torrent</t>
  </si>
  <si>
    <t>CACA-0D62</t>
  </si>
  <si>
    <t>Zarla</t>
  </si>
  <si>
    <t>Farrans</t>
  </si>
  <si>
    <t>PR1137</t>
  </si>
  <si>
    <t>F93E-BDEF</t>
  </si>
  <si>
    <t>Rodolfo</t>
  </si>
  <si>
    <t>Askem</t>
  </si>
  <si>
    <t>0145-DBFC</t>
  </si>
  <si>
    <t>Keelia</t>
  </si>
  <si>
    <t>Studde</t>
  </si>
  <si>
    <t>PR1322</t>
  </si>
  <si>
    <t>CD59-7F94</t>
  </si>
  <si>
    <t>Mathe</t>
  </si>
  <si>
    <t>Burrows</t>
  </si>
  <si>
    <t>7B47-C915</t>
  </si>
  <si>
    <t>Grayce</t>
  </si>
  <si>
    <t>Caesar</t>
  </si>
  <si>
    <t>15B3-F392</t>
  </si>
  <si>
    <t>Anthiathia</t>
  </si>
  <si>
    <t>Streeting</t>
  </si>
  <si>
    <t>PR1838</t>
  </si>
  <si>
    <t>9D01-8A02</t>
  </si>
  <si>
    <t>Garrett</t>
  </si>
  <si>
    <t>Forrester</t>
  </si>
  <si>
    <t>2F98-E645</t>
  </si>
  <si>
    <t>Monah</t>
  </si>
  <si>
    <t>Fivey</t>
  </si>
  <si>
    <t>PR1135</t>
  </si>
  <si>
    <t>A31A-A90C</t>
  </si>
  <si>
    <t>Aleksandr</t>
  </si>
  <si>
    <t>Casetti</t>
  </si>
  <si>
    <t>PR5980</t>
  </si>
  <si>
    <t>80BE-E2B5</t>
  </si>
  <si>
    <t>Jill</t>
  </si>
  <si>
    <t>Hellewell</t>
  </si>
  <si>
    <t>F98B-61B3</t>
  </si>
  <si>
    <t>Candis</t>
  </si>
  <si>
    <t>Defew</t>
  </si>
  <si>
    <t>6A0D-9C4D</t>
  </si>
  <si>
    <t>Sarge</t>
  </si>
  <si>
    <t>Dikels</t>
  </si>
  <si>
    <t>PR1749</t>
  </si>
  <si>
    <t>4D7E-BDA4</t>
  </si>
  <si>
    <t>Asher</t>
  </si>
  <si>
    <t>Esson</t>
  </si>
  <si>
    <t>6E64-8D30</t>
  </si>
  <si>
    <t>Libbey</t>
  </si>
  <si>
    <t>McCreary</t>
  </si>
  <si>
    <t>PR1792</t>
  </si>
  <si>
    <t>B341-8D6A</t>
  </si>
  <si>
    <t>Clotilda</t>
  </si>
  <si>
    <t>Lacrouts</t>
  </si>
  <si>
    <t>1180-BEC9</t>
  </si>
  <si>
    <t>Edgardo</t>
  </si>
  <si>
    <t>McGeouch</t>
  </si>
  <si>
    <t>PR1445</t>
  </si>
  <si>
    <t>5293-AC5C</t>
  </si>
  <si>
    <t>Sydney</t>
  </si>
  <si>
    <t>Metham</t>
  </si>
  <si>
    <t>PR1773</t>
  </si>
  <si>
    <t>D49C-096C</t>
  </si>
  <si>
    <t>George</t>
  </si>
  <si>
    <t>Keddie</t>
  </si>
  <si>
    <t>4565-62DE</t>
  </si>
  <si>
    <t>Travis</t>
  </si>
  <si>
    <t>Janota</t>
  </si>
  <si>
    <t>PR1939</t>
  </si>
  <si>
    <t>CCAB-4B80</t>
  </si>
  <si>
    <t>Monty</t>
  </si>
  <si>
    <t>Demead</t>
  </si>
  <si>
    <t>58FA-C451</t>
  </si>
  <si>
    <t>Wayne</t>
  </si>
  <si>
    <t>Beekmann</t>
  </si>
  <si>
    <t>D921-AC35</t>
  </si>
  <si>
    <t>Jeniece</t>
  </si>
  <si>
    <t>Mac</t>
  </si>
  <si>
    <t>B4E1-4A3E</t>
  </si>
  <si>
    <t>Beckie</t>
  </si>
  <si>
    <t>Tawn</t>
  </si>
  <si>
    <t>PR1433</t>
  </si>
  <si>
    <t>541F-3E19</t>
  </si>
  <si>
    <t>Dot</t>
  </si>
  <si>
    <t>Aherne</t>
  </si>
  <si>
    <t>6FE3-2270</t>
  </si>
  <si>
    <t>Danita</t>
  </si>
  <si>
    <t>Paal</t>
  </si>
  <si>
    <t>29F6-C6CA</t>
  </si>
  <si>
    <t>Micky</t>
  </si>
  <si>
    <t>Beville</t>
  </si>
  <si>
    <t>9900-1159</t>
  </si>
  <si>
    <t>Kristien</t>
  </si>
  <si>
    <t>Vedikhov</t>
  </si>
  <si>
    <t>D926-DED9</t>
  </si>
  <si>
    <t>Sancho</t>
  </si>
  <si>
    <t>Rawlingson</t>
  </si>
  <si>
    <t>4A39-E8E6</t>
  </si>
  <si>
    <t>Hernando</t>
  </si>
  <si>
    <t>Larkings</t>
  </si>
  <si>
    <t>B0C3-E578</t>
  </si>
  <si>
    <t>Shela</t>
  </si>
  <si>
    <t>Toseland</t>
  </si>
  <si>
    <t>F9E1-87E9</t>
  </si>
  <si>
    <t>Briana</t>
  </si>
  <si>
    <t>Bubeer</t>
  </si>
  <si>
    <t>PR1936</t>
  </si>
  <si>
    <t>AF77-0F6B</t>
  </si>
  <si>
    <t>Ludlom</t>
  </si>
  <si>
    <t>C6A8-4E8A</t>
  </si>
  <si>
    <t>Clayton</t>
  </si>
  <si>
    <t>Hinemoor</t>
  </si>
  <si>
    <t>2250-86C5</t>
  </si>
  <si>
    <t>Desmond</t>
  </si>
  <si>
    <t>O'Fallone</t>
  </si>
  <si>
    <t>9DB1-8C59</t>
  </si>
  <si>
    <t>Thebault</t>
  </si>
  <si>
    <t>Bitterton</t>
  </si>
  <si>
    <t>45D7-5C8A</t>
  </si>
  <si>
    <t>Artemus</t>
  </si>
  <si>
    <t>Boyet</t>
  </si>
  <si>
    <t>PR1431</t>
  </si>
  <si>
    <t>DF71-97FB</t>
  </si>
  <si>
    <t>Carlyle</t>
  </si>
  <si>
    <t>Tinghill</t>
  </si>
  <si>
    <t>C5C2-985F</t>
  </si>
  <si>
    <t>Gaspar</t>
  </si>
  <si>
    <t>O' Concannon</t>
  </si>
  <si>
    <t>PR103</t>
  </si>
  <si>
    <t>10E9-4C86</t>
  </si>
  <si>
    <t>Dockrill</t>
  </si>
  <si>
    <t>4F64-A0E2</t>
  </si>
  <si>
    <t>Baird</t>
  </si>
  <si>
    <t>Trays</t>
  </si>
  <si>
    <t>5544-4583</t>
  </si>
  <si>
    <t>Jennee</t>
  </si>
  <si>
    <t>Proske</t>
  </si>
  <si>
    <t>D970-9F5E</t>
  </si>
  <si>
    <t>Lilla</t>
  </si>
  <si>
    <t>DF5F-5ED9</t>
  </si>
  <si>
    <t>Marilee</t>
  </si>
  <si>
    <t>Moreton</t>
  </si>
  <si>
    <t>2407-5A4E</t>
  </si>
  <si>
    <t>Butch</t>
  </si>
  <si>
    <t>Quinby</t>
  </si>
  <si>
    <t>B340-5AD2</t>
  </si>
  <si>
    <t>Denys</t>
  </si>
  <si>
    <t>Agastina</t>
  </si>
  <si>
    <t>D106-E487</t>
  </si>
  <si>
    <t>Dori</t>
  </si>
  <si>
    <t>Bevens</t>
  </si>
  <si>
    <t>19C3-DAE4</t>
  </si>
  <si>
    <t>Cristiano</t>
  </si>
  <si>
    <t>Brugger</t>
  </si>
  <si>
    <t>9CE9-B0D5</t>
  </si>
  <si>
    <t>Hilary</t>
  </si>
  <si>
    <t>McPhee</t>
  </si>
  <si>
    <t>CA75-94D1</t>
  </si>
  <si>
    <t>Avery</t>
  </si>
  <si>
    <t>Larimer</t>
  </si>
  <si>
    <t>5416-F925</t>
  </si>
  <si>
    <t>John</t>
  </si>
  <si>
    <t>Tempest</t>
  </si>
  <si>
    <t>PR1725</t>
  </si>
  <si>
    <t>2D85-ABDD</t>
  </si>
  <si>
    <t>Myrtie</t>
  </si>
  <si>
    <t>Tythe</t>
  </si>
  <si>
    <t>8FD9-AA59</t>
  </si>
  <si>
    <t>Faina</t>
  </si>
  <si>
    <t>Bewshaw</t>
  </si>
  <si>
    <t>PR1024</t>
  </si>
  <si>
    <t>D871-1F74</t>
  </si>
  <si>
    <t>Davers</t>
  </si>
  <si>
    <t>7816-BF57</t>
  </si>
  <si>
    <t>Noak</t>
  </si>
  <si>
    <t>Pointing</t>
  </si>
  <si>
    <t>CED0-8D31</t>
  </si>
  <si>
    <t>Berthot</t>
  </si>
  <si>
    <t>CC7A-EE97</t>
  </si>
  <si>
    <t>Ryan</t>
  </si>
  <si>
    <t>Gaffey</t>
  </si>
  <si>
    <t>B2D6-A355</t>
  </si>
  <si>
    <t>Dennis</t>
  </si>
  <si>
    <t>Whopples</t>
  </si>
  <si>
    <t>CC8A-0B1F</t>
  </si>
  <si>
    <t>Letta</t>
  </si>
  <si>
    <t>Van der Kruys</t>
  </si>
  <si>
    <t>30CB-BCD0</t>
  </si>
  <si>
    <t>Saraann</t>
  </si>
  <si>
    <t>Justice</t>
  </si>
  <si>
    <t>PR1890</t>
  </si>
  <si>
    <t>3642-EEAE</t>
  </si>
  <si>
    <t>Eleanore</t>
  </si>
  <si>
    <t>Gundrey</t>
  </si>
  <si>
    <t>205B-4D34</t>
  </si>
  <si>
    <t>Cris</t>
  </si>
  <si>
    <t>Jeram</t>
  </si>
  <si>
    <t>8BCA-723F</t>
  </si>
  <si>
    <t>Normy</t>
  </si>
  <si>
    <t>De la Harpe</t>
  </si>
  <si>
    <t>ED5D-E9D8</t>
  </si>
  <si>
    <t>Leigh</t>
  </si>
  <si>
    <t>Parker</t>
  </si>
  <si>
    <t>5988-3855</t>
  </si>
  <si>
    <t>Marthe</t>
  </si>
  <si>
    <t>Mattisson</t>
  </si>
  <si>
    <t>5A65-768A</t>
  </si>
  <si>
    <t>Felicity</t>
  </si>
  <si>
    <t>Hayler</t>
  </si>
  <si>
    <t>95D8-5DC7</t>
  </si>
  <si>
    <t>Udall</t>
  </si>
  <si>
    <t>Dowson</t>
  </si>
  <si>
    <t>PR1788</t>
  </si>
  <si>
    <t>B97B-73D7</t>
  </si>
  <si>
    <t>Chelsie</t>
  </si>
  <si>
    <t>Isakovitch</t>
  </si>
  <si>
    <t>C22D-CE5F</t>
  </si>
  <si>
    <t>Dorry</t>
  </si>
  <si>
    <t>Tiddy</t>
  </si>
  <si>
    <t>PR1951</t>
  </si>
  <si>
    <t>9C24-CD7A</t>
  </si>
  <si>
    <t>Yoshiko</t>
  </si>
  <si>
    <t>Abrahart</t>
  </si>
  <si>
    <t>PR1691</t>
  </si>
  <si>
    <t>9658-7750</t>
  </si>
  <si>
    <t>Ray</t>
  </si>
  <si>
    <t>Holbie</t>
  </si>
  <si>
    <t>D7F8-1775</t>
  </si>
  <si>
    <t>Jane</t>
  </si>
  <si>
    <t>A696-1216</t>
  </si>
  <si>
    <t>Cynthy</t>
  </si>
  <si>
    <t>Gainsford</t>
  </si>
  <si>
    <t>PR1937</t>
  </si>
  <si>
    <t>5C7B-86C0</t>
  </si>
  <si>
    <t>Jeanie</t>
  </si>
  <si>
    <t>Geater</t>
  </si>
  <si>
    <t>PR1869</t>
  </si>
  <si>
    <t>7DD6-128C</t>
  </si>
  <si>
    <t>Auguste</t>
  </si>
  <si>
    <t>Windsor</t>
  </si>
  <si>
    <t>8D34-EBDF</t>
  </si>
  <si>
    <t>Giles</t>
  </si>
  <si>
    <t>Bilham</t>
  </si>
  <si>
    <t>17AD-99F5</t>
  </si>
  <si>
    <t>Ursa</t>
  </si>
  <si>
    <t>O'Deegan</t>
  </si>
  <si>
    <t>PR1507</t>
  </si>
  <si>
    <t>F60C-4888</t>
  </si>
  <si>
    <t>Erin</t>
  </si>
  <si>
    <t>Pickavance</t>
  </si>
  <si>
    <t>PR1715</t>
  </si>
  <si>
    <t>B5C6-F8D5</t>
  </si>
  <si>
    <t>Rafaelita</t>
  </si>
  <si>
    <t>Lere</t>
  </si>
  <si>
    <t>B6EC-313E</t>
  </si>
  <si>
    <t>Corbin</t>
  </si>
  <si>
    <t>Gooddy</t>
  </si>
  <si>
    <t>PR1030</t>
  </si>
  <si>
    <t>2A20-28CD</t>
  </si>
  <si>
    <t>Dody</t>
  </si>
  <si>
    <t>Stiggles</t>
  </si>
  <si>
    <t>5A04-0EB4</t>
  </si>
  <si>
    <t>Debbie</t>
  </si>
  <si>
    <t>Martinho</t>
  </si>
  <si>
    <t>PR1477</t>
  </si>
  <si>
    <t>EEFC-DEC7</t>
  </si>
  <si>
    <t>Ezri</t>
  </si>
  <si>
    <t>Cours</t>
  </si>
  <si>
    <t>5160-53BD</t>
  </si>
  <si>
    <t>Conrado</t>
  </si>
  <si>
    <t>Tomaini</t>
  </si>
  <si>
    <t>PR1011</t>
  </si>
  <si>
    <t>6C86-3DC0</t>
  </si>
  <si>
    <t>Benton</t>
  </si>
  <si>
    <t>Irdale</t>
  </si>
  <si>
    <t>0240-4D29</t>
  </si>
  <si>
    <t>Kaylil</t>
  </si>
  <si>
    <t>Blenkiron</t>
  </si>
  <si>
    <t>15D4-53C2</t>
  </si>
  <si>
    <t>Bella</t>
  </si>
  <si>
    <t>PR1887</t>
  </si>
  <si>
    <t>17AE-E715</t>
  </si>
  <si>
    <t>Norbie</t>
  </si>
  <si>
    <t>Mosdill</t>
  </si>
  <si>
    <t>PR1834</t>
  </si>
  <si>
    <t>3B90-B998</t>
  </si>
  <si>
    <t>Giffy</t>
  </si>
  <si>
    <t>Rofe</t>
  </si>
  <si>
    <t>DCD4-C785</t>
  </si>
  <si>
    <t>Ilysa</t>
  </si>
  <si>
    <t>Cattroll</t>
  </si>
  <si>
    <t>PR1770</t>
  </si>
  <si>
    <t>6661-FA04</t>
  </si>
  <si>
    <t>Clive</t>
  </si>
  <si>
    <t>Sherwen</t>
  </si>
  <si>
    <t>B975-943A</t>
  </si>
  <si>
    <t>Winthrop</t>
  </si>
  <si>
    <t>McCahill</t>
  </si>
  <si>
    <t>C95C-CE06</t>
  </si>
  <si>
    <t>Stillman</t>
  </si>
  <si>
    <t>Castiello</t>
  </si>
  <si>
    <t>7589-66E3</t>
  </si>
  <si>
    <t>Colafate</t>
  </si>
  <si>
    <t>PR1884</t>
  </si>
  <si>
    <t>2ED2-2CEC</t>
  </si>
  <si>
    <t>Kendricks</t>
  </si>
  <si>
    <t>Durtnell</t>
  </si>
  <si>
    <t>B61E-0F26</t>
  </si>
  <si>
    <t>Care</t>
  </si>
  <si>
    <t>Heintze</t>
  </si>
  <si>
    <t>PR02</t>
  </si>
  <si>
    <t>DEB9-1BBF</t>
  </si>
  <si>
    <t>Petrello</t>
  </si>
  <si>
    <t>PR1793</t>
  </si>
  <si>
    <t>B312-7192</t>
  </si>
  <si>
    <t>Carolynn</t>
  </si>
  <si>
    <t>Gilby</t>
  </si>
  <si>
    <t>5C48-9106</t>
  </si>
  <si>
    <t>Darwin</t>
  </si>
  <si>
    <t>Capelle</t>
  </si>
  <si>
    <t>DF63-0D3C</t>
  </si>
  <si>
    <t>Roda</t>
  </si>
  <si>
    <t>Costin</t>
  </si>
  <si>
    <t>F9C6-39E2</t>
  </si>
  <si>
    <t>Cassandra</t>
  </si>
  <si>
    <t>Udden</t>
  </si>
  <si>
    <t>D4D5-27FB</t>
  </si>
  <si>
    <t>Bengt</t>
  </si>
  <si>
    <t>Keaves</t>
  </si>
  <si>
    <t>PR1427</t>
  </si>
  <si>
    <t>76ED-1CF5</t>
  </si>
  <si>
    <t>Spenser</t>
  </si>
  <si>
    <t>Pyzer</t>
  </si>
  <si>
    <t>380F-A08A</t>
  </si>
  <si>
    <t>Evvy</t>
  </si>
  <si>
    <t>Labbez</t>
  </si>
  <si>
    <t>5E9A-FE30</t>
  </si>
  <si>
    <t>Carratt</t>
  </si>
  <si>
    <t>FBED-F86B</t>
  </si>
  <si>
    <t>Karylin</t>
  </si>
  <si>
    <t>Aphale</t>
  </si>
  <si>
    <t>B063-A2B5</t>
  </si>
  <si>
    <t>Forester</t>
  </si>
  <si>
    <t>D676-4ECC</t>
  </si>
  <si>
    <t>Florenza</t>
  </si>
  <si>
    <t>Nesbit</t>
  </si>
  <si>
    <t>D4D7-3C3F</t>
  </si>
  <si>
    <t>Annaliese</t>
  </si>
  <si>
    <t>Hedingham</t>
  </si>
  <si>
    <t>DF7E-3233</t>
  </si>
  <si>
    <t>Basil</t>
  </si>
  <si>
    <t>Gother</t>
  </si>
  <si>
    <t>PR1861</t>
  </si>
  <si>
    <t>13E5-8466</t>
  </si>
  <si>
    <t>Cody</t>
  </si>
  <si>
    <t>Tipple</t>
  </si>
  <si>
    <t>41DC-E8B5</t>
  </si>
  <si>
    <t>Ware</t>
  </si>
  <si>
    <t>Casbon</t>
  </si>
  <si>
    <t>A7BB-F5A7</t>
  </si>
  <si>
    <t>Anna-diana</t>
  </si>
  <si>
    <t>Horbart</t>
  </si>
  <si>
    <t>PR1543</t>
  </si>
  <si>
    <t>1B7F-73A9</t>
  </si>
  <si>
    <t>Jacques</t>
  </si>
  <si>
    <t>Verne</t>
  </si>
  <si>
    <t>13FA-3559</t>
  </si>
  <si>
    <t>Fionna</t>
  </si>
  <si>
    <t>Wilkison</t>
  </si>
  <si>
    <t>A2D0-E2D2</t>
  </si>
  <si>
    <t>Eryn</t>
  </si>
  <si>
    <t>Crockley</t>
  </si>
  <si>
    <t>58F5-C8FC</t>
  </si>
  <si>
    <t>Julina</t>
  </si>
  <si>
    <t>Coatsworth</t>
  </si>
  <si>
    <t>9A87-71F6</t>
  </si>
  <si>
    <t>Kathye</t>
  </si>
  <si>
    <t>Malia</t>
  </si>
  <si>
    <t>FAC0-942B</t>
  </si>
  <si>
    <t>Darbee</t>
  </si>
  <si>
    <t>PR1279</t>
  </si>
  <si>
    <t>E899-A860</t>
  </si>
  <si>
    <t>Freedman</t>
  </si>
  <si>
    <t>Meehan</t>
  </si>
  <si>
    <t>BAF9-933D</t>
  </si>
  <si>
    <t>Pauly</t>
  </si>
  <si>
    <t>Gero</t>
  </si>
  <si>
    <t>PR112</t>
  </si>
  <si>
    <t>C900-9EF9</t>
  </si>
  <si>
    <t>Josiah</t>
  </si>
  <si>
    <t>Sloam</t>
  </si>
  <si>
    <t>PR220</t>
  </si>
  <si>
    <t>1472-9F69</t>
  </si>
  <si>
    <t>Algernon</t>
  </si>
  <si>
    <t>Harder</t>
  </si>
  <si>
    <t>PR1083</t>
  </si>
  <si>
    <t>1C6C-3B67</t>
  </si>
  <si>
    <t>Emilie</t>
  </si>
  <si>
    <t>Panter</t>
  </si>
  <si>
    <t>2698-A448</t>
  </si>
  <si>
    <t>Linoel</t>
  </si>
  <si>
    <t>Rambadt</t>
  </si>
  <si>
    <t>PR1905</t>
  </si>
  <si>
    <t>9BD6-2C43</t>
  </si>
  <si>
    <t>Wallas</t>
  </si>
  <si>
    <t>Crinage</t>
  </si>
  <si>
    <t>39FC-7149</t>
  </si>
  <si>
    <t>Balden</t>
  </si>
  <si>
    <t>F5E3-48BB</t>
  </si>
  <si>
    <t>Zenia</t>
  </si>
  <si>
    <t>Rattery</t>
  </si>
  <si>
    <t>0A05-3943</t>
  </si>
  <si>
    <t>Sherie</t>
  </si>
  <si>
    <t>Pattington</t>
  </si>
  <si>
    <t>PR1113</t>
  </si>
  <si>
    <t>3120-B11F</t>
  </si>
  <si>
    <t>Allister</t>
  </si>
  <si>
    <t>Noads</t>
  </si>
  <si>
    <t>PR1496</t>
  </si>
  <si>
    <t>2FC8-999D</t>
  </si>
  <si>
    <t>Terrie</t>
  </si>
  <si>
    <t>Barnish</t>
  </si>
  <si>
    <t>PR1258</t>
  </si>
  <si>
    <t>7BD4-7BFB</t>
  </si>
  <si>
    <t>Kerr</t>
  </si>
  <si>
    <t>Sporner</t>
  </si>
  <si>
    <t>PR283</t>
  </si>
  <si>
    <t>6227-9D9E</t>
  </si>
  <si>
    <t>Malina</t>
  </si>
  <si>
    <t>Chivrall</t>
  </si>
  <si>
    <t>4E65-CCD0</t>
  </si>
  <si>
    <t>Billie</t>
  </si>
  <si>
    <t>Sanday</t>
  </si>
  <si>
    <t>PR1072</t>
  </si>
  <si>
    <t>EB4F-4D97</t>
  </si>
  <si>
    <t>Lynnelle</t>
  </si>
  <si>
    <t>Peizer</t>
  </si>
  <si>
    <t>296A-A685</t>
  </si>
  <si>
    <t>Dina</t>
  </si>
  <si>
    <t>Paice</t>
  </si>
  <si>
    <t>PR2674</t>
  </si>
  <si>
    <t>2E7B-43F0</t>
  </si>
  <si>
    <t>Arnaldo</t>
  </si>
  <si>
    <t>Balling</t>
  </si>
  <si>
    <t>E099-3FCC</t>
  </si>
  <si>
    <t>Haywood</t>
  </si>
  <si>
    <t>Ruprich</t>
  </si>
  <si>
    <t>D86B-2E5E</t>
  </si>
  <si>
    <t>Michele</t>
  </si>
  <si>
    <t>Deane</t>
  </si>
  <si>
    <t>PR2172</t>
  </si>
  <si>
    <t>267F-F71D</t>
  </si>
  <si>
    <t>Liuka</t>
  </si>
  <si>
    <t>Attenbrough</t>
  </si>
  <si>
    <t>PR2519</t>
  </si>
  <si>
    <t>155B-42BE</t>
  </si>
  <si>
    <t>Tommi</t>
  </si>
  <si>
    <t>Lapish</t>
  </si>
  <si>
    <t>E62F-4FF7</t>
  </si>
  <si>
    <t>Port</t>
  </si>
  <si>
    <t>Lording</t>
  </si>
  <si>
    <t>93B1-6510</t>
  </si>
  <si>
    <t>Giraldo</t>
  </si>
  <si>
    <t>Matyashev</t>
  </si>
  <si>
    <t>71CC-7412</t>
  </si>
  <si>
    <t>Issi</t>
  </si>
  <si>
    <t>Early</t>
  </si>
  <si>
    <t>PR2537</t>
  </si>
  <si>
    <t>07F1-62C3</t>
  </si>
  <si>
    <t>Bertrand</t>
  </si>
  <si>
    <t>Davidsen</t>
  </si>
  <si>
    <t>E523-D168</t>
  </si>
  <si>
    <t>Sheffield</t>
  </si>
  <si>
    <t>Feldon</t>
  </si>
  <si>
    <t>5A0B-7F31</t>
  </si>
  <si>
    <t>Nevil</t>
  </si>
  <si>
    <t>Callaby</t>
  </si>
  <si>
    <t>PR1438</t>
  </si>
  <si>
    <t>8F78-4A32</t>
  </si>
  <si>
    <t>Sigismundo</t>
  </si>
  <si>
    <t>Durtnel</t>
  </si>
  <si>
    <t>8EA4-9179</t>
  </si>
  <si>
    <t>Dignum</t>
  </si>
  <si>
    <t>6F50-08B6</t>
  </si>
  <si>
    <t>Mick</t>
  </si>
  <si>
    <t>Tomaschke</t>
  </si>
  <si>
    <t>0CF8-1EBD</t>
  </si>
  <si>
    <t>Franciska</t>
  </si>
  <si>
    <t>Cubbin</t>
  </si>
  <si>
    <t>8E5B-CBBF</t>
  </si>
  <si>
    <t>Creigh</t>
  </si>
  <si>
    <t>Lissaman</t>
  </si>
  <si>
    <t>8DA7-0090</t>
  </si>
  <si>
    <t>Farica</t>
  </si>
  <si>
    <t>Fardell</t>
  </si>
  <si>
    <t>9BC9-1288</t>
  </si>
  <si>
    <t>Adelheid</t>
  </si>
  <si>
    <t>Battersby</t>
  </si>
  <si>
    <t>6A8B-EC82</t>
  </si>
  <si>
    <t>Averill</t>
  </si>
  <si>
    <t>Dwyr</t>
  </si>
  <si>
    <t>F968-671C</t>
  </si>
  <si>
    <t>Eugene</t>
  </si>
  <si>
    <t>Benstead</t>
  </si>
  <si>
    <t>31FB-D496</t>
  </si>
  <si>
    <t>Rakel</t>
  </si>
  <si>
    <t>Ruston</t>
  </si>
  <si>
    <t>FEEC-A663</t>
  </si>
  <si>
    <t>Cher</t>
  </si>
  <si>
    <t>Molian</t>
  </si>
  <si>
    <t>9412-7AA6</t>
  </si>
  <si>
    <t>Edith</t>
  </si>
  <si>
    <t>Middis</t>
  </si>
  <si>
    <t>920B-7B40</t>
  </si>
  <si>
    <t>Berkly</t>
  </si>
  <si>
    <t>2374-7581</t>
  </si>
  <si>
    <t>Brian</t>
  </si>
  <si>
    <t>Josskovitz</t>
  </si>
  <si>
    <t>D245-5D80</t>
  </si>
  <si>
    <t>Bank</t>
  </si>
  <si>
    <t>MacEveley</t>
  </si>
  <si>
    <t>41EC-F2AA</t>
  </si>
  <si>
    <t>Antoinette</t>
  </si>
  <si>
    <t>Dreamer</t>
  </si>
  <si>
    <t>1C57-5F2A</t>
  </si>
  <si>
    <t>Persis</t>
  </si>
  <si>
    <t>Vineall</t>
  </si>
  <si>
    <t>0678-748A</t>
  </si>
  <si>
    <t>Maurits</t>
  </si>
  <si>
    <t>Farmery</t>
  </si>
  <si>
    <t>PR04</t>
  </si>
  <si>
    <t>A896-CDE2</t>
  </si>
  <si>
    <t>Wrennie</t>
  </si>
  <si>
    <t>Quinton</t>
  </si>
  <si>
    <t>ACF7-5B99</t>
  </si>
  <si>
    <t>Janeczka</t>
  </si>
  <si>
    <t>Osmond</t>
  </si>
  <si>
    <t>5741-0022</t>
  </si>
  <si>
    <t>Rosene</t>
  </si>
  <si>
    <t>Larmett</t>
  </si>
  <si>
    <t>PR2551</t>
  </si>
  <si>
    <t>AA67-CB22</t>
  </si>
  <si>
    <t>Obadias</t>
  </si>
  <si>
    <t>Izhaky</t>
  </si>
  <si>
    <t>PR2407</t>
  </si>
  <si>
    <t>D825-CC31</t>
  </si>
  <si>
    <t>Debera</t>
  </si>
  <si>
    <t>Extence</t>
  </si>
  <si>
    <t>PR4180</t>
  </si>
  <si>
    <t>59F5-F57D</t>
  </si>
  <si>
    <t>Lilly</t>
  </si>
  <si>
    <t>Nancarrow</t>
  </si>
  <si>
    <t>PR2199</t>
  </si>
  <si>
    <t>E430-E462</t>
  </si>
  <si>
    <t>Marvin</t>
  </si>
  <si>
    <t>Switland</t>
  </si>
  <si>
    <t>PR2556</t>
  </si>
  <si>
    <t>9F02-0D39</t>
  </si>
  <si>
    <t>Bell</t>
  </si>
  <si>
    <t>Di Biasi</t>
  </si>
  <si>
    <t>PR2541</t>
  </si>
  <si>
    <t>74F3-DF3D</t>
  </si>
  <si>
    <t>Lian</t>
  </si>
  <si>
    <t>Ouslem</t>
  </si>
  <si>
    <t>5F2E-A68B</t>
  </si>
  <si>
    <t>Evangelin</t>
  </si>
  <si>
    <t>Desantis</t>
  </si>
  <si>
    <t>PR2209</t>
  </si>
  <si>
    <t>65A0-5D04</t>
  </si>
  <si>
    <t>Ginnifer</t>
  </si>
  <si>
    <t>Grigoletti</t>
  </si>
  <si>
    <t>PR2524</t>
  </si>
  <si>
    <t>79C5-FE9D</t>
  </si>
  <si>
    <t>Kerstin</t>
  </si>
  <si>
    <t>Sponton</t>
  </si>
  <si>
    <t>PR2515</t>
  </si>
  <si>
    <t>B49A-7D79</t>
  </si>
  <si>
    <t>Kensington</t>
  </si>
  <si>
    <t>E503-C500</t>
  </si>
  <si>
    <t>Alexandro</t>
  </si>
  <si>
    <t>De Pietri</t>
  </si>
  <si>
    <t>388D-DB68</t>
  </si>
  <si>
    <t>Maybelle</t>
  </si>
  <si>
    <t>Hurler</t>
  </si>
  <si>
    <t>A76C-AEB3</t>
  </si>
  <si>
    <t>Oren</t>
  </si>
  <si>
    <t>Milella</t>
  </si>
  <si>
    <t>PR2605</t>
  </si>
  <si>
    <t>278C-D482</t>
  </si>
  <si>
    <t>Flora</t>
  </si>
  <si>
    <t>Flounders</t>
  </si>
  <si>
    <t>PR4334</t>
  </si>
  <si>
    <t>A1DB-6C34</t>
  </si>
  <si>
    <t>Catie</t>
  </si>
  <si>
    <t>McCuish</t>
  </si>
  <si>
    <t>468A-E249</t>
  </si>
  <si>
    <t>Ninon</t>
  </si>
  <si>
    <t>Leathwood</t>
  </si>
  <si>
    <t>95CB-4E31</t>
  </si>
  <si>
    <t>Pavlov</t>
  </si>
  <si>
    <t>Pretor</t>
  </si>
  <si>
    <t>3A2C-ABB8</t>
  </si>
  <si>
    <t>Gawain</t>
  </si>
  <si>
    <t>Dewdney</t>
  </si>
  <si>
    <t>PR2372</t>
  </si>
  <si>
    <t>6EDB-94B7</t>
  </si>
  <si>
    <t>Earle</t>
  </si>
  <si>
    <t>Willowby</t>
  </si>
  <si>
    <t>8292-6635</t>
  </si>
  <si>
    <t>Goodin</t>
  </si>
  <si>
    <t>PR5470</t>
  </si>
  <si>
    <t>6EEF-5B17</t>
  </si>
  <si>
    <t>Bo</t>
  </si>
  <si>
    <t>Readitt</t>
  </si>
  <si>
    <t>PR2485</t>
  </si>
  <si>
    <t>C250-AF15</t>
  </si>
  <si>
    <t>Ron</t>
  </si>
  <si>
    <t>Hordle</t>
  </si>
  <si>
    <t>257B-8130</t>
  </si>
  <si>
    <t>Erastus</t>
  </si>
  <si>
    <t>Pennings</t>
  </si>
  <si>
    <t>B492-D447</t>
  </si>
  <si>
    <t>Aurthur</t>
  </si>
  <si>
    <t>Rittelmeyer</t>
  </si>
  <si>
    <t>4673-EBEC</t>
  </si>
  <si>
    <t>Ollie</t>
  </si>
  <si>
    <t>Chellam</t>
  </si>
  <si>
    <t>C08F-94F9</t>
  </si>
  <si>
    <t>Nikos</t>
  </si>
  <si>
    <t>Karpenko</t>
  </si>
  <si>
    <t>PR1138</t>
  </si>
  <si>
    <t>F961-5A03</t>
  </si>
  <si>
    <t>Alejandrina</t>
  </si>
  <si>
    <t>Pea</t>
  </si>
  <si>
    <t>CE90-763C</t>
  </si>
  <si>
    <t>Carly</t>
  </si>
  <si>
    <t>Mushawe</t>
  </si>
  <si>
    <t>6653-BD41</t>
  </si>
  <si>
    <t>Selle</t>
  </si>
  <si>
    <t>Barrington</t>
  </si>
  <si>
    <t>PR2228</t>
  </si>
  <si>
    <t>C251-2A18</t>
  </si>
  <si>
    <t>Honor</t>
  </si>
  <si>
    <t>Jesson</t>
  </si>
  <si>
    <t>PR2021</t>
  </si>
  <si>
    <t>8FF0-0F7A</t>
  </si>
  <si>
    <t>Nanine</t>
  </si>
  <si>
    <t>Barrie</t>
  </si>
  <si>
    <t>PR2363</t>
  </si>
  <si>
    <t>62A3-DEA7</t>
  </si>
  <si>
    <t>Meade</t>
  </si>
  <si>
    <t>Quinnelly</t>
  </si>
  <si>
    <t>PR1453</t>
  </si>
  <si>
    <t>D3F6-A313</t>
  </si>
  <si>
    <t>Alister</t>
  </si>
  <si>
    <t>Gianullo</t>
  </si>
  <si>
    <t>PR2379</t>
  </si>
  <si>
    <t>1453-D3D8</t>
  </si>
  <si>
    <t>Magnum</t>
  </si>
  <si>
    <t>PR2096</t>
  </si>
  <si>
    <t>B59D-CA4C</t>
  </si>
  <si>
    <t>Ichabod</t>
  </si>
  <si>
    <t>Mabbot</t>
  </si>
  <si>
    <t>3DB7-2942</t>
  </si>
  <si>
    <t>Cordula</t>
  </si>
  <si>
    <t>Upjohn</t>
  </si>
  <si>
    <t>B102-5713</t>
  </si>
  <si>
    <t>Adlai</t>
  </si>
  <si>
    <t>Pettit</t>
  </si>
  <si>
    <t>BDE5-385A</t>
  </si>
  <si>
    <t>Morten</t>
  </si>
  <si>
    <t>8F7F-015D</t>
  </si>
  <si>
    <t>Lion</t>
  </si>
  <si>
    <t>Ewbanck</t>
  </si>
  <si>
    <t>C1B4-46B2</t>
  </si>
  <si>
    <t>Hoebart</t>
  </si>
  <si>
    <t>Bennen</t>
  </si>
  <si>
    <t>F5C3-07B0</t>
  </si>
  <si>
    <t>Vitia</t>
  </si>
  <si>
    <t>Southall</t>
  </si>
  <si>
    <t>08FC-817E</t>
  </si>
  <si>
    <t>Milka</t>
  </si>
  <si>
    <t>Vinas</t>
  </si>
  <si>
    <t>PR2697</t>
  </si>
  <si>
    <t>AC19-7EE7</t>
  </si>
  <si>
    <t>Aube</t>
  </si>
  <si>
    <t>Bassill</t>
  </si>
  <si>
    <t>PR2256</t>
  </si>
  <si>
    <t>C9FF-3A25</t>
  </si>
  <si>
    <t>West</t>
  </si>
  <si>
    <t>Shalloo</t>
  </si>
  <si>
    <t>PR6039</t>
  </si>
  <si>
    <t>CDC1-C7CA</t>
  </si>
  <si>
    <t>Jobyna</t>
  </si>
  <si>
    <t>Keeler</t>
  </si>
  <si>
    <t>E616-CAD8</t>
  </si>
  <si>
    <t>Iseabal</t>
  </si>
  <si>
    <t>Sabey</t>
  </si>
  <si>
    <t>PR2528</t>
  </si>
  <si>
    <t>2219-56CA</t>
  </si>
  <si>
    <t>Sloane</t>
  </si>
  <si>
    <t>Shera</t>
  </si>
  <si>
    <t>PR1484</t>
  </si>
  <si>
    <t>EEA0-C109</t>
  </si>
  <si>
    <t>Silvan</t>
  </si>
  <si>
    <t>Bratcher</t>
  </si>
  <si>
    <t>ABB5-0B95</t>
  </si>
  <si>
    <t>Thomasine</t>
  </si>
  <si>
    <t>Odell</t>
  </si>
  <si>
    <t>5F4E-EE5A</t>
  </si>
  <si>
    <t>Mamie</t>
  </si>
  <si>
    <t>Neagle</t>
  </si>
  <si>
    <t>F401-1B75</t>
  </si>
  <si>
    <t>Nevins</t>
  </si>
  <si>
    <t>Forst</t>
  </si>
  <si>
    <t>B995-E5CE</t>
  </si>
  <si>
    <t>Anitra</t>
  </si>
  <si>
    <t>Korfmann</t>
  </si>
  <si>
    <t>533B-938D</t>
  </si>
  <si>
    <t>Morris</t>
  </si>
  <si>
    <t>Bente</t>
  </si>
  <si>
    <t>PR2693</t>
  </si>
  <si>
    <t>993B-186B</t>
  </si>
  <si>
    <t>Lewiss</t>
  </si>
  <si>
    <t>Janosevic</t>
  </si>
  <si>
    <t>PR2526</t>
  </si>
  <si>
    <t>DFA2-1B8F</t>
  </si>
  <si>
    <t>Haily</t>
  </si>
  <si>
    <t>Jordi</t>
  </si>
  <si>
    <t>04D7-C8F3</t>
  </si>
  <si>
    <t>Scarlett</t>
  </si>
  <si>
    <t>Elstob</t>
  </si>
  <si>
    <t>C026-3E38</t>
  </si>
  <si>
    <t>Garv</t>
  </si>
  <si>
    <t>Tockell</t>
  </si>
  <si>
    <t>69EC-7B13</t>
  </si>
  <si>
    <t>Mariska</t>
  </si>
  <si>
    <t>Iashvili</t>
  </si>
  <si>
    <t>AD8F-7539</t>
  </si>
  <si>
    <t>Leta</t>
  </si>
  <si>
    <t>Possel</t>
  </si>
  <si>
    <t>B44E-8AEE</t>
  </si>
  <si>
    <t>Carlynn</t>
  </si>
  <si>
    <t>Bartolic</t>
  </si>
  <si>
    <t>63E9-F74A</t>
  </si>
  <si>
    <t>Amos</t>
  </si>
  <si>
    <t>Simcox</t>
  </si>
  <si>
    <t>A184-3B30</t>
  </si>
  <si>
    <t>Ruperto</t>
  </si>
  <si>
    <t>Ciccotto</t>
  </si>
  <si>
    <t>851C-E7E2</t>
  </si>
  <si>
    <t>Sebastiano</t>
  </si>
  <si>
    <t>Benes</t>
  </si>
  <si>
    <t>PR2602</t>
  </si>
  <si>
    <t>E46A-3676</t>
  </si>
  <si>
    <t>Kele</t>
  </si>
  <si>
    <t>Halsworth</t>
  </si>
  <si>
    <t>10CE-8403</t>
  </si>
  <si>
    <t>Timmy</t>
  </si>
  <si>
    <t>Reek</t>
  </si>
  <si>
    <t>PR2707</t>
  </si>
  <si>
    <t>E47D-E3C5</t>
  </si>
  <si>
    <t>Kerry</t>
  </si>
  <si>
    <t>Orrell</t>
  </si>
  <si>
    <t>1AC8-361F</t>
  </si>
  <si>
    <t>Selig</t>
  </si>
  <si>
    <t>Draysey</t>
  </si>
  <si>
    <t>PR1073</t>
  </si>
  <si>
    <t>9360-3A68</t>
  </si>
  <si>
    <t>Cathyleen</t>
  </si>
  <si>
    <t>Hallin</t>
  </si>
  <si>
    <t>BE54-8537</t>
  </si>
  <si>
    <t>Krista</t>
  </si>
  <si>
    <t>D6BB-FEDF</t>
  </si>
  <si>
    <t>Galen</t>
  </si>
  <si>
    <t>Rocca</t>
  </si>
  <si>
    <t>ACD5-5FA2</t>
  </si>
  <si>
    <t>Judye</t>
  </si>
  <si>
    <t>Offield</t>
  </si>
  <si>
    <t>BB09-BF7F</t>
  </si>
  <si>
    <t>Kelso</t>
  </si>
  <si>
    <t>450D-13A9</t>
  </si>
  <si>
    <t>Arlene</t>
  </si>
  <si>
    <t>Warstall</t>
  </si>
  <si>
    <t>5605-237E</t>
  </si>
  <si>
    <t>Linell</t>
  </si>
  <si>
    <t>Lack</t>
  </si>
  <si>
    <t>03C5-51AD</t>
  </si>
  <si>
    <t>Maxie</t>
  </si>
  <si>
    <t>Banker</t>
  </si>
  <si>
    <t>PR1021</t>
  </si>
  <si>
    <t>27CD-A6BF</t>
  </si>
  <si>
    <t>Fabiano</t>
  </si>
  <si>
    <t>Edkins</t>
  </si>
  <si>
    <t>PR1215</t>
  </si>
  <si>
    <t>626A-9377</t>
  </si>
  <si>
    <t>Blaire</t>
  </si>
  <si>
    <t>Dinneen</t>
  </si>
  <si>
    <t>PR1475</t>
  </si>
  <si>
    <t>6125-FEC8</t>
  </si>
  <si>
    <t>Corbie</t>
  </si>
  <si>
    <t>PR187</t>
  </si>
  <si>
    <t>D954-6402</t>
  </si>
  <si>
    <t>Ara</t>
  </si>
  <si>
    <t>Daulton</t>
  </si>
  <si>
    <t>246E-3383</t>
  </si>
  <si>
    <t>Jamesy</t>
  </si>
  <si>
    <t>Barnardo</t>
  </si>
  <si>
    <t>PR366</t>
  </si>
  <si>
    <t>BD97-F94D</t>
  </si>
  <si>
    <t>Cletus</t>
  </si>
  <si>
    <t>Heintsch</t>
  </si>
  <si>
    <t>FB5B-C127</t>
  </si>
  <si>
    <t>Ameline</t>
  </si>
  <si>
    <t>Hawton</t>
  </si>
  <si>
    <t>A590-DF69</t>
  </si>
  <si>
    <t>Cortney</t>
  </si>
  <si>
    <t>Wann</t>
  </si>
  <si>
    <t>PR1535</t>
  </si>
  <si>
    <t>B679-F7C9</t>
  </si>
  <si>
    <t>Hillard</t>
  </si>
  <si>
    <t>Ell</t>
  </si>
  <si>
    <t>1B4A-5D80</t>
  </si>
  <si>
    <t>April</t>
  </si>
  <si>
    <t>Carstairs</t>
  </si>
  <si>
    <t>BAB4-3AC8</t>
  </si>
  <si>
    <t>Trudey</t>
  </si>
  <si>
    <t>Doulton</t>
  </si>
  <si>
    <t>83FD-F920</t>
  </si>
  <si>
    <t>Yorgo</t>
  </si>
  <si>
    <t>Clappison</t>
  </si>
  <si>
    <t>B24C-18BF</t>
  </si>
  <si>
    <t>Timothy</t>
  </si>
  <si>
    <t>Plewright</t>
  </si>
  <si>
    <t>FD0B-7B0A</t>
  </si>
  <si>
    <t>Melessa</t>
  </si>
  <si>
    <t>Eyres</t>
  </si>
  <si>
    <t>EB8F-204D</t>
  </si>
  <si>
    <t>Ingram</t>
  </si>
  <si>
    <t>Franciskiewicz</t>
  </si>
  <si>
    <t>8A5B-3D6E</t>
  </si>
  <si>
    <t>Konstanze</t>
  </si>
  <si>
    <t>Scrammage</t>
  </si>
  <si>
    <t>PR565</t>
  </si>
  <si>
    <t>46D6-CA7A</t>
  </si>
  <si>
    <t>Vanya</t>
  </si>
  <si>
    <t>Gittoes</t>
  </si>
  <si>
    <t>PR1859</t>
  </si>
  <si>
    <t>5060-A677</t>
  </si>
  <si>
    <t>Zebulen</t>
  </si>
  <si>
    <t>Rubrow</t>
  </si>
  <si>
    <t>A11D-324A</t>
  </si>
  <si>
    <t>Ferrolli</t>
  </si>
  <si>
    <t>13E5-2F17</t>
  </si>
  <si>
    <t>Vin</t>
  </si>
  <si>
    <t>Wandless</t>
  </si>
  <si>
    <t>PR1087</t>
  </si>
  <si>
    <t>3F0C-41A7</t>
  </si>
  <si>
    <t>Mendie</t>
  </si>
  <si>
    <t>Readie</t>
  </si>
  <si>
    <t>PR1157</t>
  </si>
  <si>
    <t>07AF-3631</t>
  </si>
  <si>
    <t>Ignazio</t>
  </si>
  <si>
    <t>Bendixen</t>
  </si>
  <si>
    <t>PR2484</t>
  </si>
  <si>
    <t>259B-6C50</t>
  </si>
  <si>
    <t>Raddie</t>
  </si>
  <si>
    <t>Ballance</t>
  </si>
  <si>
    <t>63B8-CCC0</t>
  </si>
  <si>
    <t>Rafaela</t>
  </si>
  <si>
    <t>Hadigate</t>
  </si>
  <si>
    <t>F20A-F424</t>
  </si>
  <si>
    <t>Basia</t>
  </si>
  <si>
    <t>Goodswen</t>
  </si>
  <si>
    <t>C1E8-5AAB</t>
  </si>
  <si>
    <t>Abadam</t>
  </si>
  <si>
    <t>23FC-93A5</t>
  </si>
  <si>
    <t>Marinna</t>
  </si>
  <si>
    <t>Snalham</t>
  </si>
  <si>
    <t>AE33-DDE7</t>
  </si>
  <si>
    <t>Pablo</t>
  </si>
  <si>
    <t>Kerin</t>
  </si>
  <si>
    <t>DC67-3B66</t>
  </si>
  <si>
    <t>Tammie</t>
  </si>
  <si>
    <t>Kingh</t>
  </si>
  <si>
    <t>PR3152</t>
  </si>
  <si>
    <t>F1BD-033D</t>
  </si>
  <si>
    <t>Robb</t>
  </si>
  <si>
    <t>McGeechan</t>
  </si>
  <si>
    <t>7961-A93B</t>
  </si>
  <si>
    <t>Jerome</t>
  </si>
  <si>
    <t>Maden</t>
  </si>
  <si>
    <t>F5CC-33FA</t>
  </si>
  <si>
    <t>Ilario</t>
  </si>
  <si>
    <t>1E61-B76A</t>
  </si>
  <si>
    <t>Wilie</t>
  </si>
  <si>
    <t>Northfield</t>
  </si>
  <si>
    <t>PR3355</t>
  </si>
  <si>
    <t>5395-75A1</t>
  </si>
  <si>
    <t>Ludwig</t>
  </si>
  <si>
    <t>Ferrara</t>
  </si>
  <si>
    <t>D18F-8C48</t>
  </si>
  <si>
    <t>Feliza</t>
  </si>
  <si>
    <t>Jeschner</t>
  </si>
  <si>
    <t>PR6522</t>
  </si>
  <si>
    <t>C7C8-43D9</t>
  </si>
  <si>
    <t>Rebecka</t>
  </si>
  <si>
    <t>Leat</t>
  </si>
  <si>
    <t>PR3314</t>
  </si>
  <si>
    <t>DA4C-7F2E</t>
  </si>
  <si>
    <t>Carmita</t>
  </si>
  <si>
    <t>Kenion</t>
  </si>
  <si>
    <t>FC47-1953</t>
  </si>
  <si>
    <t>Barby</t>
  </si>
  <si>
    <t>Plaid</t>
  </si>
  <si>
    <t>61CC-2C1D</t>
  </si>
  <si>
    <t>Jayme</t>
  </si>
  <si>
    <t>Desseine</t>
  </si>
  <si>
    <t>CDFB-6A08</t>
  </si>
  <si>
    <t>Huey</t>
  </si>
  <si>
    <t>Paoletti</t>
  </si>
  <si>
    <t>B967-D6D3</t>
  </si>
  <si>
    <t>Kimmy</t>
  </si>
  <si>
    <t>O'Logan</t>
  </si>
  <si>
    <t>757F-78FE</t>
  </si>
  <si>
    <t>Timotheus</t>
  </si>
  <si>
    <t>Esland</t>
  </si>
  <si>
    <t>B8A5-07A1</t>
  </si>
  <si>
    <t>Ainsley</t>
  </si>
  <si>
    <t>Norheny</t>
  </si>
  <si>
    <t>2FAE-9278</t>
  </si>
  <si>
    <t>Ettore</t>
  </si>
  <si>
    <t>Gorusso</t>
  </si>
  <si>
    <t>0E79-8257</t>
  </si>
  <si>
    <t>Noby</t>
  </si>
  <si>
    <t>Lifton</t>
  </si>
  <si>
    <t>9075-A294</t>
  </si>
  <si>
    <t>Colby</t>
  </si>
  <si>
    <t>Yakebowitch</t>
  </si>
  <si>
    <t>5D73-961A</t>
  </si>
  <si>
    <t>Pabel</t>
  </si>
  <si>
    <t>A105-470B</t>
  </si>
  <si>
    <t>Mundle</t>
  </si>
  <si>
    <t>PR2967</t>
  </si>
  <si>
    <t>3C31-30CB</t>
  </si>
  <si>
    <t>Roxy</t>
  </si>
  <si>
    <t>Firpi</t>
  </si>
  <si>
    <t>6E61-A2BA</t>
  </si>
  <si>
    <t>Adelaide</t>
  </si>
  <si>
    <t>Somner</t>
  </si>
  <si>
    <t>40CC-6231</t>
  </si>
  <si>
    <t>Rodi</t>
  </si>
  <si>
    <t>McGerraghty</t>
  </si>
  <si>
    <t>ABDA-F749</t>
  </si>
  <si>
    <t>Emmit</t>
  </si>
  <si>
    <t>Le Provost</t>
  </si>
  <si>
    <t>411F-6325</t>
  </si>
  <si>
    <t>Fabio</t>
  </si>
  <si>
    <t>32AE-C02F</t>
  </si>
  <si>
    <t>Hilly</t>
  </si>
  <si>
    <t>Giocannoni</t>
  </si>
  <si>
    <t>PR1413</t>
  </si>
  <si>
    <t>1C6F-87AA</t>
  </si>
  <si>
    <t>Jolene</t>
  </si>
  <si>
    <t>Stenet</t>
  </si>
  <si>
    <t>DAE0-B44F</t>
  </si>
  <si>
    <t>Karlotta</t>
  </si>
  <si>
    <t>Hackwell</t>
  </si>
  <si>
    <t>4294-03D1</t>
  </si>
  <si>
    <t>Lettie</t>
  </si>
  <si>
    <t>D'Emanuele</t>
  </si>
  <si>
    <t>D5B3-425C</t>
  </si>
  <si>
    <t>Lenard</t>
  </si>
  <si>
    <t>Bouts</t>
  </si>
  <si>
    <t>3A20-7C3E</t>
  </si>
  <si>
    <t>Jerrie</t>
  </si>
  <si>
    <t>Carlos</t>
  </si>
  <si>
    <t>6B20-FFDF</t>
  </si>
  <si>
    <t>Cloris</t>
  </si>
  <si>
    <t>Orgee</t>
  </si>
  <si>
    <t>C389-FC34</t>
  </si>
  <si>
    <t>Lauga</t>
  </si>
  <si>
    <t>89A6-7EF1</t>
  </si>
  <si>
    <t>Johan</t>
  </si>
  <si>
    <t>Rudinger</t>
  </si>
  <si>
    <t>09D2-46BD</t>
  </si>
  <si>
    <t>Karyl</t>
  </si>
  <si>
    <t>Ponten</t>
  </si>
  <si>
    <t>6413-42F1</t>
  </si>
  <si>
    <t>Gui</t>
  </si>
  <si>
    <t>Olivello</t>
  </si>
  <si>
    <t>C520-6F2B</t>
  </si>
  <si>
    <t>Jena</t>
  </si>
  <si>
    <t>Danzig</t>
  </si>
  <si>
    <t>20CA-404E</t>
  </si>
  <si>
    <t>Kali</t>
  </si>
  <si>
    <t>Jeppe</t>
  </si>
  <si>
    <t>C8BC-3B77</t>
  </si>
  <si>
    <t>Anna-diane</t>
  </si>
  <si>
    <t>Allpress</t>
  </si>
  <si>
    <t>0AA2-881A</t>
  </si>
  <si>
    <t>Jeffrey</t>
  </si>
  <si>
    <t>Mildmott</t>
  </si>
  <si>
    <t>PR3202</t>
  </si>
  <si>
    <t>1A2D-52EC</t>
  </si>
  <si>
    <t>Mag</t>
  </si>
  <si>
    <t>Groves</t>
  </si>
  <si>
    <t>07C3-7429</t>
  </si>
  <si>
    <t>Hendrik</t>
  </si>
  <si>
    <t>Blenkharn</t>
  </si>
  <si>
    <t>A1B4-5481</t>
  </si>
  <si>
    <t>Zacharie</t>
  </si>
  <si>
    <t>Manuaud</t>
  </si>
  <si>
    <t>PR1076</t>
  </si>
  <si>
    <t>22FF-9076</t>
  </si>
  <si>
    <t>EA3A-E005</t>
  </si>
  <si>
    <t>Reinhold</t>
  </si>
  <si>
    <t>Bradane</t>
  </si>
  <si>
    <t>5802-2A7E</t>
  </si>
  <si>
    <t>Martyn</t>
  </si>
  <si>
    <t>Watt</t>
  </si>
  <si>
    <t>05DA-5423</t>
  </si>
  <si>
    <t>Moira</t>
  </si>
  <si>
    <t>Forsey</t>
  </si>
  <si>
    <t>8A6B-AD5C</t>
  </si>
  <si>
    <t>O'Scollain</t>
  </si>
  <si>
    <t>DBF0-2EA3</t>
  </si>
  <si>
    <t>Kaitlyn</t>
  </si>
  <si>
    <t>Ernshaw</t>
  </si>
  <si>
    <t>8AAD-FAFB</t>
  </si>
  <si>
    <t>Alethea</t>
  </si>
  <si>
    <t>Heeney</t>
  </si>
  <si>
    <t>PR1429</t>
  </si>
  <si>
    <t>28EA-A010</t>
  </si>
  <si>
    <t>Meara</t>
  </si>
  <si>
    <t>Mahony</t>
  </si>
  <si>
    <t>6A09-C910</t>
  </si>
  <si>
    <t>Arri</t>
  </si>
  <si>
    <t>Brooking</t>
  </si>
  <si>
    <t>ADF8-AD57</t>
  </si>
  <si>
    <t>Trip</t>
  </si>
  <si>
    <t>Bennell</t>
  </si>
  <si>
    <t>C292-EC0C</t>
  </si>
  <si>
    <t>Rosamond</t>
  </si>
  <si>
    <t>Mattaser</t>
  </si>
  <si>
    <t>CD7F-377F</t>
  </si>
  <si>
    <t>Tribe</t>
  </si>
  <si>
    <t>PR5321</t>
  </si>
  <si>
    <t>AF11-04C3</t>
  </si>
  <si>
    <t>Joni</t>
  </si>
  <si>
    <t>Byre</t>
  </si>
  <si>
    <t>D31B-BEF8</t>
  </si>
  <si>
    <t>Bent</t>
  </si>
  <si>
    <t>Plumridege</t>
  </si>
  <si>
    <t>PR1085</t>
  </si>
  <si>
    <t>596B-33F4</t>
  </si>
  <si>
    <t>Shell</t>
  </si>
  <si>
    <t>McPeck</t>
  </si>
  <si>
    <t>PR1501</t>
  </si>
  <si>
    <t>0B72-0EE6</t>
  </si>
  <si>
    <t>Noll</t>
  </si>
  <si>
    <t>Antoniottii</t>
  </si>
  <si>
    <t>C661-6A1C</t>
  </si>
  <si>
    <t>Joeann</t>
  </si>
  <si>
    <t>Batrop</t>
  </si>
  <si>
    <t>PR1061</t>
  </si>
  <si>
    <t>4C41-7F73</t>
  </si>
  <si>
    <t>Libby</t>
  </si>
  <si>
    <t>Mustoe</t>
  </si>
  <si>
    <t>5D69-D350</t>
  </si>
  <si>
    <t>Lyle</t>
  </si>
  <si>
    <t>Waby</t>
  </si>
  <si>
    <t>PR1057</t>
  </si>
  <si>
    <t>7845-EF8F</t>
  </si>
  <si>
    <t>Marshal</t>
  </si>
  <si>
    <t>Goodbur</t>
  </si>
  <si>
    <t>8766-F1E7</t>
  </si>
  <si>
    <t>Jonathon</t>
  </si>
  <si>
    <t>Lovie</t>
  </si>
  <si>
    <t>PR1125</t>
  </si>
  <si>
    <t>79D0-C935</t>
  </si>
  <si>
    <t>Madelle</t>
  </si>
  <si>
    <t>Robak</t>
  </si>
  <si>
    <t>6AD1-5EE8</t>
  </si>
  <si>
    <t>Donetta</t>
  </si>
  <si>
    <t>Duberry</t>
  </si>
  <si>
    <t>CECC-60FF</t>
  </si>
  <si>
    <t>Elissa</t>
  </si>
  <si>
    <t>Seide</t>
  </si>
  <si>
    <t>4A0E-9958</t>
  </si>
  <si>
    <t>Axel</t>
  </si>
  <si>
    <t>Aicheson</t>
  </si>
  <si>
    <t>PR1533</t>
  </si>
  <si>
    <t>DA8E-9496</t>
  </si>
  <si>
    <t>Tobias</t>
  </si>
  <si>
    <t>Polkinghorne</t>
  </si>
  <si>
    <t>05ED-92F1</t>
  </si>
  <si>
    <t>Justus</t>
  </si>
  <si>
    <t>MacCall</t>
  </si>
  <si>
    <t>PR08</t>
  </si>
  <si>
    <t>D3EB-610D</t>
  </si>
  <si>
    <t>Cullabine</t>
  </si>
  <si>
    <t>55B1-3712</t>
  </si>
  <si>
    <t>Katine</t>
  </si>
  <si>
    <t>Fielder</t>
  </si>
  <si>
    <t>566A-FC64</t>
  </si>
  <si>
    <t>Loria</t>
  </si>
  <si>
    <t>Pursey</t>
  </si>
  <si>
    <t>8EAF-4F79</t>
  </si>
  <si>
    <t>Marrilee</t>
  </si>
  <si>
    <t>Brosio</t>
  </si>
  <si>
    <t>25F5-0EAF</t>
  </si>
  <si>
    <t>Amargo</t>
  </si>
  <si>
    <t>Briddock</t>
  </si>
  <si>
    <t>291F-B604</t>
  </si>
  <si>
    <t>Sebastien</t>
  </si>
  <si>
    <t>Lanmeid</t>
  </si>
  <si>
    <t>PR1097</t>
  </si>
  <si>
    <t>EE63-4E57</t>
  </si>
  <si>
    <t>Margalo</t>
  </si>
  <si>
    <t>Pettwood</t>
  </si>
  <si>
    <t>EE91-1A9C</t>
  </si>
  <si>
    <t>Dalliwater</t>
  </si>
  <si>
    <t>PR105</t>
  </si>
  <si>
    <t>242A-4FA0</t>
  </si>
  <si>
    <t>Nowell</t>
  </si>
  <si>
    <t>Prettyjohns</t>
  </si>
  <si>
    <t>F58A-302D</t>
  </si>
  <si>
    <t>Travers</t>
  </si>
  <si>
    <t>Outhwaite</t>
  </si>
  <si>
    <t>PR2755</t>
  </si>
  <si>
    <t>8733-BC3C</t>
  </si>
  <si>
    <t>Kerwinn</t>
  </si>
  <si>
    <t>Fassum</t>
  </si>
  <si>
    <t>3D9E-FB05</t>
  </si>
  <si>
    <t>Raynor</t>
  </si>
  <si>
    <t>B407-ABCA</t>
  </si>
  <si>
    <t>Obie</t>
  </si>
  <si>
    <t>Huke</t>
  </si>
  <si>
    <t>11C2-2B5B</t>
  </si>
  <si>
    <t>Aurlie</t>
  </si>
  <si>
    <t>Demeza</t>
  </si>
  <si>
    <t>801C-89BF</t>
  </si>
  <si>
    <t>Maren</t>
  </si>
  <si>
    <t>Tizard</t>
  </si>
  <si>
    <t>5BDE-7102</t>
  </si>
  <si>
    <t>Smurfit</t>
  </si>
  <si>
    <t>6987-6124</t>
  </si>
  <si>
    <t>Virgil</t>
  </si>
  <si>
    <t>Lippini</t>
  </si>
  <si>
    <t>E81C-A653</t>
  </si>
  <si>
    <t>Leyban</t>
  </si>
  <si>
    <t>PR3153</t>
  </si>
  <si>
    <t>4F22-FF67</t>
  </si>
  <si>
    <t>Ireland</t>
  </si>
  <si>
    <t>806F-B986</t>
  </si>
  <si>
    <t>Judie</t>
  </si>
  <si>
    <t>Lowndsborough</t>
  </si>
  <si>
    <t>8F38-A4DD</t>
  </si>
  <si>
    <t>Rosemonde</t>
  </si>
  <si>
    <t>Brimble</t>
  </si>
  <si>
    <t>776A-CDBC</t>
  </si>
  <si>
    <t>Catharina</t>
  </si>
  <si>
    <t>Sandle</t>
  </si>
  <si>
    <t>8FB2-4CE0</t>
  </si>
  <si>
    <t>Kurtis</t>
  </si>
  <si>
    <t>Plane</t>
  </si>
  <si>
    <t>CC88-AE14</t>
  </si>
  <si>
    <t>Barbi</t>
  </si>
  <si>
    <t>Wilsher</t>
  </si>
  <si>
    <t>3261-373A</t>
  </si>
  <si>
    <t>Dorey</t>
  </si>
  <si>
    <t>Arpur</t>
  </si>
  <si>
    <t>PR2849</t>
  </si>
  <si>
    <t>B90D-4BEF</t>
  </si>
  <si>
    <t>Noades</t>
  </si>
  <si>
    <t>D754-4CDF</t>
  </si>
  <si>
    <t>Brien</t>
  </si>
  <si>
    <t>Erett</t>
  </si>
  <si>
    <t>6D3B-AD28</t>
  </si>
  <si>
    <t>Valentin</t>
  </si>
  <si>
    <t>924E-1035</t>
  </si>
  <si>
    <t>Scot</t>
  </si>
  <si>
    <t>Gamlen</t>
  </si>
  <si>
    <t>EFB8-ED99</t>
  </si>
  <si>
    <t>Jilli</t>
  </si>
  <si>
    <t>Allsupp</t>
  </si>
  <si>
    <t>B122-D3D2</t>
  </si>
  <si>
    <t>Gigi</t>
  </si>
  <si>
    <t>Wrack</t>
  </si>
  <si>
    <t>1D87-3372</t>
  </si>
  <si>
    <t>Cynthea</t>
  </si>
  <si>
    <t>Manilove</t>
  </si>
  <si>
    <t>6A67-EC2C</t>
  </si>
  <si>
    <t>Fionnula</t>
  </si>
  <si>
    <t>Charsley</t>
  </si>
  <si>
    <t>D529-0BC2</t>
  </si>
  <si>
    <t>Katharina</t>
  </si>
  <si>
    <t>Nehlsen</t>
  </si>
  <si>
    <t>PR3034</t>
  </si>
  <si>
    <t>AE51-5502</t>
  </si>
  <si>
    <t>Randy</t>
  </si>
  <si>
    <t>Luxford</t>
  </si>
  <si>
    <t>E442-1FEE</t>
  </si>
  <si>
    <t>Nicoline</t>
  </si>
  <si>
    <t>Rippon</t>
  </si>
  <si>
    <t>D457-AB87</t>
  </si>
  <si>
    <t>Geoffrey</t>
  </si>
  <si>
    <t>Bambery</t>
  </si>
  <si>
    <t>9CC0-FF43</t>
  </si>
  <si>
    <t>Gussy</t>
  </si>
  <si>
    <t>Gaber</t>
  </si>
  <si>
    <t>1BAE-4DA1</t>
  </si>
  <si>
    <t>Jessalin</t>
  </si>
  <si>
    <t>Macrow</t>
  </si>
  <si>
    <t>7486-A1B6</t>
  </si>
  <si>
    <t>Ripley</t>
  </si>
  <si>
    <t>Woodvine</t>
  </si>
  <si>
    <t>DD1E-583D</t>
  </si>
  <si>
    <t>Ashton</t>
  </si>
  <si>
    <t>2857-A950</t>
  </si>
  <si>
    <t>Chauncey</t>
  </si>
  <si>
    <t>Golt</t>
  </si>
  <si>
    <t>5E53-1897</t>
  </si>
  <si>
    <t>Hamish</t>
  </si>
  <si>
    <t>Carlsen</t>
  </si>
  <si>
    <t>PR3542</t>
  </si>
  <si>
    <t>B437-FCF8</t>
  </si>
  <si>
    <t>Nettie</t>
  </si>
  <si>
    <t>Liley</t>
  </si>
  <si>
    <t>B268-1642</t>
  </si>
  <si>
    <t>Katerine</t>
  </si>
  <si>
    <t>Maffione</t>
  </si>
  <si>
    <t>C77A-2348</t>
  </si>
  <si>
    <t>Mortimer</t>
  </si>
  <si>
    <t>Planks</t>
  </si>
  <si>
    <t>PR3261</t>
  </si>
  <si>
    <t>E7F5-0AD1</t>
  </si>
  <si>
    <t>Walden</t>
  </si>
  <si>
    <t>Skuce</t>
  </si>
  <si>
    <t>7839-CA12</t>
  </si>
  <si>
    <t>Orella</t>
  </si>
  <si>
    <t>Chappelle</t>
  </si>
  <si>
    <t>PR13</t>
  </si>
  <si>
    <t>8462-E88A</t>
  </si>
  <si>
    <t>Renault</t>
  </si>
  <si>
    <t>Dobbyn</t>
  </si>
  <si>
    <t>79E4-6632</t>
  </si>
  <si>
    <t>Tailor</t>
  </si>
  <si>
    <t>Cansfield</t>
  </si>
  <si>
    <t>097B-A688</t>
  </si>
  <si>
    <t>Hulson</t>
  </si>
  <si>
    <t>A7F8-24EA</t>
  </si>
  <si>
    <t>Antonio</t>
  </si>
  <si>
    <t>Nayer</t>
  </si>
  <si>
    <t>8078-6154</t>
  </si>
  <si>
    <t>Hattie</t>
  </si>
  <si>
    <t>Algeo</t>
  </si>
  <si>
    <t>DEC5-9319</t>
  </si>
  <si>
    <t>Gasparo</t>
  </si>
  <si>
    <t>Strewthers</t>
  </si>
  <si>
    <t>28F4-8367</t>
  </si>
  <si>
    <t>Conny</t>
  </si>
  <si>
    <t>Iveans</t>
  </si>
  <si>
    <t>5C87-D7BB</t>
  </si>
  <si>
    <t>Malory</t>
  </si>
  <si>
    <t>Dumbelton</t>
  </si>
  <si>
    <t>D383-714B</t>
  </si>
  <si>
    <t>Lindsey</t>
  </si>
  <si>
    <t>Hedley</t>
  </si>
  <si>
    <t>0D1B-DEC2</t>
  </si>
  <si>
    <t>Celestine</t>
  </si>
  <si>
    <t>Kyngdon</t>
  </si>
  <si>
    <t>PR1467</t>
  </si>
  <si>
    <t>DD04-BDF8</t>
  </si>
  <si>
    <t>Kile</t>
  </si>
  <si>
    <t>Notton</t>
  </si>
  <si>
    <t>7749-B277</t>
  </si>
  <si>
    <t>Roycroft</t>
  </si>
  <si>
    <t>2CA8-4E1B</t>
  </si>
  <si>
    <t>Pote</t>
  </si>
  <si>
    <t>PR1092</t>
  </si>
  <si>
    <t>EACC-D1F6</t>
  </si>
  <si>
    <t>Garth</t>
  </si>
  <si>
    <t>Gove</t>
  </si>
  <si>
    <t>PR1511</t>
  </si>
  <si>
    <t>B8C3-5E0A</t>
  </si>
  <si>
    <t>Joyous</t>
  </si>
  <si>
    <t>Muggleston</t>
  </si>
  <si>
    <t>1A6D-AF5D</t>
  </si>
  <si>
    <t>Clair</t>
  </si>
  <si>
    <t>Muldownie</t>
  </si>
  <si>
    <t>PR1026</t>
  </si>
  <si>
    <t>4FCD-7D65</t>
  </si>
  <si>
    <t>Frannie</t>
  </si>
  <si>
    <t>Dunrige</t>
  </si>
  <si>
    <t>7279-6591</t>
  </si>
  <si>
    <t>Bradan</t>
  </si>
  <si>
    <t>Rozzier</t>
  </si>
  <si>
    <t>PR1443</t>
  </si>
  <si>
    <t>6925-864E</t>
  </si>
  <si>
    <t>Lilith</t>
  </si>
  <si>
    <t>Cargen</t>
  </si>
  <si>
    <t>4563-8637</t>
  </si>
  <si>
    <t>Vernor</t>
  </si>
  <si>
    <t>Farrell</t>
  </si>
  <si>
    <t>2546-1312</t>
  </si>
  <si>
    <t>Galia</t>
  </si>
  <si>
    <t>FFCF-0BD5</t>
  </si>
  <si>
    <t>Sky</t>
  </si>
  <si>
    <t>Mattioni</t>
  </si>
  <si>
    <t>PR665</t>
  </si>
  <si>
    <t>7623-9AF1</t>
  </si>
  <si>
    <t>Sosanna</t>
  </si>
  <si>
    <t>Armstrong</t>
  </si>
  <si>
    <t>PR1852</t>
  </si>
  <si>
    <t>C973-E8E5</t>
  </si>
  <si>
    <t>Murrells</t>
  </si>
  <si>
    <t>PR1252</t>
  </si>
  <si>
    <t>763B-DE6E</t>
  </si>
  <si>
    <t>Nat</t>
  </si>
  <si>
    <t>Fettes</t>
  </si>
  <si>
    <t>PR1401</t>
  </si>
  <si>
    <t>7EEF-9A90</t>
  </si>
  <si>
    <t>Sheryl</t>
  </si>
  <si>
    <t>Bridell</t>
  </si>
  <si>
    <t>63B0-1036</t>
  </si>
  <si>
    <t>Christon</t>
  </si>
  <si>
    <t>PR1369</t>
  </si>
  <si>
    <t>41FE-D257</t>
  </si>
  <si>
    <t>Heinsius</t>
  </si>
  <si>
    <t>D24B-5AC8</t>
  </si>
  <si>
    <t>Horatio</t>
  </si>
  <si>
    <t>Chaffen</t>
  </si>
  <si>
    <t>F7B0-E6B2</t>
  </si>
  <si>
    <t>Tarrance</t>
  </si>
  <si>
    <t>Reidshaw</t>
  </si>
  <si>
    <t>PR3352</t>
  </si>
  <si>
    <t>9C6C-E5CE</t>
  </si>
  <si>
    <t>Damon</t>
  </si>
  <si>
    <t>Nice</t>
  </si>
  <si>
    <t>184D-06FF</t>
  </si>
  <si>
    <t>Waly</t>
  </si>
  <si>
    <t>McCoish</t>
  </si>
  <si>
    <t>2B70-5A31</t>
  </si>
  <si>
    <t>Justinian</t>
  </si>
  <si>
    <t>Ladell</t>
  </si>
  <si>
    <t>EDF2-2659</t>
  </si>
  <si>
    <t>Robena</t>
  </si>
  <si>
    <t>Oris</t>
  </si>
  <si>
    <t>0BAF-7454</t>
  </si>
  <si>
    <t>Ninnette</t>
  </si>
  <si>
    <t>Braganza</t>
  </si>
  <si>
    <t>8373-07C6</t>
  </si>
  <si>
    <t>Inge</t>
  </si>
  <si>
    <t>Bullon</t>
  </si>
  <si>
    <t>BAFA-86DF</t>
  </si>
  <si>
    <t>Rolfe</t>
  </si>
  <si>
    <t>Ketchaside</t>
  </si>
  <si>
    <t>74B4-CB7A</t>
  </si>
  <si>
    <t>Eddi</t>
  </si>
  <si>
    <t>Holywell</t>
  </si>
  <si>
    <t>4C66-6E16</t>
  </si>
  <si>
    <t>Niki</t>
  </si>
  <si>
    <t>Boseley</t>
  </si>
  <si>
    <t>D6D2-184B</t>
  </si>
  <si>
    <t>Valenka</t>
  </si>
  <si>
    <t>FB1D-5A51</t>
  </si>
  <si>
    <t>Allys</t>
  </si>
  <si>
    <t>Ruberry</t>
  </si>
  <si>
    <t>5AA7-C7BA</t>
  </si>
  <si>
    <t>Reggis</t>
  </si>
  <si>
    <t>Greenset</t>
  </si>
  <si>
    <t>3E50-011E</t>
  </si>
  <si>
    <t>Carol</t>
  </si>
  <si>
    <t>Burgill</t>
  </si>
  <si>
    <t>PR4289</t>
  </si>
  <si>
    <t>3992-22AD</t>
  </si>
  <si>
    <t>Kristal</t>
  </si>
  <si>
    <t>le Keux</t>
  </si>
  <si>
    <t>5642-6F1E</t>
  </si>
  <si>
    <t>Lisette</t>
  </si>
  <si>
    <t>Govett</t>
  </si>
  <si>
    <t>005C-E0FB</t>
  </si>
  <si>
    <t>Fin</t>
  </si>
  <si>
    <t>O'Halleghane</t>
  </si>
  <si>
    <t>PR4067</t>
  </si>
  <si>
    <t>45BA-6683</t>
  </si>
  <si>
    <t>Hort</t>
  </si>
  <si>
    <t>Rawstron</t>
  </si>
  <si>
    <t>D29C-A21F</t>
  </si>
  <si>
    <t>Ebenezer</t>
  </si>
  <si>
    <t>Bontein</t>
  </si>
  <si>
    <t>473C-EA4E</t>
  </si>
  <si>
    <t>Myron</t>
  </si>
  <si>
    <t>Millard</t>
  </si>
  <si>
    <t>5F5B-83B1</t>
  </si>
  <si>
    <t>Michelina</t>
  </si>
  <si>
    <t>Chester</t>
  </si>
  <si>
    <t>E9D9-787A</t>
  </si>
  <si>
    <t>Lyn</t>
  </si>
  <si>
    <t>Walczynski</t>
  </si>
  <si>
    <t>8328-A764</t>
  </si>
  <si>
    <t>Granger</t>
  </si>
  <si>
    <t>Kenworthey</t>
  </si>
  <si>
    <t>90EB-28D4</t>
  </si>
  <si>
    <t>Veronique</t>
  </si>
  <si>
    <t>Tremelling</t>
  </si>
  <si>
    <t>E399-E4F6</t>
  </si>
  <si>
    <t>Edan</t>
  </si>
  <si>
    <t>Fechnie</t>
  </si>
  <si>
    <t>BEE2-8052</t>
  </si>
  <si>
    <t>Mattea</t>
  </si>
  <si>
    <t>0DC1-7EE4</t>
  </si>
  <si>
    <t>Juliette</t>
  </si>
  <si>
    <t>Nissle</t>
  </si>
  <si>
    <t>63D2-F412</t>
  </si>
  <si>
    <t>Bab</t>
  </si>
  <si>
    <t>Antonelli</t>
  </si>
  <si>
    <t>4467-6B8F</t>
  </si>
  <si>
    <t>Shandeigh</t>
  </si>
  <si>
    <t>Plott</t>
  </si>
  <si>
    <t>0626-7020</t>
  </si>
  <si>
    <t>Ketti</t>
  </si>
  <si>
    <t>Carney</t>
  </si>
  <si>
    <t>C0B9-E4C1</t>
  </si>
  <si>
    <t>Illa</t>
  </si>
  <si>
    <t>MacPherson</t>
  </si>
  <si>
    <t>16B6-9C29</t>
  </si>
  <si>
    <t>Claribel</t>
  </si>
  <si>
    <t>Hebron</t>
  </si>
  <si>
    <t>3A36-DA50</t>
  </si>
  <si>
    <t>Leia</t>
  </si>
  <si>
    <t>Jackes</t>
  </si>
  <si>
    <t>5609-8585</t>
  </si>
  <si>
    <t>Matthieu</t>
  </si>
  <si>
    <t>Oulet</t>
  </si>
  <si>
    <t>4971-33F9</t>
  </si>
  <si>
    <t>Fremont</t>
  </si>
  <si>
    <t>Ackenson</t>
  </si>
  <si>
    <t>FC24-43F6</t>
  </si>
  <si>
    <t>Stevana</t>
  </si>
  <si>
    <t>Djorvic</t>
  </si>
  <si>
    <t>E73A-F20A</t>
  </si>
  <si>
    <t>Antonino</t>
  </si>
  <si>
    <t>Woodhams</t>
  </si>
  <si>
    <t>B57F-B5CE</t>
  </si>
  <si>
    <t>Adriano</t>
  </si>
  <si>
    <t>Blackshaw</t>
  </si>
  <si>
    <t>1D32-9620</t>
  </si>
  <si>
    <t>Eldredge</t>
  </si>
  <si>
    <t>Probyn</t>
  </si>
  <si>
    <t>5A78-0F17</t>
  </si>
  <si>
    <t>Wilfred</t>
  </si>
  <si>
    <t>Jasik</t>
  </si>
  <si>
    <t>PR4280</t>
  </si>
  <si>
    <t>D045-B6CA</t>
  </si>
  <si>
    <t>Petrina</t>
  </si>
  <si>
    <t>Inkpin</t>
  </si>
  <si>
    <t>0EA5-3A95</t>
  </si>
  <si>
    <t>Brooks</t>
  </si>
  <si>
    <t>Lackeye</t>
  </si>
  <si>
    <t>36E1-3DDF</t>
  </si>
  <si>
    <t>Connie</t>
  </si>
  <si>
    <t>Widocks</t>
  </si>
  <si>
    <t>35D2-818A</t>
  </si>
  <si>
    <t>Sonja</t>
  </si>
  <si>
    <t>Crone</t>
  </si>
  <si>
    <t>PR4088</t>
  </si>
  <si>
    <t>2BD8-20A6</t>
  </si>
  <si>
    <t>Berna</t>
  </si>
  <si>
    <t>Patnelli</t>
  </si>
  <si>
    <t>84E7-02D4</t>
  </si>
  <si>
    <t>Padraic</t>
  </si>
  <si>
    <t>MacParlan</t>
  </si>
  <si>
    <t>PR1013</t>
  </si>
  <si>
    <t>7D2D-3831</t>
  </si>
  <si>
    <t>Davon</t>
  </si>
  <si>
    <t>Swetland</t>
  </si>
  <si>
    <t>FB4B-067E</t>
  </si>
  <si>
    <t>Sunderland</t>
  </si>
  <si>
    <t>1243-8B63</t>
  </si>
  <si>
    <t>Jourdain</t>
  </si>
  <si>
    <t>Kither</t>
  </si>
  <si>
    <t>D75C-3E43</t>
  </si>
  <si>
    <t>Clint</t>
  </si>
  <si>
    <t>Widdicombe</t>
  </si>
  <si>
    <t>3747-3110</t>
  </si>
  <si>
    <t>Antowski</t>
  </si>
  <si>
    <t>PR4104</t>
  </si>
  <si>
    <t>05F0-6F7B</t>
  </si>
  <si>
    <t>Ashlee</t>
  </si>
  <si>
    <t>Mc Combe</t>
  </si>
  <si>
    <t>D712-9E1C</t>
  </si>
  <si>
    <t>Audi</t>
  </si>
  <si>
    <t>Pibworth</t>
  </si>
  <si>
    <t>BBE1-D4A5</t>
  </si>
  <si>
    <t>Fransisco</t>
  </si>
  <si>
    <t>Minerdo</t>
  </si>
  <si>
    <t>B1BC-0011</t>
  </si>
  <si>
    <t>Rea</t>
  </si>
  <si>
    <t>Legister</t>
  </si>
  <si>
    <t>3653-D544</t>
  </si>
  <si>
    <t>Adria</t>
  </si>
  <si>
    <t>A53B-DF3C</t>
  </si>
  <si>
    <t>Sadye</t>
  </si>
  <si>
    <t>Wiggin</t>
  </si>
  <si>
    <t>9BE8-2C44</t>
  </si>
  <si>
    <t>Bail</t>
  </si>
  <si>
    <t>Elsworth</t>
  </si>
  <si>
    <t>5639-70C0</t>
  </si>
  <si>
    <t>Trudi</t>
  </si>
  <si>
    <t>Evens</t>
  </si>
  <si>
    <t>3C78-06E7</t>
  </si>
  <si>
    <t>Konstantin</t>
  </si>
  <si>
    <t>BBD0-FB7D</t>
  </si>
  <si>
    <t>Edin</t>
  </si>
  <si>
    <t>Savill</t>
  </si>
  <si>
    <t>106F-F7C7</t>
  </si>
  <si>
    <t>Amelia</t>
  </si>
  <si>
    <t>Izard</t>
  </si>
  <si>
    <t>A848-F98B</t>
  </si>
  <si>
    <t>Yakebovich</t>
  </si>
  <si>
    <t>PR1103</t>
  </si>
  <si>
    <t>EE7E-F5AC</t>
  </si>
  <si>
    <t>Nonna</t>
  </si>
  <si>
    <t>Bagnold</t>
  </si>
  <si>
    <t>C27A-1115</t>
  </si>
  <si>
    <t>Alasteir</t>
  </si>
  <si>
    <t>Muge</t>
  </si>
  <si>
    <t>C57E-6E4F</t>
  </si>
  <si>
    <t>Tremain</t>
  </si>
  <si>
    <t>Drakes</t>
  </si>
  <si>
    <t>PR1513</t>
  </si>
  <si>
    <t>BBB4-89C7</t>
  </si>
  <si>
    <t>Ilene</t>
  </si>
  <si>
    <t>Moffat</t>
  </si>
  <si>
    <t>84AD-D566</t>
  </si>
  <si>
    <t>Ashien</t>
  </si>
  <si>
    <t>Villa</t>
  </si>
  <si>
    <t>PR4195</t>
  </si>
  <si>
    <t>26DF-1241</t>
  </si>
  <si>
    <t>Hebert</t>
  </si>
  <si>
    <t>Drewes</t>
  </si>
  <si>
    <t>4657-FE18</t>
  </si>
  <si>
    <t>Staford</t>
  </si>
  <si>
    <t>Perrins</t>
  </si>
  <si>
    <t>PR1099</t>
  </si>
  <si>
    <t>D93A-CC98</t>
  </si>
  <si>
    <t>Arabella</t>
  </si>
  <si>
    <t>Mont</t>
  </si>
  <si>
    <t>75CF-67E0</t>
  </si>
  <si>
    <t>Andra</t>
  </si>
  <si>
    <t>Stickney</t>
  </si>
  <si>
    <t>4188-C61D</t>
  </si>
  <si>
    <t>Fanny</t>
  </si>
  <si>
    <t>Yoell</t>
  </si>
  <si>
    <t>PR1064</t>
  </si>
  <si>
    <t>45A4-C1D0</t>
  </si>
  <si>
    <t>Baxy</t>
  </si>
  <si>
    <t>Goodliff</t>
  </si>
  <si>
    <t>6CC9-81FC</t>
  </si>
  <si>
    <t>Anatollo</t>
  </si>
  <si>
    <t>Dake</t>
  </si>
  <si>
    <t>9283-E971</t>
  </si>
  <si>
    <t>Meredith</t>
  </si>
  <si>
    <t>Hansod</t>
  </si>
  <si>
    <t>72A2-1105</t>
  </si>
  <si>
    <t>Mollee</t>
  </si>
  <si>
    <t>Hartop</t>
  </si>
  <si>
    <t>34FB-D8F3</t>
  </si>
  <si>
    <t>McCrum</t>
  </si>
  <si>
    <t>65C9-0885</t>
  </si>
  <si>
    <t>Kain</t>
  </si>
  <si>
    <t>Libero</t>
  </si>
  <si>
    <t>42F5-707F</t>
  </si>
  <si>
    <t>Wilburt</t>
  </si>
  <si>
    <t>Feldhuhn</t>
  </si>
  <si>
    <t>03D3-AA88</t>
  </si>
  <si>
    <t>Mycah</t>
  </si>
  <si>
    <t>Brolechan</t>
  </si>
  <si>
    <t>1A38-1D62</t>
  </si>
  <si>
    <t>Maurise</t>
  </si>
  <si>
    <t>Shaxby</t>
  </si>
  <si>
    <t>D7C2-EAA5</t>
  </si>
  <si>
    <t>Lergan</t>
  </si>
  <si>
    <t>6151-4A92</t>
  </si>
  <si>
    <t>Milicent</t>
  </si>
  <si>
    <t>Kiossel</t>
  </si>
  <si>
    <t>EA37-AE5E</t>
  </si>
  <si>
    <t>Freda</t>
  </si>
  <si>
    <t>Bartolijn</t>
  </si>
  <si>
    <t>41A7-9C19</t>
  </si>
  <si>
    <t>Ginevra</t>
  </si>
  <si>
    <t>Edson</t>
  </si>
  <si>
    <t>A409-26AC</t>
  </si>
  <si>
    <t>Agretha</t>
  </si>
  <si>
    <t>Shakelade</t>
  </si>
  <si>
    <t>994A-5F84</t>
  </si>
  <si>
    <t>Vance</t>
  </si>
  <si>
    <t>Norsworthy</t>
  </si>
  <si>
    <t>0B19-EFB2</t>
  </si>
  <si>
    <t>Ada</t>
  </si>
  <si>
    <t>Bynold</t>
  </si>
  <si>
    <t>1DC4-97CF</t>
  </si>
  <si>
    <t>Karee</t>
  </si>
  <si>
    <t>Cristofvao</t>
  </si>
  <si>
    <t>PR6434</t>
  </si>
  <si>
    <t>07F6-D61B</t>
  </si>
  <si>
    <t>Jodee</t>
  </si>
  <si>
    <t>Vala</t>
  </si>
  <si>
    <t>81FF-8D6C</t>
  </si>
  <si>
    <t>Gabbitis</t>
  </si>
  <si>
    <t>81F1-950F</t>
  </si>
  <si>
    <t>Sapphire</t>
  </si>
  <si>
    <t>Prayer</t>
  </si>
  <si>
    <t>F1B6-31B7</t>
  </si>
  <si>
    <t>Idette</t>
  </si>
  <si>
    <t>Connett</t>
  </si>
  <si>
    <t>FB6A-3F11</t>
  </si>
  <si>
    <t>Ophelia</t>
  </si>
  <si>
    <t>Cosby</t>
  </si>
  <si>
    <t>DB6B-88DA</t>
  </si>
  <si>
    <t>Lindie</t>
  </si>
  <si>
    <t>Oliver-Paull</t>
  </si>
  <si>
    <t>5F06-D3F6</t>
  </si>
  <si>
    <t>Calv</t>
  </si>
  <si>
    <t>Pearcehouse</t>
  </si>
  <si>
    <t>425F-4D2D</t>
  </si>
  <si>
    <t>Kimberlyn</t>
  </si>
  <si>
    <t>Preston</t>
  </si>
  <si>
    <t>DBF5-E57D</t>
  </si>
  <si>
    <t>Freeland</t>
  </si>
  <si>
    <t>Chalcot</t>
  </si>
  <si>
    <t>4C99-E626</t>
  </si>
  <si>
    <t>Friederike</t>
  </si>
  <si>
    <t>Wandrey</t>
  </si>
  <si>
    <t>C016-FA12</t>
  </si>
  <si>
    <t>Sofie</t>
  </si>
  <si>
    <t>Dumphries</t>
  </si>
  <si>
    <t>PR1497</t>
  </si>
  <si>
    <t>6BE1-09FB</t>
  </si>
  <si>
    <t>Dino</t>
  </si>
  <si>
    <t>Bragge</t>
  </si>
  <si>
    <t>61E2-6540</t>
  </si>
  <si>
    <t>Holmes</t>
  </si>
  <si>
    <t>Disdel</t>
  </si>
  <si>
    <t>FE0F-498F</t>
  </si>
  <si>
    <t>Juares</t>
  </si>
  <si>
    <t>D91C-815B</t>
  </si>
  <si>
    <t>Lucille</t>
  </si>
  <si>
    <t>Balser</t>
  </si>
  <si>
    <t>PR1132</t>
  </si>
  <si>
    <t>F8D4-3CAB</t>
  </si>
  <si>
    <t>Lynda</t>
  </si>
  <si>
    <t>Robken</t>
  </si>
  <si>
    <t>21C8-00EC</t>
  </si>
  <si>
    <t>Geoff</t>
  </si>
  <si>
    <t>Veschambre</t>
  </si>
  <si>
    <t>1424-0B0C</t>
  </si>
  <si>
    <t>Annmaria</t>
  </si>
  <si>
    <t>4C72-E72F</t>
  </si>
  <si>
    <t>Sharlene</t>
  </si>
  <si>
    <t>MacGuffog</t>
  </si>
  <si>
    <t>ABC2-0036</t>
  </si>
  <si>
    <t>Gerta</t>
  </si>
  <si>
    <t>Littlewood</t>
  </si>
  <si>
    <t>2BCE-F73C</t>
  </si>
  <si>
    <t>Alliston</t>
  </si>
  <si>
    <t>D4BE-786C</t>
  </si>
  <si>
    <t>Hurleigh</t>
  </si>
  <si>
    <t>Pashenkov</t>
  </si>
  <si>
    <t>2EF6-8D96</t>
  </si>
  <si>
    <t>Lelia</t>
  </si>
  <si>
    <t>PR4200</t>
  </si>
  <si>
    <t>E6F7-EF68</t>
  </si>
  <si>
    <t>Joaquin</t>
  </si>
  <si>
    <t>Bockmann</t>
  </si>
  <si>
    <t>4862-E40F</t>
  </si>
  <si>
    <t>Cob</t>
  </si>
  <si>
    <t>Stewart</t>
  </si>
  <si>
    <t>9591-C955</t>
  </si>
  <si>
    <t>Kaine</t>
  </si>
  <si>
    <t>Haukey</t>
  </si>
  <si>
    <t>E1FE-67B5</t>
  </si>
  <si>
    <t>Lothaire</t>
  </si>
  <si>
    <t>Darlow</t>
  </si>
  <si>
    <t>4D59-B831</t>
  </si>
  <si>
    <t>Nell</t>
  </si>
  <si>
    <t>Teague</t>
  </si>
  <si>
    <t>PR1118</t>
  </si>
  <si>
    <t>CCE7-36ED</t>
  </si>
  <si>
    <t>Dwain</t>
  </si>
  <si>
    <t>Nias</t>
  </si>
  <si>
    <t>ACB2-6640</t>
  </si>
  <si>
    <t>Julee</t>
  </si>
  <si>
    <t>Corfield</t>
  </si>
  <si>
    <t>8369-ED26</t>
  </si>
  <si>
    <t>Tolliday</t>
  </si>
  <si>
    <t>AEEC-804D</t>
  </si>
  <si>
    <t>Vannie</t>
  </si>
  <si>
    <t>Kissell</t>
  </si>
  <si>
    <t>PR4248</t>
  </si>
  <si>
    <t>CAD7-01BE</t>
  </si>
  <si>
    <t>Marlin</t>
  </si>
  <si>
    <t>Egdell</t>
  </si>
  <si>
    <t>4938-402A</t>
  </si>
  <si>
    <t>Gherardo</t>
  </si>
  <si>
    <t>Stratiff</t>
  </si>
  <si>
    <t>7D95-B5B1</t>
  </si>
  <si>
    <t>Glenna</t>
  </si>
  <si>
    <t>Blackston</t>
  </si>
  <si>
    <t>PR4326</t>
  </si>
  <si>
    <t>7805-8A7C</t>
  </si>
  <si>
    <t>Agna</t>
  </si>
  <si>
    <t>Grinnov</t>
  </si>
  <si>
    <t>648E-FE5F</t>
  </si>
  <si>
    <t>Tabb</t>
  </si>
  <si>
    <t>McInnes</t>
  </si>
  <si>
    <t>5634-9D10</t>
  </si>
  <si>
    <t>Estelle</t>
  </si>
  <si>
    <t>Chung</t>
  </si>
  <si>
    <t>1147-7E2F</t>
  </si>
  <si>
    <t>PR1071</t>
  </si>
  <si>
    <t>2DD1-FD7F</t>
  </si>
  <si>
    <t>Godart</t>
  </si>
  <si>
    <t>Burgwin</t>
  </si>
  <si>
    <t>PR1246</t>
  </si>
  <si>
    <t>682D-8FD8</t>
  </si>
  <si>
    <t>3EAA-95E5</t>
  </si>
  <si>
    <t>Beatrix</t>
  </si>
  <si>
    <t>Epelett</t>
  </si>
  <si>
    <t>ECC7-B638</t>
  </si>
  <si>
    <t>Boorman</t>
  </si>
  <si>
    <t>0AF4-EC15</t>
  </si>
  <si>
    <t>Gwenore</t>
  </si>
  <si>
    <t>Bernucci</t>
  </si>
  <si>
    <t>66BC-7AC0</t>
  </si>
  <si>
    <t>Maynord</t>
  </si>
  <si>
    <t>Trinke</t>
  </si>
  <si>
    <t>PR1217</t>
  </si>
  <si>
    <t>503B-AACE</t>
  </si>
  <si>
    <t>Cherilynn</t>
  </si>
  <si>
    <t>Swafford</t>
  </si>
  <si>
    <t>BFAF-1ED1</t>
  </si>
  <si>
    <t>Georges</t>
  </si>
  <si>
    <t>Hinstridge</t>
  </si>
  <si>
    <t>05CD-292D</t>
  </si>
  <si>
    <t>Buddie</t>
  </si>
  <si>
    <t>Desforges</t>
  </si>
  <si>
    <t>C6F6-CDFE</t>
  </si>
  <si>
    <t>Faythe</t>
  </si>
  <si>
    <t>Ephson</t>
  </si>
  <si>
    <t>DCA7-D382</t>
  </si>
  <si>
    <t>Tynan</t>
  </si>
  <si>
    <t>Penhall</t>
  </si>
  <si>
    <t>PR4511</t>
  </si>
  <si>
    <t>07F5-A45D</t>
  </si>
  <si>
    <t>Willdon</t>
  </si>
  <si>
    <t>Spurgin</t>
  </si>
  <si>
    <t>PR1260</t>
  </si>
  <si>
    <t>F72B-49FF</t>
  </si>
  <si>
    <t>Gerianne</t>
  </si>
  <si>
    <t>Tidbold</t>
  </si>
  <si>
    <t>5919-4ADE</t>
  </si>
  <si>
    <t>Lelah</t>
  </si>
  <si>
    <t>Blackney</t>
  </si>
  <si>
    <t>9723-FED9</t>
  </si>
  <si>
    <t>Charyl</t>
  </si>
  <si>
    <t>Bartaletti</t>
  </si>
  <si>
    <t>61E5-836E</t>
  </si>
  <si>
    <t>Frederigo</t>
  </si>
  <si>
    <t>Wichard</t>
  </si>
  <si>
    <t>2937-EB65</t>
  </si>
  <si>
    <t>Jarred</t>
  </si>
  <si>
    <t>Stoddard</t>
  </si>
  <si>
    <t>2A89-93B6</t>
  </si>
  <si>
    <t>Lissy</t>
  </si>
  <si>
    <t>Schimek</t>
  </si>
  <si>
    <t>PR1233</t>
  </si>
  <si>
    <t>2FC6-7ED5</t>
  </si>
  <si>
    <t>Deena</t>
  </si>
  <si>
    <t>Deegan</t>
  </si>
  <si>
    <t>7DA1-A202</t>
  </si>
  <si>
    <t>Gene</t>
  </si>
  <si>
    <t>Sends</t>
  </si>
  <si>
    <t>4875-109B</t>
  </si>
  <si>
    <t>Molly</t>
  </si>
  <si>
    <t>Lawdham</t>
  </si>
  <si>
    <t>B375-26A9</t>
  </si>
  <si>
    <t>Teressa</t>
  </si>
  <si>
    <t>Attewell</t>
  </si>
  <si>
    <t>7F61-2397</t>
  </si>
  <si>
    <t>Felicdad</t>
  </si>
  <si>
    <t>Seakin</t>
  </si>
  <si>
    <t>PR1262</t>
  </si>
  <si>
    <t>5839-7AE2</t>
  </si>
  <si>
    <t>Maxwell</t>
  </si>
  <si>
    <t>Labrone</t>
  </si>
  <si>
    <t>PR1222</t>
  </si>
  <si>
    <t>AD1C-2AC5</t>
  </si>
  <si>
    <t>Phylys</t>
  </si>
  <si>
    <t>Twede</t>
  </si>
  <si>
    <t>4F28-CFAF</t>
  </si>
  <si>
    <t>Juditha</t>
  </si>
  <si>
    <t>Burdell</t>
  </si>
  <si>
    <t>PR1540</t>
  </si>
  <si>
    <t>0FE8-B881</t>
  </si>
  <si>
    <t>Rockie</t>
  </si>
  <si>
    <t>Iseton</t>
  </si>
  <si>
    <t>FAB0-2FF2</t>
  </si>
  <si>
    <t>Lola</t>
  </si>
  <si>
    <t>Gatecliffe</t>
  </si>
  <si>
    <t>12A7-AFD6</t>
  </si>
  <si>
    <t>Garrek</t>
  </si>
  <si>
    <t>Riditch</t>
  </si>
  <si>
    <t>7E76-154C</t>
  </si>
  <si>
    <t>Lorrayne</t>
  </si>
  <si>
    <t>Pinnington</t>
  </si>
  <si>
    <t>2F04-931F</t>
  </si>
  <si>
    <t>Catt</t>
  </si>
  <si>
    <t>5B11-3DB3</t>
  </si>
  <si>
    <t>Melicent</t>
  </si>
  <si>
    <t>Papworth</t>
  </si>
  <si>
    <t>PR1327</t>
  </si>
  <si>
    <t>7A5A-CC91</t>
  </si>
  <si>
    <t>Anabal</t>
  </si>
  <si>
    <t>Parkhouse</t>
  </si>
  <si>
    <t>FB1F-9947</t>
  </si>
  <si>
    <t>Redhouse</t>
  </si>
  <si>
    <t>E72B-64FA</t>
  </si>
  <si>
    <t>Elnar</t>
  </si>
  <si>
    <t>Elsby</t>
  </si>
  <si>
    <t>0AE7-DDE2</t>
  </si>
  <si>
    <t>Rathke</t>
  </si>
  <si>
    <t>F80F-29CB</t>
  </si>
  <si>
    <t>Dalton</t>
  </si>
  <si>
    <t>Liddicoat</t>
  </si>
  <si>
    <t>6542-3E93</t>
  </si>
  <si>
    <t>Kelley</t>
  </si>
  <si>
    <t>Yakovl</t>
  </si>
  <si>
    <t>1914-B934</t>
  </si>
  <si>
    <t>Kinna</t>
  </si>
  <si>
    <t>Gaythor</t>
  </si>
  <si>
    <t>ADA1-966E</t>
  </si>
  <si>
    <t>Christian</t>
  </si>
  <si>
    <t>Tinson</t>
  </si>
  <si>
    <t>E151-8C7D</t>
  </si>
  <si>
    <t>Frederica</t>
  </si>
  <si>
    <t>Crosthwaite</t>
  </si>
  <si>
    <t>PR1290</t>
  </si>
  <si>
    <t>7823-0217</t>
  </si>
  <si>
    <t>Germaine</t>
  </si>
  <si>
    <t>Clubley</t>
  </si>
  <si>
    <t>B148-55FB</t>
  </si>
  <si>
    <t>Marius</t>
  </si>
  <si>
    <t>Champkin</t>
  </si>
  <si>
    <t>8EBD-B3E8</t>
  </si>
  <si>
    <t>Sutherland</t>
  </si>
  <si>
    <t>Kick</t>
  </si>
  <si>
    <t>CEE1-DA0F</t>
  </si>
  <si>
    <t>Fayth</t>
  </si>
  <si>
    <t>Sowden</t>
  </si>
  <si>
    <t>7A2A-0600</t>
  </si>
  <si>
    <t>McIlhatton</t>
  </si>
  <si>
    <t>8CC3-0C6A</t>
  </si>
  <si>
    <t>Gricewood</t>
  </si>
  <si>
    <t>5AC6-91D4</t>
  </si>
  <si>
    <t>Terese</t>
  </si>
  <si>
    <t>Burdess</t>
  </si>
  <si>
    <t>1FE3-22BF</t>
  </si>
  <si>
    <t>Jinny</t>
  </si>
  <si>
    <t>Vannet</t>
  </si>
  <si>
    <t>BDC5-51CF</t>
  </si>
  <si>
    <t>Wanids</t>
  </si>
  <si>
    <t>Mace</t>
  </si>
  <si>
    <t>PR1167</t>
  </si>
  <si>
    <t>5381-86E4</t>
  </si>
  <si>
    <t>Walker</t>
  </si>
  <si>
    <t>Tribble</t>
  </si>
  <si>
    <t>A161-29FC</t>
  </si>
  <si>
    <t>Teriann</t>
  </si>
  <si>
    <t>Clampett</t>
  </si>
  <si>
    <t>DB54-E47D</t>
  </si>
  <si>
    <t>Violet</t>
  </si>
  <si>
    <t>Pearsall</t>
  </si>
  <si>
    <t>4DDB-A84D</t>
  </si>
  <si>
    <t>Quick</t>
  </si>
  <si>
    <t>6376-F58F</t>
  </si>
  <si>
    <t>Ashil</t>
  </si>
  <si>
    <t>Kenwrick</t>
  </si>
  <si>
    <t>82B4-8569</t>
  </si>
  <si>
    <t>Swatman</t>
  </si>
  <si>
    <t>CDAC-40FE</t>
  </si>
  <si>
    <t>Gwenora</t>
  </si>
  <si>
    <t>Fourcade</t>
  </si>
  <si>
    <t>A885-BF42</t>
  </si>
  <si>
    <t>Donavon</t>
  </si>
  <si>
    <t>Hallet</t>
  </si>
  <si>
    <t>90EB-69E4</t>
  </si>
  <si>
    <t>Devan</t>
  </si>
  <si>
    <t>Ellice</t>
  </si>
  <si>
    <t>PR5368</t>
  </si>
  <si>
    <t>97F7-5710</t>
  </si>
  <si>
    <t>Jordan</t>
  </si>
  <si>
    <t>Kuschke</t>
  </si>
  <si>
    <t>A862-3880</t>
  </si>
  <si>
    <t>Ludvig</t>
  </si>
  <si>
    <t>Gadman</t>
  </si>
  <si>
    <t>B670-21B2</t>
  </si>
  <si>
    <t>Ellery</t>
  </si>
  <si>
    <t>Hartopp</t>
  </si>
  <si>
    <t>D933-AAC4</t>
  </si>
  <si>
    <t>Tann</t>
  </si>
  <si>
    <t>Learmouth</t>
  </si>
  <si>
    <t>FA48-B743</t>
  </si>
  <si>
    <t>Jorie</t>
  </si>
  <si>
    <t>Ockland</t>
  </si>
  <si>
    <t>PR5369</t>
  </si>
  <si>
    <t>4FBA-4591</t>
  </si>
  <si>
    <t>Sib</t>
  </si>
  <si>
    <t>Coughan</t>
  </si>
  <si>
    <t>1EEB-ABF7</t>
  </si>
  <si>
    <t>Stephenie</t>
  </si>
  <si>
    <t>Cronkshaw</t>
  </si>
  <si>
    <t>PR4907</t>
  </si>
  <si>
    <t>37EE-004B</t>
  </si>
  <si>
    <t>Dyan</t>
  </si>
  <si>
    <t>Boud</t>
  </si>
  <si>
    <t>PR1234</t>
  </si>
  <si>
    <t>78C8-02B8</t>
  </si>
  <si>
    <t>Josepha</t>
  </si>
  <si>
    <t>Revey</t>
  </si>
  <si>
    <t>0FBB-4ABE</t>
  </si>
  <si>
    <t>Heywood</t>
  </si>
  <si>
    <t>Westnage</t>
  </si>
  <si>
    <t>B98B-4689</t>
  </si>
  <si>
    <t>Mordecai</t>
  </si>
  <si>
    <t>Tetlow</t>
  </si>
  <si>
    <t>E676-215C</t>
  </si>
  <si>
    <t>Fiorenze</t>
  </si>
  <si>
    <t>Arcase</t>
  </si>
  <si>
    <t>C2BF-D441</t>
  </si>
  <si>
    <t>Helen-elizabeth</t>
  </si>
  <si>
    <t>Randall</t>
  </si>
  <si>
    <t>656C-09EA</t>
  </si>
  <si>
    <t>Anna-maria</t>
  </si>
  <si>
    <t>Diegan</t>
  </si>
  <si>
    <t>CF5D-0E32</t>
  </si>
  <si>
    <t>Fairfax</t>
  </si>
  <si>
    <t>Leyre</t>
  </si>
  <si>
    <t>284C-8CB0</t>
  </si>
  <si>
    <t>Dennison</t>
  </si>
  <si>
    <t>Mouncey</t>
  </si>
  <si>
    <t>PR4782</t>
  </si>
  <si>
    <t>2796-828F</t>
  </si>
  <si>
    <t>Bar</t>
  </si>
  <si>
    <t>Dunphy</t>
  </si>
  <si>
    <t>0A4E-1A4A</t>
  </si>
  <si>
    <t>Aloysius</t>
  </si>
  <si>
    <t>Holdren</t>
  </si>
  <si>
    <t>D471-4BFF</t>
  </si>
  <si>
    <t>Dew</t>
  </si>
  <si>
    <t>Jinkinson</t>
  </si>
  <si>
    <t>E268-61EB</t>
  </si>
  <si>
    <t>Rossant</t>
  </si>
  <si>
    <t>PR1192</t>
  </si>
  <si>
    <t>DE22-FB63</t>
  </si>
  <si>
    <t>Audrey</t>
  </si>
  <si>
    <t>Campbell</t>
  </si>
  <si>
    <t>1BCC-100B</t>
  </si>
  <si>
    <t>Howat</t>
  </si>
  <si>
    <t>4A0E-3728</t>
  </si>
  <si>
    <t>Nancy</t>
  </si>
  <si>
    <t>Summerton</t>
  </si>
  <si>
    <t>4FD5-CC71</t>
  </si>
  <si>
    <t>Sibley</t>
  </si>
  <si>
    <t>Jeans</t>
  </si>
  <si>
    <t>PR1244</t>
  </si>
  <si>
    <t>2A9F-6BD2</t>
  </si>
  <si>
    <t>Shayes</t>
  </si>
  <si>
    <t>FAD6-EAA3</t>
  </si>
  <si>
    <t>Cyrill</t>
  </si>
  <si>
    <t>Cowle</t>
  </si>
  <si>
    <t>70CB-4A9B</t>
  </si>
  <si>
    <t>Rivkah</t>
  </si>
  <si>
    <t>Hurdle</t>
  </si>
  <si>
    <t>4236-4F51</t>
  </si>
  <si>
    <t>Nico</t>
  </si>
  <si>
    <t>Playden</t>
  </si>
  <si>
    <t>0C6D-2825</t>
  </si>
  <si>
    <t>Lettley</t>
  </si>
  <si>
    <t>24DD-6D7C</t>
  </si>
  <si>
    <t>Leshia</t>
  </si>
  <si>
    <t>Jenking</t>
  </si>
  <si>
    <t>3CFD-6622</t>
  </si>
  <si>
    <t>Adelina</t>
  </si>
  <si>
    <t>Bittlestone</t>
  </si>
  <si>
    <t>F72A-48DD</t>
  </si>
  <si>
    <t>Ryley</t>
  </si>
  <si>
    <t>Piche</t>
  </si>
  <si>
    <t>1799-5B3F</t>
  </si>
  <si>
    <t>Howey</t>
  </si>
  <si>
    <t>Woolis</t>
  </si>
  <si>
    <t>EDC5-6FB7</t>
  </si>
  <si>
    <t>Sibelle</t>
  </si>
  <si>
    <t>Hanse</t>
  </si>
  <si>
    <t>8291-DE04</t>
  </si>
  <si>
    <t>Miles</t>
  </si>
  <si>
    <t>0C37-B7CF</t>
  </si>
  <si>
    <t>Maximilien</t>
  </si>
  <si>
    <t>Bodimeade</t>
  </si>
  <si>
    <t>PR5358</t>
  </si>
  <si>
    <t>E480-FF03</t>
  </si>
  <si>
    <t>Rod</t>
  </si>
  <si>
    <t>Durston</t>
  </si>
  <si>
    <t>18CE-8F30</t>
  </si>
  <si>
    <t>Wendy</t>
  </si>
  <si>
    <t>Bootman</t>
  </si>
  <si>
    <t>7F5B-92AD</t>
  </si>
  <si>
    <t>Urbano</t>
  </si>
  <si>
    <t>Hinckes</t>
  </si>
  <si>
    <t>676C-C884</t>
  </si>
  <si>
    <t>Ettie</t>
  </si>
  <si>
    <t>B56D-46CE</t>
  </si>
  <si>
    <t>Caria</t>
  </si>
  <si>
    <t>Ingerman</t>
  </si>
  <si>
    <t>6B5B-8080</t>
  </si>
  <si>
    <t>Housego</t>
  </si>
  <si>
    <t>C62F-44EF</t>
  </si>
  <si>
    <t>Valeda</t>
  </si>
  <si>
    <t>Napier</t>
  </si>
  <si>
    <t>1E4A-5810</t>
  </si>
  <si>
    <t>Fern</t>
  </si>
  <si>
    <t>3EDA-3BDE</t>
  </si>
  <si>
    <t>Raynard</t>
  </si>
  <si>
    <t>Revie</t>
  </si>
  <si>
    <t>PR5215</t>
  </si>
  <si>
    <t>7EF0-2BF4</t>
  </si>
  <si>
    <t>Ulrike</t>
  </si>
  <si>
    <t>Seakes</t>
  </si>
  <si>
    <t>3DCC-7FA4</t>
  </si>
  <si>
    <t>Sherrie</t>
  </si>
  <si>
    <t>Chantler</t>
  </si>
  <si>
    <t>PR4652</t>
  </si>
  <si>
    <t>E8EF-FA89</t>
  </si>
  <si>
    <t>Bansal</t>
  </si>
  <si>
    <t>3A96-07A5</t>
  </si>
  <si>
    <t>Teena</t>
  </si>
  <si>
    <t>Nassey</t>
  </si>
  <si>
    <t>AE73-B863</t>
  </si>
  <si>
    <t>Jeffry</t>
  </si>
  <si>
    <t>Wastling</t>
  </si>
  <si>
    <t>C8FA-B6FE</t>
  </si>
  <si>
    <t>Kabos</t>
  </si>
  <si>
    <t>7269-88EC</t>
  </si>
  <si>
    <t>Cristi</t>
  </si>
  <si>
    <t>Belchem</t>
  </si>
  <si>
    <t>PR1282</t>
  </si>
  <si>
    <t>3E3B-681D</t>
  </si>
  <si>
    <t>Franz</t>
  </si>
  <si>
    <t>Brighouse</t>
  </si>
  <si>
    <t>7054-B62C</t>
  </si>
  <si>
    <t>Scoates</t>
  </si>
  <si>
    <t>9756-3EAB</t>
  </si>
  <si>
    <t>Haley</t>
  </si>
  <si>
    <t>Veld</t>
  </si>
  <si>
    <t>4304-4B4E</t>
  </si>
  <si>
    <t>McConnel</t>
  </si>
  <si>
    <t>4CA1-F139</t>
  </si>
  <si>
    <t>Rockwell</t>
  </si>
  <si>
    <t>Draysay</t>
  </si>
  <si>
    <t>PR1368</t>
  </si>
  <si>
    <t>8892-77D8</t>
  </si>
  <si>
    <t>Rodrique</t>
  </si>
  <si>
    <t>Rohlfing</t>
  </si>
  <si>
    <t>D061-5CAD</t>
  </si>
  <si>
    <t>Smythin</t>
  </si>
  <si>
    <t>PR5464</t>
  </si>
  <si>
    <t>BD94-98E0</t>
  </si>
  <si>
    <t>Darrin</t>
  </si>
  <si>
    <t>Roo</t>
  </si>
  <si>
    <t>2C0F-AAE2</t>
  </si>
  <si>
    <t>Norton</t>
  </si>
  <si>
    <t>Rigolle</t>
  </si>
  <si>
    <t>ABB0-9B03</t>
  </si>
  <si>
    <t>Josi</t>
  </si>
  <si>
    <t>Ogilvy</t>
  </si>
  <si>
    <t>F2BA-F63A</t>
  </si>
  <si>
    <t>Delbert</t>
  </si>
  <si>
    <t>Holby</t>
  </si>
  <si>
    <t>6543-091E</t>
  </si>
  <si>
    <t>Balduin</t>
  </si>
  <si>
    <t>Vonasek</t>
  </si>
  <si>
    <t>EAB1-2EB2</t>
  </si>
  <si>
    <t>Giacinta</t>
  </si>
  <si>
    <t>Keasey</t>
  </si>
  <si>
    <t>1158-9E23</t>
  </si>
  <si>
    <t>Delly</t>
  </si>
  <si>
    <t>Costerd</t>
  </si>
  <si>
    <t>3476-CA56</t>
  </si>
  <si>
    <t>Minette</t>
  </si>
  <si>
    <t>Florey</t>
  </si>
  <si>
    <t>PR1259</t>
  </si>
  <si>
    <t>4CD7-B91C</t>
  </si>
  <si>
    <t>Jaime</t>
  </si>
  <si>
    <t>Luca</t>
  </si>
  <si>
    <t>6BAB-8D77</t>
  </si>
  <si>
    <t>Josh</t>
  </si>
  <si>
    <t>Tomczykowski</t>
  </si>
  <si>
    <t>FADC-21F2</t>
  </si>
  <si>
    <t>Barbra</t>
  </si>
  <si>
    <t>Lanceter</t>
  </si>
  <si>
    <t>2E25-987F</t>
  </si>
  <si>
    <t>Roseann</t>
  </si>
  <si>
    <t>Blueman</t>
  </si>
  <si>
    <t>9E8E-F2FF</t>
  </si>
  <si>
    <t>Dix</t>
  </si>
  <si>
    <t>Presley</t>
  </si>
  <si>
    <t>2637-BDCD</t>
  </si>
  <si>
    <t>Davin</t>
  </si>
  <si>
    <t>Nutley</t>
  </si>
  <si>
    <t>342B-0932</t>
  </si>
  <si>
    <t>Giorgio</t>
  </si>
  <si>
    <t>ACA5-348E</t>
  </si>
  <si>
    <t>Theodoric</t>
  </si>
  <si>
    <t>Mateo</t>
  </si>
  <si>
    <t>6DEB-F440</t>
  </si>
  <si>
    <t>Viviene</t>
  </si>
  <si>
    <t>Vanezis</t>
  </si>
  <si>
    <t>354B-3BC6</t>
  </si>
  <si>
    <t>Luci</t>
  </si>
  <si>
    <t>Penburton</t>
  </si>
  <si>
    <t>C95B-FE97</t>
  </si>
  <si>
    <t>Ira</t>
  </si>
  <si>
    <t>Rivelon</t>
  </si>
  <si>
    <t>EB81-3E51</t>
  </si>
  <si>
    <t>Laetitia</t>
  </si>
  <si>
    <t>Muccino</t>
  </si>
  <si>
    <t>2D25-CAE8</t>
  </si>
  <si>
    <t>Marcos</t>
  </si>
  <si>
    <t>Bowkett</t>
  </si>
  <si>
    <t>494B-7047</t>
  </si>
  <si>
    <t>Nicolina</t>
  </si>
  <si>
    <t>Cordelle</t>
  </si>
  <si>
    <t>0846-2064</t>
  </si>
  <si>
    <t>Hedvige</t>
  </si>
  <si>
    <t>De Wolfe</t>
  </si>
  <si>
    <t>9862-8904</t>
  </si>
  <si>
    <t>Loella</t>
  </si>
  <si>
    <t>Woodrough</t>
  </si>
  <si>
    <t>PR5527</t>
  </si>
  <si>
    <t>95E0-CCA0</t>
  </si>
  <si>
    <t>Berti</t>
  </si>
  <si>
    <t>Laurand</t>
  </si>
  <si>
    <t>68C4-272C</t>
  </si>
  <si>
    <t>Emanueli</t>
  </si>
  <si>
    <t>0742-C802</t>
  </si>
  <si>
    <t>Glennis</t>
  </si>
  <si>
    <t>Miquelet</t>
  </si>
  <si>
    <t>PR5014</t>
  </si>
  <si>
    <t>1D74-2661</t>
  </si>
  <si>
    <t>Renaud</t>
  </si>
  <si>
    <t>Gigg</t>
  </si>
  <si>
    <t>F4A3-2126</t>
  </si>
  <si>
    <t>Dunn</t>
  </si>
  <si>
    <t>Barthrop</t>
  </si>
  <si>
    <t>24FA-A637</t>
  </si>
  <si>
    <t>Giordano</t>
  </si>
  <si>
    <t>Baum</t>
  </si>
  <si>
    <t>9071-14B2</t>
  </si>
  <si>
    <t>Griffie</t>
  </si>
  <si>
    <t>Bugge</t>
  </si>
  <si>
    <t>9624-0464</t>
  </si>
  <si>
    <t>Lura</t>
  </si>
  <si>
    <t>Hedin</t>
  </si>
  <si>
    <t>7B96-B655</t>
  </si>
  <si>
    <t>Jonah</t>
  </si>
  <si>
    <t>Chatwood</t>
  </si>
  <si>
    <t>DE7D-7757</t>
  </si>
  <si>
    <t>Linea</t>
  </si>
  <si>
    <t>Clifft</t>
  </si>
  <si>
    <t>0CFA-28A3</t>
  </si>
  <si>
    <t>Duff</t>
  </si>
  <si>
    <t>Rioch</t>
  </si>
  <si>
    <t>6828-1F30</t>
  </si>
  <si>
    <t>Summerlie</t>
  </si>
  <si>
    <t>A4E5-CE62</t>
  </si>
  <si>
    <t>Tandy</t>
  </si>
  <si>
    <t>Curley</t>
  </si>
  <si>
    <t>2926-D386</t>
  </si>
  <si>
    <t>Son</t>
  </si>
  <si>
    <t>Crowther</t>
  </si>
  <si>
    <t>1FAC-768D</t>
  </si>
  <si>
    <t>Elton</t>
  </si>
  <si>
    <t>Hyrons</t>
  </si>
  <si>
    <t>60A3-AFA2</t>
  </si>
  <si>
    <t>Gracie</t>
  </si>
  <si>
    <t>Horley</t>
  </si>
  <si>
    <t>3B11-DF28</t>
  </si>
  <si>
    <t>Helge</t>
  </si>
  <si>
    <t>Exley</t>
  </si>
  <si>
    <t>4FAC-96CB</t>
  </si>
  <si>
    <t>Dwayne</t>
  </si>
  <si>
    <t>Sturror</t>
  </si>
  <si>
    <t>EFA2-B2D0</t>
  </si>
  <si>
    <t>Liz</t>
  </si>
  <si>
    <t>Durnford</t>
  </si>
  <si>
    <t>200B-1979</t>
  </si>
  <si>
    <t>Jamie</t>
  </si>
  <si>
    <t>Sarll</t>
  </si>
  <si>
    <t>PR4698</t>
  </si>
  <si>
    <t>8EF9-CECD</t>
  </si>
  <si>
    <t>Hounsom</t>
  </si>
  <si>
    <t>B5C6-A760</t>
  </si>
  <si>
    <t>Brigitta</t>
  </si>
  <si>
    <t>Larkins</t>
  </si>
  <si>
    <t>8DB6-5FC6</t>
  </si>
  <si>
    <t>Madalena</t>
  </si>
  <si>
    <t>Leneham</t>
  </si>
  <si>
    <t>AFE1-76D3</t>
  </si>
  <si>
    <t>Keelby</t>
  </si>
  <si>
    <t>Pariss</t>
  </si>
  <si>
    <t>E927-46D7</t>
  </si>
  <si>
    <t>Lindores</t>
  </si>
  <si>
    <t>PR1971</t>
  </si>
  <si>
    <t>A859-9A84</t>
  </si>
  <si>
    <t>Guthrie</t>
  </si>
  <si>
    <t>Blunt</t>
  </si>
  <si>
    <t>E55D-FCA0</t>
  </si>
  <si>
    <t>Emlynne</t>
  </si>
  <si>
    <t>Spight</t>
  </si>
  <si>
    <t>9385-321B</t>
  </si>
  <si>
    <t>Marcille</t>
  </si>
  <si>
    <t>Tweedy</t>
  </si>
  <si>
    <t>B529-2745</t>
  </si>
  <si>
    <t>Worswick</t>
  </si>
  <si>
    <t>EF95-30A5</t>
  </si>
  <si>
    <t>Gregoire</t>
  </si>
  <si>
    <t>Bilbrook</t>
  </si>
  <si>
    <t>86E9-319B</t>
  </si>
  <si>
    <t>Kirby</t>
  </si>
  <si>
    <t>Denison</t>
  </si>
  <si>
    <t>PR413</t>
  </si>
  <si>
    <t>9C27-3F5C</t>
  </si>
  <si>
    <t>Krzyzowski</t>
  </si>
  <si>
    <t>54D0-5A71</t>
  </si>
  <si>
    <t>Dur</t>
  </si>
  <si>
    <t>Lebarree</t>
  </si>
  <si>
    <t>3044-EB49</t>
  </si>
  <si>
    <t>Rolando</t>
  </si>
  <si>
    <t>Pioch</t>
  </si>
  <si>
    <t>C560-23D6</t>
  </si>
  <si>
    <t>Chiquita</t>
  </si>
  <si>
    <t>Le Marchant</t>
  </si>
  <si>
    <t>EE12-1C73</t>
  </si>
  <si>
    <t>Phyllis</t>
  </si>
  <si>
    <t>Wiles</t>
  </si>
  <si>
    <t>91C6-564B</t>
  </si>
  <si>
    <t>Thain</t>
  </si>
  <si>
    <t>Pedri</t>
  </si>
  <si>
    <t>A0EC-C4AE</t>
  </si>
  <si>
    <t>Issacoff</t>
  </si>
  <si>
    <t>84D8-1A04</t>
  </si>
  <si>
    <t>Adara</t>
  </si>
  <si>
    <t>Sleeford</t>
  </si>
  <si>
    <t>DA17-A31F</t>
  </si>
  <si>
    <t>Gleda</t>
  </si>
  <si>
    <t>Verzey</t>
  </si>
  <si>
    <t>AB3B-98D9</t>
  </si>
  <si>
    <t>Franky</t>
  </si>
  <si>
    <t>Dorie</t>
  </si>
  <si>
    <t>37D7-54B9</t>
  </si>
  <si>
    <t>Kimberli</t>
  </si>
  <si>
    <t>Porritt</t>
  </si>
  <si>
    <t>PR357</t>
  </si>
  <si>
    <t>9C7D-E1B1</t>
  </si>
  <si>
    <t>Morly</t>
  </si>
  <si>
    <t>Gerin</t>
  </si>
  <si>
    <t>5EB3-47F6</t>
  </si>
  <si>
    <t>Cthrine</t>
  </si>
  <si>
    <t>Harg</t>
  </si>
  <si>
    <t>43DD-6998</t>
  </si>
  <si>
    <t>Angelia</t>
  </si>
  <si>
    <t>Letrange</t>
  </si>
  <si>
    <t>F1A8-7140</t>
  </si>
  <si>
    <t>Robinet</t>
  </si>
  <si>
    <t>Nation</t>
  </si>
  <si>
    <t>F546-D965</t>
  </si>
  <si>
    <t>Candice</t>
  </si>
  <si>
    <t>Libreros</t>
  </si>
  <si>
    <t>4BED-C7C2</t>
  </si>
  <si>
    <t>Kahlil</t>
  </si>
  <si>
    <t>040C-EDED</t>
  </si>
  <si>
    <t>Lonnie</t>
  </si>
  <si>
    <t>Braxton</t>
  </si>
  <si>
    <t>PR1227</t>
  </si>
  <si>
    <t>B34E-95FF</t>
  </si>
  <si>
    <t>Samuele</t>
  </si>
  <si>
    <t>Creek</t>
  </si>
  <si>
    <t>449E-0EB7</t>
  </si>
  <si>
    <t>Dniren</t>
  </si>
  <si>
    <t>Muddiman</t>
  </si>
  <si>
    <t>0FC3-2572</t>
  </si>
  <si>
    <t>Tarling</t>
  </si>
  <si>
    <t>PR257</t>
  </si>
  <si>
    <t>29AC-099C</t>
  </si>
  <si>
    <t>Boy</t>
  </si>
  <si>
    <t>Greenall</t>
  </si>
  <si>
    <t>A42A-4000</t>
  </si>
  <si>
    <t>Rusty</t>
  </si>
  <si>
    <t>Rishbrook</t>
  </si>
  <si>
    <t>F83C-CA1D</t>
  </si>
  <si>
    <t>Durante</t>
  </si>
  <si>
    <t>Heap</t>
  </si>
  <si>
    <t>PR1203</t>
  </si>
  <si>
    <t>08E4-D3D5</t>
  </si>
  <si>
    <t>Coatham</t>
  </si>
  <si>
    <t>2B5B-7A52</t>
  </si>
  <si>
    <t>Matti</t>
  </si>
  <si>
    <t>Liversley</t>
  </si>
  <si>
    <t>PR447</t>
  </si>
  <si>
    <t>66D5-3142</t>
  </si>
  <si>
    <t>Rivi</t>
  </si>
  <si>
    <t>Salkild</t>
  </si>
  <si>
    <t>0F53-9877</t>
  </si>
  <si>
    <t>Verina</t>
  </si>
  <si>
    <t>Bottrell</t>
  </si>
  <si>
    <t>4D95-ECAD</t>
  </si>
  <si>
    <t>Daffy</t>
  </si>
  <si>
    <t>Borlease</t>
  </si>
  <si>
    <t>PR1805</t>
  </si>
  <si>
    <t>D8B3-30D2</t>
  </si>
  <si>
    <t>Madeleine</t>
  </si>
  <si>
    <t>Hazelby</t>
  </si>
  <si>
    <t>29C2-1A3F</t>
  </si>
  <si>
    <t>Wilone</t>
  </si>
  <si>
    <t>Vautrey</t>
  </si>
  <si>
    <t>BC5E-3B7B</t>
  </si>
  <si>
    <t>Farra</t>
  </si>
  <si>
    <t>Boffey</t>
  </si>
  <si>
    <t>7A1F-F1A3</t>
  </si>
  <si>
    <t>Dunstan</t>
  </si>
  <si>
    <t>Whife</t>
  </si>
  <si>
    <t>PR388</t>
  </si>
  <si>
    <t>AB61-2A7E</t>
  </si>
  <si>
    <t>Mala</t>
  </si>
  <si>
    <t>Van Castele</t>
  </si>
  <si>
    <t>5A29-B9F4</t>
  </si>
  <si>
    <t>Nicoli</t>
  </si>
  <si>
    <t>Shavel</t>
  </si>
  <si>
    <t>939F-2461</t>
  </si>
  <si>
    <t>Grantham</t>
  </si>
  <si>
    <t>Sandercock</t>
  </si>
  <si>
    <t>98EE-8547</t>
  </si>
  <si>
    <t>Lock</t>
  </si>
  <si>
    <t>Pierson</t>
  </si>
  <si>
    <t>PR1441</t>
  </si>
  <si>
    <t>E071-137E</t>
  </si>
  <si>
    <t>Isacco</t>
  </si>
  <si>
    <t>Halden</t>
  </si>
  <si>
    <t>BD33-DB2F</t>
  </si>
  <si>
    <t>Hashim</t>
  </si>
  <si>
    <t>Stolze</t>
  </si>
  <si>
    <t>5000-8203</t>
  </si>
  <si>
    <t>Otha</t>
  </si>
  <si>
    <t>Lehrmann</t>
  </si>
  <si>
    <t>626D-4669</t>
  </si>
  <si>
    <t>Gerardo</t>
  </si>
  <si>
    <t>Geggus</t>
  </si>
  <si>
    <t>A067-9F4F</t>
  </si>
  <si>
    <t>Murray</t>
  </si>
  <si>
    <t>Rooms</t>
  </si>
  <si>
    <t>E210-F193</t>
  </si>
  <si>
    <t>Karia</t>
  </si>
  <si>
    <t>Bartunek</t>
  </si>
  <si>
    <t>9DB8-F763</t>
  </si>
  <si>
    <t>Upcraft</t>
  </si>
  <si>
    <t>E28D-424B</t>
  </si>
  <si>
    <t>Ainger</t>
  </si>
  <si>
    <t>PR1101</t>
  </si>
  <si>
    <t>D8F6-DED3</t>
  </si>
  <si>
    <t>Myrvyn</t>
  </si>
  <si>
    <t>Edsell</t>
  </si>
  <si>
    <t>4BE1-4A7B</t>
  </si>
  <si>
    <t>Alexander</t>
  </si>
  <si>
    <t>Winstone</t>
  </si>
  <si>
    <t>8182-6AE6</t>
  </si>
  <si>
    <t>Wandis</t>
  </si>
  <si>
    <t>Needs</t>
  </si>
  <si>
    <t>E55E-9436</t>
  </si>
  <si>
    <t>Wayland</t>
  </si>
  <si>
    <t>McGlade</t>
  </si>
  <si>
    <t>PR1353</t>
  </si>
  <si>
    <t>F9BA-C7C8</t>
  </si>
  <si>
    <t>Celina</t>
  </si>
  <si>
    <t>Pawlata</t>
  </si>
  <si>
    <t>9ED3-ED64</t>
  </si>
  <si>
    <t>Cristoferi</t>
  </si>
  <si>
    <t>9A9B-630B</t>
  </si>
  <si>
    <t>Nikolaus</t>
  </si>
  <si>
    <t>Grimmer</t>
  </si>
  <si>
    <t>3C73-12A0</t>
  </si>
  <si>
    <t>Andee</t>
  </si>
  <si>
    <t>Kenen</t>
  </si>
  <si>
    <t>D9AE-B32C</t>
  </si>
  <si>
    <t>Leelah</t>
  </si>
  <si>
    <t>Ludvigsen</t>
  </si>
  <si>
    <t>A072-D80B</t>
  </si>
  <si>
    <t>Corbett</t>
  </si>
  <si>
    <t>Weippert</t>
  </si>
  <si>
    <t>781F-6C21</t>
  </si>
  <si>
    <t>Eugenio</t>
  </si>
  <si>
    <t>Sempill</t>
  </si>
  <si>
    <t>PR6221</t>
  </si>
  <si>
    <t>E8D3-CABA</t>
  </si>
  <si>
    <t>Georg</t>
  </si>
  <si>
    <t>Nunnery</t>
  </si>
  <si>
    <t>666A-B076</t>
  </si>
  <si>
    <t>Huberto</t>
  </si>
  <si>
    <t>Coppins</t>
  </si>
  <si>
    <t>6010-A052</t>
  </si>
  <si>
    <t>Florry</t>
  </si>
  <si>
    <t>Pohlak</t>
  </si>
  <si>
    <t>F0C3-4859</t>
  </si>
  <si>
    <t>Lenka</t>
  </si>
  <si>
    <t>Ciotti</t>
  </si>
  <si>
    <t>0317-B7BC</t>
  </si>
  <si>
    <t>Ronni</t>
  </si>
  <si>
    <t>Beechcraft</t>
  </si>
  <si>
    <t>AFA8-5058</t>
  </si>
  <si>
    <t>Dame</t>
  </si>
  <si>
    <t>Andrzejewski</t>
  </si>
  <si>
    <t>PR1230</t>
  </si>
  <si>
    <t>0E85-1FC5</t>
  </si>
  <si>
    <t>Pet</t>
  </si>
  <si>
    <t>Dow</t>
  </si>
  <si>
    <t>874D-5D4C</t>
  </si>
  <si>
    <t>Clywd</t>
  </si>
  <si>
    <t>Burril</t>
  </si>
  <si>
    <t>6C42-A719</t>
  </si>
  <si>
    <t>Bird</t>
  </si>
  <si>
    <t>PR1366</t>
  </si>
  <si>
    <t>7BA2-EBDE</t>
  </si>
  <si>
    <t>Borden</t>
  </si>
  <si>
    <t>McGuiness</t>
  </si>
  <si>
    <t>00B0-F199</t>
  </si>
  <si>
    <t>Trueman</t>
  </si>
  <si>
    <t>Jirasek</t>
  </si>
  <si>
    <t>PR1123</t>
  </si>
  <si>
    <t>6C7E-91CB</t>
  </si>
  <si>
    <t>4D07-1452</t>
  </si>
  <si>
    <t>Duke</t>
  </si>
  <si>
    <t>Whittenbury</t>
  </si>
  <si>
    <t>PR6470</t>
  </si>
  <si>
    <t>68D1-F434</t>
  </si>
  <si>
    <t>Alick</t>
  </si>
  <si>
    <t>Heasley</t>
  </si>
  <si>
    <t>D4DF-162F</t>
  </si>
  <si>
    <t>Perla</t>
  </si>
  <si>
    <t>Vivyan</t>
  </si>
  <si>
    <t>BC43-E62B</t>
  </si>
  <si>
    <t>Bria</t>
  </si>
  <si>
    <t>Hendrickx</t>
  </si>
  <si>
    <t>017D-0B97</t>
  </si>
  <si>
    <t>Maison</t>
  </si>
  <si>
    <t>Werndley</t>
  </si>
  <si>
    <t>5AD2-3B02</t>
  </si>
  <si>
    <t>Bourke</t>
  </si>
  <si>
    <t>Laird-Craig</t>
  </si>
  <si>
    <t>138C-2AEA</t>
  </si>
  <si>
    <t>Susannah</t>
  </si>
  <si>
    <t>Gorioli</t>
  </si>
  <si>
    <t>4049-CF88</t>
  </si>
  <si>
    <t>Jose</t>
  </si>
  <si>
    <t>Davydzenko</t>
  </si>
  <si>
    <t>0FEB-B474</t>
  </si>
  <si>
    <t>Ridgley</t>
  </si>
  <si>
    <t>CC1D-5D73</t>
  </si>
  <si>
    <t>Tillie</t>
  </si>
  <si>
    <t>Cregin</t>
  </si>
  <si>
    <t>AACC-8B93</t>
  </si>
  <si>
    <t>Kaleena</t>
  </si>
  <si>
    <t>Ellsbury</t>
  </si>
  <si>
    <t>PR6512</t>
  </si>
  <si>
    <t>D962-9E69</t>
  </si>
  <si>
    <t>Esteban</t>
  </si>
  <si>
    <t>Guiraud</t>
  </si>
  <si>
    <t>0592-D909</t>
  </si>
  <si>
    <t>Jamill</t>
  </si>
  <si>
    <t>Woolger</t>
  </si>
  <si>
    <t>3E42-57C8</t>
  </si>
  <si>
    <t>McAllister</t>
  </si>
  <si>
    <t>PR1159</t>
  </si>
  <si>
    <t>6313-8E62</t>
  </si>
  <si>
    <t>Shambrook</t>
  </si>
  <si>
    <t>PR1142</t>
  </si>
  <si>
    <t>437C-4AD0</t>
  </si>
  <si>
    <t>Cosmo</t>
  </si>
  <si>
    <t>Viney</t>
  </si>
  <si>
    <t>03D9-FF08</t>
  </si>
  <si>
    <t>Lynnette</t>
  </si>
  <si>
    <t>Portinari</t>
  </si>
  <si>
    <t>86C5-8987</t>
  </si>
  <si>
    <t>Cassaundra</t>
  </si>
  <si>
    <t>Kenyam</t>
  </si>
  <si>
    <t>A1AB-EE7C</t>
  </si>
  <si>
    <t>Neala</t>
  </si>
  <si>
    <t>Spandley</t>
  </si>
  <si>
    <t>5EE9-CFCF</t>
  </si>
  <si>
    <t>Brunicke</t>
  </si>
  <si>
    <t>4846-2EC2</t>
  </si>
  <si>
    <t>Luise</t>
  </si>
  <si>
    <t>Ornillos</t>
  </si>
  <si>
    <t>9112-D01B</t>
  </si>
  <si>
    <t>Emmie</t>
  </si>
  <si>
    <t>Lauchlan</t>
  </si>
  <si>
    <t>7696-E50D</t>
  </si>
  <si>
    <t>Mignonne</t>
  </si>
  <si>
    <t>130F-32AB</t>
  </si>
  <si>
    <t>Lucretia</t>
  </si>
  <si>
    <t>Leebeter</t>
  </si>
  <si>
    <t>PR1269</t>
  </si>
  <si>
    <t>1E20-2FFF</t>
  </si>
  <si>
    <t>McCormack</t>
  </si>
  <si>
    <t>D676-2084</t>
  </si>
  <si>
    <t>Shannon</t>
  </si>
  <si>
    <t>Kuhnel</t>
  </si>
  <si>
    <t>1BEA-3835</t>
  </si>
  <si>
    <t>Hymie</t>
  </si>
  <si>
    <t>Aseef</t>
  </si>
  <si>
    <t>576B-6628</t>
  </si>
  <si>
    <t>Bing</t>
  </si>
  <si>
    <t>O'Heyne</t>
  </si>
  <si>
    <t>3B2D-9E60</t>
  </si>
  <si>
    <t>Kowalski</t>
  </si>
  <si>
    <t>5B0B-B105</t>
  </si>
  <si>
    <t>Richard</t>
  </si>
  <si>
    <t>Titchen</t>
  </si>
  <si>
    <t>BE07-BE80</t>
  </si>
  <si>
    <t>Clemmie</t>
  </si>
  <si>
    <t>Heckner</t>
  </si>
  <si>
    <t>5B38-57D2</t>
  </si>
  <si>
    <t>Dennie</t>
  </si>
  <si>
    <t>Morrel</t>
  </si>
  <si>
    <t>EC6E-7F42</t>
  </si>
  <si>
    <t>Art</t>
  </si>
  <si>
    <t>Brisseau</t>
  </si>
  <si>
    <t>PR1303</t>
  </si>
  <si>
    <t>AE9F-5268</t>
  </si>
  <si>
    <t>Ev</t>
  </si>
  <si>
    <t>Bravington</t>
  </si>
  <si>
    <t>3F25-EF5E</t>
  </si>
  <si>
    <t>Tybalt</t>
  </si>
  <si>
    <t>Horlick</t>
  </si>
  <si>
    <t>1E2C-A267</t>
  </si>
  <si>
    <t>Gerick</t>
  </si>
  <si>
    <t>Archibould</t>
  </si>
  <si>
    <t>90C4-1053</t>
  </si>
  <si>
    <t>Diann</t>
  </si>
  <si>
    <t>Brightie</t>
  </si>
  <si>
    <t>0210-E0D8</t>
  </si>
  <si>
    <t>Yankee</t>
  </si>
  <si>
    <t>Charteris</t>
  </si>
  <si>
    <t>PR1027</t>
  </si>
  <si>
    <t>45FF-ACE6</t>
  </si>
  <si>
    <t>Korrie</t>
  </si>
  <si>
    <t>Plampin</t>
  </si>
  <si>
    <t>PR1280</t>
  </si>
  <si>
    <t>FADE-8191</t>
  </si>
  <si>
    <t>Venita</t>
  </si>
  <si>
    <t>MacCague</t>
  </si>
  <si>
    <t>817D-28CE</t>
  </si>
  <si>
    <t>Bert</t>
  </si>
  <si>
    <t>Otton</t>
  </si>
  <si>
    <t>PR1276</t>
  </si>
  <si>
    <t>47C9-BD11</t>
  </si>
  <si>
    <t>Conrad</t>
  </si>
  <si>
    <t>Soule</t>
  </si>
  <si>
    <t>E267-D788</t>
  </si>
  <si>
    <t>Tristan</t>
  </si>
  <si>
    <t>Albro</t>
  </si>
  <si>
    <t>B3A4-91F0</t>
  </si>
  <si>
    <t>Dud</t>
  </si>
  <si>
    <t>Durdan</t>
  </si>
  <si>
    <t>F877-3BF9</t>
  </si>
  <si>
    <t>Cozmo</t>
  </si>
  <si>
    <t>Duncklee</t>
  </si>
  <si>
    <t>PR1238</t>
  </si>
  <si>
    <t>55DC-C0F0</t>
  </si>
  <si>
    <t>Marysa</t>
  </si>
  <si>
    <t>Stannislawski</t>
  </si>
  <si>
    <t>PR5746</t>
  </si>
  <si>
    <t>AAD7-8DDC</t>
  </si>
  <si>
    <t>Simeon</t>
  </si>
  <si>
    <t>Cosslett</t>
  </si>
  <si>
    <t>PR6709</t>
  </si>
  <si>
    <t>6B7D-82DB</t>
  </si>
  <si>
    <t>Niko</t>
  </si>
  <si>
    <t>Purvess</t>
  </si>
  <si>
    <t>D014-7DB2</t>
  </si>
  <si>
    <t>Dolli</t>
  </si>
  <si>
    <t>Dodgson</t>
  </si>
  <si>
    <t>PR1251</t>
  </si>
  <si>
    <t>61F3-DE78</t>
  </si>
  <si>
    <t>Dehlia</t>
  </si>
  <si>
    <t>Fullerton</t>
  </si>
  <si>
    <t>619D-D78F</t>
  </si>
  <si>
    <t>Leesa</t>
  </si>
  <si>
    <t>Gauford</t>
  </si>
  <si>
    <t>E6D9-ADEE</t>
  </si>
  <si>
    <t>Jenifer</t>
  </si>
  <si>
    <t>Jarvis</t>
  </si>
  <si>
    <t>PR1350</t>
  </si>
  <si>
    <t>06DE-E772</t>
  </si>
  <si>
    <t>Zechariah</t>
  </si>
  <si>
    <t>Sturridge</t>
  </si>
  <si>
    <t>PR1129</t>
  </si>
  <si>
    <t>C579-11D1</t>
  </si>
  <si>
    <t>Benjie</t>
  </si>
  <si>
    <t>Grosvenor</t>
  </si>
  <si>
    <t>0172-B5D2</t>
  </si>
  <si>
    <t>Keighley</t>
  </si>
  <si>
    <t>63E0-439B</t>
  </si>
  <si>
    <t>Kirbee</t>
  </si>
  <si>
    <t>Pawelek</t>
  </si>
  <si>
    <t>6957-5180</t>
  </si>
  <si>
    <t>Ania</t>
  </si>
  <si>
    <t>Osboldstone</t>
  </si>
  <si>
    <t>36A3-F0A5</t>
  </si>
  <si>
    <t>Hirsch</t>
  </si>
  <si>
    <t>Broadnicke</t>
  </si>
  <si>
    <t>9671-222C</t>
  </si>
  <si>
    <t>Akim</t>
  </si>
  <si>
    <t>Garfit</t>
  </si>
  <si>
    <t>55A7-8D82</t>
  </si>
  <si>
    <t>Allyn</t>
  </si>
  <si>
    <t>Glyde</t>
  </si>
  <si>
    <t>E6C8-D659</t>
  </si>
  <si>
    <t>Orazio</t>
  </si>
  <si>
    <t>Alejandri</t>
  </si>
  <si>
    <t>46C8-1E24</t>
  </si>
  <si>
    <t>Anjela</t>
  </si>
  <si>
    <t>Berns</t>
  </si>
  <si>
    <t>F3A3-10CE</t>
  </si>
  <si>
    <t>Jesus</t>
  </si>
  <si>
    <t>Marde</t>
  </si>
  <si>
    <t>PR1211</t>
  </si>
  <si>
    <t>72D8-2284</t>
  </si>
  <si>
    <t>Othelia</t>
  </si>
  <si>
    <t>Tumber</t>
  </si>
  <si>
    <t>DE9A-5E67</t>
  </si>
  <si>
    <t>Mirabel</t>
  </si>
  <si>
    <t>Scotter</t>
  </si>
  <si>
    <t>F126-8059</t>
  </si>
  <si>
    <t>Wally</t>
  </si>
  <si>
    <t>Dowse</t>
  </si>
  <si>
    <t>PR6313</t>
  </si>
  <si>
    <t>BD70-7DAE</t>
  </si>
  <si>
    <t>Kalil</t>
  </si>
  <si>
    <t>Gauntley</t>
  </si>
  <si>
    <t>PR1338</t>
  </si>
  <si>
    <t>8640-414A</t>
  </si>
  <si>
    <t>Siderfin</t>
  </si>
  <si>
    <t>F578-F0C8</t>
  </si>
  <si>
    <t>Domeniga</t>
  </si>
  <si>
    <t>Killock</t>
  </si>
  <si>
    <t>7F24-55A3</t>
  </si>
  <si>
    <t>Boyce</t>
  </si>
  <si>
    <t>Heditch</t>
  </si>
  <si>
    <t>0B49-32CD</t>
  </si>
  <si>
    <t>Nettle</t>
  </si>
  <si>
    <t>Manwaring</t>
  </si>
  <si>
    <t>991F-BAF4</t>
  </si>
  <si>
    <t>Frost</t>
  </si>
  <si>
    <t>BAE6-B5DE</t>
  </si>
  <si>
    <t>Pammi</t>
  </si>
  <si>
    <t>Biernat</t>
  </si>
  <si>
    <t>PR6464</t>
  </si>
  <si>
    <t>CFE3-312D</t>
  </si>
  <si>
    <t>Jess</t>
  </si>
  <si>
    <t>Hoyte</t>
  </si>
  <si>
    <t>F532-0DAF</t>
  </si>
  <si>
    <t>Byrle</t>
  </si>
  <si>
    <t>Fright</t>
  </si>
  <si>
    <t>EC4D-D0F3</t>
  </si>
  <si>
    <t>Camilla</t>
  </si>
  <si>
    <t>Caistor</t>
  </si>
  <si>
    <t>9461-9439</t>
  </si>
  <si>
    <t>Heads</t>
  </si>
  <si>
    <t>7CDB-25C4</t>
  </si>
  <si>
    <t>Isaac</t>
  </si>
  <si>
    <t>Tomini</t>
  </si>
  <si>
    <t>E2A0-930A</t>
  </si>
  <si>
    <t>Federica</t>
  </si>
  <si>
    <t>Killiner</t>
  </si>
  <si>
    <t>FD95-9EEB</t>
  </si>
  <si>
    <t>Sasha</t>
  </si>
  <si>
    <t>Incogna</t>
  </si>
  <si>
    <t>PR1307</t>
  </si>
  <si>
    <t>9536-9492</t>
  </si>
  <si>
    <t>Ingelbert</t>
  </si>
  <si>
    <t>Kennerley</t>
  </si>
  <si>
    <t>1A7C-19DB</t>
  </si>
  <si>
    <t>Randi</t>
  </si>
  <si>
    <t>Oswick</t>
  </si>
  <si>
    <t>CA1B-0302</t>
  </si>
  <si>
    <t>Hestia</t>
  </si>
  <si>
    <t>Pickin</t>
  </si>
  <si>
    <t>5795-08D3</t>
  </si>
  <si>
    <t>Staffard</t>
  </si>
  <si>
    <t>Ramard</t>
  </si>
  <si>
    <t>PR5828</t>
  </si>
  <si>
    <t>06B9-B79D</t>
  </si>
  <si>
    <t>Roseanne</t>
  </si>
  <si>
    <t>Thrustle</t>
  </si>
  <si>
    <t>PR1517</t>
  </si>
  <si>
    <t>A89C-9A1E</t>
  </si>
  <si>
    <t>Hanlin</t>
  </si>
  <si>
    <t>781E-4257</t>
  </si>
  <si>
    <t>Pepi</t>
  </si>
  <si>
    <t>Clift</t>
  </si>
  <si>
    <t>2D04-D0A5</t>
  </si>
  <si>
    <t>Ferrieri</t>
  </si>
  <si>
    <t>30CC-9AD8</t>
  </si>
  <si>
    <t>Maximo</t>
  </si>
  <si>
    <t>Poundford</t>
  </si>
  <si>
    <t>C96B-43C7</t>
  </si>
  <si>
    <t>Kristo</t>
  </si>
  <si>
    <t>Casaro</t>
  </si>
  <si>
    <t>12E5-9BD1</t>
  </si>
  <si>
    <t>Kessiah</t>
  </si>
  <si>
    <t>Tallet</t>
  </si>
  <si>
    <t>DF94-FD29</t>
  </si>
  <si>
    <t>Shaughn</t>
  </si>
  <si>
    <t>Wehden</t>
  </si>
  <si>
    <t>PR1354</t>
  </si>
  <si>
    <t>23E6-A67A</t>
  </si>
  <si>
    <t>Faun</t>
  </si>
  <si>
    <t>Gosson</t>
  </si>
  <si>
    <t>50FB-5702</t>
  </si>
  <si>
    <t>Betty</t>
  </si>
  <si>
    <t>Greetland</t>
  </si>
  <si>
    <t>04E6-6B61</t>
  </si>
  <si>
    <t>Rodd</t>
  </si>
  <si>
    <t>Haddow</t>
  </si>
  <si>
    <t>3F5B-6277</t>
  </si>
  <si>
    <t>Fredi</t>
  </si>
  <si>
    <t>489B-14EC</t>
  </si>
  <si>
    <t>Angelini</t>
  </si>
  <si>
    <t>0F2B-3457</t>
  </si>
  <si>
    <t>Steven</t>
  </si>
  <si>
    <t>Bucktrout</t>
  </si>
  <si>
    <t>3182-7F44</t>
  </si>
  <si>
    <t>Bethany</t>
  </si>
  <si>
    <t>Dawks</t>
  </si>
  <si>
    <t>08AC-30AB</t>
  </si>
  <si>
    <t>Wolf</t>
  </si>
  <si>
    <t>Sainsbury</t>
  </si>
  <si>
    <t>1368-8327</t>
  </si>
  <si>
    <t>Nataniel</t>
  </si>
  <si>
    <t>Garrattley</t>
  </si>
  <si>
    <t>9758-DE2F</t>
  </si>
  <si>
    <t>Modestine</t>
  </si>
  <si>
    <t>Yeowell</t>
  </si>
  <si>
    <t>10C9-925C</t>
  </si>
  <si>
    <t>Mechelle</t>
  </si>
  <si>
    <t>Kyte</t>
  </si>
  <si>
    <t>B76C-D9CE</t>
  </si>
  <si>
    <t>Mada</t>
  </si>
  <si>
    <t>Moss</t>
  </si>
  <si>
    <t>PR1236</t>
  </si>
  <si>
    <t>56FC-5C6E</t>
  </si>
  <si>
    <t>Donovan</t>
  </si>
  <si>
    <t>Sycamore</t>
  </si>
  <si>
    <t>218E-AB6F</t>
  </si>
  <si>
    <t>Mickie</t>
  </si>
  <si>
    <t>D'Abbot-Doyle</t>
  </si>
  <si>
    <t>B0C2-0E3D</t>
  </si>
  <si>
    <t>Cindy</t>
  </si>
  <si>
    <t>Mordanti</t>
  </si>
  <si>
    <t>D1C6-25BE</t>
  </si>
  <si>
    <t>Shadow</t>
  </si>
  <si>
    <t>O'Curneen</t>
  </si>
  <si>
    <t>801E-9D0E</t>
  </si>
  <si>
    <t>Shaw</t>
  </si>
  <si>
    <t>McCaw</t>
  </si>
  <si>
    <t>48B9-8A61</t>
  </si>
  <si>
    <t>Clarita</t>
  </si>
  <si>
    <t>Chetter</t>
  </si>
  <si>
    <t>4C88-27A1</t>
  </si>
  <si>
    <t>Eleonora</t>
  </si>
  <si>
    <t>Grosier</t>
  </si>
  <si>
    <t>PR1180</t>
  </si>
  <si>
    <t>C4F0-F933</t>
  </si>
  <si>
    <t>Vassily</t>
  </si>
  <si>
    <t>Bazoge</t>
  </si>
  <si>
    <t>8A18-9075</t>
  </si>
  <si>
    <t>Phyllys</t>
  </si>
  <si>
    <t>Newham</t>
  </si>
  <si>
    <t>PR6643</t>
  </si>
  <si>
    <t>76FD-F574</t>
  </si>
  <si>
    <t>Chucho</t>
  </si>
  <si>
    <t>Herries</t>
  </si>
  <si>
    <t>81C2-E188</t>
  </si>
  <si>
    <t>Nada</t>
  </si>
  <si>
    <t>Finlator</t>
  </si>
  <si>
    <t>PR5672</t>
  </si>
  <si>
    <t>C768-BBF8</t>
  </si>
  <si>
    <t>Carine</t>
  </si>
  <si>
    <t>Molfino</t>
  </si>
  <si>
    <t>8B79-18F1</t>
  </si>
  <si>
    <t>Abra</t>
  </si>
  <si>
    <t>MacGray</t>
  </si>
  <si>
    <t>PR1187</t>
  </si>
  <si>
    <t>7FA1-BC64</t>
  </si>
  <si>
    <t>Curry</t>
  </si>
  <si>
    <t>Bramah</t>
  </si>
  <si>
    <t>PR1301</t>
  </si>
  <si>
    <t>6FA6-DBB9</t>
  </si>
  <si>
    <t>Darya</t>
  </si>
  <si>
    <t>Itzkovsky</t>
  </si>
  <si>
    <t>4B7E-9DE5</t>
  </si>
  <si>
    <t>Tanner</t>
  </si>
  <si>
    <t>Syplus</t>
  </si>
  <si>
    <t>7B30-BAC8</t>
  </si>
  <si>
    <t>Ferdy</t>
  </si>
  <si>
    <t>F220-AAA6</t>
  </si>
  <si>
    <t>Caspar</t>
  </si>
  <si>
    <t>Edgley</t>
  </si>
  <si>
    <t>20BA-5868</t>
  </si>
  <si>
    <t>Mallissa</t>
  </si>
  <si>
    <t>Buzine</t>
  </si>
  <si>
    <t>E9AB-3F99</t>
  </si>
  <si>
    <t>Babb</t>
  </si>
  <si>
    <t>Rosas</t>
  </si>
  <si>
    <t>40BE-EEAF</t>
  </si>
  <si>
    <t>Purselowe</t>
  </si>
  <si>
    <t>PR1375</t>
  </si>
  <si>
    <t>1787-DF90</t>
  </si>
  <si>
    <t>Michail</t>
  </si>
  <si>
    <t>Pimblotte</t>
  </si>
  <si>
    <t>3F3F-E438</t>
  </si>
  <si>
    <t>Kathleen</t>
  </si>
  <si>
    <t>Wanjek</t>
  </si>
  <si>
    <t>F573-D043</t>
  </si>
  <si>
    <t>Alice</t>
  </si>
  <si>
    <t>Brabon</t>
  </si>
  <si>
    <t>8C57-8F84</t>
  </si>
  <si>
    <t>Lemmie</t>
  </si>
  <si>
    <t>Antoniak</t>
  </si>
  <si>
    <t>PR1293</t>
  </si>
  <si>
    <t>974D-9F8F</t>
  </si>
  <si>
    <t>Tove</t>
  </si>
  <si>
    <t>Arnao</t>
  </si>
  <si>
    <t>D92F-63AD</t>
  </si>
  <si>
    <t>Whitloe</t>
  </si>
  <si>
    <t>617A-5092</t>
  </si>
  <si>
    <t>Arnoldo</t>
  </si>
  <si>
    <t>Lerer</t>
  </si>
  <si>
    <t>55FD-42E9</t>
  </si>
  <si>
    <t>Johnna</t>
  </si>
  <si>
    <t>Knotton</t>
  </si>
  <si>
    <t>9E87-533E</t>
  </si>
  <si>
    <t>Cindi</t>
  </si>
  <si>
    <t>Dudgeon</t>
  </si>
  <si>
    <t>4C06-7031</t>
  </si>
  <si>
    <t>Jaine</t>
  </si>
  <si>
    <t>Pashan</t>
  </si>
  <si>
    <t>PR3385</t>
  </si>
  <si>
    <t>3D47-6A75</t>
  </si>
  <si>
    <t>Burch</t>
  </si>
  <si>
    <t>Albers</t>
  </si>
  <si>
    <t>AF5D-A8C8</t>
  </si>
  <si>
    <t>Jedidiah</t>
  </si>
  <si>
    <t>Orrick</t>
  </si>
  <si>
    <t>PR1356</t>
  </si>
  <si>
    <t>B0C8-E3DF</t>
  </si>
  <si>
    <t>Escalero</t>
  </si>
  <si>
    <t>AA19-95BD</t>
  </si>
  <si>
    <t>Avrom</t>
  </si>
  <si>
    <t>Low</t>
  </si>
  <si>
    <t>B347-DA2D</t>
  </si>
  <si>
    <t>Linus</t>
  </si>
  <si>
    <t>Darragh</t>
  </si>
  <si>
    <t>AFC3-E23F</t>
  </si>
  <si>
    <t>Julissa</t>
  </si>
  <si>
    <t>Fosbraey</t>
  </si>
  <si>
    <t>217C-7180</t>
  </si>
  <si>
    <t>Hale</t>
  </si>
  <si>
    <t>Patty</t>
  </si>
  <si>
    <t>4FA9-D343</t>
  </si>
  <si>
    <t>Consolata</t>
  </si>
  <si>
    <t>Risom</t>
  </si>
  <si>
    <t>A2AE-FD61</t>
  </si>
  <si>
    <t>Brearley</t>
  </si>
  <si>
    <t>PR832</t>
  </si>
  <si>
    <t>B0B9-19C6</t>
  </si>
  <si>
    <t>Lorna</t>
  </si>
  <si>
    <t>Kuzma</t>
  </si>
  <si>
    <t>AFDF-3DA8</t>
  </si>
  <si>
    <t>Mikkel</t>
  </si>
  <si>
    <t>Fosdyke</t>
  </si>
  <si>
    <t>PR1309</t>
  </si>
  <si>
    <t>8533-B8FA</t>
  </si>
  <si>
    <t>Ambur</t>
  </si>
  <si>
    <t>Axton</t>
  </si>
  <si>
    <t>ADB8-7B07</t>
  </si>
  <si>
    <t>Oona</t>
  </si>
  <si>
    <t>Offer</t>
  </si>
  <si>
    <t>0D60-C312</t>
  </si>
  <si>
    <t>Delany</t>
  </si>
  <si>
    <t>A6AA-56AE</t>
  </si>
  <si>
    <t>Corie</t>
  </si>
  <si>
    <t>Rizzardo</t>
  </si>
  <si>
    <t>PR4359</t>
  </si>
  <si>
    <t>31E1-001F</t>
  </si>
  <si>
    <t>Stevy</t>
  </si>
  <si>
    <t>McArthur</t>
  </si>
  <si>
    <t>6731-1425</t>
  </si>
  <si>
    <t>Robyn</t>
  </si>
  <si>
    <t>Takis</t>
  </si>
  <si>
    <t>1A82-AF2C</t>
  </si>
  <si>
    <t>Keriann</t>
  </si>
  <si>
    <t>Umbers</t>
  </si>
  <si>
    <t>D6BA-10A1</t>
  </si>
  <si>
    <t>Leandra</t>
  </si>
  <si>
    <t>Keepin</t>
  </si>
  <si>
    <t>F3D0-41D1</t>
  </si>
  <si>
    <t>Broodes</t>
  </si>
  <si>
    <t>1053-41B1</t>
  </si>
  <si>
    <t>Andy</t>
  </si>
  <si>
    <t>Lingwood</t>
  </si>
  <si>
    <t>BC21-2167</t>
  </si>
  <si>
    <t>Aldin</t>
  </si>
  <si>
    <t>Barens</t>
  </si>
  <si>
    <t>DDAC-D5FD</t>
  </si>
  <si>
    <t>Ricoriki</t>
  </si>
  <si>
    <t>Swiers</t>
  </si>
  <si>
    <t>8941-0BAC</t>
  </si>
  <si>
    <t>Tracee</t>
  </si>
  <si>
    <t>Gaukroger</t>
  </si>
  <si>
    <t>AA3A-EC19</t>
  </si>
  <si>
    <t>Townsend</t>
  </si>
  <si>
    <t>DDBF-9C79</t>
  </si>
  <si>
    <t>Yelena</t>
  </si>
  <si>
    <t>Stamp</t>
  </si>
  <si>
    <t>PR1151</t>
  </si>
  <si>
    <t>6819-65F3</t>
  </si>
  <si>
    <t>Derward</t>
  </si>
  <si>
    <t>Darco</t>
  </si>
  <si>
    <t>3BAB-C57E</t>
  </si>
  <si>
    <t>Payn</t>
  </si>
  <si>
    <t>BC20-368E</t>
  </si>
  <si>
    <t>Flem</t>
  </si>
  <si>
    <t>Simenon</t>
  </si>
  <si>
    <t>F3AE-DEF2</t>
  </si>
  <si>
    <t>Vern</t>
  </si>
  <si>
    <t>Foord</t>
  </si>
  <si>
    <t>F5B1-A266</t>
  </si>
  <si>
    <t>Arly</t>
  </si>
  <si>
    <t>Fleetham</t>
  </si>
  <si>
    <t>2EB9-9D31</t>
  </si>
  <si>
    <t>Cybill</t>
  </si>
  <si>
    <t>Mitkin</t>
  </si>
  <si>
    <t>556B-374A</t>
  </si>
  <si>
    <t>Ralf</t>
  </si>
  <si>
    <t>Moulton</t>
  </si>
  <si>
    <t>0B9A-B6DE</t>
  </si>
  <si>
    <t>Mikol</t>
  </si>
  <si>
    <t>Ortner</t>
  </si>
  <si>
    <t>D6F0-006B</t>
  </si>
  <si>
    <t>Mathilde</t>
  </si>
  <si>
    <t>Spieck</t>
  </si>
  <si>
    <t>51A4-EA6E</t>
  </si>
  <si>
    <t>Jo</t>
  </si>
  <si>
    <t>Medlar</t>
  </si>
  <si>
    <t>PR1068</t>
  </si>
  <si>
    <t>3412-9077</t>
  </si>
  <si>
    <t>Grenville</t>
  </si>
  <si>
    <t>Freckleton</t>
  </si>
  <si>
    <t>6EB1-8442</t>
  </si>
  <si>
    <t>Mellie</t>
  </si>
  <si>
    <t>Ivie</t>
  </si>
  <si>
    <t>954A-3829</t>
  </si>
  <si>
    <t>Karlene</t>
  </si>
  <si>
    <t>Lockless</t>
  </si>
  <si>
    <t>4F1D-6F75</t>
  </si>
  <si>
    <t>Corry</t>
  </si>
  <si>
    <t>Redwall</t>
  </si>
  <si>
    <t>2BE9-93DB</t>
  </si>
  <si>
    <t>Hartigan</t>
  </si>
  <si>
    <t>ED6C-4287</t>
  </si>
  <si>
    <t>Bette</t>
  </si>
  <si>
    <t>Veevers</t>
  </si>
  <si>
    <t>6A3B-A838</t>
  </si>
  <si>
    <t>Standeven</t>
  </si>
  <si>
    <t>D4FD-785B</t>
  </si>
  <si>
    <t>Corina</t>
  </si>
  <si>
    <t>Bellwood</t>
  </si>
  <si>
    <t>BAA6-30C4</t>
  </si>
  <si>
    <t>Tawnya</t>
  </si>
  <si>
    <t>Saywood</t>
  </si>
  <si>
    <t>A81C-AB62</t>
  </si>
  <si>
    <t>Max</t>
  </si>
  <si>
    <t>Aronstein</t>
  </si>
  <si>
    <t>001A-8F88</t>
  </si>
  <si>
    <t>Christy</t>
  </si>
  <si>
    <t>Jumel</t>
  </si>
  <si>
    <t>86F7-CA91</t>
  </si>
  <si>
    <t>Katlin</t>
  </si>
  <si>
    <t>Callar</t>
  </si>
  <si>
    <t>EC6A-DD76</t>
  </si>
  <si>
    <t>Malthouse</t>
  </si>
  <si>
    <t>F346-3882</t>
  </si>
  <si>
    <t>Crudginton</t>
  </si>
  <si>
    <t>BBEF-AC35</t>
  </si>
  <si>
    <t>Ros</t>
  </si>
  <si>
    <t>Dines</t>
  </si>
  <si>
    <t>AF04-23EA</t>
  </si>
  <si>
    <t>Obadiah</t>
  </si>
  <si>
    <t>Van Schafflaer</t>
  </si>
  <si>
    <t>1A9A-17A3</t>
  </si>
  <si>
    <t>Fifi</t>
  </si>
  <si>
    <t>Stabler</t>
  </si>
  <si>
    <t>E164-4C29</t>
  </si>
  <si>
    <t>Rottery</t>
  </si>
  <si>
    <t>C9F5-9B2C</t>
  </si>
  <si>
    <t>Duane</t>
  </si>
  <si>
    <t>Colhoun</t>
  </si>
  <si>
    <t>F852-C94D</t>
  </si>
  <si>
    <t>Arni</t>
  </si>
  <si>
    <t>Maciunas</t>
  </si>
  <si>
    <t>AD81-458F</t>
  </si>
  <si>
    <t>Robbert</t>
  </si>
  <si>
    <t>Molson</t>
  </si>
  <si>
    <t>DD00-92BB</t>
  </si>
  <si>
    <t>Clementia</t>
  </si>
  <si>
    <t>Beswick</t>
  </si>
  <si>
    <t>3DBF-E552</t>
  </si>
  <si>
    <t>Stavro</t>
  </si>
  <si>
    <t>Aird</t>
  </si>
  <si>
    <t>C14B-814C</t>
  </si>
  <si>
    <t>Roby</t>
  </si>
  <si>
    <t>Wintringham</t>
  </si>
  <si>
    <t>1705-0DE5</t>
  </si>
  <si>
    <t>Lita</t>
  </si>
  <si>
    <t>Bicker</t>
  </si>
  <si>
    <t>PR1124</t>
  </si>
  <si>
    <t>0BEE-FC20</t>
  </si>
  <si>
    <t>Sherill</t>
  </si>
  <si>
    <t>Covotti</t>
  </si>
  <si>
    <t>7815-7CAF</t>
  </si>
  <si>
    <t>Moore</t>
  </si>
  <si>
    <t>Ingleson</t>
  </si>
  <si>
    <t>9404-5428</t>
  </si>
  <si>
    <t>Mungham</t>
  </si>
  <si>
    <t>5F99-4E0B</t>
  </si>
  <si>
    <t>Bowcher</t>
  </si>
  <si>
    <t>B70F-B17D</t>
  </si>
  <si>
    <t>Ragnar</t>
  </si>
  <si>
    <t>Grandisson</t>
  </si>
  <si>
    <t>8CF5-DC74</t>
  </si>
  <si>
    <t>Karoline</t>
  </si>
  <si>
    <t>Obray</t>
  </si>
  <si>
    <t>11F9-3526</t>
  </si>
  <si>
    <t>Carolan</t>
  </si>
  <si>
    <t>Pigny</t>
  </si>
  <si>
    <t>054A-0B94</t>
  </si>
  <si>
    <t>Temp</t>
  </si>
  <si>
    <t>Weyland</t>
  </si>
  <si>
    <t>3F9D-8094</t>
  </si>
  <si>
    <t>F33A-9C7F</t>
  </si>
  <si>
    <t>Paloma</t>
  </si>
  <si>
    <t>Thornton</t>
  </si>
  <si>
    <t>F991-17F5</t>
  </si>
  <si>
    <t>Kalila</t>
  </si>
  <si>
    <t>Bengochea</t>
  </si>
  <si>
    <t>5F95-70A3</t>
  </si>
  <si>
    <t>Shalna</t>
  </si>
  <si>
    <t>Ibotson</t>
  </si>
  <si>
    <t>3CCD-CF5F</t>
  </si>
  <si>
    <t>Stesha</t>
  </si>
  <si>
    <t>McCay</t>
  </si>
  <si>
    <t>D5BA-1C8B</t>
  </si>
  <si>
    <t>Keefe</t>
  </si>
  <si>
    <t>Teacy</t>
  </si>
  <si>
    <t>1C86-C072</t>
  </si>
  <si>
    <t>Janifer</t>
  </si>
  <si>
    <t>Ancliffe</t>
  </si>
  <si>
    <t>6064-D1F0</t>
  </si>
  <si>
    <t>Hatty</t>
  </si>
  <si>
    <t>AD0D-E79F</t>
  </si>
  <si>
    <t>Cleve</t>
  </si>
  <si>
    <t>Braben</t>
  </si>
  <si>
    <t>0375-2F04</t>
  </si>
  <si>
    <t>Lani</t>
  </si>
  <si>
    <t>Raddenbury</t>
  </si>
  <si>
    <t>D8FC-E2F7</t>
  </si>
  <si>
    <t>Monkhouse</t>
  </si>
  <si>
    <t>PR1200</t>
  </si>
  <si>
    <t>5C56-DA86</t>
  </si>
  <si>
    <t>Basilius</t>
  </si>
  <si>
    <t>MacAlpin</t>
  </si>
  <si>
    <t>DFDC-286C</t>
  </si>
  <si>
    <t>Cate</t>
  </si>
  <si>
    <t>Moggach</t>
  </si>
  <si>
    <t>PR1158</t>
  </si>
  <si>
    <t>7985-EB3D</t>
  </si>
  <si>
    <t>Mathew</t>
  </si>
  <si>
    <t>O'Dougherty</t>
  </si>
  <si>
    <t>0C54-705D</t>
  </si>
  <si>
    <t>Grata</t>
  </si>
  <si>
    <t>Yannoni</t>
  </si>
  <si>
    <t>E529-A8FA</t>
  </si>
  <si>
    <t>Julius</t>
  </si>
  <si>
    <t>Smorfit</t>
  </si>
  <si>
    <t>4DE2-9EB3</t>
  </si>
  <si>
    <t>Origan</t>
  </si>
  <si>
    <t>37DA-C03F</t>
  </si>
  <si>
    <t>Riggert</t>
  </si>
  <si>
    <t>A663-B3DF</t>
  </si>
  <si>
    <t>Wynny</t>
  </si>
  <si>
    <t>Pechell</t>
  </si>
  <si>
    <t>F9D2-5579</t>
  </si>
  <si>
    <t>Nancie</t>
  </si>
  <si>
    <t>Storck</t>
  </si>
  <si>
    <t>0C5B-2EF4</t>
  </si>
  <si>
    <t>Amery</t>
  </si>
  <si>
    <t>Theunissen</t>
  </si>
  <si>
    <t>C509-6E46</t>
  </si>
  <si>
    <t>Ulrica</t>
  </si>
  <si>
    <t>Butterworth</t>
  </si>
  <si>
    <t>7AA0-5766</t>
  </si>
  <si>
    <t>Devin</t>
  </si>
  <si>
    <t>Bernhardsson</t>
  </si>
  <si>
    <t>PR1210</t>
  </si>
  <si>
    <t>8E8F-DDC8</t>
  </si>
  <si>
    <t>Christoffer</t>
  </si>
  <si>
    <t>Peaple</t>
  </si>
  <si>
    <t>03D5-622D</t>
  </si>
  <si>
    <t>Aurora</t>
  </si>
  <si>
    <t>Whate</t>
  </si>
  <si>
    <t>C28E-0CC3</t>
  </si>
  <si>
    <t>Akett</t>
  </si>
  <si>
    <t>EB66-D679</t>
  </si>
  <si>
    <t>Pryce</t>
  </si>
  <si>
    <t>Bode</t>
  </si>
  <si>
    <t>BEBB-3E92</t>
  </si>
  <si>
    <t>Flinn</t>
  </si>
  <si>
    <t>Redferne</t>
  </si>
  <si>
    <t>E911-EAF3</t>
  </si>
  <si>
    <t>Paolacci</t>
  </si>
  <si>
    <t>0602-02AB</t>
  </si>
  <si>
    <t>Lynnet</t>
  </si>
  <si>
    <t>860E-0FA9</t>
  </si>
  <si>
    <t>Zonda</t>
  </si>
  <si>
    <t>Lefeuvre</t>
  </si>
  <si>
    <t>7A98-768E</t>
  </si>
  <si>
    <t>Ericha</t>
  </si>
  <si>
    <t>PR1053</t>
  </si>
  <si>
    <t>A5CD-8AB8</t>
  </si>
  <si>
    <t>Hildagarde</t>
  </si>
  <si>
    <t>Marks</t>
  </si>
  <si>
    <t>4268-9EAD</t>
  </si>
  <si>
    <t>Jedryka</t>
  </si>
  <si>
    <t>B324-A703</t>
  </si>
  <si>
    <t>Cherri</t>
  </si>
  <si>
    <t>Lugg</t>
  </si>
  <si>
    <t>A12D-DAF8</t>
  </si>
  <si>
    <t>Aurelie</t>
  </si>
  <si>
    <t>Littlejohn</t>
  </si>
  <si>
    <t>135D-DF79</t>
  </si>
  <si>
    <t>Lew</t>
  </si>
  <si>
    <t>Muzzall</t>
  </si>
  <si>
    <t>078A-E0F5</t>
  </si>
  <si>
    <t>Gillcrist</t>
  </si>
  <si>
    <t>401F-CC71</t>
  </si>
  <si>
    <t>Ezekiel</t>
  </si>
  <si>
    <t>Phipps</t>
  </si>
  <si>
    <t>141B-D354</t>
  </si>
  <si>
    <t>Ezmeralda</t>
  </si>
  <si>
    <t>Harbach</t>
  </si>
  <si>
    <t>2EC6-E2E0</t>
  </si>
  <si>
    <t>Ferne</t>
  </si>
  <si>
    <t>Humbell</t>
  </si>
  <si>
    <t>9F17-01F4</t>
  </si>
  <si>
    <t>Orton</t>
  </si>
  <si>
    <t>Vanichkin</t>
  </si>
  <si>
    <t>93FF-A33D</t>
  </si>
  <si>
    <t>Bart</t>
  </si>
  <si>
    <t>Jebb</t>
  </si>
  <si>
    <t>FD1A-92C2</t>
  </si>
  <si>
    <t>Belvia</t>
  </si>
  <si>
    <t>Dockrell</t>
  </si>
  <si>
    <t>A687-74F8</t>
  </si>
  <si>
    <t>Say</t>
  </si>
  <si>
    <t>Slyme</t>
  </si>
  <si>
    <t>ECDA-E9F0</t>
  </si>
  <si>
    <t>Conway</t>
  </si>
  <si>
    <t>Huntall</t>
  </si>
  <si>
    <t>22C9-83A6</t>
  </si>
  <si>
    <t>Chick</t>
  </si>
  <si>
    <t>Ballach</t>
  </si>
  <si>
    <t>F469-0427</t>
  </si>
  <si>
    <t>Krissie</t>
  </si>
  <si>
    <t>Albery</t>
  </si>
  <si>
    <t>3051-927B</t>
  </si>
  <si>
    <t>Gisella</t>
  </si>
  <si>
    <t>McRannell</t>
  </si>
  <si>
    <t>1EA5-85A8</t>
  </si>
  <si>
    <t>Clee</t>
  </si>
  <si>
    <t>E861-52CB</t>
  </si>
  <si>
    <t>Whitney</t>
  </si>
  <si>
    <t>Latore</t>
  </si>
  <si>
    <t>91C3-F892</t>
  </si>
  <si>
    <t>Daryl</t>
  </si>
  <si>
    <t>Whittlesea</t>
  </si>
  <si>
    <t>B6B9-E5BE</t>
  </si>
  <si>
    <t>Land</t>
  </si>
  <si>
    <t>Brigge</t>
  </si>
  <si>
    <t>5C28-D944</t>
  </si>
  <si>
    <t>Izak</t>
  </si>
  <si>
    <t>E8B6-8BAE</t>
  </si>
  <si>
    <t>Stevie</t>
  </si>
  <si>
    <t>Kinglesyd</t>
  </si>
  <si>
    <t>PR1096</t>
  </si>
  <si>
    <t>3A0A-B70A</t>
  </si>
  <si>
    <t>Matteo</t>
  </si>
  <si>
    <t>Bonallack</t>
  </si>
  <si>
    <t>812D-7475</t>
  </si>
  <si>
    <t>Lucius</t>
  </si>
  <si>
    <t>Plimmer</t>
  </si>
  <si>
    <t>38D7-6BB9</t>
  </si>
  <si>
    <t>Amory</t>
  </si>
  <si>
    <t>Gaskall</t>
  </si>
  <si>
    <t>28CA-379D</t>
  </si>
  <si>
    <t>Adorne</t>
  </si>
  <si>
    <t>Beatens</t>
  </si>
  <si>
    <t>7A23-F185</t>
  </si>
  <si>
    <t>Ephraim</t>
  </si>
  <si>
    <t>Biaggetti</t>
  </si>
  <si>
    <t>598D-E3B4</t>
  </si>
  <si>
    <t>Karlis</t>
  </si>
  <si>
    <t>Brisard</t>
  </si>
  <si>
    <t>PR1345</t>
  </si>
  <si>
    <t>64C2-2806</t>
  </si>
  <si>
    <t>Gareth</t>
  </si>
  <si>
    <t>Oleksiak</t>
  </si>
  <si>
    <t>6BC3-7371</t>
  </si>
  <si>
    <t>Gussi</t>
  </si>
  <si>
    <t>Rodrig</t>
  </si>
  <si>
    <t>46E1-5086</t>
  </si>
  <si>
    <t>Herculie</t>
  </si>
  <si>
    <t>4626-5168</t>
  </si>
  <si>
    <t>Tades</t>
  </si>
  <si>
    <t>Haggith</t>
  </si>
  <si>
    <t>AA6C-B0D6</t>
  </si>
  <si>
    <t>Benedick</t>
  </si>
  <si>
    <t>Lovekin</t>
  </si>
  <si>
    <t>EFF6-9543</t>
  </si>
  <si>
    <t>Arvin</t>
  </si>
  <si>
    <t>Brody</t>
  </si>
  <si>
    <t>56D1-790E</t>
  </si>
  <si>
    <t>Richmound</t>
  </si>
  <si>
    <t>Chisnall</t>
  </si>
  <si>
    <t>531D-788E</t>
  </si>
  <si>
    <t>Durand</t>
  </si>
  <si>
    <t>Boord</t>
  </si>
  <si>
    <t>1480-131D</t>
  </si>
  <si>
    <t>Marabel</t>
  </si>
  <si>
    <t>Horney</t>
  </si>
  <si>
    <t>8700-828F</t>
  </si>
  <si>
    <t>Marlo</t>
  </si>
  <si>
    <t>McKim</t>
  </si>
  <si>
    <t>9C71-61AE</t>
  </si>
  <si>
    <t>Lonnard</t>
  </si>
  <si>
    <t>Wrathmell</t>
  </si>
  <si>
    <t>B77D-2FBD</t>
  </si>
  <si>
    <t>Real</t>
  </si>
  <si>
    <t>5A8A-1547</t>
  </si>
  <si>
    <t>Nora</t>
  </si>
  <si>
    <t>7CFC-C4DA</t>
  </si>
  <si>
    <t>Brant</t>
  </si>
  <si>
    <t>Damper</t>
  </si>
  <si>
    <t>A409-0113</t>
  </si>
  <si>
    <t>Attoe</t>
  </si>
  <si>
    <t>543B-0EE5</t>
  </si>
  <si>
    <t>Theodore</t>
  </si>
  <si>
    <t>Parrington</t>
  </si>
  <si>
    <t>4795-4D3F</t>
  </si>
  <si>
    <t>Tammy</t>
  </si>
  <si>
    <t>Flaws</t>
  </si>
  <si>
    <t>BE54-B2AF</t>
  </si>
  <si>
    <t>Nelia</t>
  </si>
  <si>
    <t>Abramowitz</t>
  </si>
  <si>
    <t>2114-EC1F</t>
  </si>
  <si>
    <t>Elliott</t>
  </si>
  <si>
    <t>CA98-86ED</t>
  </si>
  <si>
    <t>Paulette</t>
  </si>
  <si>
    <t>Albertson</t>
  </si>
  <si>
    <t>5DBA-93C9</t>
  </si>
  <si>
    <t>Bourdice</t>
  </si>
  <si>
    <t>C3C0-349E</t>
  </si>
  <si>
    <t>Isac</t>
  </si>
  <si>
    <t>Dreus</t>
  </si>
  <si>
    <t>CAA0-3971</t>
  </si>
  <si>
    <t>Ives</t>
  </si>
  <si>
    <t>Cranston</t>
  </si>
  <si>
    <t>32F1-6903</t>
  </si>
  <si>
    <t>Mariya</t>
  </si>
  <si>
    <t>Mattheus</t>
  </si>
  <si>
    <t>D186-CBF5</t>
  </si>
  <si>
    <t>Ibby</t>
  </si>
  <si>
    <t>Witcomb</t>
  </si>
  <si>
    <t>PR1242</t>
  </si>
  <si>
    <t>E681-7B57</t>
  </si>
  <si>
    <t>Durant</t>
  </si>
  <si>
    <t>Ratley</t>
  </si>
  <si>
    <t>PR1363</t>
  </si>
  <si>
    <t>14CF-051D</t>
  </si>
  <si>
    <t>Prent</t>
  </si>
  <si>
    <t>Salkeld</t>
  </si>
  <si>
    <t>6576-8773</t>
  </si>
  <si>
    <t>Ash</t>
  </si>
  <si>
    <t>Slamaker</t>
  </si>
  <si>
    <t>ECD4-3FF7</t>
  </si>
  <si>
    <t>Kenyon</t>
  </si>
  <si>
    <t>Fawltey</t>
  </si>
  <si>
    <t>B727-FCF9</t>
  </si>
  <si>
    <t>Evy</t>
  </si>
  <si>
    <t>Bichener</t>
  </si>
  <si>
    <t>26A0-5791</t>
  </si>
  <si>
    <t>Yokelman</t>
  </si>
  <si>
    <t>CF4C-5525</t>
  </si>
  <si>
    <t>Charleen</t>
  </si>
  <si>
    <t>Wigsell</t>
  </si>
  <si>
    <t>F749-A0E8</t>
  </si>
  <si>
    <t>Marie</t>
  </si>
  <si>
    <t>Klehn</t>
  </si>
  <si>
    <t>422B-53AC</t>
  </si>
  <si>
    <t>Otis</t>
  </si>
  <si>
    <t>Liquorish</t>
  </si>
  <si>
    <t>AAD3-BCC1</t>
  </si>
  <si>
    <t>Nikita</t>
  </si>
  <si>
    <t>Pettis</t>
  </si>
  <si>
    <t>F245-F338</t>
  </si>
  <si>
    <t>Lavery</t>
  </si>
  <si>
    <t>921D-AE10</t>
  </si>
  <si>
    <t>Greer</t>
  </si>
  <si>
    <t>MacDearmaid</t>
  </si>
  <si>
    <t>6280-B47F</t>
  </si>
  <si>
    <t>Durward</t>
  </si>
  <si>
    <t>Buzek</t>
  </si>
  <si>
    <t>PR1296</t>
  </si>
  <si>
    <t>00E4-3D60</t>
  </si>
  <si>
    <t>Sherilyn</t>
  </si>
  <si>
    <t>Girke</t>
  </si>
  <si>
    <t>PR1020</t>
  </si>
  <si>
    <t>E368-3CF3</t>
  </si>
  <si>
    <t>LAbbet</t>
  </si>
  <si>
    <t>7B84-8387</t>
  </si>
  <si>
    <t>Richardo</t>
  </si>
  <si>
    <t>Lowres</t>
  </si>
  <si>
    <t>D380-A175</t>
  </si>
  <si>
    <t>Fritz</t>
  </si>
  <si>
    <t>St. Quintin</t>
  </si>
  <si>
    <t>078D-B654</t>
  </si>
  <si>
    <t>Cruikshank</t>
  </si>
  <si>
    <t>F1A4-58F5</t>
  </si>
  <si>
    <t>Duffrie</t>
  </si>
  <si>
    <t>D6AB-ED90</t>
  </si>
  <si>
    <t>Pen</t>
  </si>
  <si>
    <t>Glanister</t>
  </si>
  <si>
    <t>0D92-C1D0</t>
  </si>
  <si>
    <t>McCaster</t>
  </si>
  <si>
    <t>A3AE-B510</t>
  </si>
  <si>
    <t>Cameron</t>
  </si>
  <si>
    <t>Spencook</t>
  </si>
  <si>
    <t>C1BA-AB7C</t>
  </si>
  <si>
    <t>Gorden</t>
  </si>
  <si>
    <t>Ferriby</t>
  </si>
  <si>
    <t>FBAF-649F</t>
  </si>
  <si>
    <t>Mathilda</t>
  </si>
  <si>
    <t>Franchi</t>
  </si>
  <si>
    <t>F45B-1442</t>
  </si>
  <si>
    <t>Eddy</t>
  </si>
  <si>
    <t>Dallaway</t>
  </si>
  <si>
    <t>DB6C-3B2F</t>
  </si>
  <si>
    <t>Paskerful</t>
  </si>
  <si>
    <t>PR1470</t>
  </si>
  <si>
    <t>DC50-0336</t>
  </si>
  <si>
    <t>Krystyna</t>
  </si>
  <si>
    <t>Bartozzi</t>
  </si>
  <si>
    <t>D051-2C2D</t>
  </si>
  <si>
    <t>Welby</t>
  </si>
  <si>
    <t>Chansonnau</t>
  </si>
  <si>
    <t>FC2A-4F21</t>
  </si>
  <si>
    <t>Torre</t>
  </si>
  <si>
    <t>Blazynski</t>
  </si>
  <si>
    <t>4044-F6D4</t>
  </si>
  <si>
    <t>Erny</t>
  </si>
  <si>
    <t>Waywell</t>
  </si>
  <si>
    <t>380E-44B4</t>
  </si>
  <si>
    <t>Esdras</t>
  </si>
  <si>
    <t>Hallitt</t>
  </si>
  <si>
    <t>D8E6-5593</t>
  </si>
  <si>
    <t>Pammy</t>
  </si>
  <si>
    <t>Glenny</t>
  </si>
  <si>
    <t>116F-33F1</t>
  </si>
  <si>
    <t>Iain</t>
  </si>
  <si>
    <t>MacNeilly</t>
  </si>
  <si>
    <t>D210-D451</t>
  </si>
  <si>
    <t>Titos</t>
  </si>
  <si>
    <t>7ED6-BEC8</t>
  </si>
  <si>
    <t>Danika</t>
  </si>
  <si>
    <t>Corbet</t>
  </si>
  <si>
    <t>C4F7-E118</t>
  </si>
  <si>
    <t>Brit</t>
  </si>
  <si>
    <t>Seine</t>
  </si>
  <si>
    <t>1268-3038</t>
  </si>
  <si>
    <t>Christen</t>
  </si>
  <si>
    <t>Hawtry</t>
  </si>
  <si>
    <t>6725-A678</t>
  </si>
  <si>
    <t>Gus</t>
  </si>
  <si>
    <t>5154-0F13</t>
  </si>
  <si>
    <t>Easlea</t>
  </si>
  <si>
    <t>6135-885F</t>
  </si>
  <si>
    <t>Edeline</t>
  </si>
  <si>
    <t>Knevett</t>
  </si>
  <si>
    <t>PR1255</t>
  </si>
  <si>
    <t>E496-0D9E</t>
  </si>
  <si>
    <t>Waldon</t>
  </si>
  <si>
    <t>Heyball</t>
  </si>
  <si>
    <t>DC3D-9231</t>
  </si>
  <si>
    <t>Annabell</t>
  </si>
  <si>
    <t>Pasticznyk</t>
  </si>
  <si>
    <t>CE47-9991</t>
  </si>
  <si>
    <t>Layton</t>
  </si>
  <si>
    <t>Ord</t>
  </si>
  <si>
    <t>B140-AF36</t>
  </si>
  <si>
    <t>Marjy</t>
  </si>
  <si>
    <t>Matveyev</t>
  </si>
  <si>
    <t>B684-6C98</t>
  </si>
  <si>
    <t>Kane</t>
  </si>
  <si>
    <t>Skillicorn</t>
  </si>
  <si>
    <t>30CC-0FDE</t>
  </si>
  <si>
    <t>Ilyssa</t>
  </si>
  <si>
    <t>Jacks</t>
  </si>
  <si>
    <t>5E73-CE19</t>
  </si>
  <si>
    <t>Dyos</t>
  </si>
  <si>
    <t>E442-5985</t>
  </si>
  <si>
    <t>Bear</t>
  </si>
  <si>
    <t>Bertolin</t>
  </si>
  <si>
    <t>6614-06D8</t>
  </si>
  <si>
    <t>Cullin</t>
  </si>
  <si>
    <t>Uzzell</t>
  </si>
  <si>
    <t>372C-E204</t>
  </si>
  <si>
    <t>Doralia</t>
  </si>
  <si>
    <t>Vassie</t>
  </si>
  <si>
    <t>A4FE-424E</t>
  </si>
  <si>
    <t>Domenic</t>
  </si>
  <si>
    <t>Lorenc</t>
  </si>
  <si>
    <t>6A2B-42DB</t>
  </si>
  <si>
    <t>Catrina</t>
  </si>
  <si>
    <t>Cufflin</t>
  </si>
  <si>
    <t>5021-423E</t>
  </si>
  <si>
    <t>Standford</t>
  </si>
  <si>
    <t>Dodshun</t>
  </si>
  <si>
    <t>E3B6-49F8</t>
  </si>
  <si>
    <t>Ker</t>
  </si>
  <si>
    <t>Rao</t>
  </si>
  <si>
    <t>04D3-B8D3</t>
  </si>
  <si>
    <t>Ann</t>
  </si>
  <si>
    <t>Sivorn</t>
  </si>
  <si>
    <t>964B-0E97</t>
  </si>
  <si>
    <t>Dayna</t>
  </si>
  <si>
    <t>Hutchin</t>
  </si>
  <si>
    <t>2BF6-ACD3</t>
  </si>
  <si>
    <t>Waples</t>
  </si>
  <si>
    <t>6163-2BE8</t>
  </si>
  <si>
    <t>Tracey</t>
  </si>
  <si>
    <t>Joynson</t>
  </si>
  <si>
    <t>5982-CF7A</t>
  </si>
  <si>
    <t>Macilhench</t>
  </si>
  <si>
    <t>6051-1F41</t>
  </si>
  <si>
    <t>Selestina</t>
  </si>
  <si>
    <t>Ferrarello</t>
  </si>
  <si>
    <t>63BF-A86A</t>
  </si>
  <si>
    <t>Ava</t>
  </si>
  <si>
    <t>Galland</t>
  </si>
  <si>
    <t>PR1347</t>
  </si>
  <si>
    <t>6D1C-BAF1</t>
  </si>
  <si>
    <t>Hans</t>
  </si>
  <si>
    <t>Yewman</t>
  </si>
  <si>
    <t>CE3C-15A7</t>
  </si>
  <si>
    <t>Flori</t>
  </si>
  <si>
    <t>Ballham</t>
  </si>
  <si>
    <t>4A5B-6102</t>
  </si>
  <si>
    <t>Gabby</t>
  </si>
  <si>
    <t>Gartsyde</t>
  </si>
  <si>
    <t>018B-DF1E</t>
  </si>
  <si>
    <t>Sopper</t>
  </si>
  <si>
    <t>611A-F218</t>
  </si>
  <si>
    <t>Kenna</t>
  </si>
  <si>
    <t>Dougary</t>
  </si>
  <si>
    <t>9C97-B634</t>
  </si>
  <si>
    <t>Hyacinthie</t>
  </si>
  <si>
    <t>Diperaus</t>
  </si>
  <si>
    <t>39A2-9B0A</t>
  </si>
  <si>
    <t>Wittke</t>
  </si>
  <si>
    <t>PR1249</t>
  </si>
  <si>
    <t>C472-DAAD</t>
  </si>
  <si>
    <t>Raf</t>
  </si>
  <si>
    <t>Laraway</t>
  </si>
  <si>
    <t>3E4A-F28F</t>
  </si>
  <si>
    <t>Rubi</t>
  </si>
  <si>
    <t>Hawkwood</t>
  </si>
  <si>
    <t>PR1314</t>
  </si>
  <si>
    <t>1CB3-F7D7</t>
  </si>
  <si>
    <t>Janot</t>
  </si>
  <si>
    <t>Cicchillo</t>
  </si>
  <si>
    <t>PR1265</t>
  </si>
  <si>
    <t>F062-0B8F</t>
  </si>
  <si>
    <t>Caty</t>
  </si>
  <si>
    <t>Avarne</t>
  </si>
  <si>
    <t>B005-602F</t>
  </si>
  <si>
    <t>Layney</t>
  </si>
  <si>
    <t>Ratie</t>
  </si>
  <si>
    <t>PR1532</t>
  </si>
  <si>
    <t>A08B-F4B1</t>
  </si>
  <si>
    <t>Antone</t>
  </si>
  <si>
    <t>Pinchback</t>
  </si>
  <si>
    <t>8695-09EC</t>
  </si>
  <si>
    <t>Lyda</t>
  </si>
  <si>
    <t>Everall</t>
  </si>
  <si>
    <t>7563-AFCC</t>
  </si>
  <si>
    <t>Charlot</t>
  </si>
  <si>
    <t>Shoorbrooke</t>
  </si>
  <si>
    <t>FF42-EA28</t>
  </si>
  <si>
    <t>Madella</t>
  </si>
  <si>
    <t>Worham</t>
  </si>
  <si>
    <t>23B5-93C9</t>
  </si>
  <si>
    <t>Carlita</t>
  </si>
  <si>
    <t>Ivanenko</t>
  </si>
  <si>
    <t>9160-043F</t>
  </si>
  <si>
    <t>Jemie</t>
  </si>
  <si>
    <t>Tasseler</t>
  </si>
  <si>
    <t>45F9-3A37</t>
  </si>
  <si>
    <t>Talbot</t>
  </si>
  <si>
    <t>Sturgess</t>
  </si>
  <si>
    <t>542E-321D</t>
  </si>
  <si>
    <t>Spencer</t>
  </si>
  <si>
    <t>Gabitis</t>
  </si>
  <si>
    <t>06E8-4FD4</t>
  </si>
  <si>
    <t>Emilee</t>
  </si>
  <si>
    <t>Wenham</t>
  </si>
  <si>
    <t>PR1149</t>
  </si>
  <si>
    <t>06B1-2653</t>
  </si>
  <si>
    <t>Montgomery</t>
  </si>
  <si>
    <t>Galliford</t>
  </si>
  <si>
    <t>CB16-C876</t>
  </si>
  <si>
    <t>Beckwith</t>
  </si>
  <si>
    <t>8A34-59DF</t>
  </si>
  <si>
    <t>Camellia</t>
  </si>
  <si>
    <t>Shelmerdine</t>
  </si>
  <si>
    <t>85B2-41F5</t>
  </si>
  <si>
    <t>Tessa</t>
  </si>
  <si>
    <t>De Cristoforo</t>
  </si>
  <si>
    <t>324B-F4DF</t>
  </si>
  <si>
    <t>Fishlee</t>
  </si>
  <si>
    <t>8B55-CBEC</t>
  </si>
  <si>
    <t>Symon</t>
  </si>
  <si>
    <t>Raisher</t>
  </si>
  <si>
    <t>CABE-0B62</t>
  </si>
  <si>
    <t>Laura</t>
  </si>
  <si>
    <t>Janiak</t>
  </si>
  <si>
    <t>467E-977A</t>
  </si>
  <si>
    <t>Jud</t>
  </si>
  <si>
    <t>Melanaphy</t>
  </si>
  <si>
    <t>6FB9-A624</t>
  </si>
  <si>
    <t>Marc</t>
  </si>
  <si>
    <t>Calver</t>
  </si>
  <si>
    <t>EBF4-5928</t>
  </si>
  <si>
    <t>Rudolph</t>
  </si>
  <si>
    <t>MacDearmont</t>
  </si>
  <si>
    <t>60E6-B1D9</t>
  </si>
  <si>
    <t>Merill</t>
  </si>
  <si>
    <t>Agg</t>
  </si>
  <si>
    <t>84D4-D4C3</t>
  </si>
  <si>
    <t>Naoma</t>
  </si>
  <si>
    <t>Hebbard</t>
  </si>
  <si>
    <t>Count of EmployeeID</t>
  </si>
  <si>
    <t>Total Employees</t>
  </si>
  <si>
    <t>Count of Attrition</t>
  </si>
  <si>
    <t>Column Labels</t>
  </si>
  <si>
    <t>Grand Total</t>
  </si>
  <si>
    <t>Row Labels</t>
  </si>
  <si>
    <t>ATTRTION</t>
  </si>
  <si>
    <t>GENDER</t>
  </si>
  <si>
    <t>DEPARTMENT</t>
  </si>
  <si>
    <t xml:space="preserve">ATTRITIO RATE </t>
  </si>
  <si>
    <t>EDUCATION FIELD</t>
  </si>
  <si>
    <t>Education level</t>
  </si>
  <si>
    <t>Bachelor's</t>
  </si>
  <si>
    <t>Below College</t>
  </si>
  <si>
    <t>College</t>
  </si>
  <si>
    <t>Doctorate</t>
  </si>
  <si>
    <t>Master's</t>
  </si>
  <si>
    <t>EDUCATION LEVEL</t>
  </si>
  <si>
    <t>Average of Per_JobSatisfaction</t>
  </si>
  <si>
    <t>Average of Perf_WorkLifeBalance</t>
  </si>
  <si>
    <t>Training self rating</t>
  </si>
  <si>
    <t>manager &amp; performance traning</t>
  </si>
  <si>
    <t>satisfaction / department</t>
  </si>
  <si>
    <t>Average of Perf_RelationshipSatisfaction</t>
  </si>
  <si>
    <t>environment</t>
  </si>
  <si>
    <t>job_satisfactory</t>
  </si>
  <si>
    <t>Relationship</t>
  </si>
  <si>
    <t>worklife</t>
  </si>
  <si>
    <t>selfrating</t>
  </si>
  <si>
    <t>managerrating</t>
  </si>
  <si>
    <t>overall</t>
  </si>
  <si>
    <t>l</t>
  </si>
  <si>
    <t>Distance Group</t>
  </si>
  <si>
    <t>Promotion status</t>
  </si>
  <si>
    <t>Overtime flag</t>
  </si>
  <si>
    <t>Average of overall</t>
  </si>
  <si>
    <t>2</t>
  </si>
  <si>
    <t>3</t>
  </si>
  <si>
    <t>4</t>
  </si>
  <si>
    <t>5</t>
  </si>
  <si>
    <t>low performance Att</t>
  </si>
  <si>
    <t>since last promotion</t>
  </si>
  <si>
    <t>over time attrion</t>
  </si>
  <si>
    <t>0-10KM</t>
  </si>
  <si>
    <t>11-20KM</t>
  </si>
  <si>
    <t>21-30KM</t>
  </si>
  <si>
    <t>31-40KM</t>
  </si>
  <si>
    <t>41-50KM</t>
  </si>
  <si>
    <t>Count of overall</t>
  </si>
  <si>
    <t>distance</t>
  </si>
  <si>
    <t>dept losing</t>
  </si>
  <si>
    <t>Average of Salary</t>
  </si>
  <si>
    <t>salary impact</t>
  </si>
  <si>
    <t>Sum of YearsAtCompany</t>
  </si>
  <si>
    <t>lll</t>
  </si>
  <si>
    <t>NAME</t>
  </si>
  <si>
    <t>PERFORMANCE</t>
  </si>
  <si>
    <t>Max of Salary</t>
  </si>
  <si>
    <t>Age bracket</t>
  </si>
  <si>
    <t>DistanceFromHome (KM)</t>
  </si>
  <si>
    <t>PerformanceRating.PerformanceID</t>
  </si>
  <si>
    <t>PerformanceRating.EmployeeID</t>
  </si>
  <si>
    <t>PerformanceRating.ReviewDate</t>
  </si>
  <si>
    <t>PerformanceRating.JobSatisfaction</t>
  </si>
  <si>
    <t>PerformanceRating.RelationshipSatisfaction</t>
  </si>
  <si>
    <t>PerformanceRating.TrainingOpportunitiesWithinYear</t>
  </si>
  <si>
    <t>PerformanceRating.TrainingOpportunitiesTaken</t>
  </si>
  <si>
    <t>PerformanceRating.WorkLifeBalance</t>
  </si>
  <si>
    <t>PerformanceRating.SelfRating</t>
  </si>
  <si>
    <t>PerformanceRating.ManagerRating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</si>
</sst>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6" formatCode="0.0"/>
    <numFmt numFmtId="168" formatCode="[&gt;=1000000]&quot;$&quot;0.0,,&quot;M&quot;;[&gt;=1000]&quot;$&quot;0.0,&quot;K&quot;;0"/>
    <numFmt numFmtId="173" formatCode="[&gt;=1000000]&quot;$&quot;0.0,,&quot;M&quot;;[&gt;=1000]&quot;$&quot;0.0,&quot;k&quot;;0"/>
    <numFmt numFmtId="174" formatCode="&quot;$&quot;#,##0.0"/>
  </numFmts>
  <fonts count="2" x14ac:knownFonts="1">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C0C6D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49"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10" fontId="0" fillId="0" borderId="0" xfId="0" applyNumberFormat="1"/>
    <xf numFmtId="166" fontId="0" fillId="0" borderId="0" xfId="0" applyNumberFormat="1"/>
    <xf numFmtId="0" fontId="1" fillId="2" borderId="0" xfId="0" applyFont="1" applyFill="1"/>
    <xf numFmtId="168" fontId="0" fillId="0" borderId="0" xfId="0" applyNumberFormat="1"/>
    <xf numFmtId="173" fontId="0" fillId="0" borderId="0" xfId="0" applyNumberFormat="1"/>
    <xf numFmtId="174" fontId="0" fillId="0" borderId="0" xfId="0" applyNumberFormat="1"/>
  </cellXfs>
  <cellStyles count="1">
    <cellStyle name="Normal" xfId="0" builtinId="0"/>
  </cellStyles>
  <dxfs count="168">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font>
        <b/>
        <color theme="1"/>
      </font>
      <border>
        <bottom style="thin">
          <color theme="4"/>
        </bottom>
        <vertical/>
        <horizontal/>
      </border>
    </dxf>
    <dxf>
      <font>
        <sz val="9"/>
        <color theme="1"/>
      </font>
      <fill>
        <patternFill patternType="none">
          <bgColor auto="1"/>
        </patternFill>
      </fill>
      <border diagonalUp="0" diagonalDown="0">
        <left/>
        <right/>
        <top/>
        <bottom/>
        <vertical/>
        <horizontal/>
      </border>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30" formatCode="@"/>
    </dxf>
    <dxf>
      <numFmt numFmtId="19" formatCode="m/d/yyyy"/>
    </dxf>
    <dxf>
      <numFmt numFmtId="1" formatCode="0"/>
    </dxf>
    <dxf>
      <numFmt numFmtId="30" formatCode="@"/>
    </dxf>
    <dxf>
      <numFmt numFmtId="1" formatCode="0"/>
    </dxf>
    <dxf>
      <numFmt numFmtId="164" formatCode="&quot;$&quot;#,##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1" formatCode="0"/>
    </dxf>
    <dxf>
      <numFmt numFmtId="1" formatCode="0"/>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0" formatCode="General"/>
    </dxf>
    <dxf>
      <numFmt numFmtId="166" formatCode="0.0"/>
    </dxf>
    <dxf>
      <numFmt numFmtId="13" formatCode="0%"/>
    </dxf>
    <dxf>
      <numFmt numFmtId="14" formatCode="0.00%"/>
    </dxf>
    <dxf>
      <numFmt numFmtId="13" formatCode="0%"/>
    </dxf>
    <dxf>
      <numFmt numFmtId="14" formatCode="0.00%"/>
    </dxf>
    <dxf>
      <numFmt numFmtId="168" formatCode="[&gt;=1000000]&quot;$&quot;0.0,,&quot;M&quot;;[&gt;=1000]&quot;$&quot;0.0,&quot;K&quot;;0"/>
    </dxf>
    <dxf>
      <numFmt numFmtId="173" formatCode="[&gt;=1000000]&quot;$&quot;0.0,,&quot;M&quot;;[&gt;=1000]&quot;$&quot;0.0,&quot;k&quot;;0"/>
    </dxf>
    <dxf>
      <numFmt numFmtId="168" formatCode="[&gt;=1000000]&quot;$&quot;0.0,,&quot;M&quot;;[&gt;=1000]&quot;$&quot;0.0,&quot;K&quot;;0"/>
    </dxf>
    <dxf>
      <numFmt numFmtId="173" formatCode="[&gt;=1000000]&quot;$&quot;0.0,,&quot;M&quot;;[&gt;=1000]&quot;$&quot;0.0,&quot;k&quot;;0"/>
    </dxf>
    <dxf>
      <numFmt numFmtId="1" formatCode="0"/>
    </dxf>
    <dxf>
      <numFmt numFmtId="1" formatCode="0"/>
    </dxf>
    <dxf>
      <numFmt numFmtId="166" formatCode="0.0"/>
    </dxf>
    <dxf>
      <numFmt numFmtId="173" formatCode="[&gt;=1000000]&quot;$&quot;0.0,,&quot;M&quot;;[&gt;=1000]&quot;$&quot;0.0,&quot;k&quot;;0"/>
    </dxf>
    <dxf>
      <numFmt numFmtId="168" formatCode="[&gt;=1000000]&quot;$&quot;0.0,,&quot;M&quot;;[&gt;=1000]&quot;$&quot;0.0,&quot;K&quot;;0"/>
    </dxf>
    <dxf>
      <numFmt numFmtId="14" formatCode="0.00%"/>
    </dxf>
    <dxf>
      <numFmt numFmtId="13" formatCode="0%"/>
    </dxf>
    <dxf>
      <numFmt numFmtId="173" formatCode="[&gt;=1000000]&quot;$&quot;0.0,,&quot;M&quot;;[&gt;=1000]&quot;$&quot;0.0,&quot;k&quot;;0"/>
    </dxf>
    <dxf>
      <numFmt numFmtId="166" formatCode="0.0"/>
    </dxf>
    <dxf>
      <numFmt numFmtId="166" formatCode="0.0"/>
    </dxf>
    <dxf>
      <numFmt numFmtId="1" formatCode="0"/>
    </dxf>
    <dxf>
      <numFmt numFmtId="1" formatCode="0"/>
    </dxf>
    <dxf>
      <numFmt numFmtId="168" formatCode="[&gt;=1000000]&quot;$&quot;0.0,,&quot;M&quot;;[&gt;=1000]&quot;$&quot;0.0,&quot;K&quot;;0"/>
    </dxf>
    <dxf>
      <numFmt numFmtId="14" formatCode="0.00%"/>
    </dxf>
    <dxf>
      <numFmt numFmtId="13" formatCode="0%"/>
    </dxf>
  </dxfs>
  <tableStyles count="1" defaultTableStyle="TableStyleMedium2" defaultPivotStyle="PivotStyleLight16">
    <tableStyle name="SlicerStyleLight1 2" pivot="0" table="0" count="10" xr9:uid="{C4DC1836-4740-4F3A-9D5E-879D782793C7}">
      <tableStyleElement type="wholeTable" dxfId="13"/>
      <tableStyleElement type="headerRow" dxfId="12"/>
    </tableStyle>
  </tableStyles>
  <colors>
    <mruColors>
      <color rgb="FFDBE0E6"/>
      <color rgb="FFE0DFE4"/>
      <color rgb="FF565656"/>
      <color rgb="FFC0C6D2"/>
      <color rgb="FFFFFFFF"/>
    </mruColors>
  </colors>
  <extLst>
    <ext xmlns:x14="http://schemas.microsoft.com/office/spreadsheetml/2009/9/main" uri="{46F421CA-312F-682f-3DD2-61675219B42D}">
      <x14:dxfs count="40">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sz val="9"/>
            <color rgb="FF000000"/>
          </font>
          <fill>
            <patternFill patternType="none">
              <fgColor auto="1"/>
              <bgColor auto="1"/>
            </patternFill>
          </fill>
          <border diagonalUp="0" diagonalDown="0">
            <left/>
            <right/>
            <top/>
            <bottom/>
            <vertical/>
            <horizontal/>
          </border>
        </dxf>
        <dxf>
          <font>
            <color rgb="FF000000"/>
          </font>
          <fill>
            <patternFill patternType="none">
              <fgColor auto="1"/>
              <bgColor auto="1"/>
            </patternFill>
          </fill>
          <border diagonalUp="0" diagonalDown="0">
            <left/>
            <right/>
            <top/>
            <bottom/>
            <vertical/>
            <horizontal/>
          </border>
        </dxf>
        <dxf>
          <font>
            <sz val="9"/>
            <color rgb="FF000000"/>
          </font>
          <fill>
            <patternFill patternType="none">
              <fgColor auto="1"/>
              <bgColor auto="1"/>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sz val="9"/>
            <color rgb="FF000000"/>
          </font>
          <fill>
            <patternFill patternType="none">
              <fgColor auto="1"/>
              <bgColor auto="1"/>
            </patternFill>
          </fill>
          <border diagonalUp="0" diagonalDown="0">
            <left/>
            <right/>
            <top/>
            <bottom/>
            <vertical/>
            <horizontal/>
          </border>
        </dxf>
        <dxf>
          <font>
            <color rgb="FF000000"/>
          </font>
          <fill>
            <patternFill patternType="none">
              <fgColor auto="1"/>
              <bgColor auto="1"/>
            </patternFill>
          </fill>
          <border diagonalUp="0" diagonalDown="0">
            <left/>
            <right/>
            <top/>
            <bottom/>
            <vertical/>
            <horizontal/>
          </border>
        </dxf>
        <dxf>
          <font>
            <sz val="9"/>
            <color rgb="FF000000"/>
          </font>
          <fill>
            <patternFill patternType="none">
              <fgColor auto="1"/>
              <bgColor auto="1"/>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3"/>
  </c:pivotSource>
  <c:chart>
    <c:autoTitleDeleted val="1"/>
    <c:pivotFmts>
      <c:pivotFmt>
        <c:idx val="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2"/>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s>
    <c:plotArea>
      <c:layout>
        <c:manualLayout>
          <c:layoutTarget val="inner"/>
          <c:xMode val="edge"/>
          <c:yMode val="edge"/>
          <c:x val="0.10776368609607917"/>
          <c:y val="0.13750764683272249"/>
          <c:w val="0.63497424578363271"/>
          <c:h val="0.86124937065889984"/>
        </c:manualLayout>
      </c:layout>
      <c:doughnutChart>
        <c:varyColors val="1"/>
        <c:ser>
          <c:idx val="0"/>
          <c:order val="0"/>
          <c:tx>
            <c:strRef>
              <c:f>Sheet2!$B$6</c:f>
              <c:strCache>
                <c:ptCount val="1"/>
                <c:pt idx="0">
                  <c:v>Total</c:v>
                </c:pt>
              </c:strCache>
            </c:strRef>
          </c:tx>
          <c:spPr>
            <a:solidFill>
              <a:srgbClr val="FFFFFF"/>
            </a:solidFill>
            <a:ln>
              <a:noFill/>
            </a:ln>
          </c:spPr>
          <c:dPt>
            <c:idx val="0"/>
            <c:bubble3D val="0"/>
            <c:spPr>
              <a:solidFill>
                <a:schemeClr val="tx1"/>
              </a:solidFill>
              <a:ln w="19050">
                <a:noFill/>
              </a:ln>
              <a:effectLst/>
            </c:spPr>
            <c:extLst>
              <c:ext xmlns:c16="http://schemas.microsoft.com/office/drawing/2014/chart" uri="{C3380CC4-5D6E-409C-BE32-E72D297353CC}">
                <c16:uniqueId val="{00000001-C6AC-4411-9DB1-2D8648B270BF}"/>
              </c:ext>
            </c:extLst>
          </c:dPt>
          <c:dPt>
            <c:idx val="1"/>
            <c:bubble3D val="0"/>
            <c:spPr>
              <a:solidFill>
                <a:srgbClr val="C0C6D2"/>
              </a:solidFill>
              <a:ln w="19050">
                <a:noFill/>
              </a:ln>
              <a:effectLst/>
            </c:spPr>
            <c:extLst>
              <c:ext xmlns:c16="http://schemas.microsoft.com/office/drawing/2014/chart" uri="{C3380CC4-5D6E-409C-BE32-E72D297353CC}">
                <c16:uniqueId val="{00000003-C6AC-4411-9DB1-2D8648B270BF}"/>
              </c:ext>
            </c:extLst>
          </c:dPt>
          <c:dLbls>
            <c:dLbl>
              <c:idx val="0"/>
              <c:layout>
                <c:manualLayout>
                  <c:x val="0.1305555555555555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AC-4411-9DB1-2D8648B270BF}"/>
                </c:ext>
              </c:extLst>
            </c:dLbl>
            <c:dLbl>
              <c:idx val="1"/>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 xmlns:c16="http://schemas.microsoft.com/office/drawing/2014/chart" uri="{C3380CC4-5D6E-409C-BE32-E72D297353CC}">
                  <c16:uniqueId val="{00000003-C6AC-4411-9DB1-2D8648B270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Sheet2!$A$7:$A$9</c:f>
              <c:strCache>
                <c:ptCount val="2"/>
                <c:pt idx="0">
                  <c:v>No</c:v>
                </c:pt>
                <c:pt idx="1">
                  <c:v>Yes</c:v>
                </c:pt>
              </c:strCache>
            </c:strRef>
          </c:cat>
          <c:val>
            <c:numRef>
              <c:f>Sheet2!$B$7:$B$9</c:f>
              <c:numCache>
                <c:formatCode>0.00%</c:formatCode>
                <c:ptCount val="2"/>
                <c:pt idx="0">
                  <c:v>0.83877551020408159</c:v>
                </c:pt>
                <c:pt idx="1">
                  <c:v>0.16122448979591836</c:v>
                </c:pt>
              </c:numCache>
            </c:numRef>
          </c:val>
          <c:extLst>
            <c:ext xmlns:c16="http://schemas.microsoft.com/office/drawing/2014/chart" uri="{C3380CC4-5D6E-409C-BE32-E72D297353CC}">
              <c16:uniqueId val="{00000004-C6AC-4411-9DB1-2D8648B270BF}"/>
            </c:ext>
          </c:extLst>
        </c:ser>
        <c:dLbls>
          <c:showLegendKey val="0"/>
          <c:showVal val="1"/>
          <c:showCatName val="0"/>
          <c:showSerName val="0"/>
          <c:showPercent val="0"/>
          <c:showBubbleSize val="0"/>
          <c:showLeaderLines val="1"/>
        </c:dLbls>
        <c:firstSliceAng val="323"/>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0DF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96167055618183E-2"/>
          <c:y val="0.19322703347767253"/>
          <c:w val="0.88845390607970876"/>
          <c:h val="0.67444774663379548"/>
        </c:manualLayout>
      </c:layout>
      <c:barChart>
        <c:barDir val="col"/>
        <c:grouping val="clustered"/>
        <c:varyColors val="0"/>
        <c:ser>
          <c:idx val="0"/>
          <c:order val="0"/>
          <c:tx>
            <c:strRef>
              <c:f>Sheet2!$G$69:$G$70</c:f>
              <c:strCache>
                <c:ptCount val="1"/>
                <c:pt idx="0">
                  <c:v>Female</c:v>
                </c:pt>
              </c:strCache>
            </c:strRef>
          </c:tx>
          <c:spPr>
            <a:solidFill>
              <a:srgbClr val="E0DFE4"/>
            </a:solidFill>
            <a:ln>
              <a:noFill/>
            </a:ln>
            <a:effectLst/>
          </c:spPr>
          <c:invertIfNegative val="0"/>
          <c:cat>
            <c:strRef>
              <c:f>Sheet2!$F$71:$F$74</c:f>
              <c:strCache>
                <c:ptCount val="3"/>
                <c:pt idx="0">
                  <c:v>Human Resources</c:v>
                </c:pt>
                <c:pt idx="1">
                  <c:v>Sales</c:v>
                </c:pt>
                <c:pt idx="2">
                  <c:v>Technology</c:v>
                </c:pt>
              </c:strCache>
            </c:strRef>
          </c:cat>
          <c:val>
            <c:numRef>
              <c:f>Sheet2!$G$71:$G$74</c:f>
              <c:numCache>
                <c:formatCode>General</c:formatCode>
                <c:ptCount val="3"/>
                <c:pt idx="0">
                  <c:v>33</c:v>
                </c:pt>
                <c:pt idx="1">
                  <c:v>204</c:v>
                </c:pt>
                <c:pt idx="2">
                  <c:v>438</c:v>
                </c:pt>
              </c:numCache>
            </c:numRef>
          </c:val>
          <c:extLst>
            <c:ext xmlns:c16="http://schemas.microsoft.com/office/drawing/2014/chart" uri="{C3380CC4-5D6E-409C-BE32-E72D297353CC}">
              <c16:uniqueId val="{00000000-9150-487A-A342-5EF2246C4B12}"/>
            </c:ext>
          </c:extLst>
        </c:ser>
        <c:ser>
          <c:idx val="1"/>
          <c:order val="1"/>
          <c:tx>
            <c:strRef>
              <c:f>Sheet2!$H$69:$H$70</c:f>
              <c:strCache>
                <c:ptCount val="1"/>
                <c:pt idx="0">
                  <c:v>Male</c:v>
                </c:pt>
              </c:strCache>
            </c:strRef>
          </c:tx>
          <c:spPr>
            <a:solidFill>
              <a:schemeClr val="tx1"/>
            </a:solidFill>
            <a:ln>
              <a:noFill/>
            </a:ln>
            <a:effectLst/>
          </c:spPr>
          <c:invertIfNegative val="0"/>
          <c:cat>
            <c:strRef>
              <c:f>Sheet2!$F$71:$F$74</c:f>
              <c:strCache>
                <c:ptCount val="3"/>
                <c:pt idx="0">
                  <c:v>Human Resources</c:v>
                </c:pt>
                <c:pt idx="1">
                  <c:v>Sales</c:v>
                </c:pt>
                <c:pt idx="2">
                  <c:v>Technology</c:v>
                </c:pt>
              </c:strCache>
            </c:strRef>
          </c:cat>
          <c:val>
            <c:numRef>
              <c:f>Sheet2!$H$71:$H$74</c:f>
              <c:numCache>
                <c:formatCode>General</c:formatCode>
                <c:ptCount val="3"/>
                <c:pt idx="0">
                  <c:v>24</c:v>
                </c:pt>
                <c:pt idx="1">
                  <c:v>204</c:v>
                </c:pt>
                <c:pt idx="2">
                  <c:v>423</c:v>
                </c:pt>
              </c:numCache>
            </c:numRef>
          </c:val>
          <c:extLst>
            <c:ext xmlns:c16="http://schemas.microsoft.com/office/drawing/2014/chart" uri="{C3380CC4-5D6E-409C-BE32-E72D297353CC}">
              <c16:uniqueId val="{00000001-9150-487A-A342-5EF2246C4B12}"/>
            </c:ext>
          </c:extLst>
        </c:ser>
        <c:dLbls>
          <c:showLegendKey val="0"/>
          <c:showVal val="0"/>
          <c:showCatName val="0"/>
          <c:showSerName val="0"/>
          <c:showPercent val="0"/>
          <c:showBubbleSize val="0"/>
        </c:dLbls>
        <c:gapWidth val="150"/>
        <c:axId val="232118591"/>
        <c:axId val="232118175"/>
      </c:barChart>
      <c:catAx>
        <c:axId val="2321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18175"/>
        <c:crosses val="autoZero"/>
        <c:auto val="1"/>
        <c:lblAlgn val="ctr"/>
        <c:lblOffset val="100"/>
        <c:noMultiLvlLbl val="0"/>
      </c:catAx>
      <c:valAx>
        <c:axId val="232118175"/>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2118591"/>
        <c:crosses val="autoZero"/>
        <c:crossBetween val="between"/>
      </c:valAx>
      <c:spPr>
        <a:noFill/>
        <a:ln>
          <a:noFill/>
        </a:ln>
        <a:effectLst/>
      </c:spPr>
    </c:plotArea>
    <c:legend>
      <c:legendPos val="t"/>
      <c:layout>
        <c:manualLayout>
          <c:xMode val="edge"/>
          <c:yMode val="edge"/>
          <c:x val="0.62419055915212063"/>
          <c:y val="8.2266135302130866E-2"/>
          <c:w val="0.35832066269071783"/>
          <c:h val="9.38070112192617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57866296124765E-2"/>
          <c:y val="8.2441589310057281E-2"/>
          <c:w val="0.89665585919407131"/>
          <c:h val="0.78312618906138431"/>
        </c:manualLayout>
      </c:layout>
      <c:lineChart>
        <c:grouping val="stacked"/>
        <c:varyColors val="0"/>
        <c:ser>
          <c:idx val="0"/>
          <c:order val="0"/>
          <c:tx>
            <c:strRef>
              <c:f>Sheet2!$B$64</c:f>
              <c:strCache>
                <c:ptCount val="1"/>
                <c:pt idx="0">
                  <c:v>Total</c:v>
                </c:pt>
              </c:strCache>
            </c:strRef>
          </c:tx>
          <c:spPr>
            <a:ln w="28575" cap="rnd">
              <a:solidFill>
                <a:schemeClr val="tx1"/>
              </a:solidFill>
              <a:round/>
            </a:ln>
            <a:effectLst/>
          </c:spPr>
          <c:marker>
            <c:symbol val="none"/>
          </c:marker>
          <c:cat>
            <c:strRef>
              <c:f>Sheet2!$A$65:$A$82</c:f>
              <c:strCache>
                <c:ptCount val="17"/>
                <c:pt idx="0">
                  <c:v>18</c:v>
                </c:pt>
                <c:pt idx="1">
                  <c:v>20</c:v>
                </c:pt>
                <c:pt idx="2">
                  <c:v>22</c:v>
                </c:pt>
                <c:pt idx="3">
                  <c:v>24</c:v>
                </c:pt>
                <c:pt idx="4">
                  <c:v>26</c:v>
                </c:pt>
                <c:pt idx="5">
                  <c:v>28</c:v>
                </c:pt>
                <c:pt idx="6">
                  <c:v>30</c:v>
                </c:pt>
                <c:pt idx="7">
                  <c:v>32</c:v>
                </c:pt>
                <c:pt idx="8">
                  <c:v>34</c:v>
                </c:pt>
                <c:pt idx="9">
                  <c:v>36</c:v>
                </c:pt>
                <c:pt idx="10">
                  <c:v>38</c:v>
                </c:pt>
                <c:pt idx="11">
                  <c:v>40</c:v>
                </c:pt>
                <c:pt idx="12">
                  <c:v>42</c:v>
                </c:pt>
                <c:pt idx="13">
                  <c:v>44</c:v>
                </c:pt>
                <c:pt idx="14">
                  <c:v>46</c:v>
                </c:pt>
                <c:pt idx="15">
                  <c:v>48</c:v>
                </c:pt>
                <c:pt idx="16">
                  <c:v>50</c:v>
                </c:pt>
              </c:strCache>
            </c:strRef>
          </c:cat>
          <c:val>
            <c:numRef>
              <c:f>Sheet2!$B$65:$B$82</c:f>
              <c:numCache>
                <c:formatCode>General</c:formatCode>
                <c:ptCount val="17"/>
                <c:pt idx="0">
                  <c:v>26</c:v>
                </c:pt>
                <c:pt idx="1">
                  <c:v>45</c:v>
                </c:pt>
                <c:pt idx="2">
                  <c:v>88</c:v>
                </c:pt>
                <c:pt idx="3">
                  <c:v>127</c:v>
                </c:pt>
                <c:pt idx="4">
                  <c:v>102</c:v>
                </c:pt>
                <c:pt idx="5">
                  <c:v>74</c:v>
                </c:pt>
                <c:pt idx="6">
                  <c:v>44</c:v>
                </c:pt>
                <c:pt idx="7">
                  <c:v>40</c:v>
                </c:pt>
                <c:pt idx="8">
                  <c:v>22</c:v>
                </c:pt>
                <c:pt idx="9">
                  <c:v>32</c:v>
                </c:pt>
                <c:pt idx="10">
                  <c:v>23</c:v>
                </c:pt>
                <c:pt idx="11">
                  <c:v>33</c:v>
                </c:pt>
                <c:pt idx="12">
                  <c:v>24</c:v>
                </c:pt>
                <c:pt idx="13">
                  <c:v>22</c:v>
                </c:pt>
                <c:pt idx="14">
                  <c:v>15</c:v>
                </c:pt>
                <c:pt idx="15">
                  <c:v>22</c:v>
                </c:pt>
                <c:pt idx="16">
                  <c:v>6</c:v>
                </c:pt>
              </c:numCache>
            </c:numRef>
          </c:val>
          <c:smooth val="0"/>
          <c:extLst>
            <c:ext xmlns:c16="http://schemas.microsoft.com/office/drawing/2014/chart" uri="{C3380CC4-5D6E-409C-BE32-E72D297353CC}">
              <c16:uniqueId val="{00000000-C121-4782-96A1-02C28D8E59E8}"/>
            </c:ext>
          </c:extLst>
        </c:ser>
        <c:dLbls>
          <c:showLegendKey val="0"/>
          <c:showVal val="0"/>
          <c:showCatName val="0"/>
          <c:showSerName val="0"/>
          <c:showPercent val="0"/>
          <c:showBubbleSize val="0"/>
        </c:dLbl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smooth val="0"/>
        <c:axId val="1993643839"/>
        <c:axId val="1993645503"/>
      </c:lineChart>
      <c:catAx>
        <c:axId val="199364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45503"/>
        <c:crosses val="autoZero"/>
        <c:auto val="1"/>
        <c:lblAlgn val="ctr"/>
        <c:lblOffset val="100"/>
        <c:noMultiLvlLbl val="0"/>
      </c:catAx>
      <c:valAx>
        <c:axId val="19936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4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29024496937881"/>
          <c:y val="0.10600415461165023"/>
          <c:w val="0.69904308836395446"/>
          <c:h val="0.77342759634536073"/>
        </c:manualLayout>
      </c:layout>
      <c:barChart>
        <c:barDir val="bar"/>
        <c:grouping val="stacked"/>
        <c:varyColors val="0"/>
        <c:ser>
          <c:idx val="0"/>
          <c:order val="0"/>
          <c:tx>
            <c:strRef>
              <c:f>Sheet2!$B$40</c:f>
              <c:strCache>
                <c:ptCount val="1"/>
                <c:pt idx="0">
                  <c:v>Total</c:v>
                </c:pt>
              </c:strCache>
            </c:strRef>
          </c:tx>
          <c:spPr>
            <a:solidFill>
              <a:schemeClr val="tx1"/>
            </a:solidFill>
            <a:ln>
              <a:noFill/>
            </a:ln>
            <a:effectLst/>
          </c:spPr>
          <c:invertIfNegative val="0"/>
          <c:cat>
            <c:strRef>
              <c:f>Sheet2!$A$41:$A$50</c:f>
              <c:strCache>
                <c:ptCount val="9"/>
                <c:pt idx="0">
                  <c:v>Business Studies</c:v>
                </c:pt>
                <c:pt idx="1">
                  <c:v>Computer Science</c:v>
                </c:pt>
                <c:pt idx="2">
                  <c:v>Economics</c:v>
                </c:pt>
                <c:pt idx="3">
                  <c:v>Human Resources</c:v>
                </c:pt>
                <c:pt idx="4">
                  <c:v>Information Systems</c:v>
                </c:pt>
                <c:pt idx="5">
                  <c:v>Marketing</c:v>
                </c:pt>
                <c:pt idx="6">
                  <c:v>Marketing </c:v>
                </c:pt>
                <c:pt idx="7">
                  <c:v>Other</c:v>
                </c:pt>
                <c:pt idx="8">
                  <c:v>Technical Degree</c:v>
                </c:pt>
              </c:strCache>
            </c:strRef>
          </c:cat>
          <c:val>
            <c:numRef>
              <c:f>Sheet2!$B$41:$B$50</c:f>
              <c:numCache>
                <c:formatCode>General</c:formatCode>
                <c:ptCount val="9"/>
                <c:pt idx="0">
                  <c:v>94</c:v>
                </c:pt>
                <c:pt idx="1">
                  <c:v>440</c:v>
                </c:pt>
                <c:pt idx="2">
                  <c:v>101</c:v>
                </c:pt>
                <c:pt idx="3">
                  <c:v>27</c:v>
                </c:pt>
                <c:pt idx="4">
                  <c:v>363</c:v>
                </c:pt>
                <c:pt idx="5">
                  <c:v>159</c:v>
                </c:pt>
                <c:pt idx="6">
                  <c:v>166</c:v>
                </c:pt>
                <c:pt idx="7">
                  <c:v>82</c:v>
                </c:pt>
                <c:pt idx="8">
                  <c:v>38</c:v>
                </c:pt>
              </c:numCache>
            </c:numRef>
          </c:val>
          <c:extLst>
            <c:ext xmlns:c16="http://schemas.microsoft.com/office/drawing/2014/chart" uri="{C3380CC4-5D6E-409C-BE32-E72D297353CC}">
              <c16:uniqueId val="{00000000-C1F4-40F6-ADBD-2A4DAD05E082}"/>
            </c:ext>
          </c:extLst>
        </c:ser>
        <c:dLbls>
          <c:showLegendKey val="0"/>
          <c:showVal val="0"/>
          <c:showCatName val="0"/>
          <c:showSerName val="0"/>
          <c:showPercent val="0"/>
          <c:showBubbleSize val="0"/>
        </c:dLbls>
        <c:gapWidth val="150"/>
        <c:overlap val="100"/>
        <c:axId val="97432271"/>
        <c:axId val="97432687"/>
      </c:barChart>
      <c:catAx>
        <c:axId val="9743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t" anchorCtr="0"/>
          <a:lstStyle/>
          <a:p>
            <a:pPr>
              <a:defRPr sz="1100" b="0" i="0" u="none" strike="noStrike" kern="1200" baseline="0">
                <a:solidFill>
                  <a:schemeClr val="tx1">
                    <a:lumMod val="65000"/>
                    <a:lumOff val="35000"/>
                  </a:schemeClr>
                </a:solidFill>
                <a:latin typeface="+mn-lt"/>
                <a:ea typeface="+mn-ea"/>
                <a:cs typeface="+mn-cs"/>
              </a:defRPr>
            </a:pPr>
            <a:endParaRPr lang="en-US"/>
          </a:p>
        </c:txPr>
        <c:crossAx val="97432687"/>
        <c:crosses val="autoZero"/>
        <c:auto val="1"/>
        <c:lblAlgn val="ctr"/>
        <c:lblOffset val="100"/>
        <c:noMultiLvlLbl val="0"/>
      </c:catAx>
      <c:valAx>
        <c:axId val="974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C6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9851327193196"/>
          <c:y val="8.4889886644786916E-2"/>
          <c:w val="0.81562372044177534"/>
          <c:h val="0.79263663786394511"/>
        </c:manualLayout>
      </c:layout>
      <c:barChart>
        <c:barDir val="col"/>
        <c:grouping val="stacked"/>
        <c:varyColors val="0"/>
        <c:ser>
          <c:idx val="0"/>
          <c:order val="0"/>
          <c:tx>
            <c:strRef>
              <c:f>Sheet2!$J$54</c:f>
              <c:strCache>
                <c:ptCount val="1"/>
                <c:pt idx="0">
                  <c:v>Total</c:v>
                </c:pt>
              </c:strCache>
            </c:strRef>
          </c:tx>
          <c:spPr>
            <a:solidFill>
              <a:srgbClr val="C0C6D2"/>
            </a:solidFill>
            <a:ln>
              <a:noFill/>
            </a:ln>
            <a:effectLst/>
          </c:spPr>
          <c:invertIfNegative val="0"/>
          <c:cat>
            <c:strRef>
              <c:f>Sheet2!$I$55:$I$60</c:f>
              <c:strCache>
                <c:ptCount val="5"/>
                <c:pt idx="0">
                  <c:v>0-10KM</c:v>
                </c:pt>
                <c:pt idx="1">
                  <c:v>11-20KM</c:v>
                </c:pt>
                <c:pt idx="2">
                  <c:v>21-30KM</c:v>
                </c:pt>
                <c:pt idx="3">
                  <c:v>31-40KM</c:v>
                </c:pt>
                <c:pt idx="4">
                  <c:v>41-50KM</c:v>
                </c:pt>
              </c:strCache>
            </c:strRef>
          </c:cat>
          <c:val>
            <c:numRef>
              <c:f>Sheet2!$J$55:$J$60</c:f>
              <c:numCache>
                <c:formatCode>0.00%</c:formatCode>
                <c:ptCount val="5"/>
                <c:pt idx="0">
                  <c:v>0.22653061224489796</c:v>
                </c:pt>
                <c:pt idx="1">
                  <c:v>0.23469387755102042</c:v>
                </c:pt>
                <c:pt idx="2">
                  <c:v>0.23061224489795917</c:v>
                </c:pt>
                <c:pt idx="3">
                  <c:v>0.20816326530612245</c:v>
                </c:pt>
                <c:pt idx="4">
                  <c:v>0.1</c:v>
                </c:pt>
              </c:numCache>
            </c:numRef>
          </c:val>
          <c:extLst>
            <c:ext xmlns:c16="http://schemas.microsoft.com/office/drawing/2014/chart" uri="{C3380CC4-5D6E-409C-BE32-E72D297353CC}">
              <c16:uniqueId val="{00000000-CC6B-4590-8AEB-21FFEB582E63}"/>
            </c:ext>
          </c:extLst>
        </c:ser>
        <c:dLbls>
          <c:showLegendKey val="0"/>
          <c:showVal val="0"/>
          <c:showCatName val="0"/>
          <c:showSerName val="0"/>
          <c:showPercent val="0"/>
          <c:showBubbleSize val="0"/>
        </c:dLbls>
        <c:gapWidth val="150"/>
        <c:overlap val="100"/>
        <c:axId val="235703199"/>
        <c:axId val="235704031"/>
      </c:barChart>
      <c:catAx>
        <c:axId val="2357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04031"/>
        <c:crosses val="autoZero"/>
        <c:auto val="1"/>
        <c:lblAlgn val="ctr"/>
        <c:lblOffset val="100"/>
        <c:noMultiLvlLbl val="0"/>
      </c:catAx>
      <c:valAx>
        <c:axId val="235704031"/>
        <c:scaling>
          <c:orientation val="minMax"/>
        </c:scaling>
        <c:delete val="0"/>
        <c:axPos val="l"/>
        <c:majorGridlines>
          <c:spPr>
            <a:ln w="9525" cap="flat" cmpd="sng" algn="ctr">
              <a:solidFill>
                <a:srgbClr val="565656"/>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0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s>
    <c:plotArea>
      <c:layout>
        <c:manualLayout>
          <c:layoutTarget val="inner"/>
          <c:xMode val="edge"/>
          <c:yMode val="edge"/>
          <c:x val="5.8333333333333334E-2"/>
          <c:y val="0.17306103702664172"/>
          <c:w val="0.93888888888888888"/>
          <c:h val="0.73084426526669877"/>
        </c:manualLayout>
      </c:layout>
      <c:barChart>
        <c:barDir val="bar"/>
        <c:grouping val="percentStacked"/>
        <c:varyColors val="0"/>
        <c:ser>
          <c:idx val="0"/>
          <c:order val="0"/>
          <c:tx>
            <c:strRef>
              <c:f>Sheet2!$S$5:$S$6</c:f>
              <c:strCache>
                <c:ptCount val="1"/>
                <c:pt idx="0">
                  <c:v>No</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Sheet2!$S$7</c:f>
              <c:numCache>
                <c:formatCode>0.00%</c:formatCode>
                <c:ptCount val="1"/>
                <c:pt idx="0">
                  <c:v>0.83877551020408159</c:v>
                </c:pt>
              </c:numCache>
            </c:numRef>
          </c:val>
          <c:extLst>
            <c:ext xmlns:c16="http://schemas.microsoft.com/office/drawing/2014/chart" uri="{C3380CC4-5D6E-409C-BE32-E72D297353CC}">
              <c16:uniqueId val="{0000000F-828D-4CC0-82ED-1A9E4C67FDFE}"/>
            </c:ext>
          </c:extLst>
        </c:ser>
        <c:ser>
          <c:idx val="1"/>
          <c:order val="1"/>
          <c:tx>
            <c:strRef>
              <c:f>Sheet2!$T$5:$T$6</c:f>
              <c:strCache>
                <c:ptCount val="1"/>
                <c:pt idx="0">
                  <c:v>Yes</c:v>
                </c:pt>
              </c:strCache>
            </c:strRef>
          </c:tx>
          <c:spPr>
            <a:solidFill>
              <a:srgbClr val="565656"/>
            </a:solidFill>
            <a:ln>
              <a:noFill/>
            </a:ln>
            <a:effectLst/>
          </c:spPr>
          <c:invertIfNegative val="0"/>
          <c:dLbls>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 xmlns:c16="http://schemas.microsoft.com/office/drawing/2014/chart" uri="{C3380CC4-5D6E-409C-BE32-E72D297353CC}">
                  <c16:uniqueId val="{00000011-828D-4CC0-82ED-1A9E4C67FD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Sheet2!$T$7</c:f>
              <c:numCache>
                <c:formatCode>0.00%</c:formatCode>
                <c:ptCount val="1"/>
                <c:pt idx="0">
                  <c:v>0.16122448979591836</c:v>
                </c:pt>
              </c:numCache>
            </c:numRef>
          </c:val>
          <c:extLst>
            <c:ext xmlns:c16="http://schemas.microsoft.com/office/drawing/2014/chart" uri="{C3380CC4-5D6E-409C-BE32-E72D297353CC}">
              <c16:uniqueId val="{00000012-828D-4CC0-82ED-1A9E4C67FDFE}"/>
            </c:ext>
          </c:extLst>
        </c:ser>
        <c:dLbls>
          <c:dLblPos val="ctr"/>
          <c:showLegendKey val="0"/>
          <c:showVal val="1"/>
          <c:showCatName val="0"/>
          <c:showSerName val="0"/>
          <c:showPercent val="0"/>
          <c:showBubbleSize val="0"/>
        </c:dLbls>
        <c:gapWidth val="353"/>
        <c:overlap val="100"/>
        <c:axId val="366301695"/>
        <c:axId val="366302111"/>
      </c:barChart>
      <c:catAx>
        <c:axId val="366301695"/>
        <c:scaling>
          <c:orientation val="minMax"/>
        </c:scaling>
        <c:delete val="1"/>
        <c:axPos val="l"/>
        <c:numFmt formatCode="General" sourceLinked="1"/>
        <c:majorTickMark val="none"/>
        <c:minorTickMark val="none"/>
        <c:tickLblPos val="nextTo"/>
        <c:crossAx val="366302111"/>
        <c:crosses val="autoZero"/>
        <c:auto val="1"/>
        <c:lblAlgn val="ctr"/>
        <c:lblOffset val="100"/>
        <c:noMultiLvlLbl val="0"/>
      </c:catAx>
      <c:valAx>
        <c:axId val="366302111"/>
        <c:scaling>
          <c:orientation val="minMax"/>
          <c:min val="0"/>
        </c:scaling>
        <c:delete val="1"/>
        <c:axPos val="b"/>
        <c:numFmt formatCode="0%" sourceLinked="1"/>
        <c:majorTickMark val="none"/>
        <c:minorTickMark val="none"/>
        <c:tickLblPos val="nextTo"/>
        <c:crossAx val="3663016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9"/>
        <c:spPr>
          <a:solidFill>
            <a:schemeClr val="tx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65656"/>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dLbl>
          <c:idx val="0"/>
          <c:layout>
            <c:manualLayout>
              <c:x val="0.3674638564093991"/>
              <c:y val="-0.2160339275329500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279751551982E-2"/>
          <c:y val="0.15955891655583232"/>
          <c:w val="0.93888888888888888"/>
          <c:h val="0.73084426526669877"/>
        </c:manualLayout>
      </c:layout>
      <c:barChart>
        <c:barDir val="bar"/>
        <c:grouping val="percentStacked"/>
        <c:varyColors val="0"/>
        <c:ser>
          <c:idx val="0"/>
          <c:order val="0"/>
          <c:tx>
            <c:strRef>
              <c:f>Sheet2!$S$5:$S$6</c:f>
              <c:strCache>
                <c:ptCount val="1"/>
                <c:pt idx="0">
                  <c:v>No</c:v>
                </c:pt>
              </c:strCache>
            </c:strRef>
          </c:tx>
          <c:spPr>
            <a:solidFill>
              <a:schemeClr val="tx1"/>
            </a:solidFill>
            <a:ln>
              <a:noFill/>
            </a:ln>
            <a:effectLst/>
          </c:spPr>
          <c:invertIfNegative val="0"/>
          <c:dLbls>
            <c:dLbl>
              <c:idx val="0"/>
              <c:layout>
                <c:manualLayout>
                  <c:x val="0.3674638564093991"/>
                  <c:y val="-0.216033927532950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37-43E8-AC38-DE9C761C1708}"/>
                </c:ext>
              </c:extLst>
            </c:dLbl>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Sheet2!$S$7</c:f>
              <c:numCache>
                <c:formatCode>0.00%</c:formatCode>
                <c:ptCount val="1"/>
                <c:pt idx="0">
                  <c:v>0.83877551020408159</c:v>
                </c:pt>
              </c:numCache>
            </c:numRef>
          </c:val>
          <c:extLst>
            <c:ext xmlns:c16="http://schemas.microsoft.com/office/drawing/2014/chart" uri="{C3380CC4-5D6E-409C-BE32-E72D297353CC}">
              <c16:uniqueId val="{00000000-3437-43E8-AC38-DE9C761C1708}"/>
            </c:ext>
          </c:extLst>
        </c:ser>
        <c:ser>
          <c:idx val="1"/>
          <c:order val="1"/>
          <c:tx>
            <c:strRef>
              <c:f>Sheet2!$T$5:$T$6</c:f>
              <c:strCache>
                <c:ptCount val="1"/>
                <c:pt idx="0">
                  <c:v>Yes</c:v>
                </c:pt>
              </c:strCache>
            </c:strRef>
          </c:tx>
          <c:spPr>
            <a:solidFill>
              <a:srgbClr val="565656"/>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Sheet2!$T$7</c:f>
              <c:numCache>
                <c:formatCode>0.00%</c:formatCode>
                <c:ptCount val="1"/>
                <c:pt idx="0">
                  <c:v>0.16122448979591836</c:v>
                </c:pt>
              </c:numCache>
            </c:numRef>
          </c:val>
          <c:extLst>
            <c:ext xmlns:c16="http://schemas.microsoft.com/office/drawing/2014/chart" uri="{C3380CC4-5D6E-409C-BE32-E72D297353CC}">
              <c16:uniqueId val="{00000002-3437-43E8-AC38-DE9C761C1708}"/>
            </c:ext>
          </c:extLst>
        </c:ser>
        <c:dLbls>
          <c:dLblPos val="ctr"/>
          <c:showLegendKey val="0"/>
          <c:showVal val="1"/>
          <c:showCatName val="0"/>
          <c:showSerName val="0"/>
          <c:showPercent val="0"/>
          <c:showBubbleSize val="0"/>
        </c:dLbls>
        <c:gapWidth val="353"/>
        <c:overlap val="100"/>
        <c:axId val="366301695"/>
        <c:axId val="366302111"/>
      </c:barChart>
      <c:catAx>
        <c:axId val="366301695"/>
        <c:scaling>
          <c:orientation val="minMax"/>
        </c:scaling>
        <c:delete val="1"/>
        <c:axPos val="l"/>
        <c:numFmt formatCode="General" sourceLinked="1"/>
        <c:majorTickMark val="out"/>
        <c:minorTickMark val="none"/>
        <c:tickLblPos val="nextTo"/>
        <c:crossAx val="366302111"/>
        <c:crosses val="autoZero"/>
        <c:auto val="1"/>
        <c:lblAlgn val="ctr"/>
        <c:lblOffset val="100"/>
        <c:noMultiLvlLbl val="0"/>
      </c:catAx>
      <c:valAx>
        <c:axId val="366302111"/>
        <c:scaling>
          <c:orientation val="minMax"/>
          <c:max val="0.9"/>
          <c:min val="0"/>
        </c:scaling>
        <c:delete val="1"/>
        <c:axPos val="b"/>
        <c:numFmt formatCode="0%" sourceLinked="1"/>
        <c:majorTickMark val="out"/>
        <c:minorTickMark val="none"/>
        <c:tickLblPos val="nextTo"/>
        <c:crossAx val="3663016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[Book1.xlsx]Sheet2!PivotTable24</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s>
    <c:plotArea>
      <c:layout>
        <c:manualLayout>
          <c:layoutTarget val="inner"/>
          <c:xMode val="edge"/>
          <c:yMode val="edge"/>
          <c:x val="5.8333333333333334E-2"/>
          <c:y val="0.17306103702664172"/>
          <c:w val="0.93888888888888888"/>
          <c:h val="0.73084426526669877"/>
        </c:manualLayout>
      </c:layout>
      <c:barChart>
        <c:barDir val="bar"/>
        <c:grouping val="percentStacked"/>
        <c:varyColors val="0"/>
        <c:ser>
          <c:idx val="0"/>
          <c:order val="0"/>
          <c:tx>
            <c:strRef>
              <c:f>Sheet2!$S$5:$S$6</c:f>
              <c:strCache>
                <c:ptCount val="1"/>
                <c:pt idx="0">
                  <c:v>No</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Sheet2!$S$7</c:f>
              <c:numCache>
                <c:formatCode>0.00%</c:formatCode>
                <c:ptCount val="1"/>
                <c:pt idx="0">
                  <c:v>0.83877551020408159</c:v>
                </c:pt>
              </c:numCache>
            </c:numRef>
          </c:val>
          <c:extLst>
            <c:ext xmlns:c16="http://schemas.microsoft.com/office/drawing/2014/chart" uri="{C3380CC4-5D6E-409C-BE32-E72D297353CC}">
              <c16:uniqueId val="{00000000-DE9D-4FF4-90D9-F9409D60EC24}"/>
            </c:ext>
          </c:extLst>
        </c:ser>
        <c:ser>
          <c:idx val="1"/>
          <c:order val="1"/>
          <c:tx>
            <c:strRef>
              <c:f>Sheet2!$T$5:$T$6</c:f>
              <c:strCache>
                <c:ptCount val="1"/>
                <c:pt idx="0">
                  <c:v>Yes</c:v>
                </c:pt>
              </c:strCache>
            </c:strRef>
          </c:tx>
          <c:spPr>
            <a:solidFill>
              <a:srgbClr val="565656"/>
            </a:solidFill>
            <a:ln>
              <a:noFill/>
            </a:ln>
            <a:effectLst/>
          </c:spPr>
          <c:invertIfNegative val="0"/>
          <c:dLbls>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 xmlns:c16="http://schemas.microsoft.com/office/drawing/2014/chart" uri="{C3380CC4-5D6E-409C-BE32-E72D297353CC}">
                  <c16:uniqueId val="{00000001-DE9D-4FF4-90D9-F9409D60EC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Sheet2!$T$7</c:f>
              <c:numCache>
                <c:formatCode>0.00%</c:formatCode>
                <c:ptCount val="1"/>
                <c:pt idx="0">
                  <c:v>0.16122448979591836</c:v>
                </c:pt>
              </c:numCache>
            </c:numRef>
          </c:val>
          <c:extLst>
            <c:ext xmlns:c16="http://schemas.microsoft.com/office/drawing/2014/chart" uri="{C3380CC4-5D6E-409C-BE32-E72D297353CC}">
              <c16:uniqueId val="{00000002-DE9D-4FF4-90D9-F9409D60EC24}"/>
            </c:ext>
          </c:extLst>
        </c:ser>
        <c:dLbls>
          <c:dLblPos val="ctr"/>
          <c:showLegendKey val="0"/>
          <c:showVal val="1"/>
          <c:showCatName val="0"/>
          <c:showSerName val="0"/>
          <c:showPercent val="0"/>
          <c:showBubbleSize val="0"/>
        </c:dLbls>
        <c:gapWidth val="353"/>
        <c:overlap val="100"/>
        <c:axId val="366301695"/>
        <c:axId val="366302111"/>
      </c:barChart>
      <c:catAx>
        <c:axId val="366301695"/>
        <c:scaling>
          <c:orientation val="minMax"/>
        </c:scaling>
        <c:delete val="1"/>
        <c:axPos val="l"/>
        <c:numFmt formatCode="General" sourceLinked="1"/>
        <c:majorTickMark val="none"/>
        <c:minorTickMark val="none"/>
        <c:tickLblPos val="nextTo"/>
        <c:crossAx val="366302111"/>
        <c:crosses val="autoZero"/>
        <c:auto val="1"/>
        <c:lblAlgn val="ctr"/>
        <c:lblOffset val="100"/>
        <c:noMultiLvlLbl val="0"/>
      </c:catAx>
      <c:valAx>
        <c:axId val="366302111"/>
        <c:scaling>
          <c:orientation val="minMax"/>
          <c:min val="0"/>
        </c:scaling>
        <c:delete val="1"/>
        <c:axPos val="b"/>
        <c:numFmt formatCode="0%" sourceLinked="1"/>
        <c:majorTickMark val="none"/>
        <c:minorTickMark val="none"/>
        <c:tickLblPos val="nextTo"/>
        <c:crossAx val="3663016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2.4024019479507323E-2"/>
              <c:y val="-0.22535231261156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04352622666265E-2"/>
          <c:y val="0.13483862156871673"/>
          <c:w val="0.92018139449445879"/>
          <c:h val="0.83117508545477292"/>
        </c:manualLayout>
      </c:layout>
      <c:barChart>
        <c:barDir val="bar"/>
        <c:grouping val="percentStacked"/>
        <c:varyColors val="0"/>
        <c:ser>
          <c:idx val="0"/>
          <c:order val="0"/>
          <c:tx>
            <c:strRef>
              <c:f>Sheet2!$T$10</c:f>
              <c:strCache>
                <c:ptCount val="1"/>
                <c:pt idx="0">
                  <c:v>Average of Salary</c:v>
                </c:pt>
              </c:strCache>
            </c:strRef>
          </c:tx>
          <c:spPr>
            <a:solidFill>
              <a:schemeClr val="tx1"/>
            </a:solidFill>
            <a:ln>
              <a:noFill/>
            </a:ln>
            <a:effectLst/>
          </c:spPr>
          <c:invertIfNegative val="0"/>
          <c:dLbls>
            <c:dLbl>
              <c:idx val="0"/>
              <c:layout>
                <c:manualLayout>
                  <c:x val="-2.4024019479507323E-2"/>
                  <c:y val="-0.225352312611567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71-4A3F-8EC7-AAAC40F739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Sheet2!$T$11</c:f>
              <c:strCache>
                <c:ptCount val="1"/>
                <c:pt idx="0">
                  <c:v>Total</c:v>
                </c:pt>
              </c:strCache>
            </c:strRef>
          </c:cat>
          <c:val>
            <c:numRef>
              <c:f>Sheet2!$T$11</c:f>
              <c:numCache>
                <c:formatCode>[&gt;=1000000]"$"0.0,,"M";[&gt;=1000]"$"0.0,"k";0</c:formatCode>
                <c:ptCount val="1"/>
                <c:pt idx="0">
                  <c:v>112956.49795918367</c:v>
                </c:pt>
              </c:numCache>
            </c:numRef>
          </c:val>
          <c:extLst>
            <c:ext xmlns:c16="http://schemas.microsoft.com/office/drawing/2014/chart" uri="{C3380CC4-5D6E-409C-BE32-E72D297353CC}">
              <c16:uniqueId val="{00000000-8771-4A3F-8EC7-AAAC40F739A3}"/>
            </c:ext>
          </c:extLst>
        </c:ser>
        <c:ser>
          <c:idx val="1"/>
          <c:order val="1"/>
          <c:tx>
            <c:strRef>
              <c:f>Sheet2!$U$10</c:f>
              <c:strCache>
                <c:ptCount val="1"/>
                <c:pt idx="0">
                  <c:v>Max of Salary</c:v>
                </c:pt>
              </c:strCache>
            </c:strRef>
          </c:tx>
          <c:spPr>
            <a:solidFill>
              <a:srgbClr val="5656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Sheet2!$T$11</c:f>
              <c:strCache>
                <c:ptCount val="1"/>
                <c:pt idx="0">
                  <c:v>Total</c:v>
                </c:pt>
              </c:strCache>
            </c:strRef>
          </c:cat>
          <c:val>
            <c:numRef>
              <c:f>Sheet2!$U$11</c:f>
              <c:numCache>
                <c:formatCode>[&gt;=1000000]"$"0.0,,"M";[&gt;=1000]"$"0.0,"K";0</c:formatCode>
                <c:ptCount val="1"/>
                <c:pt idx="0">
                  <c:v>547204</c:v>
                </c:pt>
              </c:numCache>
            </c:numRef>
          </c:val>
          <c:extLst>
            <c:ext xmlns:c16="http://schemas.microsoft.com/office/drawing/2014/chart" uri="{C3380CC4-5D6E-409C-BE32-E72D297353CC}">
              <c16:uniqueId val="{00000001-8771-4A3F-8EC7-AAAC40F739A3}"/>
            </c:ext>
          </c:extLst>
        </c:ser>
        <c:dLbls>
          <c:dLblPos val="ctr"/>
          <c:showLegendKey val="0"/>
          <c:showVal val="1"/>
          <c:showCatName val="0"/>
          <c:showSerName val="0"/>
          <c:showPercent val="0"/>
          <c:showBubbleSize val="0"/>
        </c:dLbls>
        <c:gapWidth val="500"/>
        <c:overlap val="100"/>
        <c:axId val="364010623"/>
        <c:axId val="363996895"/>
      </c:barChart>
      <c:catAx>
        <c:axId val="364010623"/>
        <c:scaling>
          <c:orientation val="minMax"/>
        </c:scaling>
        <c:delete val="1"/>
        <c:axPos val="l"/>
        <c:numFmt formatCode="General" sourceLinked="1"/>
        <c:majorTickMark val="none"/>
        <c:minorTickMark val="none"/>
        <c:tickLblPos val="nextTo"/>
        <c:crossAx val="363996895"/>
        <c:crosses val="autoZero"/>
        <c:auto val="1"/>
        <c:lblAlgn val="ctr"/>
        <c:lblOffset val="100"/>
        <c:noMultiLvlLbl val="0"/>
      </c:catAx>
      <c:valAx>
        <c:axId val="363996895"/>
        <c:scaling>
          <c:orientation val="minMax"/>
        </c:scaling>
        <c:delete val="1"/>
        <c:axPos val="b"/>
        <c:numFmt formatCode="0%" sourceLinked="1"/>
        <c:majorTickMark val="none"/>
        <c:minorTickMark val="none"/>
        <c:tickLblPos val="nextTo"/>
        <c:crossAx val="36401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[Book1.xlsx]Sheet2!PivotTable24</c:name>
    <c:fmtId val="5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s>
    <c:plotArea>
      <c:layout>
        <c:manualLayout>
          <c:layoutTarget val="inner"/>
          <c:xMode val="edge"/>
          <c:yMode val="edge"/>
          <c:x val="5.8333333333333334E-2"/>
          <c:y val="0.17306103702664172"/>
          <c:w val="0.93888888888888888"/>
          <c:h val="0.73084426526669877"/>
        </c:manualLayout>
      </c:layout>
      <c:barChart>
        <c:barDir val="bar"/>
        <c:grouping val="percentStacked"/>
        <c:varyColors val="0"/>
        <c:ser>
          <c:idx val="0"/>
          <c:order val="0"/>
          <c:tx>
            <c:strRef>
              <c:f>Sheet2!$S$5:$S$6</c:f>
              <c:strCache>
                <c:ptCount val="1"/>
                <c:pt idx="0">
                  <c:v>No</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Sheet2!$S$7</c:f>
              <c:numCache>
                <c:formatCode>0.00%</c:formatCode>
                <c:ptCount val="1"/>
                <c:pt idx="0">
                  <c:v>0.83877551020408159</c:v>
                </c:pt>
              </c:numCache>
            </c:numRef>
          </c:val>
          <c:extLst>
            <c:ext xmlns:c16="http://schemas.microsoft.com/office/drawing/2014/chart" uri="{C3380CC4-5D6E-409C-BE32-E72D297353CC}">
              <c16:uniqueId val="{00000000-6DCE-4348-B85D-A9BC4F0EE54F}"/>
            </c:ext>
          </c:extLst>
        </c:ser>
        <c:ser>
          <c:idx val="1"/>
          <c:order val="1"/>
          <c:tx>
            <c:strRef>
              <c:f>Sheet2!$T$5:$T$6</c:f>
              <c:strCache>
                <c:ptCount val="1"/>
                <c:pt idx="0">
                  <c:v>Yes</c:v>
                </c:pt>
              </c:strCache>
            </c:strRef>
          </c:tx>
          <c:spPr>
            <a:solidFill>
              <a:srgbClr val="565656"/>
            </a:solidFill>
            <a:ln>
              <a:noFill/>
            </a:ln>
            <a:effectLst/>
          </c:spPr>
          <c:invertIfNegative val="0"/>
          <c:dLbls>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 xmlns:c16="http://schemas.microsoft.com/office/drawing/2014/chart" uri="{C3380CC4-5D6E-409C-BE32-E72D297353CC}">
                  <c16:uniqueId val="{00000001-6DCE-4348-B85D-A9BC4F0EE5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Sheet2!$T$7</c:f>
              <c:numCache>
                <c:formatCode>0.00%</c:formatCode>
                <c:ptCount val="1"/>
                <c:pt idx="0">
                  <c:v>0.16122448979591836</c:v>
                </c:pt>
              </c:numCache>
            </c:numRef>
          </c:val>
          <c:extLst>
            <c:ext xmlns:c16="http://schemas.microsoft.com/office/drawing/2014/chart" uri="{C3380CC4-5D6E-409C-BE32-E72D297353CC}">
              <c16:uniqueId val="{00000002-6DCE-4348-B85D-A9BC4F0EE54F}"/>
            </c:ext>
          </c:extLst>
        </c:ser>
        <c:dLbls>
          <c:dLblPos val="ctr"/>
          <c:showLegendKey val="0"/>
          <c:showVal val="1"/>
          <c:showCatName val="0"/>
          <c:showSerName val="0"/>
          <c:showPercent val="0"/>
          <c:showBubbleSize val="0"/>
        </c:dLbls>
        <c:gapWidth val="353"/>
        <c:overlap val="100"/>
        <c:axId val="366301695"/>
        <c:axId val="366302111"/>
      </c:barChart>
      <c:catAx>
        <c:axId val="366301695"/>
        <c:scaling>
          <c:orientation val="minMax"/>
        </c:scaling>
        <c:delete val="1"/>
        <c:axPos val="l"/>
        <c:numFmt formatCode="General" sourceLinked="1"/>
        <c:majorTickMark val="none"/>
        <c:minorTickMark val="none"/>
        <c:tickLblPos val="nextTo"/>
        <c:crossAx val="366302111"/>
        <c:crosses val="autoZero"/>
        <c:auto val="1"/>
        <c:lblAlgn val="ctr"/>
        <c:lblOffset val="100"/>
        <c:noMultiLvlLbl val="0"/>
      </c:catAx>
      <c:valAx>
        <c:axId val="366302111"/>
        <c:scaling>
          <c:orientation val="minMax"/>
          <c:min val="0"/>
        </c:scaling>
        <c:delete val="1"/>
        <c:axPos val="b"/>
        <c:numFmt formatCode="0%" sourceLinked="1"/>
        <c:majorTickMark val="none"/>
        <c:minorTickMark val="none"/>
        <c:tickLblPos val="nextTo"/>
        <c:crossAx val="3663016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[Book1.xlsx]Sheet2!PivotTable24</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9"/>
        <c:spPr>
          <a:solidFill>
            <a:schemeClr val="tx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65656"/>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dLbl>
          <c:idx val="0"/>
          <c:layout>
            <c:manualLayout>
              <c:x val="0.3674638564093991"/>
              <c:y val="-0.2160339275329500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3674638564093991"/>
              <c:y val="-0.2160339275329500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565656"/>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3674638564093991"/>
              <c:y val="-0.2160339275329500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565656"/>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279751551982E-2"/>
          <c:y val="0.15955891655583232"/>
          <c:w val="0.93888888888888888"/>
          <c:h val="0.73084426526669877"/>
        </c:manualLayout>
      </c:layout>
      <c:barChart>
        <c:barDir val="bar"/>
        <c:grouping val="percentStacked"/>
        <c:varyColors val="0"/>
        <c:ser>
          <c:idx val="0"/>
          <c:order val="0"/>
          <c:tx>
            <c:strRef>
              <c:f>Sheet2!$S$5:$S$6</c:f>
              <c:strCache>
                <c:ptCount val="1"/>
                <c:pt idx="0">
                  <c:v>No</c:v>
                </c:pt>
              </c:strCache>
            </c:strRef>
          </c:tx>
          <c:spPr>
            <a:solidFill>
              <a:schemeClr val="tx1"/>
            </a:solidFill>
            <a:ln>
              <a:noFill/>
            </a:ln>
            <a:effectLst/>
          </c:spPr>
          <c:invertIfNegative val="0"/>
          <c:dLbls>
            <c:dLbl>
              <c:idx val="0"/>
              <c:layout>
                <c:manualLayout>
                  <c:x val="0.3674638564093991"/>
                  <c:y val="-0.216033927532950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B4-4275-ACCD-C6545D925F24}"/>
                </c:ext>
              </c:extLst>
            </c:dLbl>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Sheet2!$S$7</c:f>
              <c:numCache>
                <c:formatCode>0.00%</c:formatCode>
                <c:ptCount val="1"/>
                <c:pt idx="0">
                  <c:v>0.83877551020408159</c:v>
                </c:pt>
              </c:numCache>
            </c:numRef>
          </c:val>
          <c:extLst>
            <c:ext xmlns:c16="http://schemas.microsoft.com/office/drawing/2014/chart" uri="{C3380CC4-5D6E-409C-BE32-E72D297353CC}">
              <c16:uniqueId val="{00000001-24B4-4275-ACCD-C6545D925F24}"/>
            </c:ext>
          </c:extLst>
        </c:ser>
        <c:ser>
          <c:idx val="1"/>
          <c:order val="1"/>
          <c:tx>
            <c:strRef>
              <c:f>Sheet2!$T$5:$T$6</c:f>
              <c:strCache>
                <c:ptCount val="1"/>
                <c:pt idx="0">
                  <c:v>Yes</c:v>
                </c:pt>
              </c:strCache>
            </c:strRef>
          </c:tx>
          <c:spPr>
            <a:solidFill>
              <a:srgbClr val="565656"/>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Sheet2!$T$7</c:f>
              <c:numCache>
                <c:formatCode>0.00%</c:formatCode>
                <c:ptCount val="1"/>
                <c:pt idx="0">
                  <c:v>0.16122448979591836</c:v>
                </c:pt>
              </c:numCache>
            </c:numRef>
          </c:val>
          <c:extLst>
            <c:ext xmlns:c16="http://schemas.microsoft.com/office/drawing/2014/chart" uri="{C3380CC4-5D6E-409C-BE32-E72D297353CC}">
              <c16:uniqueId val="{00000002-24B4-4275-ACCD-C6545D925F24}"/>
            </c:ext>
          </c:extLst>
        </c:ser>
        <c:dLbls>
          <c:dLblPos val="ctr"/>
          <c:showLegendKey val="0"/>
          <c:showVal val="1"/>
          <c:showCatName val="0"/>
          <c:showSerName val="0"/>
          <c:showPercent val="0"/>
          <c:showBubbleSize val="0"/>
        </c:dLbls>
        <c:gapWidth val="353"/>
        <c:overlap val="100"/>
        <c:axId val="366301695"/>
        <c:axId val="366302111"/>
      </c:barChart>
      <c:catAx>
        <c:axId val="366301695"/>
        <c:scaling>
          <c:orientation val="minMax"/>
        </c:scaling>
        <c:delete val="1"/>
        <c:axPos val="l"/>
        <c:numFmt formatCode="General" sourceLinked="1"/>
        <c:majorTickMark val="out"/>
        <c:minorTickMark val="none"/>
        <c:tickLblPos val="nextTo"/>
        <c:crossAx val="366302111"/>
        <c:crosses val="autoZero"/>
        <c:auto val="1"/>
        <c:lblAlgn val="ctr"/>
        <c:lblOffset val="100"/>
        <c:noMultiLvlLbl val="0"/>
      </c:catAx>
      <c:valAx>
        <c:axId val="366302111"/>
        <c:scaling>
          <c:orientation val="minMax"/>
          <c:max val="0.9"/>
          <c:min val="0"/>
        </c:scaling>
        <c:delete val="1"/>
        <c:axPos val="b"/>
        <c:numFmt formatCode="0%" sourceLinked="1"/>
        <c:majorTickMark val="out"/>
        <c:minorTickMark val="none"/>
        <c:tickLblPos val="nextTo"/>
        <c:crossAx val="3663016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[Book1.xlsx]Sheet2!PivotTable24</c:name>
    <c:fmtId val="5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1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2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
        <c:idx val="2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Lst>
        </c:dLbl>
      </c:pivotFmt>
    </c:pivotFmts>
    <c:plotArea>
      <c:layout>
        <c:manualLayout>
          <c:layoutTarget val="inner"/>
          <c:xMode val="edge"/>
          <c:yMode val="edge"/>
          <c:x val="5.8333333333333334E-2"/>
          <c:y val="0.17306103702664172"/>
          <c:w val="0.93888888888888888"/>
          <c:h val="0.73084426526669877"/>
        </c:manualLayout>
      </c:layout>
      <c:barChart>
        <c:barDir val="bar"/>
        <c:grouping val="percentStacked"/>
        <c:varyColors val="0"/>
        <c:ser>
          <c:idx val="0"/>
          <c:order val="0"/>
          <c:tx>
            <c:strRef>
              <c:f>Sheet2!$S$5:$S$6</c:f>
              <c:strCache>
                <c:ptCount val="1"/>
                <c:pt idx="0">
                  <c:v>No</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Sheet2!$S$7</c:f>
              <c:numCache>
                <c:formatCode>0.00%</c:formatCode>
                <c:ptCount val="1"/>
                <c:pt idx="0">
                  <c:v>0.83877551020408159</c:v>
                </c:pt>
              </c:numCache>
            </c:numRef>
          </c:val>
          <c:extLst>
            <c:ext xmlns:c16="http://schemas.microsoft.com/office/drawing/2014/chart" uri="{C3380CC4-5D6E-409C-BE32-E72D297353CC}">
              <c16:uniqueId val="{00000000-C499-4190-9880-F049C33BE5D3}"/>
            </c:ext>
          </c:extLst>
        </c:ser>
        <c:ser>
          <c:idx val="1"/>
          <c:order val="1"/>
          <c:tx>
            <c:strRef>
              <c:f>Sheet2!$T$5:$T$6</c:f>
              <c:strCache>
                <c:ptCount val="1"/>
                <c:pt idx="0">
                  <c:v>Yes</c:v>
                </c:pt>
              </c:strCache>
            </c:strRef>
          </c:tx>
          <c:spPr>
            <a:solidFill>
              <a:srgbClr val="565656"/>
            </a:solidFill>
            <a:ln>
              <a:noFill/>
            </a:ln>
            <a:effectLst/>
          </c:spPr>
          <c:invertIfNegative val="0"/>
          <c:dLbls>
            <c:dLbl>
              <c:idx val="0"/>
              <c:layout>
                <c:manualLayout>
                  <c:x val="-3.5725652706469546E-2"/>
                  <c:y val="-0.22787811133499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14043356234187"/>
                      <c:h val="0.20349136854836308"/>
                    </c:manualLayout>
                  </c15:layout>
                </c:ext>
                <c:ext xmlns:c16="http://schemas.microsoft.com/office/drawing/2014/chart" uri="{C3380CC4-5D6E-409C-BE32-E72D297353CC}">
                  <c16:uniqueId val="{00000001-C499-4190-9880-F049C33BE5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Sheet2!$R$7</c:f>
              <c:strCache>
                <c:ptCount val="1"/>
                <c:pt idx="0">
                  <c:v>Total</c:v>
                </c:pt>
              </c:strCache>
            </c:strRef>
          </c:cat>
          <c:val>
            <c:numRef>
              <c:f>Sheet2!$T$7</c:f>
              <c:numCache>
                <c:formatCode>0.00%</c:formatCode>
                <c:ptCount val="1"/>
                <c:pt idx="0">
                  <c:v>0.16122448979591836</c:v>
                </c:pt>
              </c:numCache>
            </c:numRef>
          </c:val>
          <c:extLst>
            <c:ext xmlns:c16="http://schemas.microsoft.com/office/drawing/2014/chart" uri="{C3380CC4-5D6E-409C-BE32-E72D297353CC}">
              <c16:uniqueId val="{00000002-C499-4190-9880-F049C33BE5D3}"/>
            </c:ext>
          </c:extLst>
        </c:ser>
        <c:dLbls>
          <c:dLblPos val="ctr"/>
          <c:showLegendKey val="0"/>
          <c:showVal val="1"/>
          <c:showCatName val="0"/>
          <c:showSerName val="0"/>
          <c:showPercent val="0"/>
          <c:showBubbleSize val="0"/>
        </c:dLbls>
        <c:gapWidth val="353"/>
        <c:overlap val="100"/>
        <c:axId val="366301695"/>
        <c:axId val="366302111"/>
      </c:barChart>
      <c:catAx>
        <c:axId val="366301695"/>
        <c:scaling>
          <c:orientation val="minMax"/>
        </c:scaling>
        <c:delete val="1"/>
        <c:axPos val="l"/>
        <c:numFmt formatCode="General" sourceLinked="1"/>
        <c:majorTickMark val="none"/>
        <c:minorTickMark val="none"/>
        <c:tickLblPos val="nextTo"/>
        <c:crossAx val="366302111"/>
        <c:crosses val="autoZero"/>
        <c:auto val="1"/>
        <c:lblAlgn val="ctr"/>
        <c:lblOffset val="100"/>
        <c:noMultiLvlLbl val="0"/>
      </c:catAx>
      <c:valAx>
        <c:axId val="366302111"/>
        <c:scaling>
          <c:orientation val="minMax"/>
          <c:min val="0"/>
        </c:scaling>
        <c:delete val="1"/>
        <c:axPos val="b"/>
        <c:numFmt formatCode="0%" sourceLinked="1"/>
        <c:majorTickMark val="none"/>
        <c:minorTickMark val="none"/>
        <c:tickLblPos val="nextTo"/>
        <c:crossAx val="36630169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[Book1.xlsx]Sheet2!PivotTable29</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2.4024019479507323E-2"/>
              <c:y val="-0.22535231261156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dLbl>
          <c:idx val="0"/>
          <c:layout>
            <c:manualLayout>
              <c:x val="-2.4024019479507323E-2"/>
              <c:y val="-0.22535231261156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dLbl>
          <c:idx val="0"/>
          <c:layout>
            <c:manualLayout>
              <c:x val="-2.4024019479507323E-2"/>
              <c:y val="-0.22535231261156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6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04352622666265E-2"/>
          <c:y val="0.13483862156871673"/>
          <c:w val="0.92018139449445879"/>
          <c:h val="0.83117508545477292"/>
        </c:manualLayout>
      </c:layout>
      <c:barChart>
        <c:barDir val="bar"/>
        <c:grouping val="percentStacked"/>
        <c:varyColors val="0"/>
        <c:ser>
          <c:idx val="0"/>
          <c:order val="0"/>
          <c:tx>
            <c:strRef>
              <c:f>Sheet2!$T$10</c:f>
              <c:strCache>
                <c:ptCount val="1"/>
                <c:pt idx="0">
                  <c:v>Average of Salary</c:v>
                </c:pt>
              </c:strCache>
            </c:strRef>
          </c:tx>
          <c:spPr>
            <a:solidFill>
              <a:schemeClr val="tx1"/>
            </a:solidFill>
            <a:ln>
              <a:noFill/>
            </a:ln>
            <a:effectLst/>
          </c:spPr>
          <c:invertIfNegative val="0"/>
          <c:dLbls>
            <c:dLbl>
              <c:idx val="0"/>
              <c:layout>
                <c:manualLayout>
                  <c:x val="-2.4024019479507323E-2"/>
                  <c:y val="-0.225352312611567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5A-4405-AFB3-6299275E75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Sheet2!$T$11</c:f>
              <c:strCache>
                <c:ptCount val="1"/>
                <c:pt idx="0">
                  <c:v>Total</c:v>
                </c:pt>
              </c:strCache>
            </c:strRef>
          </c:cat>
          <c:val>
            <c:numRef>
              <c:f>Sheet2!$T$11</c:f>
              <c:numCache>
                <c:formatCode>[&gt;=1000000]"$"0.0,,"M";[&gt;=1000]"$"0.0,"k";0</c:formatCode>
                <c:ptCount val="1"/>
                <c:pt idx="0">
                  <c:v>112956.49795918367</c:v>
                </c:pt>
              </c:numCache>
            </c:numRef>
          </c:val>
          <c:extLst>
            <c:ext xmlns:c16="http://schemas.microsoft.com/office/drawing/2014/chart" uri="{C3380CC4-5D6E-409C-BE32-E72D297353CC}">
              <c16:uniqueId val="{00000001-9C5A-4405-AFB3-6299275E756E}"/>
            </c:ext>
          </c:extLst>
        </c:ser>
        <c:ser>
          <c:idx val="1"/>
          <c:order val="1"/>
          <c:tx>
            <c:strRef>
              <c:f>Sheet2!$U$10</c:f>
              <c:strCache>
                <c:ptCount val="1"/>
                <c:pt idx="0">
                  <c:v>Max of Salary</c:v>
                </c:pt>
              </c:strCache>
            </c:strRef>
          </c:tx>
          <c:spPr>
            <a:solidFill>
              <a:srgbClr val="5656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Sheet2!$T$11</c:f>
              <c:strCache>
                <c:ptCount val="1"/>
                <c:pt idx="0">
                  <c:v>Total</c:v>
                </c:pt>
              </c:strCache>
            </c:strRef>
          </c:cat>
          <c:val>
            <c:numRef>
              <c:f>Sheet2!$U$11</c:f>
              <c:numCache>
                <c:formatCode>[&gt;=1000000]"$"0.0,,"M";[&gt;=1000]"$"0.0,"K";0</c:formatCode>
                <c:ptCount val="1"/>
                <c:pt idx="0">
                  <c:v>547204</c:v>
                </c:pt>
              </c:numCache>
            </c:numRef>
          </c:val>
          <c:extLst>
            <c:ext xmlns:c16="http://schemas.microsoft.com/office/drawing/2014/chart" uri="{C3380CC4-5D6E-409C-BE32-E72D297353CC}">
              <c16:uniqueId val="{00000002-9C5A-4405-AFB3-6299275E756E}"/>
            </c:ext>
          </c:extLst>
        </c:ser>
        <c:dLbls>
          <c:dLblPos val="ctr"/>
          <c:showLegendKey val="0"/>
          <c:showVal val="1"/>
          <c:showCatName val="0"/>
          <c:showSerName val="0"/>
          <c:showPercent val="0"/>
          <c:showBubbleSize val="0"/>
        </c:dLbls>
        <c:gapWidth val="500"/>
        <c:overlap val="100"/>
        <c:axId val="364010623"/>
        <c:axId val="363996895"/>
      </c:barChart>
      <c:catAx>
        <c:axId val="364010623"/>
        <c:scaling>
          <c:orientation val="minMax"/>
        </c:scaling>
        <c:delete val="1"/>
        <c:axPos val="l"/>
        <c:numFmt formatCode="General" sourceLinked="1"/>
        <c:majorTickMark val="none"/>
        <c:minorTickMark val="none"/>
        <c:tickLblPos val="nextTo"/>
        <c:crossAx val="363996895"/>
        <c:crosses val="autoZero"/>
        <c:auto val="1"/>
        <c:lblAlgn val="ctr"/>
        <c:lblOffset val="100"/>
        <c:noMultiLvlLbl val="0"/>
      </c:catAx>
      <c:valAx>
        <c:axId val="363996895"/>
        <c:scaling>
          <c:orientation val="minMax"/>
        </c:scaling>
        <c:delete val="1"/>
        <c:axPos val="b"/>
        <c:numFmt formatCode="0%" sourceLinked="1"/>
        <c:majorTickMark val="none"/>
        <c:minorTickMark val="none"/>
        <c:tickLblPos val="nextTo"/>
        <c:crossAx val="36401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[Book1.xlsx]Sheet2!PivotTable16</c:name>
    <c:fmtId val="3"/>
  </c:pivotSource>
  <c:chart>
    <c:autoTitleDeleted val="1"/>
    <c:pivotFmts>
      <c:pivotFmt>
        <c:idx val="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2"/>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9"/>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2"/>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5"/>
        <c:spPr>
          <a:solidFill>
            <a:srgbClr val="FFFFFF"/>
          </a:solidFill>
          <a:ln w="19050">
            <a:noFill/>
          </a:ln>
          <a:effectLst/>
        </c:spPr>
      </c:pivotFmt>
      <c:pivotFmt>
        <c:idx val="1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w="19050">
            <a:noFill/>
          </a:ln>
          <a:effectLst/>
        </c:spPr>
        <c:dLbl>
          <c:idx val="0"/>
          <c:layout>
            <c:manualLayout>
              <c:x val="0.17003817369388236"/>
              <c:y val="5.9619464084011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ysClr val="window" lastClr="FFFFFF">
              <a:lumMod val="50000"/>
            </a:sysClr>
          </a:solidFill>
          <a:ln w="19050">
            <a:noFill/>
          </a:ln>
          <a:effectLst/>
        </c:spPr>
        <c:dLbl>
          <c:idx val="0"/>
          <c:layout>
            <c:manualLayout>
              <c:x val="0.14127297875125164"/>
              <c:y val="1.08227580213335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9"/>
        <c:spPr>
          <a:solidFill>
            <a:srgbClr val="E0DFE4"/>
          </a:solidFill>
          <a:ln w="19050">
            <a:noFill/>
          </a:ln>
          <a:effectLst/>
        </c:spPr>
        <c:dLbl>
          <c:idx val="0"/>
          <c:layout>
            <c:manualLayout>
              <c:x val="-9.4758057621479486E-2"/>
              <c:y val="6.3614665434445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6368609607917"/>
          <c:y val="0.13750764683272249"/>
          <c:w val="0.63497424578363271"/>
          <c:h val="0.86124937065889984"/>
        </c:manualLayout>
      </c:layout>
      <c:doughnutChart>
        <c:varyColors val="1"/>
        <c:ser>
          <c:idx val="0"/>
          <c:order val="0"/>
          <c:tx>
            <c:strRef>
              <c:f>Sheet2!$E$44</c:f>
              <c:strCache>
                <c:ptCount val="1"/>
                <c:pt idx="0">
                  <c:v>Total</c:v>
                </c:pt>
              </c:strCache>
            </c:strRef>
          </c:tx>
          <c:spPr>
            <a:solidFill>
              <a:srgbClr val="FFFFFF"/>
            </a:solidFill>
            <a:ln>
              <a:noFill/>
            </a:ln>
          </c:spPr>
          <c:dPt>
            <c:idx val="0"/>
            <c:bubble3D val="0"/>
            <c:spPr>
              <a:solidFill>
                <a:schemeClr val="tx1"/>
              </a:solidFill>
              <a:ln w="19050">
                <a:noFill/>
              </a:ln>
              <a:effectLst/>
            </c:spPr>
            <c:extLst>
              <c:ext xmlns:c16="http://schemas.microsoft.com/office/drawing/2014/chart" uri="{C3380CC4-5D6E-409C-BE32-E72D297353CC}">
                <c16:uniqueId val="{00000001-472A-4A69-836C-2A1AA0A004A9}"/>
              </c:ext>
            </c:extLst>
          </c:dPt>
          <c:dPt>
            <c:idx val="1"/>
            <c:bubble3D val="0"/>
            <c:spPr>
              <a:solidFill>
                <a:sysClr val="window" lastClr="FFFFFF">
                  <a:lumMod val="50000"/>
                </a:sysClr>
              </a:solidFill>
              <a:ln w="19050">
                <a:noFill/>
              </a:ln>
              <a:effectLst/>
            </c:spPr>
            <c:extLst>
              <c:ext xmlns:c16="http://schemas.microsoft.com/office/drawing/2014/chart" uri="{C3380CC4-5D6E-409C-BE32-E72D297353CC}">
                <c16:uniqueId val="{00000003-472A-4A69-836C-2A1AA0A004A9}"/>
              </c:ext>
            </c:extLst>
          </c:dPt>
          <c:dPt>
            <c:idx val="2"/>
            <c:bubble3D val="0"/>
            <c:spPr>
              <a:solidFill>
                <a:srgbClr val="E0DFE4"/>
              </a:solidFill>
              <a:ln w="19050">
                <a:noFill/>
              </a:ln>
              <a:effectLst/>
            </c:spPr>
            <c:extLst>
              <c:ext xmlns:c16="http://schemas.microsoft.com/office/drawing/2014/chart" uri="{C3380CC4-5D6E-409C-BE32-E72D297353CC}">
                <c16:uniqueId val="{00000005-472A-4A69-836C-2A1AA0A004A9}"/>
              </c:ext>
            </c:extLst>
          </c:dPt>
          <c:dLbls>
            <c:dLbl>
              <c:idx val="0"/>
              <c:layout>
                <c:manualLayout>
                  <c:x val="0.17003817369388236"/>
                  <c:y val="5.9619464084011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2A-4A69-836C-2A1AA0A004A9}"/>
                </c:ext>
              </c:extLst>
            </c:dLbl>
            <c:dLbl>
              <c:idx val="1"/>
              <c:layout>
                <c:manualLayout>
                  <c:x val="0.14127297875125164"/>
                  <c:y val="1.08227580213335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 xmlns:c16="http://schemas.microsoft.com/office/drawing/2014/chart" uri="{C3380CC4-5D6E-409C-BE32-E72D297353CC}">
                  <c16:uniqueId val="{00000003-472A-4A69-836C-2A1AA0A004A9}"/>
                </c:ext>
              </c:extLst>
            </c:dLbl>
            <c:dLbl>
              <c:idx val="2"/>
              <c:layout>
                <c:manualLayout>
                  <c:x val="-9.4758057621479486E-2"/>
                  <c:y val="6.3614665434445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2A-4A69-836C-2A1AA0A00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Sheet2!$D$45:$D$48</c:f>
              <c:strCache>
                <c:ptCount val="3"/>
                <c:pt idx="0">
                  <c:v>Human Resources</c:v>
                </c:pt>
                <c:pt idx="1">
                  <c:v>Sales</c:v>
                </c:pt>
                <c:pt idx="2">
                  <c:v>Technology</c:v>
                </c:pt>
              </c:strCache>
            </c:strRef>
          </c:cat>
          <c:val>
            <c:numRef>
              <c:f>Sheet2!$E$45:$E$48</c:f>
              <c:numCache>
                <c:formatCode>0.0</c:formatCode>
                <c:ptCount val="3"/>
                <c:pt idx="0">
                  <c:v>3.2222222222222223</c:v>
                </c:pt>
                <c:pt idx="1">
                  <c:v>3.4015151515151514</c:v>
                </c:pt>
                <c:pt idx="2">
                  <c:v>3.248995983935743</c:v>
                </c:pt>
              </c:numCache>
            </c:numRef>
          </c:val>
          <c:extLst>
            <c:ext xmlns:c16="http://schemas.microsoft.com/office/drawing/2014/chart" uri="{C3380CC4-5D6E-409C-BE32-E72D297353CC}">
              <c16:uniqueId val="{00000006-472A-4A69-836C-2A1AA0A004A9}"/>
            </c:ext>
          </c:extLst>
        </c:ser>
        <c:dLbls>
          <c:showLegendKey val="0"/>
          <c:showVal val="1"/>
          <c:showCatName val="0"/>
          <c:showSerName val="0"/>
          <c:showPercent val="0"/>
          <c:showBubbleSize val="0"/>
          <c:showLeaderLines val="1"/>
        </c:dLbls>
        <c:firstSliceAng val="323"/>
        <c:holeSize val="85"/>
      </c:doughnutChart>
      <c:spPr>
        <a:noFill/>
        <a:ln>
          <a:noFill/>
        </a:ln>
        <a:effectLst/>
      </c:spPr>
    </c:plotArea>
    <c:legend>
      <c:legendPos val="tr"/>
      <c:layout>
        <c:manualLayout>
          <c:xMode val="edge"/>
          <c:yMode val="edge"/>
          <c:x val="0.61784181062502697"/>
          <c:y val="5.0891732347556472E-2"/>
          <c:w val="0.37820993697407801"/>
          <c:h val="0.322051497824829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BE0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3641927114813"/>
          <c:y val="0.17468350188522899"/>
          <c:w val="0.79424547799742484"/>
          <c:h val="0.68862444796250055"/>
        </c:manualLayout>
      </c:layout>
      <c:barChart>
        <c:barDir val="col"/>
        <c:grouping val="clustered"/>
        <c:varyColors val="0"/>
        <c:ser>
          <c:idx val="0"/>
          <c:order val="0"/>
          <c:tx>
            <c:strRef>
              <c:f>Sheet2!$K$8</c:f>
              <c:strCache>
                <c:ptCount val="1"/>
                <c:pt idx="0">
                  <c:v>Total</c:v>
                </c:pt>
              </c:strCache>
            </c:strRef>
          </c:tx>
          <c:spPr>
            <a:solidFill>
              <a:srgbClr val="DBE0E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Sheet2!$J$9:$J$13</c:f>
              <c:strCache>
                <c:ptCount val="4"/>
                <c:pt idx="0">
                  <c:v>2</c:v>
                </c:pt>
                <c:pt idx="1">
                  <c:v>3</c:v>
                </c:pt>
                <c:pt idx="2">
                  <c:v>4</c:v>
                </c:pt>
                <c:pt idx="3">
                  <c:v>5</c:v>
                </c:pt>
              </c:strCache>
            </c:strRef>
          </c:cat>
          <c:val>
            <c:numRef>
              <c:f>Sheet2!$K$9:$K$13</c:f>
              <c:numCache>
                <c:formatCode>General</c:formatCode>
                <c:ptCount val="4"/>
                <c:pt idx="0">
                  <c:v>3</c:v>
                </c:pt>
                <c:pt idx="1">
                  <c:v>51</c:v>
                </c:pt>
                <c:pt idx="2">
                  <c:v>96</c:v>
                </c:pt>
                <c:pt idx="3">
                  <c:v>6</c:v>
                </c:pt>
              </c:numCache>
            </c:numRef>
          </c:val>
          <c:extLst>
            <c:ext xmlns:c16="http://schemas.microsoft.com/office/drawing/2014/chart" uri="{C3380CC4-5D6E-409C-BE32-E72D297353CC}">
              <c16:uniqueId val="{00000000-8CE4-4B27-AC5B-EC8E431E9E13}"/>
            </c:ext>
          </c:extLst>
        </c:ser>
        <c:dLbls>
          <c:dLblPos val="outEnd"/>
          <c:showLegendKey val="0"/>
          <c:showVal val="1"/>
          <c:showCatName val="0"/>
          <c:showSerName val="0"/>
          <c:showPercent val="0"/>
          <c:showBubbleSize val="0"/>
        </c:dLbls>
        <c:gapWidth val="219"/>
        <c:overlap val="-27"/>
        <c:axId val="364001055"/>
        <c:axId val="363995647"/>
      </c:barChart>
      <c:catAx>
        <c:axId val="36400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95647"/>
        <c:crosses val="autoZero"/>
        <c:auto val="1"/>
        <c:lblAlgn val="ctr"/>
        <c:lblOffset val="100"/>
        <c:noMultiLvlLbl val="0"/>
      </c:catAx>
      <c:valAx>
        <c:axId val="363995647"/>
        <c:scaling>
          <c:orientation val="minMax"/>
        </c:scaling>
        <c:delete val="1"/>
        <c:axPos val="l"/>
        <c:numFmt formatCode="General" sourceLinked="1"/>
        <c:majorTickMark val="out"/>
        <c:minorTickMark val="none"/>
        <c:tickLblPos val="nextTo"/>
        <c:crossAx val="36400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BE0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Sheet2!$K$32</c:f>
              <c:strCache>
                <c:ptCount val="1"/>
                <c:pt idx="0">
                  <c:v>Total</c:v>
                </c:pt>
              </c:strCache>
            </c:strRef>
          </c:tx>
          <c:spPr>
            <a:solidFill>
              <a:srgbClr val="DBE0E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Sheet2!$J$33:$J$40</c:f>
              <c:strCache>
                <c:ptCount val="7"/>
                <c:pt idx="0">
                  <c:v>10</c:v>
                </c:pt>
                <c:pt idx="1">
                  <c:v>9</c:v>
                </c:pt>
                <c:pt idx="2">
                  <c:v>8</c:v>
                </c:pt>
                <c:pt idx="3">
                  <c:v>7</c:v>
                </c:pt>
                <c:pt idx="4">
                  <c:v>6</c:v>
                </c:pt>
                <c:pt idx="5">
                  <c:v>5</c:v>
                </c:pt>
                <c:pt idx="6">
                  <c:v>4</c:v>
                </c:pt>
              </c:strCache>
            </c:strRef>
          </c:cat>
          <c:val>
            <c:numRef>
              <c:f>Sheet2!$K$33:$K$40</c:f>
              <c:numCache>
                <c:formatCode>General</c:formatCode>
                <c:ptCount val="7"/>
                <c:pt idx="0">
                  <c:v>38</c:v>
                </c:pt>
                <c:pt idx="1">
                  <c:v>77</c:v>
                </c:pt>
                <c:pt idx="2">
                  <c:v>68</c:v>
                </c:pt>
                <c:pt idx="3">
                  <c:v>88</c:v>
                </c:pt>
                <c:pt idx="4">
                  <c:v>108</c:v>
                </c:pt>
                <c:pt idx="5">
                  <c:v>116</c:v>
                </c:pt>
                <c:pt idx="6">
                  <c:v>147</c:v>
                </c:pt>
              </c:numCache>
            </c:numRef>
          </c:val>
          <c:extLst>
            <c:ext xmlns:c16="http://schemas.microsoft.com/office/drawing/2014/chart" uri="{C3380CC4-5D6E-409C-BE32-E72D297353CC}">
              <c16:uniqueId val="{00000000-48D5-404D-9D65-E2D61C65C3EC}"/>
            </c:ext>
          </c:extLst>
        </c:ser>
        <c:dLbls>
          <c:dLblPos val="outEnd"/>
          <c:showLegendKey val="0"/>
          <c:showVal val="1"/>
          <c:showCatName val="0"/>
          <c:showSerName val="0"/>
          <c:showPercent val="0"/>
          <c:showBubbleSize val="0"/>
        </c:dLbls>
        <c:gapWidth val="219"/>
        <c:overlap val="-27"/>
        <c:axId val="252720255"/>
        <c:axId val="252714015"/>
      </c:barChart>
      <c:catAx>
        <c:axId val="2527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14015"/>
        <c:crosses val="autoZero"/>
        <c:auto val="1"/>
        <c:lblAlgn val="ctr"/>
        <c:lblOffset val="100"/>
        <c:noMultiLvlLbl val="0"/>
      </c:catAx>
      <c:valAx>
        <c:axId val="252714015"/>
        <c:scaling>
          <c:orientation val="minMax"/>
        </c:scaling>
        <c:delete val="1"/>
        <c:axPos val="l"/>
        <c:numFmt formatCode="General" sourceLinked="1"/>
        <c:majorTickMark val="none"/>
        <c:minorTickMark val="none"/>
        <c:tickLblPos val="nextTo"/>
        <c:crossAx val="25272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3" Type="http://schemas.openxmlformats.org/officeDocument/2006/relationships/hyperlink" Target="#DASHBOARD!A1"/><Relationship Id="rId18" Type="http://schemas.openxmlformats.org/officeDocument/2006/relationships/image" Target="../media/image10.png"/><Relationship Id="rId26" Type="http://schemas.openxmlformats.org/officeDocument/2006/relationships/chart" Target="../charts/chart9.xml"/><Relationship Id="rId21" Type="http://schemas.openxmlformats.org/officeDocument/2006/relationships/image" Target="../media/image13.png"/><Relationship Id="rId34" Type="http://schemas.openxmlformats.org/officeDocument/2006/relationships/chart" Target="../charts/chart12.xml"/><Relationship Id="rId7" Type="http://schemas.openxmlformats.org/officeDocument/2006/relationships/image" Target="../media/image2.png"/><Relationship Id="rId12" Type="http://schemas.openxmlformats.org/officeDocument/2006/relationships/image" Target="../media/image6.png"/><Relationship Id="rId17" Type="http://schemas.openxmlformats.org/officeDocument/2006/relationships/image" Target="../media/image9.png"/><Relationship Id="rId25" Type="http://schemas.openxmlformats.org/officeDocument/2006/relationships/chart" Target="../charts/chart8.xml"/><Relationship Id="rId33" Type="http://schemas.openxmlformats.org/officeDocument/2006/relationships/chart" Target="../charts/chart11.xml"/><Relationship Id="rId38"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17.png"/><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5.png"/><Relationship Id="rId24" Type="http://schemas.openxmlformats.org/officeDocument/2006/relationships/chart" Target="../charts/chart7.xml"/><Relationship Id="rId32" Type="http://schemas.openxmlformats.org/officeDocument/2006/relationships/chart" Target="../charts/chart10.xml"/><Relationship Id="rId37" Type="http://schemas.openxmlformats.org/officeDocument/2006/relationships/chart" Target="../charts/chart15.xml"/><Relationship Id="rId5" Type="http://schemas.openxmlformats.org/officeDocument/2006/relationships/chart" Target="../charts/chart5.xml"/><Relationship Id="rId15" Type="http://schemas.openxmlformats.org/officeDocument/2006/relationships/hyperlink" Target="#Sheet2!A1"/><Relationship Id="rId23" Type="http://schemas.openxmlformats.org/officeDocument/2006/relationships/chart" Target="../charts/chart6.xml"/><Relationship Id="rId28" Type="http://schemas.openxmlformats.org/officeDocument/2006/relationships/image" Target="../media/image16.png"/><Relationship Id="rId36" Type="http://schemas.openxmlformats.org/officeDocument/2006/relationships/chart" Target="../charts/chart14.xml"/><Relationship Id="rId10" Type="http://schemas.openxmlformats.org/officeDocument/2006/relationships/hyperlink" Target="#Merge2!A1"/><Relationship Id="rId19" Type="http://schemas.openxmlformats.org/officeDocument/2006/relationships/image" Target="../media/image11.png"/><Relationship Id="rId31" Type="http://schemas.openxmlformats.org/officeDocument/2006/relationships/image" Target="../media/image19.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7.png"/><Relationship Id="rId22" Type="http://schemas.openxmlformats.org/officeDocument/2006/relationships/image" Target="../media/image14.png"/><Relationship Id="rId27" Type="http://schemas.openxmlformats.org/officeDocument/2006/relationships/image" Target="../media/image15.png"/><Relationship Id="rId30" Type="http://schemas.openxmlformats.org/officeDocument/2006/relationships/image" Target="../media/image18.png"/><Relationship Id="rId35" Type="http://schemas.openxmlformats.org/officeDocument/2006/relationships/chart" Target="../charts/chart13.xml"/><Relationship Id="rId8" Type="http://schemas.openxmlformats.org/officeDocument/2006/relationships/image" Target="../media/image3.png"/><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35</xdr:col>
      <xdr:colOff>2000250</xdr:colOff>
      <xdr:row>1773</xdr:row>
      <xdr:rowOff>47625</xdr:rowOff>
    </xdr:from>
    <xdr:to>
      <xdr:col>36</xdr:col>
      <xdr:colOff>942975</xdr:colOff>
      <xdr:row>1786</xdr:row>
      <xdr:rowOff>95250</xdr:rowOff>
    </xdr:to>
    <mc:AlternateContent xmlns:mc="http://schemas.openxmlformats.org/markup-compatibility/2006">
      <mc:Choice xmlns:sle15="http://schemas.microsoft.com/office/drawing/2012/slicer" Requires="sle15">
        <xdr:graphicFrame macro="">
          <xdr:nvGraphicFramePr>
            <xdr:cNvPr id="2" name="Age bracket">
              <a:extLst>
                <a:ext uri="{FF2B5EF4-FFF2-40B4-BE49-F238E27FC236}">
                  <a16:creationId xmlns:a16="http://schemas.microsoft.com/office/drawing/2014/main" id="{5AB5E954-257C-417D-A3E7-170830F3F13B}"/>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48348900" y="276272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419100</xdr:colOff>
      <xdr:row>8</xdr:row>
      <xdr:rowOff>161925</xdr:rowOff>
    </xdr:from>
    <xdr:to>
      <xdr:col>7</xdr:col>
      <xdr:colOff>152400</xdr:colOff>
      <xdr:row>31</xdr:row>
      <xdr:rowOff>19050</xdr:rowOff>
    </xdr:to>
    <mc:AlternateContent xmlns:mc="http://schemas.openxmlformats.org/markup-compatibility/2006">
      <mc:Choice xmlns:sle15="http://schemas.microsoft.com/office/drawing/2012/slicer" Requires="sle15">
        <xdr:graphicFrame macro="">
          <xdr:nvGraphicFramePr>
            <xdr:cNvPr id="3" name="Age bracket 1">
              <a:extLst>
                <a:ext uri="{FF2B5EF4-FFF2-40B4-BE49-F238E27FC236}">
                  <a16:creationId xmlns:a16="http://schemas.microsoft.com/office/drawing/2014/main" id="{036A5BE9-A6F1-4F05-B0CE-8D8920440601}"/>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dr:sp macro="" textlink="">
          <xdr:nvSpPr>
            <xdr:cNvPr id="0" name=""/>
            <xdr:cNvSpPr>
              <a:spLocks noTextEdit="1"/>
            </xdr:cNvSpPr>
          </xdr:nvSpPr>
          <xdr:spPr>
            <a:xfrm>
              <a:off x="5486400" y="1114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535779</xdr:colOff>
      <xdr:row>0</xdr:row>
      <xdr:rowOff>35718</xdr:rowOff>
    </xdr:from>
    <xdr:to>
      <xdr:col>22</xdr:col>
      <xdr:colOff>595311</xdr:colOff>
      <xdr:row>40</xdr:row>
      <xdr:rowOff>95249</xdr:rowOff>
    </xdr:to>
    <xdr:sp macro="" textlink="">
      <xdr:nvSpPr>
        <xdr:cNvPr id="2" name="Rectangle: Rounded Corners 1">
          <a:extLst>
            <a:ext uri="{FF2B5EF4-FFF2-40B4-BE49-F238E27FC236}">
              <a16:creationId xmlns:a16="http://schemas.microsoft.com/office/drawing/2014/main" id="{67493AA1-836C-40A6-B6E5-E9B2AB7C45F4}"/>
            </a:ext>
          </a:extLst>
        </xdr:cNvPr>
        <xdr:cNvSpPr/>
      </xdr:nvSpPr>
      <xdr:spPr>
        <a:xfrm>
          <a:off x="2357435" y="35718"/>
          <a:ext cx="11596689" cy="7679531"/>
        </a:xfrm>
        <a:prstGeom prst="roundRect">
          <a:avLst>
            <a:gd name="adj" fmla="val 4991"/>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542583</xdr:colOff>
      <xdr:row>3</xdr:row>
      <xdr:rowOff>56129</xdr:rowOff>
    </xdr:from>
    <xdr:to>
      <xdr:col>27</xdr:col>
      <xdr:colOff>321469</xdr:colOff>
      <xdr:row>40</xdr:row>
      <xdr:rowOff>107156</xdr:rowOff>
    </xdr:to>
    <xdr:sp macro="" textlink="">
      <xdr:nvSpPr>
        <xdr:cNvPr id="3" name="Rectangle 2">
          <a:extLst>
            <a:ext uri="{FF2B5EF4-FFF2-40B4-BE49-F238E27FC236}">
              <a16:creationId xmlns:a16="http://schemas.microsoft.com/office/drawing/2014/main" id="{53860C68-320E-48CE-9AAF-91625A2FD436}"/>
            </a:ext>
          </a:extLst>
        </xdr:cNvPr>
        <xdr:cNvSpPr/>
      </xdr:nvSpPr>
      <xdr:spPr>
        <a:xfrm>
          <a:off x="4200183" y="627629"/>
          <a:ext cx="12580486" cy="7099527"/>
        </a:xfrm>
        <a:prstGeom prst="rect">
          <a:avLst/>
        </a:prstGeom>
        <a:solidFill>
          <a:srgbClr val="E0DF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226219</xdr:colOff>
      <xdr:row>4</xdr:row>
      <xdr:rowOff>83343</xdr:rowOff>
    </xdr:from>
    <xdr:to>
      <xdr:col>26</xdr:col>
      <xdr:colOff>595313</xdr:colOff>
      <xdr:row>16</xdr:row>
      <xdr:rowOff>190499</xdr:rowOff>
    </xdr:to>
    <xdr:sp macro="" textlink="">
      <xdr:nvSpPr>
        <xdr:cNvPr id="4" name="Rectangle: Rounded Corners 3">
          <a:extLst>
            <a:ext uri="{FF2B5EF4-FFF2-40B4-BE49-F238E27FC236}">
              <a16:creationId xmlns:a16="http://schemas.microsoft.com/office/drawing/2014/main" id="{8AC84A99-CFCA-407A-99E7-331D72159CE2}"/>
            </a:ext>
          </a:extLst>
        </xdr:cNvPr>
        <xdr:cNvSpPr/>
      </xdr:nvSpPr>
      <xdr:spPr>
        <a:xfrm>
          <a:off x="4476750" y="845343"/>
          <a:ext cx="11906251" cy="2393156"/>
        </a:xfrm>
        <a:prstGeom prst="roundRect">
          <a:avLst>
            <a:gd name="adj" fmla="val 9107"/>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452437</xdr:colOff>
      <xdr:row>7</xdr:row>
      <xdr:rowOff>185736</xdr:rowOff>
    </xdr:from>
    <xdr:to>
      <xdr:col>12</xdr:col>
      <xdr:colOff>159543</xdr:colOff>
      <xdr:row>16</xdr:row>
      <xdr:rowOff>7142</xdr:rowOff>
    </xdr:to>
    <xdr:sp macro="" textlink="">
      <xdr:nvSpPr>
        <xdr:cNvPr id="5" name="Rectangle: Rounded Corners 4">
          <a:extLst>
            <a:ext uri="{FF2B5EF4-FFF2-40B4-BE49-F238E27FC236}">
              <a16:creationId xmlns:a16="http://schemas.microsoft.com/office/drawing/2014/main" id="{B0B4B604-E03B-4FDA-AC46-F5FF8991C4E4}"/>
            </a:ext>
          </a:extLst>
        </xdr:cNvPr>
        <xdr:cNvSpPr/>
      </xdr:nvSpPr>
      <xdr:spPr>
        <a:xfrm>
          <a:off x="4702968" y="1519236"/>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363536</xdr:colOff>
      <xdr:row>8</xdr:row>
      <xdr:rowOff>7142</xdr:rowOff>
    </xdr:from>
    <xdr:to>
      <xdr:col>17</xdr:col>
      <xdr:colOff>70642</xdr:colOff>
      <xdr:row>16</xdr:row>
      <xdr:rowOff>19048</xdr:rowOff>
    </xdr:to>
    <xdr:sp macro="" textlink="">
      <xdr:nvSpPr>
        <xdr:cNvPr id="6" name="Rectangle: Rounded Corners 5">
          <a:extLst>
            <a:ext uri="{FF2B5EF4-FFF2-40B4-BE49-F238E27FC236}">
              <a16:creationId xmlns:a16="http://schemas.microsoft.com/office/drawing/2014/main" id="{BC97212A-797B-4147-AFF7-37687BEEB717}"/>
            </a:ext>
          </a:extLst>
        </xdr:cNvPr>
        <xdr:cNvSpPr/>
      </xdr:nvSpPr>
      <xdr:spPr>
        <a:xfrm>
          <a:off x="7650161" y="1531142"/>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274635</xdr:colOff>
      <xdr:row>8</xdr:row>
      <xdr:rowOff>7142</xdr:rowOff>
    </xdr:from>
    <xdr:to>
      <xdr:col>21</xdr:col>
      <xdr:colOff>588960</xdr:colOff>
      <xdr:row>16</xdr:row>
      <xdr:rowOff>19048</xdr:rowOff>
    </xdr:to>
    <xdr:sp macro="" textlink="">
      <xdr:nvSpPr>
        <xdr:cNvPr id="7" name="Rectangle: Rounded Corners 6">
          <a:extLst>
            <a:ext uri="{FF2B5EF4-FFF2-40B4-BE49-F238E27FC236}">
              <a16:creationId xmlns:a16="http://schemas.microsoft.com/office/drawing/2014/main" id="{15F8A310-91DD-48D7-B1B2-24FB543966F0}"/>
            </a:ext>
          </a:extLst>
        </xdr:cNvPr>
        <xdr:cNvSpPr/>
      </xdr:nvSpPr>
      <xdr:spPr>
        <a:xfrm>
          <a:off x="10597354" y="1531142"/>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185735</xdr:colOff>
      <xdr:row>8</xdr:row>
      <xdr:rowOff>7142</xdr:rowOff>
    </xdr:from>
    <xdr:to>
      <xdr:col>26</xdr:col>
      <xdr:colOff>500060</xdr:colOff>
      <xdr:row>16</xdr:row>
      <xdr:rowOff>19048</xdr:rowOff>
    </xdr:to>
    <xdr:sp macro="" textlink="">
      <xdr:nvSpPr>
        <xdr:cNvPr id="8" name="Rectangle: Rounded Corners 7">
          <a:extLst>
            <a:ext uri="{FF2B5EF4-FFF2-40B4-BE49-F238E27FC236}">
              <a16:creationId xmlns:a16="http://schemas.microsoft.com/office/drawing/2014/main" id="{AEA154BC-5997-4B9F-8965-8B5958D911C6}"/>
            </a:ext>
          </a:extLst>
        </xdr:cNvPr>
        <xdr:cNvSpPr/>
      </xdr:nvSpPr>
      <xdr:spPr>
        <a:xfrm>
          <a:off x="13544548" y="1531142"/>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226219</xdr:colOff>
      <xdr:row>17</xdr:row>
      <xdr:rowOff>105455</xdr:rowOff>
    </xdr:from>
    <xdr:to>
      <xdr:col>15</xdr:col>
      <xdr:colOff>297657</xdr:colOff>
      <xdr:row>28</xdr:row>
      <xdr:rowOff>22112</xdr:rowOff>
    </xdr:to>
    <xdr:sp macro="" textlink="">
      <xdr:nvSpPr>
        <xdr:cNvPr id="9" name="Rectangle: Rounded Corners 8">
          <a:extLst>
            <a:ext uri="{FF2B5EF4-FFF2-40B4-BE49-F238E27FC236}">
              <a16:creationId xmlns:a16="http://schemas.microsoft.com/office/drawing/2014/main" id="{B91F8C8C-3313-4B02-81AF-F970BC725B69}"/>
            </a:ext>
          </a:extLst>
        </xdr:cNvPr>
        <xdr:cNvSpPr/>
      </xdr:nvSpPr>
      <xdr:spPr>
        <a:xfrm>
          <a:off x="4476750" y="3343955"/>
          <a:ext cx="4929188" cy="2012157"/>
        </a:xfrm>
        <a:prstGeom prst="roundRect">
          <a:avLst>
            <a:gd name="adj" fmla="val 8383"/>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226219</xdr:colOff>
      <xdr:row>29</xdr:row>
      <xdr:rowOff>21431</xdr:rowOff>
    </xdr:from>
    <xdr:to>
      <xdr:col>15</xdr:col>
      <xdr:colOff>297657</xdr:colOff>
      <xdr:row>39</xdr:row>
      <xdr:rowOff>128588</xdr:rowOff>
    </xdr:to>
    <xdr:sp macro="" textlink="">
      <xdr:nvSpPr>
        <xdr:cNvPr id="11" name="Rectangle: Rounded Corners 10">
          <a:extLst>
            <a:ext uri="{FF2B5EF4-FFF2-40B4-BE49-F238E27FC236}">
              <a16:creationId xmlns:a16="http://schemas.microsoft.com/office/drawing/2014/main" id="{BCA9F30B-6DBE-4F59-BBBE-248402418C6E}"/>
            </a:ext>
          </a:extLst>
        </xdr:cNvPr>
        <xdr:cNvSpPr/>
      </xdr:nvSpPr>
      <xdr:spPr>
        <a:xfrm>
          <a:off x="4476750" y="5545931"/>
          <a:ext cx="4929188" cy="2012157"/>
        </a:xfrm>
        <a:prstGeom prst="roundRect">
          <a:avLst>
            <a:gd name="adj" fmla="val 8383"/>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506866</xdr:colOff>
      <xdr:row>17</xdr:row>
      <xdr:rowOff>105455</xdr:rowOff>
    </xdr:from>
    <xdr:to>
      <xdr:col>21</xdr:col>
      <xdr:colOff>154780</xdr:colOff>
      <xdr:row>28</xdr:row>
      <xdr:rowOff>22112</xdr:rowOff>
    </xdr:to>
    <xdr:sp macro="" textlink="">
      <xdr:nvSpPr>
        <xdr:cNvPr id="12" name="Rectangle: Rounded Corners 11">
          <a:extLst>
            <a:ext uri="{FF2B5EF4-FFF2-40B4-BE49-F238E27FC236}">
              <a16:creationId xmlns:a16="http://schemas.microsoft.com/office/drawing/2014/main" id="{636F479F-1570-4AC0-9FC1-F57E18549C1C}"/>
            </a:ext>
          </a:extLst>
        </xdr:cNvPr>
        <xdr:cNvSpPr/>
      </xdr:nvSpPr>
      <xdr:spPr>
        <a:xfrm>
          <a:off x="9615147" y="3343955"/>
          <a:ext cx="3291227" cy="2012157"/>
        </a:xfrm>
        <a:prstGeom prst="roundRect">
          <a:avLst>
            <a:gd name="adj" fmla="val 6016"/>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506866</xdr:colOff>
      <xdr:row>29</xdr:row>
      <xdr:rowOff>18028</xdr:rowOff>
    </xdr:from>
    <xdr:to>
      <xdr:col>21</xdr:col>
      <xdr:colOff>154780</xdr:colOff>
      <xdr:row>39</xdr:row>
      <xdr:rowOff>125185</xdr:rowOff>
    </xdr:to>
    <xdr:sp macro="" textlink="">
      <xdr:nvSpPr>
        <xdr:cNvPr id="13" name="Rectangle: Rounded Corners 12">
          <a:extLst>
            <a:ext uri="{FF2B5EF4-FFF2-40B4-BE49-F238E27FC236}">
              <a16:creationId xmlns:a16="http://schemas.microsoft.com/office/drawing/2014/main" id="{D8574405-8C8E-4E95-B984-378715808A47}"/>
            </a:ext>
          </a:extLst>
        </xdr:cNvPr>
        <xdr:cNvSpPr/>
      </xdr:nvSpPr>
      <xdr:spPr>
        <a:xfrm>
          <a:off x="9615147" y="5542528"/>
          <a:ext cx="3291227" cy="2012157"/>
        </a:xfrm>
        <a:prstGeom prst="roundRect">
          <a:avLst>
            <a:gd name="adj" fmla="val 5424"/>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333375</xdr:colOff>
      <xdr:row>17</xdr:row>
      <xdr:rowOff>105454</xdr:rowOff>
    </xdr:from>
    <xdr:to>
      <xdr:col>27</xdr:col>
      <xdr:colOff>23811</xdr:colOff>
      <xdr:row>39</xdr:row>
      <xdr:rowOff>119062</xdr:rowOff>
    </xdr:to>
    <xdr:sp macro="" textlink="">
      <xdr:nvSpPr>
        <xdr:cNvPr id="14" name="Rectangle: Rounded Corners 13">
          <a:extLst>
            <a:ext uri="{FF2B5EF4-FFF2-40B4-BE49-F238E27FC236}">
              <a16:creationId xmlns:a16="http://schemas.microsoft.com/office/drawing/2014/main" id="{16200995-D79A-4128-9CAE-89EF634D75D0}"/>
            </a:ext>
          </a:extLst>
        </xdr:cNvPr>
        <xdr:cNvSpPr/>
      </xdr:nvSpPr>
      <xdr:spPr>
        <a:xfrm>
          <a:off x="13084969" y="3343954"/>
          <a:ext cx="3333748" cy="4204608"/>
        </a:xfrm>
        <a:prstGeom prst="roundRect">
          <a:avLst>
            <a:gd name="adj" fmla="val 4097"/>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309561</xdr:colOff>
      <xdr:row>8</xdr:row>
      <xdr:rowOff>40481</xdr:rowOff>
    </xdr:from>
    <xdr:to>
      <xdr:col>12</xdr:col>
      <xdr:colOff>297656</xdr:colOff>
      <xdr:row>11</xdr:row>
      <xdr:rowOff>183356</xdr:rowOff>
    </xdr:to>
    <xdr:sp macro="" textlink="">
      <xdr:nvSpPr>
        <xdr:cNvPr id="15" name="TextBox 14">
          <a:extLst>
            <a:ext uri="{FF2B5EF4-FFF2-40B4-BE49-F238E27FC236}">
              <a16:creationId xmlns:a16="http://schemas.microsoft.com/office/drawing/2014/main" id="{1601EAAA-A709-460B-83F3-1F55D321973F}"/>
            </a:ext>
          </a:extLst>
        </xdr:cNvPr>
        <xdr:cNvSpPr txBox="1"/>
      </xdr:nvSpPr>
      <xdr:spPr>
        <a:xfrm>
          <a:off x="5167311" y="1564481"/>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Employees no.</a:t>
          </a:r>
        </a:p>
      </xdr:txBody>
    </xdr:sp>
    <xdr:clientData/>
  </xdr:twoCellAnchor>
  <xdr:twoCellAnchor>
    <xdr:from>
      <xdr:col>23</xdr:col>
      <xdr:colOff>185735</xdr:colOff>
      <xdr:row>8</xdr:row>
      <xdr:rowOff>40481</xdr:rowOff>
    </xdr:from>
    <xdr:to>
      <xdr:col>27</xdr:col>
      <xdr:colOff>173830</xdr:colOff>
      <xdr:row>11</xdr:row>
      <xdr:rowOff>183356</xdr:rowOff>
    </xdr:to>
    <xdr:sp macro="" textlink="">
      <xdr:nvSpPr>
        <xdr:cNvPr id="17" name="TextBox 16">
          <a:extLst>
            <a:ext uri="{FF2B5EF4-FFF2-40B4-BE49-F238E27FC236}">
              <a16:creationId xmlns:a16="http://schemas.microsoft.com/office/drawing/2014/main" id="{7D377C51-609A-452D-B92F-ADE98AAF43A6}"/>
            </a:ext>
          </a:extLst>
        </xdr:cNvPr>
        <xdr:cNvSpPr txBox="1"/>
      </xdr:nvSpPr>
      <xdr:spPr>
        <a:xfrm>
          <a:off x="14151766" y="1564481"/>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Attrition</a:t>
          </a:r>
          <a:r>
            <a:rPr lang="en-US" sz="2000" b="1" baseline="0">
              <a:latin typeface="Segoe UI" panose="020B0502040204020203" pitchFamily="34" charset="0"/>
              <a:cs typeface="Segoe UI" panose="020B0502040204020203" pitchFamily="34" charset="0"/>
            </a:rPr>
            <a:t> Rate</a:t>
          </a:r>
          <a:r>
            <a:rPr lang="en-US" sz="2000" b="1">
              <a:latin typeface="Segoe UI" panose="020B0502040204020203" pitchFamily="34" charset="0"/>
              <a:cs typeface="Segoe UI" panose="020B0502040204020203" pitchFamily="34" charset="0"/>
            </a:rPr>
            <a:t>.</a:t>
          </a:r>
        </a:p>
      </xdr:txBody>
    </xdr:sp>
    <xdr:clientData/>
  </xdr:twoCellAnchor>
  <xdr:twoCellAnchor>
    <xdr:from>
      <xdr:col>18</xdr:col>
      <xdr:colOff>227009</xdr:colOff>
      <xdr:row>8</xdr:row>
      <xdr:rowOff>40481</xdr:rowOff>
    </xdr:from>
    <xdr:to>
      <xdr:col>22</xdr:col>
      <xdr:colOff>215104</xdr:colOff>
      <xdr:row>11</xdr:row>
      <xdr:rowOff>183356</xdr:rowOff>
    </xdr:to>
    <xdr:sp macro="" textlink="">
      <xdr:nvSpPr>
        <xdr:cNvPr id="18" name="TextBox 17">
          <a:extLst>
            <a:ext uri="{FF2B5EF4-FFF2-40B4-BE49-F238E27FC236}">
              <a16:creationId xmlns:a16="http://schemas.microsoft.com/office/drawing/2014/main" id="{04FFD2CF-AE41-4033-91DF-FA4D279FFC03}"/>
            </a:ext>
          </a:extLst>
        </xdr:cNvPr>
        <xdr:cNvSpPr txBox="1"/>
      </xdr:nvSpPr>
      <xdr:spPr>
        <a:xfrm>
          <a:off x="11156947" y="1564481"/>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Segoe UI" panose="020B0502040204020203" pitchFamily="34" charset="0"/>
              <a:cs typeface="Segoe UI" panose="020B0502040204020203" pitchFamily="34" charset="0"/>
            </a:rPr>
            <a:t>Salary</a:t>
          </a:r>
        </a:p>
      </xdr:txBody>
    </xdr:sp>
    <xdr:clientData/>
  </xdr:twoCellAnchor>
  <xdr:twoCellAnchor>
    <xdr:from>
      <xdr:col>13</xdr:col>
      <xdr:colOff>268285</xdr:colOff>
      <xdr:row>8</xdr:row>
      <xdr:rowOff>40481</xdr:rowOff>
    </xdr:from>
    <xdr:to>
      <xdr:col>17</xdr:col>
      <xdr:colOff>256380</xdr:colOff>
      <xdr:row>11</xdr:row>
      <xdr:rowOff>183356</xdr:rowOff>
    </xdr:to>
    <xdr:sp macro="" textlink="">
      <xdr:nvSpPr>
        <xdr:cNvPr id="19" name="TextBox 18">
          <a:extLst>
            <a:ext uri="{FF2B5EF4-FFF2-40B4-BE49-F238E27FC236}">
              <a16:creationId xmlns:a16="http://schemas.microsoft.com/office/drawing/2014/main" id="{1EEFF527-0C30-4916-A8B5-03EE08E03447}"/>
            </a:ext>
          </a:extLst>
        </xdr:cNvPr>
        <xdr:cNvSpPr txBox="1"/>
      </xdr:nvSpPr>
      <xdr:spPr>
        <a:xfrm>
          <a:off x="8162129" y="1564481"/>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Attrition</a:t>
          </a:r>
          <a:r>
            <a:rPr lang="en-US" sz="2000" b="1" baseline="0">
              <a:latin typeface="Segoe UI" panose="020B0502040204020203" pitchFamily="34" charset="0"/>
              <a:cs typeface="Segoe UI" panose="020B0502040204020203" pitchFamily="34" charset="0"/>
            </a:rPr>
            <a:t> no</a:t>
          </a:r>
          <a:r>
            <a:rPr lang="en-US" sz="2000" b="1">
              <a:latin typeface="Segoe UI" panose="020B0502040204020203" pitchFamily="34" charset="0"/>
              <a:cs typeface="Segoe UI" panose="020B0502040204020203" pitchFamily="34" charset="0"/>
            </a:rPr>
            <a:t>.</a:t>
          </a:r>
        </a:p>
      </xdr:txBody>
    </xdr:sp>
    <xdr:clientData/>
  </xdr:twoCellAnchor>
  <xdr:twoCellAnchor>
    <xdr:from>
      <xdr:col>9</xdr:col>
      <xdr:colOff>285750</xdr:colOff>
      <xdr:row>10</xdr:row>
      <xdr:rowOff>28574</xdr:rowOff>
    </xdr:from>
    <xdr:to>
      <xdr:col>12</xdr:col>
      <xdr:colOff>11907</xdr:colOff>
      <xdr:row>14</xdr:row>
      <xdr:rowOff>16668</xdr:rowOff>
    </xdr:to>
    <xdr:sp macro="" textlink="number">
      <xdr:nvSpPr>
        <xdr:cNvPr id="20" name="Rectangle 19">
          <a:extLst>
            <a:ext uri="{FF2B5EF4-FFF2-40B4-BE49-F238E27FC236}">
              <a16:creationId xmlns:a16="http://schemas.microsoft.com/office/drawing/2014/main" id="{B06B29CB-7657-4D90-BE5A-9B638864CA09}"/>
            </a:ext>
          </a:extLst>
        </xdr:cNvPr>
        <xdr:cNvSpPr/>
      </xdr:nvSpPr>
      <xdr:spPr>
        <a:xfrm>
          <a:off x="5750719" y="1933574"/>
          <a:ext cx="1547813"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6C4E628-0106-4B5C-9862-A31FB2445351}" type="TxLink">
            <a:rPr lang="en-US" sz="4800" b="1" i="0" u="none" strike="noStrike">
              <a:solidFill>
                <a:srgbClr val="000000"/>
              </a:solidFill>
              <a:latin typeface="Calibri"/>
              <a:cs typeface="Calibri"/>
            </a:rPr>
            <a:t>1470</a:t>
          </a:fld>
          <a:endParaRPr lang="en-US" sz="4800" b="1"/>
        </a:p>
      </xdr:txBody>
    </xdr:sp>
    <xdr:clientData/>
  </xdr:twoCellAnchor>
  <xdr:twoCellAnchor>
    <xdr:from>
      <xdr:col>14</xdr:col>
      <xdr:colOff>232566</xdr:colOff>
      <xdr:row>10</xdr:row>
      <xdr:rowOff>28574</xdr:rowOff>
    </xdr:from>
    <xdr:to>
      <xdr:col>16</xdr:col>
      <xdr:colOff>565942</xdr:colOff>
      <xdr:row>14</xdr:row>
      <xdr:rowOff>16668</xdr:rowOff>
    </xdr:to>
    <xdr:sp macro="" textlink="yes">
      <xdr:nvSpPr>
        <xdr:cNvPr id="21" name="Rectangle 20">
          <a:extLst>
            <a:ext uri="{FF2B5EF4-FFF2-40B4-BE49-F238E27FC236}">
              <a16:creationId xmlns:a16="http://schemas.microsoft.com/office/drawing/2014/main" id="{15655E8B-F14F-48C9-B15A-65B230419409}"/>
            </a:ext>
          </a:extLst>
        </xdr:cNvPr>
        <xdr:cNvSpPr/>
      </xdr:nvSpPr>
      <xdr:spPr>
        <a:xfrm>
          <a:off x="8733629" y="1933574"/>
          <a:ext cx="1547813"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C6C742E-7EF2-4AF1-B52D-E23F821B6DF4}" type="TxLink">
            <a:rPr lang="en-US" sz="4800" b="1" i="0" u="none" strike="noStrike">
              <a:solidFill>
                <a:srgbClr val="000000"/>
              </a:solidFill>
              <a:latin typeface="Calibri"/>
              <a:cs typeface="Calibri"/>
            </a:rPr>
            <a:t>237</a:t>
          </a:fld>
          <a:endParaRPr lang="en-US" sz="23900" b="1"/>
        </a:p>
      </xdr:txBody>
    </xdr:sp>
    <xdr:clientData/>
  </xdr:twoCellAnchor>
  <xdr:twoCellAnchor>
    <xdr:from>
      <xdr:col>18</xdr:col>
      <xdr:colOff>63498</xdr:colOff>
      <xdr:row>10</xdr:row>
      <xdr:rowOff>100011</xdr:rowOff>
    </xdr:from>
    <xdr:to>
      <xdr:col>21</xdr:col>
      <xdr:colOff>595311</xdr:colOff>
      <xdr:row>14</xdr:row>
      <xdr:rowOff>88105</xdr:rowOff>
    </xdr:to>
    <xdr:sp macro="" textlink="Salary">
      <xdr:nvSpPr>
        <xdr:cNvPr id="22" name="Rectangle 21">
          <a:extLst>
            <a:ext uri="{FF2B5EF4-FFF2-40B4-BE49-F238E27FC236}">
              <a16:creationId xmlns:a16="http://schemas.microsoft.com/office/drawing/2014/main" id="{67DAB89B-880D-4C3D-8DDB-99FD57D1D530}"/>
            </a:ext>
          </a:extLst>
        </xdr:cNvPr>
        <xdr:cNvSpPr/>
      </xdr:nvSpPr>
      <xdr:spPr>
        <a:xfrm>
          <a:off x="10993436" y="2005011"/>
          <a:ext cx="2353469"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7D2018C-6DE4-49F9-9E65-0CEB8DA490B5}" type="TxLink">
            <a:rPr lang="en-US" sz="4400" b="1" i="0" u="none" strike="noStrike">
              <a:solidFill>
                <a:srgbClr val="000000"/>
              </a:solidFill>
              <a:latin typeface="Calibri"/>
              <a:cs typeface="Calibri"/>
            </a:rPr>
            <a:t>$113.0k</a:t>
          </a:fld>
          <a:endParaRPr lang="en-US" sz="213200" b="1"/>
        </a:p>
      </xdr:txBody>
    </xdr:sp>
    <xdr:clientData/>
  </xdr:twoCellAnchor>
  <xdr:twoCellAnchor>
    <xdr:from>
      <xdr:col>23</xdr:col>
      <xdr:colOff>287336</xdr:colOff>
      <xdr:row>10</xdr:row>
      <xdr:rowOff>28574</xdr:rowOff>
    </xdr:from>
    <xdr:to>
      <xdr:col>27</xdr:col>
      <xdr:colOff>142875</xdr:colOff>
      <xdr:row>14</xdr:row>
      <xdr:rowOff>16668</xdr:rowOff>
    </xdr:to>
    <xdr:sp macro="" textlink="rate">
      <xdr:nvSpPr>
        <xdr:cNvPr id="23" name="Rectangle 22">
          <a:extLst>
            <a:ext uri="{FF2B5EF4-FFF2-40B4-BE49-F238E27FC236}">
              <a16:creationId xmlns:a16="http://schemas.microsoft.com/office/drawing/2014/main" id="{01FAEC82-BC3F-4F5A-96B3-12F6FAE5DC7E}"/>
            </a:ext>
          </a:extLst>
        </xdr:cNvPr>
        <xdr:cNvSpPr/>
      </xdr:nvSpPr>
      <xdr:spPr>
        <a:xfrm>
          <a:off x="14253367" y="1933574"/>
          <a:ext cx="2284414"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AE38BCD-DAB9-4582-B0D8-3D32310C18AE}" type="TxLink">
            <a:rPr lang="en-US" sz="4800" b="1" i="0" u="none" strike="noStrike">
              <a:solidFill>
                <a:srgbClr val="000000"/>
              </a:solidFill>
              <a:latin typeface="Calibri"/>
              <a:cs typeface="Calibri"/>
            </a:rPr>
            <a:t>16.12%</a:t>
          </a:fld>
          <a:endParaRPr lang="en-US" sz="23900" b="1"/>
        </a:p>
      </xdr:txBody>
    </xdr:sp>
    <xdr:clientData/>
  </xdr:twoCellAnchor>
  <xdr:twoCellAnchor>
    <xdr:from>
      <xdr:col>17</xdr:col>
      <xdr:colOff>233360</xdr:colOff>
      <xdr:row>17</xdr:row>
      <xdr:rowOff>114300</xdr:rowOff>
    </xdr:from>
    <xdr:to>
      <xdr:col>21</xdr:col>
      <xdr:colOff>285748</xdr:colOff>
      <xdr:row>19</xdr:row>
      <xdr:rowOff>83344</xdr:rowOff>
    </xdr:to>
    <xdr:sp macro="" textlink="">
      <xdr:nvSpPr>
        <xdr:cNvPr id="24" name="TextBox 23">
          <a:extLst>
            <a:ext uri="{FF2B5EF4-FFF2-40B4-BE49-F238E27FC236}">
              <a16:creationId xmlns:a16="http://schemas.microsoft.com/office/drawing/2014/main" id="{EE432116-18B6-46BB-954D-9FE139771780}"/>
            </a:ext>
          </a:extLst>
        </xdr:cNvPr>
        <xdr:cNvSpPr txBox="1"/>
      </xdr:nvSpPr>
      <xdr:spPr>
        <a:xfrm>
          <a:off x="10556079" y="3352800"/>
          <a:ext cx="2481263" cy="35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Rate</a:t>
          </a:r>
          <a:r>
            <a:rPr lang="en-US" sz="1200" b="1" baseline="0">
              <a:latin typeface="Segoe UI" panose="020B0502040204020203" pitchFamily="34" charset="0"/>
              <a:cs typeface="Segoe UI" panose="020B0502040204020203" pitchFamily="34" charset="0"/>
            </a:rPr>
            <a:t> of Attrittion</a:t>
          </a:r>
          <a:endParaRPr lang="en-US" sz="1400" b="1">
            <a:latin typeface="Segoe UI" panose="020B0502040204020203" pitchFamily="34" charset="0"/>
            <a:cs typeface="Segoe UI" panose="020B0502040204020203" pitchFamily="34" charset="0"/>
          </a:endParaRPr>
        </a:p>
      </xdr:txBody>
    </xdr:sp>
    <xdr:clientData/>
  </xdr:twoCellAnchor>
  <xdr:twoCellAnchor>
    <xdr:from>
      <xdr:col>21</xdr:col>
      <xdr:colOff>322260</xdr:colOff>
      <xdr:row>17</xdr:row>
      <xdr:rowOff>125412</xdr:rowOff>
    </xdr:from>
    <xdr:to>
      <xdr:col>27</xdr:col>
      <xdr:colOff>266700</xdr:colOff>
      <xdr:row>21</xdr:row>
      <xdr:rowOff>77787</xdr:rowOff>
    </xdr:to>
    <xdr:sp macro="" textlink="">
      <xdr:nvSpPr>
        <xdr:cNvPr id="25" name="TextBox 24">
          <a:extLst>
            <a:ext uri="{FF2B5EF4-FFF2-40B4-BE49-F238E27FC236}">
              <a16:creationId xmlns:a16="http://schemas.microsoft.com/office/drawing/2014/main" id="{641BDCE0-5BFD-4414-88DD-847E8162FE51}"/>
            </a:ext>
          </a:extLst>
        </xdr:cNvPr>
        <xdr:cNvSpPr txBox="1"/>
      </xdr:nvSpPr>
      <xdr:spPr>
        <a:xfrm>
          <a:off x="13123860" y="3363912"/>
          <a:ext cx="360204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List</a:t>
          </a:r>
          <a:r>
            <a:rPr lang="en-US" sz="1200" b="1" baseline="0">
              <a:latin typeface="Segoe UI" panose="020B0502040204020203" pitchFamily="34" charset="0"/>
              <a:cs typeface="Segoe UI" panose="020B0502040204020203" pitchFamily="34" charset="0"/>
            </a:rPr>
            <a:t> of best performance employees </a:t>
          </a:r>
          <a:endParaRPr lang="en-US" sz="1200" b="1">
            <a:latin typeface="Segoe UI" panose="020B0502040204020203" pitchFamily="34" charset="0"/>
            <a:cs typeface="Segoe UI" panose="020B0502040204020203" pitchFamily="34" charset="0"/>
          </a:endParaRPr>
        </a:p>
      </xdr:txBody>
    </xdr:sp>
    <xdr:clientData/>
  </xdr:twoCellAnchor>
  <xdr:twoCellAnchor>
    <xdr:from>
      <xdr:col>16</xdr:col>
      <xdr:colOff>149679</xdr:colOff>
      <xdr:row>18</xdr:row>
      <xdr:rowOff>10205</xdr:rowOff>
    </xdr:from>
    <xdr:to>
      <xdr:col>21</xdr:col>
      <xdr:colOff>59531</xdr:colOff>
      <xdr:row>27</xdr:row>
      <xdr:rowOff>142875</xdr:rowOff>
    </xdr:to>
    <xdr:graphicFrame macro="">
      <xdr:nvGraphicFramePr>
        <xdr:cNvPr id="26" name="Chart 25">
          <a:extLst>
            <a:ext uri="{FF2B5EF4-FFF2-40B4-BE49-F238E27FC236}">
              <a16:creationId xmlns:a16="http://schemas.microsoft.com/office/drawing/2014/main" id="{6D702225-8216-401A-8CA7-331D0C518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50</xdr:row>
      <xdr:rowOff>0</xdr:rowOff>
    </xdr:from>
    <xdr:to>
      <xdr:col>23</xdr:col>
      <xdr:colOff>59533</xdr:colOff>
      <xdr:row>89</xdr:row>
      <xdr:rowOff>95250</xdr:rowOff>
    </xdr:to>
    <xdr:sp macro="" textlink="">
      <xdr:nvSpPr>
        <xdr:cNvPr id="27" name="Rectangle: Rounded Corners 26">
          <a:extLst>
            <a:ext uri="{FF2B5EF4-FFF2-40B4-BE49-F238E27FC236}">
              <a16:creationId xmlns:a16="http://schemas.microsoft.com/office/drawing/2014/main" id="{14AA9041-8FB1-42C9-A465-09C15940A552}"/>
            </a:ext>
          </a:extLst>
        </xdr:cNvPr>
        <xdr:cNvSpPr/>
      </xdr:nvSpPr>
      <xdr:spPr>
        <a:xfrm>
          <a:off x="2428875" y="9525000"/>
          <a:ext cx="11596689" cy="7524750"/>
        </a:xfrm>
        <a:prstGeom prst="roundRect">
          <a:avLst>
            <a:gd name="adj" fmla="val 4991"/>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6805</xdr:colOff>
      <xdr:row>52</xdr:row>
      <xdr:rowOff>151379</xdr:rowOff>
    </xdr:from>
    <xdr:to>
      <xdr:col>27</xdr:col>
      <xdr:colOff>392909</xdr:colOff>
      <xdr:row>89</xdr:row>
      <xdr:rowOff>95250</xdr:rowOff>
    </xdr:to>
    <xdr:sp macro="" textlink="">
      <xdr:nvSpPr>
        <xdr:cNvPr id="28" name="Rectangle 27">
          <a:extLst>
            <a:ext uri="{FF2B5EF4-FFF2-40B4-BE49-F238E27FC236}">
              <a16:creationId xmlns:a16="http://schemas.microsoft.com/office/drawing/2014/main" id="{2A727C72-D4B2-4257-8C30-73CA4CC31D62}"/>
            </a:ext>
          </a:extLst>
        </xdr:cNvPr>
        <xdr:cNvSpPr/>
      </xdr:nvSpPr>
      <xdr:spPr>
        <a:xfrm>
          <a:off x="4274005" y="10057379"/>
          <a:ext cx="12578104" cy="6992371"/>
        </a:xfrm>
        <a:prstGeom prst="rect">
          <a:avLst/>
        </a:prstGeom>
        <a:solidFill>
          <a:srgbClr val="E0DF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297659</xdr:colOff>
      <xdr:row>53</xdr:row>
      <xdr:rowOff>178593</xdr:rowOff>
    </xdr:from>
    <xdr:to>
      <xdr:col>27</xdr:col>
      <xdr:colOff>59535</xdr:colOff>
      <xdr:row>66</xdr:row>
      <xdr:rowOff>95249</xdr:rowOff>
    </xdr:to>
    <xdr:sp macro="" textlink="">
      <xdr:nvSpPr>
        <xdr:cNvPr id="29" name="Rectangle: Rounded Corners 28">
          <a:extLst>
            <a:ext uri="{FF2B5EF4-FFF2-40B4-BE49-F238E27FC236}">
              <a16:creationId xmlns:a16="http://schemas.microsoft.com/office/drawing/2014/main" id="{44688EA3-D51F-4C51-88C3-BD4DF1C8F8C1}"/>
            </a:ext>
          </a:extLst>
        </xdr:cNvPr>
        <xdr:cNvSpPr/>
      </xdr:nvSpPr>
      <xdr:spPr>
        <a:xfrm>
          <a:off x="4548190" y="10275093"/>
          <a:ext cx="11906251" cy="2393156"/>
        </a:xfrm>
        <a:prstGeom prst="roundRect">
          <a:avLst>
            <a:gd name="adj" fmla="val 9107"/>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523877</xdr:colOff>
      <xdr:row>57</xdr:row>
      <xdr:rowOff>90486</xdr:rowOff>
    </xdr:from>
    <xdr:to>
      <xdr:col>12</xdr:col>
      <xdr:colOff>230983</xdr:colOff>
      <xdr:row>65</xdr:row>
      <xdr:rowOff>102392</xdr:rowOff>
    </xdr:to>
    <xdr:sp macro="" textlink="">
      <xdr:nvSpPr>
        <xdr:cNvPr id="30" name="Rectangle: Rounded Corners 29">
          <a:extLst>
            <a:ext uri="{FF2B5EF4-FFF2-40B4-BE49-F238E27FC236}">
              <a16:creationId xmlns:a16="http://schemas.microsoft.com/office/drawing/2014/main" id="{4D340BBD-3EF2-4FC2-9BA2-E92EF126CB96}"/>
            </a:ext>
          </a:extLst>
        </xdr:cNvPr>
        <xdr:cNvSpPr/>
      </xdr:nvSpPr>
      <xdr:spPr>
        <a:xfrm>
          <a:off x="4774408" y="10948986"/>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434976</xdr:colOff>
      <xdr:row>57</xdr:row>
      <xdr:rowOff>102392</xdr:rowOff>
    </xdr:from>
    <xdr:to>
      <xdr:col>17</xdr:col>
      <xdr:colOff>142082</xdr:colOff>
      <xdr:row>65</xdr:row>
      <xdr:rowOff>114298</xdr:rowOff>
    </xdr:to>
    <xdr:sp macro="" textlink="">
      <xdr:nvSpPr>
        <xdr:cNvPr id="31" name="Rectangle: Rounded Corners 30">
          <a:extLst>
            <a:ext uri="{FF2B5EF4-FFF2-40B4-BE49-F238E27FC236}">
              <a16:creationId xmlns:a16="http://schemas.microsoft.com/office/drawing/2014/main" id="{0728B205-1669-4572-A3E3-51DFA75B350E}"/>
            </a:ext>
          </a:extLst>
        </xdr:cNvPr>
        <xdr:cNvSpPr/>
      </xdr:nvSpPr>
      <xdr:spPr>
        <a:xfrm>
          <a:off x="7721601" y="10960892"/>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346075</xdr:colOff>
      <xdr:row>57</xdr:row>
      <xdr:rowOff>102392</xdr:rowOff>
    </xdr:from>
    <xdr:to>
      <xdr:col>22</xdr:col>
      <xdr:colOff>53181</xdr:colOff>
      <xdr:row>65</xdr:row>
      <xdr:rowOff>114298</xdr:rowOff>
    </xdr:to>
    <xdr:sp macro="" textlink="">
      <xdr:nvSpPr>
        <xdr:cNvPr id="32" name="Rectangle: Rounded Corners 31">
          <a:extLst>
            <a:ext uri="{FF2B5EF4-FFF2-40B4-BE49-F238E27FC236}">
              <a16:creationId xmlns:a16="http://schemas.microsoft.com/office/drawing/2014/main" id="{42C6B60E-6ACE-4F05-8A80-E71BA38CAC07}"/>
            </a:ext>
          </a:extLst>
        </xdr:cNvPr>
        <xdr:cNvSpPr/>
      </xdr:nvSpPr>
      <xdr:spPr>
        <a:xfrm>
          <a:off x="10668794" y="10960892"/>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257175</xdr:colOff>
      <xdr:row>57</xdr:row>
      <xdr:rowOff>102392</xdr:rowOff>
    </xdr:from>
    <xdr:to>
      <xdr:col>26</xdr:col>
      <xdr:colOff>571500</xdr:colOff>
      <xdr:row>65</xdr:row>
      <xdr:rowOff>114298</xdr:rowOff>
    </xdr:to>
    <xdr:sp macro="" textlink="">
      <xdr:nvSpPr>
        <xdr:cNvPr id="33" name="Rectangle: Rounded Corners 32">
          <a:extLst>
            <a:ext uri="{FF2B5EF4-FFF2-40B4-BE49-F238E27FC236}">
              <a16:creationId xmlns:a16="http://schemas.microsoft.com/office/drawing/2014/main" id="{6371AFE2-DC27-470A-814A-D7F77331A3BA}"/>
            </a:ext>
          </a:extLst>
        </xdr:cNvPr>
        <xdr:cNvSpPr/>
      </xdr:nvSpPr>
      <xdr:spPr>
        <a:xfrm>
          <a:off x="13615988" y="10960892"/>
          <a:ext cx="2743200" cy="1535906"/>
        </a:xfrm>
        <a:prstGeom prst="roundRect">
          <a:avLst>
            <a:gd name="adj" fmla="val 9690"/>
          </a:avLst>
        </a:prstGeom>
        <a:solidFill>
          <a:srgbClr val="DBE0E6"/>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297659</xdr:colOff>
      <xdr:row>67</xdr:row>
      <xdr:rowOff>59532</xdr:rowOff>
    </xdr:from>
    <xdr:to>
      <xdr:col>15</xdr:col>
      <xdr:colOff>369097</xdr:colOff>
      <xdr:row>89</xdr:row>
      <xdr:rowOff>69058</xdr:rowOff>
    </xdr:to>
    <xdr:sp macro="" textlink="">
      <xdr:nvSpPr>
        <xdr:cNvPr id="35" name="Rectangle: Rounded Corners 34">
          <a:extLst>
            <a:ext uri="{FF2B5EF4-FFF2-40B4-BE49-F238E27FC236}">
              <a16:creationId xmlns:a16="http://schemas.microsoft.com/office/drawing/2014/main" id="{7C53092C-CF3E-41C5-AF70-6F4C8834EAE1}"/>
            </a:ext>
          </a:extLst>
        </xdr:cNvPr>
        <xdr:cNvSpPr/>
      </xdr:nvSpPr>
      <xdr:spPr>
        <a:xfrm>
          <a:off x="4548190" y="12823032"/>
          <a:ext cx="4929188" cy="4200526"/>
        </a:xfrm>
        <a:prstGeom prst="roundRect">
          <a:avLst>
            <a:gd name="adj" fmla="val 6115"/>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578306</xdr:colOff>
      <xdr:row>67</xdr:row>
      <xdr:rowOff>10205</xdr:rowOff>
    </xdr:from>
    <xdr:to>
      <xdr:col>21</xdr:col>
      <xdr:colOff>226220</xdr:colOff>
      <xdr:row>77</xdr:row>
      <xdr:rowOff>117362</xdr:rowOff>
    </xdr:to>
    <xdr:sp macro="" textlink="">
      <xdr:nvSpPr>
        <xdr:cNvPr id="36" name="Rectangle: Rounded Corners 35">
          <a:extLst>
            <a:ext uri="{FF2B5EF4-FFF2-40B4-BE49-F238E27FC236}">
              <a16:creationId xmlns:a16="http://schemas.microsoft.com/office/drawing/2014/main" id="{95170022-4C2C-4694-93A6-EF13B494EE63}"/>
            </a:ext>
          </a:extLst>
        </xdr:cNvPr>
        <xdr:cNvSpPr/>
      </xdr:nvSpPr>
      <xdr:spPr>
        <a:xfrm>
          <a:off x="9686587" y="12773705"/>
          <a:ext cx="3291227" cy="2012157"/>
        </a:xfrm>
        <a:prstGeom prst="roundRect">
          <a:avLst>
            <a:gd name="adj" fmla="val 6016"/>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578306</xdr:colOff>
      <xdr:row>78</xdr:row>
      <xdr:rowOff>113278</xdr:rowOff>
    </xdr:from>
    <xdr:to>
      <xdr:col>21</xdr:col>
      <xdr:colOff>226220</xdr:colOff>
      <xdr:row>89</xdr:row>
      <xdr:rowOff>29935</xdr:rowOff>
    </xdr:to>
    <xdr:sp macro="" textlink="">
      <xdr:nvSpPr>
        <xdr:cNvPr id="37" name="Rectangle: Rounded Corners 36">
          <a:extLst>
            <a:ext uri="{FF2B5EF4-FFF2-40B4-BE49-F238E27FC236}">
              <a16:creationId xmlns:a16="http://schemas.microsoft.com/office/drawing/2014/main" id="{943DE09C-8954-45A7-B18A-D29B5844A8D7}"/>
            </a:ext>
          </a:extLst>
        </xdr:cNvPr>
        <xdr:cNvSpPr/>
      </xdr:nvSpPr>
      <xdr:spPr>
        <a:xfrm>
          <a:off x="9686587" y="14972278"/>
          <a:ext cx="3291227" cy="2012157"/>
        </a:xfrm>
        <a:prstGeom prst="roundRect">
          <a:avLst>
            <a:gd name="adj" fmla="val 5424"/>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404815</xdr:colOff>
      <xdr:row>67</xdr:row>
      <xdr:rowOff>10204</xdr:rowOff>
    </xdr:from>
    <xdr:to>
      <xdr:col>27</xdr:col>
      <xdr:colOff>95251</xdr:colOff>
      <xdr:row>89</xdr:row>
      <xdr:rowOff>23812</xdr:rowOff>
    </xdr:to>
    <xdr:sp macro="" textlink="">
      <xdr:nvSpPr>
        <xdr:cNvPr id="38" name="Rectangle: Rounded Corners 37">
          <a:extLst>
            <a:ext uri="{FF2B5EF4-FFF2-40B4-BE49-F238E27FC236}">
              <a16:creationId xmlns:a16="http://schemas.microsoft.com/office/drawing/2014/main" id="{F5F9B340-CF22-4F8D-B28E-48F1F84E84E0}"/>
            </a:ext>
          </a:extLst>
        </xdr:cNvPr>
        <xdr:cNvSpPr/>
      </xdr:nvSpPr>
      <xdr:spPr>
        <a:xfrm>
          <a:off x="13156409" y="12773704"/>
          <a:ext cx="3333748" cy="4204608"/>
        </a:xfrm>
        <a:prstGeom prst="roundRect">
          <a:avLst>
            <a:gd name="adj" fmla="val 4097"/>
          </a:avLst>
        </a:prstGeom>
        <a:solidFill>
          <a:srgbClr val="FFFFFF"/>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59532</xdr:colOff>
      <xdr:row>57</xdr:row>
      <xdr:rowOff>119062</xdr:rowOff>
    </xdr:from>
    <xdr:to>
      <xdr:col>12</xdr:col>
      <xdr:colOff>47627</xdr:colOff>
      <xdr:row>61</xdr:row>
      <xdr:rowOff>71437</xdr:rowOff>
    </xdr:to>
    <xdr:sp macro="" textlink="">
      <xdr:nvSpPr>
        <xdr:cNvPr id="39" name="TextBox 38">
          <a:extLst>
            <a:ext uri="{FF2B5EF4-FFF2-40B4-BE49-F238E27FC236}">
              <a16:creationId xmlns:a16="http://schemas.microsoft.com/office/drawing/2014/main" id="{F89C6E2E-335E-436D-8B12-7603B10FE727}"/>
            </a:ext>
          </a:extLst>
        </xdr:cNvPr>
        <xdr:cNvSpPr txBox="1"/>
      </xdr:nvSpPr>
      <xdr:spPr>
        <a:xfrm>
          <a:off x="4917282" y="10977562"/>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Employees no.</a:t>
          </a:r>
        </a:p>
      </xdr:txBody>
    </xdr:sp>
    <xdr:clientData/>
  </xdr:twoCellAnchor>
  <xdr:twoCellAnchor>
    <xdr:from>
      <xdr:col>22</xdr:col>
      <xdr:colOff>459581</xdr:colOff>
      <xdr:row>57</xdr:row>
      <xdr:rowOff>173830</xdr:rowOff>
    </xdr:from>
    <xdr:to>
      <xdr:col>26</xdr:col>
      <xdr:colOff>447676</xdr:colOff>
      <xdr:row>61</xdr:row>
      <xdr:rowOff>126205</xdr:rowOff>
    </xdr:to>
    <xdr:sp macro="" textlink="">
      <xdr:nvSpPr>
        <xdr:cNvPr id="41" name="TextBox 40">
          <a:extLst>
            <a:ext uri="{FF2B5EF4-FFF2-40B4-BE49-F238E27FC236}">
              <a16:creationId xmlns:a16="http://schemas.microsoft.com/office/drawing/2014/main" id="{AFB18D19-3561-4AF9-B435-4FDEE5D3B8ED}"/>
            </a:ext>
          </a:extLst>
        </xdr:cNvPr>
        <xdr:cNvSpPr txBox="1"/>
      </xdr:nvSpPr>
      <xdr:spPr>
        <a:xfrm>
          <a:off x="13818394" y="11032330"/>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Attrition</a:t>
          </a:r>
          <a:r>
            <a:rPr lang="en-US" sz="2000" b="1" baseline="0">
              <a:latin typeface="Segoe UI" panose="020B0502040204020203" pitchFamily="34" charset="0"/>
              <a:cs typeface="Segoe UI" panose="020B0502040204020203" pitchFamily="34" charset="0"/>
            </a:rPr>
            <a:t> Rate</a:t>
          </a:r>
          <a:r>
            <a:rPr lang="en-US" sz="2000" b="1">
              <a:latin typeface="Segoe UI" panose="020B0502040204020203" pitchFamily="34" charset="0"/>
              <a:cs typeface="Segoe UI" panose="020B0502040204020203" pitchFamily="34" charset="0"/>
            </a:rPr>
            <a:t>.</a:t>
          </a:r>
        </a:p>
      </xdr:txBody>
    </xdr:sp>
    <xdr:clientData/>
  </xdr:twoCellAnchor>
  <xdr:twoCellAnchor>
    <xdr:from>
      <xdr:col>17</xdr:col>
      <xdr:colOff>504826</xdr:colOff>
      <xdr:row>57</xdr:row>
      <xdr:rowOff>135731</xdr:rowOff>
    </xdr:from>
    <xdr:to>
      <xdr:col>21</xdr:col>
      <xdr:colOff>492921</xdr:colOff>
      <xdr:row>61</xdr:row>
      <xdr:rowOff>88106</xdr:rowOff>
    </xdr:to>
    <xdr:sp macro="" textlink="">
      <xdr:nvSpPr>
        <xdr:cNvPr id="42" name="TextBox 41">
          <a:extLst>
            <a:ext uri="{FF2B5EF4-FFF2-40B4-BE49-F238E27FC236}">
              <a16:creationId xmlns:a16="http://schemas.microsoft.com/office/drawing/2014/main" id="{94EE7E28-49F1-468E-B6F6-D615BACCA839}"/>
            </a:ext>
          </a:extLst>
        </xdr:cNvPr>
        <xdr:cNvSpPr txBox="1"/>
      </xdr:nvSpPr>
      <xdr:spPr>
        <a:xfrm>
          <a:off x="10827545" y="10994231"/>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Segoe UI" panose="020B0502040204020203" pitchFamily="34" charset="0"/>
              <a:cs typeface="Segoe UI" panose="020B0502040204020203" pitchFamily="34" charset="0"/>
            </a:rPr>
            <a:t>Salary</a:t>
          </a:r>
        </a:p>
      </xdr:txBody>
    </xdr:sp>
    <xdr:clientData/>
  </xdr:twoCellAnchor>
  <xdr:twoCellAnchor>
    <xdr:from>
      <xdr:col>13</xdr:col>
      <xdr:colOff>50007</xdr:colOff>
      <xdr:row>57</xdr:row>
      <xdr:rowOff>180974</xdr:rowOff>
    </xdr:from>
    <xdr:to>
      <xdr:col>17</xdr:col>
      <xdr:colOff>38102</xdr:colOff>
      <xdr:row>61</xdr:row>
      <xdr:rowOff>133349</xdr:rowOff>
    </xdr:to>
    <xdr:sp macro="" textlink="">
      <xdr:nvSpPr>
        <xdr:cNvPr id="43" name="TextBox 42">
          <a:extLst>
            <a:ext uri="{FF2B5EF4-FFF2-40B4-BE49-F238E27FC236}">
              <a16:creationId xmlns:a16="http://schemas.microsoft.com/office/drawing/2014/main" id="{37CC6E1B-B5AB-477C-9780-1F027D0F43DA}"/>
            </a:ext>
          </a:extLst>
        </xdr:cNvPr>
        <xdr:cNvSpPr txBox="1"/>
      </xdr:nvSpPr>
      <xdr:spPr>
        <a:xfrm>
          <a:off x="7943851" y="11039474"/>
          <a:ext cx="241697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Attrition</a:t>
          </a:r>
          <a:r>
            <a:rPr lang="en-US" sz="2000" b="1" baseline="0">
              <a:latin typeface="Segoe UI" panose="020B0502040204020203" pitchFamily="34" charset="0"/>
              <a:cs typeface="Segoe UI" panose="020B0502040204020203" pitchFamily="34" charset="0"/>
            </a:rPr>
            <a:t> no</a:t>
          </a:r>
          <a:r>
            <a:rPr lang="en-US" sz="2000" b="1">
              <a:latin typeface="Segoe UI" panose="020B0502040204020203" pitchFamily="34" charset="0"/>
              <a:cs typeface="Segoe UI" panose="020B0502040204020203" pitchFamily="34" charset="0"/>
            </a:rPr>
            <a:t>.</a:t>
          </a:r>
        </a:p>
      </xdr:txBody>
    </xdr:sp>
    <xdr:clientData/>
  </xdr:twoCellAnchor>
  <xdr:twoCellAnchor>
    <xdr:from>
      <xdr:col>9</xdr:col>
      <xdr:colOff>119065</xdr:colOff>
      <xdr:row>59</xdr:row>
      <xdr:rowOff>107155</xdr:rowOff>
    </xdr:from>
    <xdr:to>
      <xdr:col>11</xdr:col>
      <xdr:colOff>452441</xdr:colOff>
      <xdr:row>63</xdr:row>
      <xdr:rowOff>95249</xdr:rowOff>
    </xdr:to>
    <xdr:sp macro="" textlink="number">
      <xdr:nvSpPr>
        <xdr:cNvPr id="44" name="Rectangle 43">
          <a:extLst>
            <a:ext uri="{FF2B5EF4-FFF2-40B4-BE49-F238E27FC236}">
              <a16:creationId xmlns:a16="http://schemas.microsoft.com/office/drawing/2014/main" id="{A02125D0-C2A9-4ABA-974B-5CE2D8C4C7AF}"/>
            </a:ext>
          </a:extLst>
        </xdr:cNvPr>
        <xdr:cNvSpPr/>
      </xdr:nvSpPr>
      <xdr:spPr>
        <a:xfrm>
          <a:off x="5584034" y="11346655"/>
          <a:ext cx="1547813"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6C4E628-0106-4B5C-9862-A31FB2445351}" type="TxLink">
            <a:rPr lang="en-US" sz="4800" b="1" i="0" u="none" strike="noStrike">
              <a:solidFill>
                <a:srgbClr val="000000"/>
              </a:solidFill>
              <a:latin typeface="Calibri"/>
              <a:cs typeface="Calibri"/>
            </a:rPr>
            <a:t>1470</a:t>
          </a:fld>
          <a:endParaRPr lang="en-US" sz="4800" b="1"/>
        </a:p>
      </xdr:txBody>
    </xdr:sp>
    <xdr:clientData/>
  </xdr:twoCellAnchor>
  <xdr:twoCellAnchor>
    <xdr:from>
      <xdr:col>14</xdr:col>
      <xdr:colOff>18256</xdr:colOff>
      <xdr:row>59</xdr:row>
      <xdr:rowOff>114298</xdr:rowOff>
    </xdr:from>
    <xdr:to>
      <xdr:col>16</xdr:col>
      <xdr:colOff>351632</xdr:colOff>
      <xdr:row>63</xdr:row>
      <xdr:rowOff>102392</xdr:rowOff>
    </xdr:to>
    <xdr:sp macro="" textlink="yes">
      <xdr:nvSpPr>
        <xdr:cNvPr id="45" name="Rectangle 44">
          <a:extLst>
            <a:ext uri="{FF2B5EF4-FFF2-40B4-BE49-F238E27FC236}">
              <a16:creationId xmlns:a16="http://schemas.microsoft.com/office/drawing/2014/main" id="{03D73AA9-2867-4463-9FD6-14FB80B051B9}"/>
            </a:ext>
          </a:extLst>
        </xdr:cNvPr>
        <xdr:cNvSpPr/>
      </xdr:nvSpPr>
      <xdr:spPr>
        <a:xfrm>
          <a:off x="8519319" y="11353798"/>
          <a:ext cx="1547813"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C6C742E-7EF2-4AF1-B52D-E23F821B6DF4}" type="TxLink">
            <a:rPr lang="en-US" sz="4800" b="1" i="0" u="none" strike="noStrike">
              <a:solidFill>
                <a:srgbClr val="000000"/>
              </a:solidFill>
              <a:latin typeface="Calibri"/>
              <a:cs typeface="Calibri"/>
            </a:rPr>
            <a:t>237</a:t>
          </a:fld>
          <a:endParaRPr lang="en-US" sz="23900" b="1"/>
        </a:p>
      </xdr:txBody>
    </xdr:sp>
    <xdr:clientData/>
  </xdr:twoCellAnchor>
  <xdr:twoCellAnchor>
    <xdr:from>
      <xdr:col>18</xdr:col>
      <xdr:colOff>134938</xdr:colOff>
      <xdr:row>59</xdr:row>
      <xdr:rowOff>123824</xdr:rowOff>
    </xdr:from>
    <xdr:to>
      <xdr:col>22</xdr:col>
      <xdr:colOff>59532</xdr:colOff>
      <xdr:row>63</xdr:row>
      <xdr:rowOff>111918</xdr:rowOff>
    </xdr:to>
    <xdr:sp macro="" textlink="Salary">
      <xdr:nvSpPr>
        <xdr:cNvPr id="46" name="Rectangle 45">
          <a:extLst>
            <a:ext uri="{FF2B5EF4-FFF2-40B4-BE49-F238E27FC236}">
              <a16:creationId xmlns:a16="http://schemas.microsoft.com/office/drawing/2014/main" id="{1F1B066B-FA71-4B14-99C1-216944815648}"/>
            </a:ext>
          </a:extLst>
        </xdr:cNvPr>
        <xdr:cNvSpPr/>
      </xdr:nvSpPr>
      <xdr:spPr>
        <a:xfrm>
          <a:off x="11064876" y="11363324"/>
          <a:ext cx="2353469"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7D2018C-6DE4-49F9-9E65-0CEB8DA490B5}" type="TxLink">
            <a:rPr lang="en-US" sz="4800" b="1" i="0" u="none" strike="noStrike">
              <a:solidFill>
                <a:srgbClr val="000000"/>
              </a:solidFill>
              <a:latin typeface="Calibri"/>
              <a:cs typeface="Calibri"/>
            </a:rPr>
            <a:t>$113.0k</a:t>
          </a:fld>
          <a:endParaRPr lang="en-US" sz="255800" b="1"/>
        </a:p>
      </xdr:txBody>
    </xdr:sp>
    <xdr:clientData/>
  </xdr:twoCellAnchor>
  <xdr:twoCellAnchor>
    <xdr:from>
      <xdr:col>23</xdr:col>
      <xdr:colOff>358776</xdr:colOff>
      <xdr:row>59</xdr:row>
      <xdr:rowOff>109535</xdr:rowOff>
    </xdr:from>
    <xdr:to>
      <xdr:col>27</xdr:col>
      <xdr:colOff>214315</xdr:colOff>
      <xdr:row>63</xdr:row>
      <xdr:rowOff>97629</xdr:rowOff>
    </xdr:to>
    <xdr:sp macro="" textlink="rate">
      <xdr:nvSpPr>
        <xdr:cNvPr id="47" name="Rectangle 46">
          <a:extLst>
            <a:ext uri="{FF2B5EF4-FFF2-40B4-BE49-F238E27FC236}">
              <a16:creationId xmlns:a16="http://schemas.microsoft.com/office/drawing/2014/main" id="{18602A52-C91A-40BD-B026-7686BD0EDAE8}"/>
            </a:ext>
          </a:extLst>
        </xdr:cNvPr>
        <xdr:cNvSpPr/>
      </xdr:nvSpPr>
      <xdr:spPr>
        <a:xfrm>
          <a:off x="14324807" y="11349035"/>
          <a:ext cx="2284414" cy="750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AE38BCD-DAB9-4582-B0D8-3D32310C18AE}" type="TxLink">
            <a:rPr lang="en-US" sz="4800" b="1" i="0" u="none" strike="noStrike">
              <a:solidFill>
                <a:srgbClr val="000000"/>
              </a:solidFill>
              <a:latin typeface="Calibri"/>
              <a:cs typeface="Calibri"/>
            </a:rPr>
            <a:t>16.12%</a:t>
          </a:fld>
          <a:endParaRPr lang="en-US" sz="23900" b="1"/>
        </a:p>
      </xdr:txBody>
    </xdr:sp>
    <xdr:clientData/>
  </xdr:twoCellAnchor>
  <xdr:twoCellAnchor>
    <xdr:from>
      <xdr:col>7</xdr:col>
      <xdr:colOff>345282</xdr:colOff>
      <xdr:row>16</xdr:row>
      <xdr:rowOff>130969</xdr:rowOff>
    </xdr:from>
    <xdr:to>
      <xdr:col>15</xdr:col>
      <xdr:colOff>166688</xdr:colOff>
      <xdr:row>28</xdr:row>
      <xdr:rowOff>71438</xdr:rowOff>
    </xdr:to>
    <xdr:graphicFrame macro="">
      <xdr:nvGraphicFramePr>
        <xdr:cNvPr id="48" name="Chart 47">
          <a:extLst>
            <a:ext uri="{FF2B5EF4-FFF2-40B4-BE49-F238E27FC236}">
              <a16:creationId xmlns:a16="http://schemas.microsoft.com/office/drawing/2014/main" id="{F20270FB-8130-4280-9A55-19024619D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190501</xdr:colOff>
      <xdr:row>29</xdr:row>
      <xdr:rowOff>92869</xdr:rowOff>
    </xdr:from>
    <xdr:to>
      <xdr:col>15</xdr:col>
      <xdr:colOff>190501</xdr:colOff>
      <xdr:row>39</xdr:row>
      <xdr:rowOff>190499</xdr:rowOff>
    </xdr:to>
    <xdr:graphicFrame macro="">
      <xdr:nvGraphicFramePr>
        <xdr:cNvPr id="49" name="Chart 48">
          <a:extLst>
            <a:ext uri="{FF2B5EF4-FFF2-40B4-BE49-F238E27FC236}">
              <a16:creationId xmlns:a16="http://schemas.microsoft.com/office/drawing/2014/main" id="{6CE0ABEF-168B-4F57-A54F-7771BCADC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447337</xdr:colOff>
      <xdr:row>67</xdr:row>
      <xdr:rowOff>130969</xdr:rowOff>
    </xdr:from>
    <xdr:to>
      <xdr:col>15</xdr:col>
      <xdr:colOff>161587</xdr:colOff>
      <xdr:row>88</xdr:row>
      <xdr:rowOff>142875</xdr:rowOff>
    </xdr:to>
    <xdr:graphicFrame macro="">
      <xdr:nvGraphicFramePr>
        <xdr:cNvPr id="50" name="Chart 49">
          <a:extLst>
            <a:ext uri="{FF2B5EF4-FFF2-40B4-BE49-F238E27FC236}">
              <a16:creationId xmlns:a16="http://schemas.microsoft.com/office/drawing/2014/main" id="{84F2DBE3-F4A1-48D9-8E31-17237D876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523875</xdr:colOff>
      <xdr:row>29</xdr:row>
      <xdr:rowOff>142875</xdr:rowOff>
    </xdr:from>
    <xdr:to>
      <xdr:col>21</xdr:col>
      <xdr:colOff>166688</xdr:colOff>
      <xdr:row>39</xdr:row>
      <xdr:rowOff>142875</xdr:rowOff>
    </xdr:to>
    <xdr:graphicFrame macro="">
      <xdr:nvGraphicFramePr>
        <xdr:cNvPr id="51" name="Chart 50">
          <a:extLst>
            <a:ext uri="{FF2B5EF4-FFF2-40B4-BE49-F238E27FC236}">
              <a16:creationId xmlns:a16="http://schemas.microsoft.com/office/drawing/2014/main" id="{8C6554B0-89B8-4996-BE08-913D43745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404812</xdr:colOff>
      <xdr:row>20</xdr:row>
      <xdr:rowOff>11907</xdr:rowOff>
    </xdr:from>
    <xdr:to>
      <xdr:col>26</xdr:col>
      <xdr:colOff>595313</xdr:colOff>
      <xdr:row>39</xdr:row>
      <xdr:rowOff>47626</xdr:rowOff>
    </xdr:to>
    <xdr:pic>
      <xdr:nvPicPr>
        <xdr:cNvPr id="54" name="Picture 53">
          <a:extLst>
            <a:ext uri="{FF2B5EF4-FFF2-40B4-BE49-F238E27FC236}">
              <a16:creationId xmlns:a16="http://schemas.microsoft.com/office/drawing/2014/main" id="{74060B41-4A2F-4249-8C5A-D913864831F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156406" y="3821907"/>
          <a:ext cx="3226595" cy="3655219"/>
        </a:xfrm>
        <a:prstGeom prst="rect">
          <a:avLst/>
        </a:prstGeom>
        <a:solidFill>
          <a:sysClr val="window" lastClr="FFFFFF"/>
        </a:solidFill>
      </xdr:spPr>
    </xdr:pic>
    <xdr:clientData/>
  </xdr:twoCellAnchor>
  <xdr:twoCellAnchor editAs="oneCell">
    <xdr:from>
      <xdr:col>21</xdr:col>
      <xdr:colOff>578625</xdr:colOff>
      <xdr:row>1</xdr:row>
      <xdr:rowOff>20152</xdr:rowOff>
    </xdr:from>
    <xdr:to>
      <xdr:col>22</xdr:col>
      <xdr:colOff>314973</xdr:colOff>
      <xdr:row>2</xdr:row>
      <xdr:rowOff>173219</xdr:rowOff>
    </xdr:to>
    <xdr:pic>
      <xdr:nvPicPr>
        <xdr:cNvPr id="58" name="Picture 57">
          <a:extLst>
            <a:ext uri="{FF2B5EF4-FFF2-40B4-BE49-F238E27FC236}">
              <a16:creationId xmlns:a16="http://schemas.microsoft.com/office/drawing/2014/main" id="{D89D40C3-C370-4C6C-ACF1-FABCDEDA03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V="1">
          <a:off x="13330219" y="210652"/>
          <a:ext cx="343567" cy="343567"/>
        </a:xfrm>
        <a:prstGeom prst="rect">
          <a:avLst/>
        </a:prstGeom>
      </xdr:spPr>
    </xdr:pic>
    <xdr:clientData/>
  </xdr:twoCellAnchor>
  <xdr:twoCellAnchor editAs="oneCell">
    <xdr:from>
      <xdr:col>20</xdr:col>
      <xdr:colOff>226219</xdr:colOff>
      <xdr:row>1</xdr:row>
      <xdr:rowOff>22401</xdr:rowOff>
    </xdr:from>
    <xdr:to>
      <xdr:col>20</xdr:col>
      <xdr:colOff>580875</xdr:colOff>
      <xdr:row>2</xdr:row>
      <xdr:rowOff>175468</xdr:rowOff>
    </xdr:to>
    <xdr:pic>
      <xdr:nvPicPr>
        <xdr:cNvPr id="72" name="Picture 71">
          <a:extLst>
            <a:ext uri="{FF2B5EF4-FFF2-40B4-BE49-F238E27FC236}">
              <a16:creationId xmlns:a16="http://schemas.microsoft.com/office/drawing/2014/main" id="{7A58AC5A-4566-4144-822F-1ED97B33C0B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flipH="1" flipV="1">
          <a:off x="12370594" y="212901"/>
          <a:ext cx="354656" cy="343567"/>
        </a:xfrm>
        <a:prstGeom prst="rect">
          <a:avLst/>
        </a:prstGeom>
      </xdr:spPr>
    </xdr:pic>
    <xdr:clientData/>
  </xdr:twoCellAnchor>
  <xdr:twoCellAnchor editAs="oneCell">
    <xdr:from>
      <xdr:col>18</xdr:col>
      <xdr:colOff>416719</xdr:colOff>
      <xdr:row>1</xdr:row>
      <xdr:rowOff>11906</xdr:rowOff>
    </xdr:from>
    <xdr:to>
      <xdr:col>19</xdr:col>
      <xdr:colOff>153068</xdr:colOff>
      <xdr:row>2</xdr:row>
      <xdr:rowOff>164973</xdr:rowOff>
    </xdr:to>
    <xdr:pic>
      <xdr:nvPicPr>
        <xdr:cNvPr id="76" name="Picture 75">
          <a:extLst>
            <a:ext uri="{FF2B5EF4-FFF2-40B4-BE49-F238E27FC236}">
              <a16:creationId xmlns:a16="http://schemas.microsoft.com/office/drawing/2014/main" id="{ADE20527-D39A-49AB-8EBD-6D9B286905D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0800000" flipV="1">
          <a:off x="11346657" y="202406"/>
          <a:ext cx="343567" cy="343567"/>
        </a:xfrm>
        <a:prstGeom prst="rect">
          <a:avLst/>
        </a:prstGeom>
      </xdr:spPr>
    </xdr:pic>
    <xdr:clientData/>
  </xdr:twoCellAnchor>
  <xdr:twoCellAnchor editAs="oneCell">
    <xdr:from>
      <xdr:col>4</xdr:col>
      <xdr:colOff>95251</xdr:colOff>
      <xdr:row>15</xdr:row>
      <xdr:rowOff>119063</xdr:rowOff>
    </xdr:from>
    <xdr:to>
      <xdr:col>4</xdr:col>
      <xdr:colOff>535623</xdr:colOff>
      <xdr:row>18</xdr:row>
      <xdr:rowOff>36408</xdr:rowOff>
    </xdr:to>
    <xdr:pic>
      <xdr:nvPicPr>
        <xdr:cNvPr id="77" name="Picture 76">
          <a:hlinkClick xmlns:r="http://schemas.openxmlformats.org/officeDocument/2006/relationships" r:id="rId10"/>
          <a:extLst>
            <a:ext uri="{FF2B5EF4-FFF2-40B4-BE49-F238E27FC236}">
              <a16:creationId xmlns:a16="http://schemas.microsoft.com/office/drawing/2014/main" id="{FF0F774C-C397-4262-BFE2-1E7A81F6FB2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10800000" flipH="1" flipV="1">
          <a:off x="2524126" y="2976563"/>
          <a:ext cx="440372" cy="488845"/>
        </a:xfrm>
        <a:prstGeom prst="rect">
          <a:avLst/>
        </a:prstGeom>
      </xdr:spPr>
    </xdr:pic>
    <xdr:clientData/>
  </xdr:twoCellAnchor>
  <xdr:twoCellAnchor editAs="oneCell">
    <xdr:from>
      <xdr:col>4</xdr:col>
      <xdr:colOff>95250</xdr:colOff>
      <xdr:row>29</xdr:row>
      <xdr:rowOff>99891</xdr:rowOff>
    </xdr:from>
    <xdr:to>
      <xdr:col>4</xdr:col>
      <xdr:colOff>583408</xdr:colOff>
      <xdr:row>31</xdr:row>
      <xdr:rowOff>190499</xdr:rowOff>
    </xdr:to>
    <xdr:pic>
      <xdr:nvPicPr>
        <xdr:cNvPr id="78" name="Picture 77">
          <a:extLst>
            <a:ext uri="{FF2B5EF4-FFF2-40B4-BE49-F238E27FC236}">
              <a16:creationId xmlns:a16="http://schemas.microsoft.com/office/drawing/2014/main" id="{6E3DD5E9-1877-4E17-948F-EE1CF5ED1D0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10800000" flipH="1" flipV="1">
          <a:off x="2524125" y="5624391"/>
          <a:ext cx="488158" cy="471608"/>
        </a:xfrm>
        <a:prstGeom prst="rect">
          <a:avLst/>
        </a:prstGeom>
      </xdr:spPr>
    </xdr:pic>
    <xdr:clientData/>
  </xdr:twoCellAnchor>
  <xdr:twoCellAnchor editAs="oneCell">
    <xdr:from>
      <xdr:col>4</xdr:col>
      <xdr:colOff>95250</xdr:colOff>
      <xdr:row>9</xdr:row>
      <xdr:rowOff>95250</xdr:rowOff>
    </xdr:from>
    <xdr:to>
      <xdr:col>4</xdr:col>
      <xdr:colOff>393682</xdr:colOff>
      <xdr:row>11</xdr:row>
      <xdr:rowOff>12682</xdr:rowOff>
    </xdr:to>
    <xdr:pic>
      <xdr:nvPicPr>
        <xdr:cNvPr id="86" name="Picture 85">
          <a:hlinkClick xmlns:r="http://schemas.openxmlformats.org/officeDocument/2006/relationships" r:id="rId13"/>
          <a:extLst>
            <a:ext uri="{FF2B5EF4-FFF2-40B4-BE49-F238E27FC236}">
              <a16:creationId xmlns:a16="http://schemas.microsoft.com/office/drawing/2014/main" id="{EA9EECF3-25BA-459A-BA9C-D1435C8768C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2524125" y="1809750"/>
          <a:ext cx="298432" cy="298432"/>
        </a:xfrm>
        <a:prstGeom prst="rect">
          <a:avLst/>
        </a:prstGeom>
      </xdr:spPr>
    </xdr:pic>
    <xdr:clientData/>
  </xdr:twoCellAnchor>
  <xdr:twoCellAnchor editAs="oneCell">
    <xdr:from>
      <xdr:col>4</xdr:col>
      <xdr:colOff>95250</xdr:colOff>
      <xdr:row>12</xdr:row>
      <xdr:rowOff>61116</xdr:rowOff>
    </xdr:from>
    <xdr:to>
      <xdr:col>4</xdr:col>
      <xdr:colOff>485761</xdr:colOff>
      <xdr:row>14</xdr:row>
      <xdr:rowOff>70627</xdr:rowOff>
    </xdr:to>
    <xdr:pic>
      <xdr:nvPicPr>
        <xdr:cNvPr id="88" name="Picture 87">
          <a:hlinkClick xmlns:r="http://schemas.openxmlformats.org/officeDocument/2006/relationships" r:id="rId15"/>
          <a:extLst>
            <a:ext uri="{FF2B5EF4-FFF2-40B4-BE49-F238E27FC236}">
              <a16:creationId xmlns:a16="http://schemas.microsoft.com/office/drawing/2014/main" id="{85CF9F69-F589-4F66-9622-D0958EAA624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524125" y="2347116"/>
          <a:ext cx="390511" cy="390511"/>
        </a:xfrm>
        <a:prstGeom prst="rect">
          <a:avLst/>
        </a:prstGeom>
      </xdr:spPr>
    </xdr:pic>
    <xdr:clientData/>
  </xdr:twoCellAnchor>
  <xdr:twoCellAnchor editAs="oneCell">
    <xdr:from>
      <xdr:col>7</xdr:col>
      <xdr:colOff>511969</xdr:colOff>
      <xdr:row>8</xdr:row>
      <xdr:rowOff>44397</xdr:rowOff>
    </xdr:from>
    <xdr:to>
      <xdr:col>8</xdr:col>
      <xdr:colOff>348593</xdr:colOff>
      <xdr:row>10</xdr:row>
      <xdr:rowOff>107240</xdr:rowOff>
    </xdr:to>
    <xdr:pic>
      <xdr:nvPicPr>
        <xdr:cNvPr id="89" name="Picture 88">
          <a:extLst>
            <a:ext uri="{FF2B5EF4-FFF2-40B4-BE49-F238E27FC236}">
              <a16:creationId xmlns:a16="http://schemas.microsoft.com/office/drawing/2014/main" id="{2A7D405F-AC22-453B-970E-C9B76D1CD7F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rot="10800000" flipV="1">
          <a:off x="4762500" y="1568397"/>
          <a:ext cx="443843" cy="443843"/>
        </a:xfrm>
        <a:prstGeom prst="rect">
          <a:avLst/>
        </a:prstGeom>
      </xdr:spPr>
    </xdr:pic>
    <xdr:clientData/>
  </xdr:twoCellAnchor>
  <xdr:twoCellAnchor editAs="oneCell">
    <xdr:from>
      <xdr:col>4</xdr:col>
      <xdr:colOff>95247</xdr:colOff>
      <xdr:row>0</xdr:row>
      <xdr:rowOff>165196</xdr:rowOff>
    </xdr:from>
    <xdr:to>
      <xdr:col>6</xdr:col>
      <xdr:colOff>95246</xdr:colOff>
      <xdr:row>6</xdr:row>
      <xdr:rowOff>47625</xdr:rowOff>
    </xdr:to>
    <xdr:pic>
      <xdr:nvPicPr>
        <xdr:cNvPr id="90" name="Picture 89">
          <a:extLst>
            <a:ext uri="{FF2B5EF4-FFF2-40B4-BE49-F238E27FC236}">
              <a16:creationId xmlns:a16="http://schemas.microsoft.com/office/drawing/2014/main" id="{24C7BD5A-524C-4F4F-9C1D-073415BA649D}"/>
            </a:ext>
          </a:extLst>
        </xdr:cNvPr>
        <xdr:cNvPicPr>
          <a:picLocks noChangeAspect="1"/>
        </xdr:cNvPicPr>
      </xdr:nvPicPr>
      <xdr:blipFill>
        <a:blip xmlns:r="http://schemas.openxmlformats.org/officeDocument/2006/relationships" r:embed="rId18" cstate="print">
          <a:duotone>
            <a:prstClr val="black"/>
            <a:schemeClr val="tx1">
              <a:tint val="45000"/>
              <a:satMod val="400000"/>
            </a:schemeClr>
          </a:duotone>
          <a:extLst>
            <a:ext uri="{28A0092B-C50C-407E-A947-70E740481C1C}">
              <a14:useLocalDpi xmlns:a14="http://schemas.microsoft.com/office/drawing/2010/main" val="0"/>
            </a:ext>
          </a:extLst>
        </a:blip>
        <a:stretch>
          <a:fillRect/>
        </a:stretch>
      </xdr:blipFill>
      <xdr:spPr>
        <a:xfrm rot="10800000" flipV="1">
          <a:off x="2511345" y="165196"/>
          <a:ext cx="1208047" cy="997551"/>
        </a:xfrm>
        <a:prstGeom prst="rect">
          <a:avLst/>
        </a:prstGeom>
      </xdr:spPr>
    </xdr:pic>
    <xdr:clientData/>
  </xdr:twoCellAnchor>
  <xdr:twoCellAnchor editAs="oneCell">
    <xdr:from>
      <xdr:col>17</xdr:col>
      <xdr:colOff>407064</xdr:colOff>
      <xdr:row>8</xdr:row>
      <xdr:rowOff>166687</xdr:rowOff>
    </xdr:from>
    <xdr:to>
      <xdr:col>18</xdr:col>
      <xdr:colOff>148204</xdr:colOff>
      <xdr:row>10</xdr:row>
      <xdr:rowOff>134046</xdr:rowOff>
    </xdr:to>
    <xdr:pic>
      <xdr:nvPicPr>
        <xdr:cNvPr id="91" name="Picture 90">
          <a:extLst>
            <a:ext uri="{FF2B5EF4-FFF2-40B4-BE49-F238E27FC236}">
              <a16:creationId xmlns:a16="http://schemas.microsoft.com/office/drawing/2014/main" id="{ADF85E51-B558-4D52-89C9-82F1F32E699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11001901" flipV="1">
          <a:off x="10729783" y="1690687"/>
          <a:ext cx="348359" cy="348359"/>
        </a:xfrm>
        <a:prstGeom prst="rect">
          <a:avLst/>
        </a:prstGeom>
      </xdr:spPr>
    </xdr:pic>
    <xdr:clientData/>
  </xdr:twoCellAnchor>
  <xdr:twoCellAnchor editAs="oneCell">
    <xdr:from>
      <xdr:col>12</xdr:col>
      <xdr:colOff>480844</xdr:colOff>
      <xdr:row>8</xdr:row>
      <xdr:rowOff>87856</xdr:rowOff>
    </xdr:from>
    <xdr:to>
      <xdr:col>13</xdr:col>
      <xdr:colOff>217192</xdr:colOff>
      <xdr:row>10</xdr:row>
      <xdr:rowOff>50423</xdr:rowOff>
    </xdr:to>
    <xdr:pic>
      <xdr:nvPicPr>
        <xdr:cNvPr id="92" name="Picture 91">
          <a:extLst>
            <a:ext uri="{FF2B5EF4-FFF2-40B4-BE49-F238E27FC236}">
              <a16:creationId xmlns:a16="http://schemas.microsoft.com/office/drawing/2014/main" id="{A4EC5DB9-8B04-4CC7-A67F-CD97CB84501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rot="10800000" flipV="1">
          <a:off x="7767469" y="1611856"/>
          <a:ext cx="343567" cy="343567"/>
        </a:xfrm>
        <a:prstGeom prst="rect">
          <a:avLst/>
        </a:prstGeom>
      </xdr:spPr>
    </xdr:pic>
    <xdr:clientData/>
  </xdr:twoCellAnchor>
  <xdr:twoCellAnchor editAs="oneCell">
    <xdr:from>
      <xdr:col>4</xdr:col>
      <xdr:colOff>95250</xdr:colOff>
      <xdr:row>35</xdr:row>
      <xdr:rowOff>25085</xdr:rowOff>
    </xdr:from>
    <xdr:to>
      <xdr:col>4</xdr:col>
      <xdr:colOff>518872</xdr:colOff>
      <xdr:row>37</xdr:row>
      <xdr:rowOff>57149</xdr:rowOff>
    </xdr:to>
    <xdr:pic>
      <xdr:nvPicPr>
        <xdr:cNvPr id="94" name="Picture 93">
          <a:extLst>
            <a:ext uri="{FF2B5EF4-FFF2-40B4-BE49-F238E27FC236}">
              <a16:creationId xmlns:a16="http://schemas.microsoft.com/office/drawing/2014/main" id="{A8B1DE23-7F52-4F54-A647-BC8A6CB7FA8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524125" y="6692585"/>
          <a:ext cx="423622" cy="413064"/>
        </a:xfrm>
        <a:prstGeom prst="rect">
          <a:avLst/>
        </a:prstGeom>
      </xdr:spPr>
    </xdr:pic>
    <xdr:clientData/>
  </xdr:twoCellAnchor>
  <xdr:twoCellAnchor editAs="oneCell">
    <xdr:from>
      <xdr:col>22</xdr:col>
      <xdr:colOff>250031</xdr:colOff>
      <xdr:row>8</xdr:row>
      <xdr:rowOff>71437</xdr:rowOff>
    </xdr:from>
    <xdr:to>
      <xdr:col>23</xdr:col>
      <xdr:colOff>107157</xdr:colOff>
      <xdr:row>10</xdr:row>
      <xdr:rowOff>154781</xdr:rowOff>
    </xdr:to>
    <xdr:pic>
      <xdr:nvPicPr>
        <xdr:cNvPr id="98" name="Picture 97">
          <a:extLst>
            <a:ext uri="{FF2B5EF4-FFF2-40B4-BE49-F238E27FC236}">
              <a16:creationId xmlns:a16="http://schemas.microsoft.com/office/drawing/2014/main" id="{685F3FF1-57D2-4C3B-BF5D-29795797038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3608844" y="1595437"/>
          <a:ext cx="464344" cy="464344"/>
        </a:xfrm>
        <a:prstGeom prst="rect">
          <a:avLst/>
        </a:prstGeom>
      </xdr:spPr>
    </xdr:pic>
    <xdr:clientData/>
  </xdr:twoCellAnchor>
  <xdr:twoCellAnchor>
    <xdr:from>
      <xdr:col>4</xdr:col>
      <xdr:colOff>426241</xdr:colOff>
      <xdr:row>9</xdr:row>
      <xdr:rowOff>83343</xdr:rowOff>
    </xdr:from>
    <xdr:to>
      <xdr:col>7</xdr:col>
      <xdr:colOff>345281</xdr:colOff>
      <xdr:row>11</xdr:row>
      <xdr:rowOff>154782</xdr:rowOff>
    </xdr:to>
    <xdr:sp macro="" textlink="">
      <xdr:nvSpPr>
        <xdr:cNvPr id="99" name="TextBox 98">
          <a:hlinkClick xmlns:r="http://schemas.openxmlformats.org/officeDocument/2006/relationships" r:id="rId13"/>
          <a:extLst>
            <a:ext uri="{FF2B5EF4-FFF2-40B4-BE49-F238E27FC236}">
              <a16:creationId xmlns:a16="http://schemas.microsoft.com/office/drawing/2014/main" id="{5DCE8505-A6E5-435D-BE4C-CAA4C79DA6E2}"/>
            </a:ext>
          </a:extLst>
        </xdr:cNvPr>
        <xdr:cNvSpPr txBox="1"/>
      </xdr:nvSpPr>
      <xdr:spPr>
        <a:xfrm flipH="1">
          <a:off x="2855116" y="1797843"/>
          <a:ext cx="1740696" cy="45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Segoe UI" panose="020B0502040204020203" pitchFamily="34" charset="0"/>
              <a:cs typeface="Segoe UI" panose="020B0502040204020203" pitchFamily="34" charset="0"/>
            </a:rPr>
            <a:t>Dashboard </a:t>
          </a:r>
        </a:p>
      </xdr:txBody>
    </xdr:sp>
    <xdr:clientData/>
  </xdr:twoCellAnchor>
  <xdr:twoCellAnchor>
    <xdr:from>
      <xdr:col>4</xdr:col>
      <xdr:colOff>426241</xdr:colOff>
      <xdr:row>12</xdr:row>
      <xdr:rowOff>92868</xdr:rowOff>
    </xdr:from>
    <xdr:to>
      <xdr:col>7</xdr:col>
      <xdr:colOff>345281</xdr:colOff>
      <xdr:row>14</xdr:row>
      <xdr:rowOff>130969</xdr:rowOff>
    </xdr:to>
    <xdr:sp macro="" textlink="">
      <xdr:nvSpPr>
        <xdr:cNvPr id="100" name="TextBox 99">
          <a:hlinkClick xmlns:r="http://schemas.openxmlformats.org/officeDocument/2006/relationships" r:id="rId15"/>
          <a:extLst>
            <a:ext uri="{FF2B5EF4-FFF2-40B4-BE49-F238E27FC236}">
              <a16:creationId xmlns:a16="http://schemas.microsoft.com/office/drawing/2014/main" id="{EE4FCA0F-3F71-4C34-977F-403DE736161C}"/>
            </a:ext>
          </a:extLst>
        </xdr:cNvPr>
        <xdr:cNvSpPr txBox="1"/>
      </xdr:nvSpPr>
      <xdr:spPr>
        <a:xfrm flipH="1">
          <a:off x="2855116" y="2378868"/>
          <a:ext cx="1740696"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Segoe UI" panose="020B0502040204020203" pitchFamily="34" charset="0"/>
              <a:cs typeface="Segoe UI" panose="020B0502040204020203" pitchFamily="34" charset="0"/>
            </a:rPr>
            <a:t>Analysis </a:t>
          </a:r>
        </a:p>
      </xdr:txBody>
    </xdr:sp>
    <xdr:clientData/>
  </xdr:twoCellAnchor>
  <xdr:twoCellAnchor>
    <xdr:from>
      <xdr:col>4</xdr:col>
      <xdr:colOff>509584</xdr:colOff>
      <xdr:row>16</xdr:row>
      <xdr:rowOff>30956</xdr:rowOff>
    </xdr:from>
    <xdr:to>
      <xdr:col>7</xdr:col>
      <xdr:colOff>428624</xdr:colOff>
      <xdr:row>18</xdr:row>
      <xdr:rowOff>107157</xdr:rowOff>
    </xdr:to>
    <xdr:sp macro="" textlink="">
      <xdr:nvSpPr>
        <xdr:cNvPr id="101" name="TextBox 100">
          <a:hlinkClick xmlns:r="http://schemas.openxmlformats.org/officeDocument/2006/relationships" r:id="rId10"/>
          <a:extLst>
            <a:ext uri="{FF2B5EF4-FFF2-40B4-BE49-F238E27FC236}">
              <a16:creationId xmlns:a16="http://schemas.microsoft.com/office/drawing/2014/main" id="{F4E76C05-DAA1-4B01-8999-F90A4E3974A9}"/>
            </a:ext>
          </a:extLst>
        </xdr:cNvPr>
        <xdr:cNvSpPr txBox="1"/>
      </xdr:nvSpPr>
      <xdr:spPr>
        <a:xfrm flipH="1">
          <a:off x="2938459" y="3078956"/>
          <a:ext cx="1740696"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Segoe UI" panose="020B0502040204020203" pitchFamily="34" charset="0"/>
              <a:cs typeface="Segoe UI" panose="020B0502040204020203" pitchFamily="34" charset="0"/>
            </a:rPr>
            <a:t>Datasets</a:t>
          </a:r>
        </a:p>
      </xdr:txBody>
    </xdr:sp>
    <xdr:clientData/>
  </xdr:twoCellAnchor>
  <xdr:twoCellAnchor>
    <xdr:from>
      <xdr:col>12</xdr:col>
      <xdr:colOff>423068</xdr:colOff>
      <xdr:row>12</xdr:row>
      <xdr:rowOff>92868</xdr:rowOff>
    </xdr:from>
    <xdr:to>
      <xdr:col>16</xdr:col>
      <xdr:colOff>482601</xdr:colOff>
      <xdr:row>17</xdr:row>
      <xdr:rowOff>80961</xdr:rowOff>
    </xdr:to>
    <xdr:graphicFrame macro="">
      <xdr:nvGraphicFramePr>
        <xdr:cNvPr id="103" name="Chart 102">
          <a:extLst>
            <a:ext uri="{FF2B5EF4-FFF2-40B4-BE49-F238E27FC236}">
              <a16:creationId xmlns:a16="http://schemas.microsoft.com/office/drawing/2014/main" id="{78A7FDE6-8ACA-418D-AA9C-DDDAC5863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547687</xdr:colOff>
      <xdr:row>12</xdr:row>
      <xdr:rowOff>92868</xdr:rowOff>
    </xdr:from>
    <xdr:to>
      <xdr:col>12</xdr:col>
      <xdr:colOff>1</xdr:colOff>
      <xdr:row>17</xdr:row>
      <xdr:rowOff>80961</xdr:rowOff>
    </xdr:to>
    <xdr:graphicFrame macro="">
      <xdr:nvGraphicFramePr>
        <xdr:cNvPr id="105" name="Chart 104">
          <a:extLst>
            <a:ext uri="{FF2B5EF4-FFF2-40B4-BE49-F238E27FC236}">
              <a16:creationId xmlns:a16="http://schemas.microsoft.com/office/drawing/2014/main" id="{36399188-32C5-4FD9-BC94-F16E8D91F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328610</xdr:colOff>
      <xdr:row>12</xdr:row>
      <xdr:rowOff>92868</xdr:rowOff>
    </xdr:from>
    <xdr:to>
      <xdr:col>26</xdr:col>
      <xdr:colOff>388143</xdr:colOff>
      <xdr:row>17</xdr:row>
      <xdr:rowOff>80961</xdr:rowOff>
    </xdr:to>
    <xdr:graphicFrame macro="">
      <xdr:nvGraphicFramePr>
        <xdr:cNvPr id="106" name="Chart 105">
          <a:extLst>
            <a:ext uri="{FF2B5EF4-FFF2-40B4-BE49-F238E27FC236}">
              <a16:creationId xmlns:a16="http://schemas.microsoft.com/office/drawing/2014/main" id="{975DE34A-49C2-417E-8DDB-209C9F6C2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298449</xdr:colOff>
      <xdr:row>12</xdr:row>
      <xdr:rowOff>107157</xdr:rowOff>
    </xdr:from>
    <xdr:to>
      <xdr:col>21</xdr:col>
      <xdr:colOff>512762</xdr:colOff>
      <xdr:row>17</xdr:row>
      <xdr:rowOff>33337</xdr:rowOff>
    </xdr:to>
    <xdr:graphicFrame macro="">
      <xdr:nvGraphicFramePr>
        <xdr:cNvPr id="107" name="Chart 106">
          <a:extLst>
            <a:ext uri="{FF2B5EF4-FFF2-40B4-BE49-F238E27FC236}">
              <a16:creationId xmlns:a16="http://schemas.microsoft.com/office/drawing/2014/main" id="{177D72C9-81A0-4D82-BC69-3E6F29408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xdr:col>
      <xdr:colOff>77391</xdr:colOff>
      <xdr:row>99</xdr:row>
      <xdr:rowOff>116085</xdr:rowOff>
    </xdr:from>
    <xdr:to>
      <xdr:col>23</xdr:col>
      <xdr:colOff>136924</xdr:colOff>
      <xdr:row>139</xdr:row>
      <xdr:rowOff>17859</xdr:rowOff>
    </xdr:to>
    <xdr:sp macro="" textlink="">
      <xdr:nvSpPr>
        <xdr:cNvPr id="161" name="Rectangle: Rounded Corners 160">
          <a:extLst>
            <a:ext uri="{FF2B5EF4-FFF2-40B4-BE49-F238E27FC236}">
              <a16:creationId xmlns:a16="http://schemas.microsoft.com/office/drawing/2014/main" id="{D1781778-0CD1-49F9-B4EC-5E5C97351B1A}"/>
            </a:ext>
          </a:extLst>
        </xdr:cNvPr>
        <xdr:cNvSpPr/>
      </xdr:nvSpPr>
      <xdr:spPr>
        <a:xfrm>
          <a:off x="2518172" y="19270265"/>
          <a:ext cx="11653244" cy="7640836"/>
        </a:xfrm>
        <a:prstGeom prst="roundRect">
          <a:avLst>
            <a:gd name="adj" fmla="val 4991"/>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45821</xdr:colOff>
      <xdr:row>50</xdr:row>
      <xdr:rowOff>136238</xdr:rowOff>
    </xdr:from>
    <xdr:to>
      <xdr:col>22</xdr:col>
      <xdr:colOff>392364</xdr:colOff>
      <xdr:row>52</xdr:row>
      <xdr:rowOff>95828</xdr:rowOff>
    </xdr:to>
    <xdr:pic>
      <xdr:nvPicPr>
        <xdr:cNvPr id="162" name="Picture 161">
          <a:extLst>
            <a:ext uri="{FF2B5EF4-FFF2-40B4-BE49-F238E27FC236}">
              <a16:creationId xmlns:a16="http://schemas.microsoft.com/office/drawing/2014/main" id="{B4319F3B-B8FB-49F4-92FB-929D134882A4}"/>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flipV="1">
          <a:off x="13470118" y="9810066"/>
          <a:ext cx="346543" cy="346543"/>
        </a:xfrm>
        <a:prstGeom prst="rect">
          <a:avLst/>
        </a:prstGeom>
      </xdr:spPr>
    </xdr:pic>
    <xdr:clientData/>
  </xdr:twoCellAnchor>
  <xdr:twoCellAnchor editAs="oneCell">
    <xdr:from>
      <xdr:col>20</xdr:col>
      <xdr:colOff>303610</xdr:colOff>
      <xdr:row>50</xdr:row>
      <xdr:rowOff>138487</xdr:rowOff>
    </xdr:from>
    <xdr:to>
      <xdr:col>21</xdr:col>
      <xdr:colOff>48070</xdr:colOff>
      <xdr:row>52</xdr:row>
      <xdr:rowOff>98077</xdr:rowOff>
    </xdr:to>
    <xdr:pic>
      <xdr:nvPicPr>
        <xdr:cNvPr id="163" name="Picture 162">
          <a:extLst>
            <a:ext uri="{FF2B5EF4-FFF2-40B4-BE49-F238E27FC236}">
              <a16:creationId xmlns:a16="http://schemas.microsoft.com/office/drawing/2014/main" id="{A8DC94D2-68FB-4A53-BFD7-3FC52E14374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rot="10800000" flipH="1" flipV="1">
          <a:off x="12507516" y="9812315"/>
          <a:ext cx="354656" cy="346543"/>
        </a:xfrm>
        <a:prstGeom prst="rect">
          <a:avLst/>
        </a:prstGeom>
      </xdr:spPr>
    </xdr:pic>
    <xdr:clientData/>
  </xdr:twoCellAnchor>
  <xdr:twoCellAnchor editAs="oneCell">
    <xdr:from>
      <xdr:col>18</xdr:col>
      <xdr:colOff>494110</xdr:colOff>
      <xdr:row>50</xdr:row>
      <xdr:rowOff>127992</xdr:rowOff>
    </xdr:from>
    <xdr:to>
      <xdr:col>19</xdr:col>
      <xdr:colOff>230459</xdr:colOff>
      <xdr:row>52</xdr:row>
      <xdr:rowOff>87582</xdr:rowOff>
    </xdr:to>
    <xdr:pic>
      <xdr:nvPicPr>
        <xdr:cNvPr id="164" name="Picture 163">
          <a:extLst>
            <a:ext uri="{FF2B5EF4-FFF2-40B4-BE49-F238E27FC236}">
              <a16:creationId xmlns:a16="http://schemas.microsoft.com/office/drawing/2014/main" id="{B896CDB2-DD7A-4C17-8F24-ADC8F9CE4D49}"/>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rot="10800000" flipV="1">
          <a:off x="11477626" y="9801820"/>
          <a:ext cx="346544" cy="346543"/>
        </a:xfrm>
        <a:prstGeom prst="rect">
          <a:avLst/>
        </a:prstGeom>
      </xdr:spPr>
    </xdr:pic>
    <xdr:clientData/>
  </xdr:twoCellAnchor>
  <xdr:twoCellAnchor editAs="oneCell">
    <xdr:from>
      <xdr:col>4</xdr:col>
      <xdr:colOff>172642</xdr:colOff>
      <xdr:row>65</xdr:row>
      <xdr:rowOff>41671</xdr:rowOff>
    </xdr:from>
    <xdr:to>
      <xdr:col>5</xdr:col>
      <xdr:colOff>2818</xdr:colOff>
      <xdr:row>67</xdr:row>
      <xdr:rowOff>152493</xdr:rowOff>
    </xdr:to>
    <xdr:pic>
      <xdr:nvPicPr>
        <xdr:cNvPr id="165" name="Picture 164">
          <a:hlinkClick xmlns:r="http://schemas.openxmlformats.org/officeDocument/2006/relationships" r:id="rId10"/>
          <a:extLst>
            <a:ext uri="{FF2B5EF4-FFF2-40B4-BE49-F238E27FC236}">
              <a16:creationId xmlns:a16="http://schemas.microsoft.com/office/drawing/2014/main" id="{8EB1AD0B-57C4-4E8F-8346-1927B93E491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10800000" flipH="1" flipV="1">
          <a:off x="2613423" y="12617648"/>
          <a:ext cx="440372" cy="497775"/>
        </a:xfrm>
        <a:prstGeom prst="rect">
          <a:avLst/>
        </a:prstGeom>
      </xdr:spPr>
    </xdr:pic>
    <xdr:clientData/>
  </xdr:twoCellAnchor>
  <xdr:twoCellAnchor editAs="oneCell">
    <xdr:from>
      <xdr:col>4</xdr:col>
      <xdr:colOff>172641</xdr:colOff>
      <xdr:row>79</xdr:row>
      <xdr:rowOff>22500</xdr:rowOff>
    </xdr:from>
    <xdr:to>
      <xdr:col>5</xdr:col>
      <xdr:colOff>50603</xdr:colOff>
      <xdr:row>81</xdr:row>
      <xdr:rowOff>113107</xdr:rowOff>
    </xdr:to>
    <xdr:pic>
      <xdr:nvPicPr>
        <xdr:cNvPr id="166" name="Picture 165">
          <a:extLst>
            <a:ext uri="{FF2B5EF4-FFF2-40B4-BE49-F238E27FC236}">
              <a16:creationId xmlns:a16="http://schemas.microsoft.com/office/drawing/2014/main" id="{891B7A5C-0874-4D4E-B7E3-61F1075E9F2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10800000" flipH="1" flipV="1">
          <a:off x="2613422" y="15307148"/>
          <a:ext cx="488158" cy="477561"/>
        </a:xfrm>
        <a:prstGeom prst="rect">
          <a:avLst/>
        </a:prstGeom>
      </xdr:spPr>
    </xdr:pic>
    <xdr:clientData/>
  </xdr:twoCellAnchor>
  <xdr:twoCellAnchor editAs="oneCell">
    <xdr:from>
      <xdr:col>4</xdr:col>
      <xdr:colOff>172641</xdr:colOff>
      <xdr:row>59</xdr:row>
      <xdr:rowOff>17859</xdr:rowOff>
    </xdr:from>
    <xdr:to>
      <xdr:col>4</xdr:col>
      <xdr:colOff>471073</xdr:colOff>
      <xdr:row>60</xdr:row>
      <xdr:rowOff>128767</xdr:rowOff>
    </xdr:to>
    <xdr:pic>
      <xdr:nvPicPr>
        <xdr:cNvPr id="167" name="Picture 166">
          <a:hlinkClick xmlns:r="http://schemas.openxmlformats.org/officeDocument/2006/relationships" r:id="rId13"/>
          <a:extLst>
            <a:ext uri="{FF2B5EF4-FFF2-40B4-BE49-F238E27FC236}">
              <a16:creationId xmlns:a16="http://schemas.microsoft.com/office/drawing/2014/main" id="{6035ADE1-0A34-4694-AE8D-F8DB27E32A6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flipH="1">
          <a:off x="2613422" y="11432976"/>
          <a:ext cx="298432" cy="304385"/>
        </a:xfrm>
        <a:prstGeom prst="rect">
          <a:avLst/>
        </a:prstGeom>
      </xdr:spPr>
    </xdr:pic>
    <xdr:clientData/>
  </xdr:twoCellAnchor>
  <xdr:twoCellAnchor editAs="oneCell">
    <xdr:from>
      <xdr:col>4</xdr:col>
      <xdr:colOff>172641</xdr:colOff>
      <xdr:row>61</xdr:row>
      <xdr:rowOff>177202</xdr:rowOff>
    </xdr:from>
    <xdr:to>
      <xdr:col>4</xdr:col>
      <xdr:colOff>563152</xdr:colOff>
      <xdr:row>63</xdr:row>
      <xdr:rowOff>186713</xdr:rowOff>
    </xdr:to>
    <xdr:pic>
      <xdr:nvPicPr>
        <xdr:cNvPr id="168" name="Picture 167">
          <a:hlinkClick xmlns:r="http://schemas.openxmlformats.org/officeDocument/2006/relationships" r:id="rId15"/>
          <a:extLst>
            <a:ext uri="{FF2B5EF4-FFF2-40B4-BE49-F238E27FC236}">
              <a16:creationId xmlns:a16="http://schemas.microsoft.com/office/drawing/2014/main" id="{0AE04252-D92D-4F50-B115-DE5DAFFE528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613422" y="11979272"/>
          <a:ext cx="390511" cy="396464"/>
        </a:xfrm>
        <a:prstGeom prst="rect">
          <a:avLst/>
        </a:prstGeom>
      </xdr:spPr>
    </xdr:pic>
    <xdr:clientData/>
  </xdr:twoCellAnchor>
  <xdr:twoCellAnchor editAs="oneCell">
    <xdr:from>
      <xdr:col>4</xdr:col>
      <xdr:colOff>172638</xdr:colOff>
      <xdr:row>50</xdr:row>
      <xdr:rowOff>87805</xdr:rowOff>
    </xdr:from>
    <xdr:to>
      <xdr:col>6</xdr:col>
      <xdr:colOff>172637</xdr:colOff>
      <xdr:row>55</xdr:row>
      <xdr:rowOff>163710</xdr:rowOff>
    </xdr:to>
    <xdr:pic>
      <xdr:nvPicPr>
        <xdr:cNvPr id="169" name="Picture 168">
          <a:extLst>
            <a:ext uri="{FF2B5EF4-FFF2-40B4-BE49-F238E27FC236}">
              <a16:creationId xmlns:a16="http://schemas.microsoft.com/office/drawing/2014/main" id="{34DCED96-6CE4-4948-A27E-66CA663F27DD}"/>
            </a:ext>
          </a:extLst>
        </xdr:cNvPr>
        <xdr:cNvPicPr>
          <a:picLocks noChangeAspect="1"/>
        </xdr:cNvPicPr>
      </xdr:nvPicPr>
      <xdr:blipFill>
        <a:blip xmlns:r="http://schemas.openxmlformats.org/officeDocument/2006/relationships" r:embed="rId31" cstate="print">
          <a:duotone>
            <a:prstClr val="black"/>
            <a:schemeClr val="tx1">
              <a:tint val="45000"/>
              <a:satMod val="400000"/>
            </a:schemeClr>
          </a:duotone>
          <a:extLst>
            <a:ext uri="{28A0092B-C50C-407E-A947-70E740481C1C}">
              <a14:useLocalDpi xmlns:a14="http://schemas.microsoft.com/office/drawing/2010/main" val="0"/>
            </a:ext>
          </a:extLst>
        </a:blip>
        <a:stretch>
          <a:fillRect/>
        </a:stretch>
      </xdr:blipFill>
      <xdr:spPr>
        <a:xfrm rot="10800000" flipV="1">
          <a:off x="2613419" y="9761633"/>
          <a:ext cx="1220390" cy="1043288"/>
        </a:xfrm>
        <a:prstGeom prst="rect">
          <a:avLst/>
        </a:prstGeom>
      </xdr:spPr>
    </xdr:pic>
    <xdr:clientData/>
  </xdr:twoCellAnchor>
  <xdr:twoCellAnchor editAs="oneCell">
    <xdr:from>
      <xdr:col>4</xdr:col>
      <xdr:colOff>172641</xdr:colOff>
      <xdr:row>84</xdr:row>
      <xdr:rowOff>141171</xdr:rowOff>
    </xdr:from>
    <xdr:to>
      <xdr:col>4</xdr:col>
      <xdr:colOff>596263</xdr:colOff>
      <xdr:row>86</xdr:row>
      <xdr:rowOff>173235</xdr:rowOff>
    </xdr:to>
    <xdr:pic>
      <xdr:nvPicPr>
        <xdr:cNvPr id="170" name="Picture 169">
          <a:extLst>
            <a:ext uri="{FF2B5EF4-FFF2-40B4-BE49-F238E27FC236}">
              <a16:creationId xmlns:a16="http://schemas.microsoft.com/office/drawing/2014/main" id="{5CB1A6D3-9325-4DB1-82A7-E4AD3F8F4EF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613422" y="16393202"/>
          <a:ext cx="423622" cy="419017"/>
        </a:xfrm>
        <a:prstGeom prst="rect">
          <a:avLst/>
        </a:prstGeom>
      </xdr:spPr>
    </xdr:pic>
    <xdr:clientData/>
  </xdr:twoCellAnchor>
  <xdr:twoCellAnchor>
    <xdr:from>
      <xdr:col>4</xdr:col>
      <xdr:colOff>503632</xdr:colOff>
      <xdr:row>59</xdr:row>
      <xdr:rowOff>5952</xdr:rowOff>
    </xdr:from>
    <xdr:to>
      <xdr:col>7</xdr:col>
      <xdr:colOff>422672</xdr:colOff>
      <xdr:row>61</xdr:row>
      <xdr:rowOff>77391</xdr:rowOff>
    </xdr:to>
    <xdr:sp macro="" textlink="">
      <xdr:nvSpPr>
        <xdr:cNvPr id="172" name="TextBox 171">
          <a:hlinkClick xmlns:r="http://schemas.openxmlformats.org/officeDocument/2006/relationships" r:id="rId13"/>
          <a:extLst>
            <a:ext uri="{FF2B5EF4-FFF2-40B4-BE49-F238E27FC236}">
              <a16:creationId xmlns:a16="http://schemas.microsoft.com/office/drawing/2014/main" id="{340FA0BC-D53D-4E92-A8B0-13987541BEB4}"/>
            </a:ext>
          </a:extLst>
        </xdr:cNvPr>
        <xdr:cNvSpPr txBox="1"/>
      </xdr:nvSpPr>
      <xdr:spPr>
        <a:xfrm flipH="1">
          <a:off x="2944413" y="11421069"/>
          <a:ext cx="1749626" cy="458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Segoe UI" panose="020B0502040204020203" pitchFamily="34" charset="0"/>
              <a:cs typeface="Segoe UI" panose="020B0502040204020203" pitchFamily="34" charset="0"/>
            </a:rPr>
            <a:t>Dashboard </a:t>
          </a:r>
        </a:p>
      </xdr:txBody>
    </xdr:sp>
    <xdr:clientData/>
  </xdr:twoCellAnchor>
  <xdr:twoCellAnchor>
    <xdr:from>
      <xdr:col>4</xdr:col>
      <xdr:colOff>503632</xdr:colOff>
      <xdr:row>62</xdr:row>
      <xdr:rowOff>15477</xdr:rowOff>
    </xdr:from>
    <xdr:to>
      <xdr:col>7</xdr:col>
      <xdr:colOff>422672</xdr:colOff>
      <xdr:row>64</xdr:row>
      <xdr:rowOff>53578</xdr:rowOff>
    </xdr:to>
    <xdr:sp macro="" textlink="">
      <xdr:nvSpPr>
        <xdr:cNvPr id="173" name="TextBox 172">
          <a:hlinkClick xmlns:r="http://schemas.openxmlformats.org/officeDocument/2006/relationships" r:id="rId15"/>
          <a:extLst>
            <a:ext uri="{FF2B5EF4-FFF2-40B4-BE49-F238E27FC236}">
              <a16:creationId xmlns:a16="http://schemas.microsoft.com/office/drawing/2014/main" id="{E5B9B9E2-9CA2-47EC-89F2-297E95BDD8CF}"/>
            </a:ext>
          </a:extLst>
        </xdr:cNvPr>
        <xdr:cNvSpPr txBox="1"/>
      </xdr:nvSpPr>
      <xdr:spPr>
        <a:xfrm flipH="1">
          <a:off x="2944413" y="12011024"/>
          <a:ext cx="1749626" cy="425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Segoe UI" panose="020B0502040204020203" pitchFamily="34" charset="0"/>
              <a:cs typeface="Segoe UI" panose="020B0502040204020203" pitchFamily="34" charset="0"/>
            </a:rPr>
            <a:t>Analysis </a:t>
          </a:r>
        </a:p>
      </xdr:txBody>
    </xdr:sp>
    <xdr:clientData/>
  </xdr:twoCellAnchor>
  <xdr:twoCellAnchor>
    <xdr:from>
      <xdr:col>4</xdr:col>
      <xdr:colOff>586975</xdr:colOff>
      <xdr:row>65</xdr:row>
      <xdr:rowOff>147041</xdr:rowOff>
    </xdr:from>
    <xdr:to>
      <xdr:col>7</xdr:col>
      <xdr:colOff>506015</xdr:colOff>
      <xdr:row>68</xdr:row>
      <xdr:rowOff>29766</xdr:rowOff>
    </xdr:to>
    <xdr:sp macro="" textlink="">
      <xdr:nvSpPr>
        <xdr:cNvPr id="174" name="TextBox 173">
          <a:hlinkClick xmlns:r="http://schemas.openxmlformats.org/officeDocument/2006/relationships" r:id="rId10"/>
          <a:extLst>
            <a:ext uri="{FF2B5EF4-FFF2-40B4-BE49-F238E27FC236}">
              <a16:creationId xmlns:a16="http://schemas.microsoft.com/office/drawing/2014/main" id="{140D0ED3-1E19-49A8-90C2-678947148127}"/>
            </a:ext>
          </a:extLst>
        </xdr:cNvPr>
        <xdr:cNvSpPr txBox="1"/>
      </xdr:nvSpPr>
      <xdr:spPr>
        <a:xfrm flipH="1">
          <a:off x="3027756" y="12723018"/>
          <a:ext cx="1749626" cy="463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Segoe UI" panose="020B0502040204020203" pitchFamily="34" charset="0"/>
              <a:cs typeface="Segoe UI" panose="020B0502040204020203" pitchFamily="34" charset="0"/>
            </a:rPr>
            <a:t>Datasets</a:t>
          </a:r>
        </a:p>
      </xdr:txBody>
    </xdr:sp>
    <xdr:clientData/>
  </xdr:twoCellAnchor>
  <xdr:twoCellAnchor>
    <xdr:from>
      <xdr:col>12</xdr:col>
      <xdr:colOff>500459</xdr:colOff>
      <xdr:row>62</xdr:row>
      <xdr:rowOff>15477</xdr:rowOff>
    </xdr:from>
    <xdr:to>
      <xdr:col>16</xdr:col>
      <xdr:colOff>559992</xdr:colOff>
      <xdr:row>67</xdr:row>
      <xdr:rowOff>3570</xdr:rowOff>
    </xdr:to>
    <xdr:graphicFrame macro="">
      <xdr:nvGraphicFramePr>
        <xdr:cNvPr id="175" name="Chart 174">
          <a:extLst>
            <a:ext uri="{FF2B5EF4-FFF2-40B4-BE49-F238E27FC236}">
              <a16:creationId xmlns:a16="http://schemas.microsoft.com/office/drawing/2014/main" id="{8F4A5B71-84D0-4E58-91B5-2FC17F595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8</xdr:col>
      <xdr:colOff>14882</xdr:colOff>
      <xdr:row>62</xdr:row>
      <xdr:rowOff>15477</xdr:rowOff>
    </xdr:from>
    <xdr:to>
      <xdr:col>12</xdr:col>
      <xdr:colOff>77392</xdr:colOff>
      <xdr:row>67</xdr:row>
      <xdr:rowOff>3570</xdr:rowOff>
    </xdr:to>
    <xdr:graphicFrame macro="">
      <xdr:nvGraphicFramePr>
        <xdr:cNvPr id="176" name="Chart 175">
          <a:extLst>
            <a:ext uri="{FF2B5EF4-FFF2-40B4-BE49-F238E27FC236}">
              <a16:creationId xmlns:a16="http://schemas.microsoft.com/office/drawing/2014/main" id="{3673B9B6-0615-464B-9CB4-BB7CDAD9B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22</xdr:col>
      <xdr:colOff>406001</xdr:colOff>
      <xdr:row>62</xdr:row>
      <xdr:rowOff>15477</xdr:rowOff>
    </xdr:from>
    <xdr:to>
      <xdr:col>26</xdr:col>
      <xdr:colOff>465534</xdr:colOff>
      <xdr:row>67</xdr:row>
      <xdr:rowOff>3570</xdr:rowOff>
    </xdr:to>
    <xdr:graphicFrame macro="">
      <xdr:nvGraphicFramePr>
        <xdr:cNvPr id="177" name="Chart 176">
          <a:extLst>
            <a:ext uri="{FF2B5EF4-FFF2-40B4-BE49-F238E27FC236}">
              <a16:creationId xmlns:a16="http://schemas.microsoft.com/office/drawing/2014/main" id="{457E3960-F9A5-4751-9B24-024956743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375840</xdr:colOff>
      <xdr:row>62</xdr:row>
      <xdr:rowOff>29766</xdr:rowOff>
    </xdr:from>
    <xdr:to>
      <xdr:col>21</xdr:col>
      <xdr:colOff>590153</xdr:colOff>
      <xdr:row>66</xdr:row>
      <xdr:rowOff>149423</xdr:rowOff>
    </xdr:to>
    <xdr:graphicFrame macro="">
      <xdr:nvGraphicFramePr>
        <xdr:cNvPr id="178" name="Chart 177">
          <a:extLst>
            <a:ext uri="{FF2B5EF4-FFF2-40B4-BE49-F238E27FC236}">
              <a16:creationId xmlns:a16="http://schemas.microsoft.com/office/drawing/2014/main" id="{F44FDEAB-B3F0-4830-AD94-03CEEF1E5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5</xdr:col>
      <xdr:colOff>50800</xdr:colOff>
      <xdr:row>35</xdr:row>
      <xdr:rowOff>114301</xdr:rowOff>
    </xdr:from>
    <xdr:to>
      <xdr:col>7</xdr:col>
      <xdr:colOff>114300</xdr:colOff>
      <xdr:row>37</xdr:row>
      <xdr:rowOff>152401</xdr:rowOff>
    </xdr:to>
    <xdr:sp macro="" textlink="">
      <xdr:nvSpPr>
        <xdr:cNvPr id="197" name="TextBox 196">
          <a:extLst>
            <a:ext uri="{FF2B5EF4-FFF2-40B4-BE49-F238E27FC236}">
              <a16:creationId xmlns:a16="http://schemas.microsoft.com/office/drawing/2014/main" id="{CBA6EDB2-8E48-41B5-A5B9-80B0797E235C}"/>
            </a:ext>
          </a:extLst>
        </xdr:cNvPr>
        <xdr:cNvSpPr txBox="1"/>
      </xdr:nvSpPr>
      <xdr:spPr>
        <a:xfrm>
          <a:off x="3098800" y="6781801"/>
          <a:ext cx="12827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cc'h</a:t>
          </a:r>
        </a:p>
      </xdr:txBody>
    </xdr:sp>
    <xdr:clientData/>
  </xdr:twoCellAnchor>
  <xdr:twoCellAnchor>
    <xdr:from>
      <xdr:col>7</xdr:col>
      <xdr:colOff>584200</xdr:colOff>
      <xdr:row>29</xdr:row>
      <xdr:rowOff>12700</xdr:rowOff>
    </xdr:from>
    <xdr:to>
      <xdr:col>13</xdr:col>
      <xdr:colOff>528640</xdr:colOff>
      <xdr:row>32</xdr:row>
      <xdr:rowOff>155575</xdr:rowOff>
    </xdr:to>
    <xdr:sp macro="" textlink="">
      <xdr:nvSpPr>
        <xdr:cNvPr id="198" name="TextBox 197">
          <a:extLst>
            <a:ext uri="{FF2B5EF4-FFF2-40B4-BE49-F238E27FC236}">
              <a16:creationId xmlns:a16="http://schemas.microsoft.com/office/drawing/2014/main" id="{322E271B-824E-4174-A8EA-C183D52F75CC}"/>
            </a:ext>
          </a:extLst>
        </xdr:cNvPr>
        <xdr:cNvSpPr txBox="1"/>
      </xdr:nvSpPr>
      <xdr:spPr>
        <a:xfrm>
          <a:off x="4851400" y="5537200"/>
          <a:ext cx="360204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what</a:t>
          </a:r>
          <a:r>
            <a:rPr lang="en-US" sz="1200" b="1" baseline="0">
              <a:latin typeface="Segoe UI" panose="020B0502040204020203" pitchFamily="34" charset="0"/>
              <a:cs typeface="Segoe UI" panose="020B0502040204020203" pitchFamily="34" charset="0"/>
            </a:rPr>
            <a:t> the age bracket of most our employees?</a:t>
          </a:r>
          <a:endParaRPr lang="en-US" sz="1200" b="1">
            <a:latin typeface="Segoe UI" panose="020B0502040204020203" pitchFamily="34" charset="0"/>
            <a:cs typeface="Segoe UI" panose="020B0502040204020203" pitchFamily="34" charset="0"/>
          </a:endParaRPr>
        </a:p>
      </xdr:txBody>
    </xdr:sp>
    <xdr:clientData/>
  </xdr:twoCellAnchor>
  <xdr:twoCellAnchor>
    <xdr:from>
      <xdr:col>7</xdr:col>
      <xdr:colOff>482600</xdr:colOff>
      <xdr:row>17</xdr:row>
      <xdr:rowOff>76200</xdr:rowOff>
    </xdr:from>
    <xdr:to>
      <xdr:col>13</xdr:col>
      <xdr:colOff>427040</xdr:colOff>
      <xdr:row>21</xdr:row>
      <xdr:rowOff>28575</xdr:rowOff>
    </xdr:to>
    <xdr:sp macro="" textlink="">
      <xdr:nvSpPr>
        <xdr:cNvPr id="199" name="TextBox 198">
          <a:extLst>
            <a:ext uri="{FF2B5EF4-FFF2-40B4-BE49-F238E27FC236}">
              <a16:creationId xmlns:a16="http://schemas.microsoft.com/office/drawing/2014/main" id="{EB2EB971-C83F-4A05-8C20-D833B5F795B7}"/>
            </a:ext>
          </a:extLst>
        </xdr:cNvPr>
        <xdr:cNvSpPr txBox="1"/>
      </xdr:nvSpPr>
      <xdr:spPr>
        <a:xfrm>
          <a:off x="4749800" y="3314700"/>
          <a:ext cx="360204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Gender</a:t>
          </a:r>
          <a:r>
            <a:rPr lang="en-US" sz="1200" b="1" baseline="0">
              <a:latin typeface="Segoe UI" panose="020B0502040204020203" pitchFamily="34" charset="0"/>
              <a:cs typeface="Segoe UI" panose="020B0502040204020203" pitchFamily="34" charset="0"/>
            </a:rPr>
            <a:t> ratio</a:t>
          </a:r>
          <a:endParaRPr lang="en-US" sz="1200" b="1">
            <a:latin typeface="Segoe UI" panose="020B0502040204020203" pitchFamily="34" charset="0"/>
            <a:cs typeface="Segoe UI" panose="020B0502040204020203" pitchFamily="34" charset="0"/>
          </a:endParaRPr>
        </a:p>
      </xdr:txBody>
    </xdr:sp>
    <xdr:clientData/>
  </xdr:twoCellAnchor>
  <xdr:twoCellAnchor>
    <xdr:from>
      <xdr:col>15</xdr:col>
      <xdr:colOff>509247</xdr:colOff>
      <xdr:row>28</xdr:row>
      <xdr:rowOff>157728</xdr:rowOff>
    </xdr:from>
    <xdr:to>
      <xdr:col>21</xdr:col>
      <xdr:colOff>453687</xdr:colOff>
      <xdr:row>32</xdr:row>
      <xdr:rowOff>110103</xdr:rowOff>
    </xdr:to>
    <xdr:sp macro="" textlink="">
      <xdr:nvSpPr>
        <xdr:cNvPr id="200" name="TextBox 199">
          <a:extLst>
            <a:ext uri="{FF2B5EF4-FFF2-40B4-BE49-F238E27FC236}">
              <a16:creationId xmlns:a16="http://schemas.microsoft.com/office/drawing/2014/main" id="{B38A4840-8106-43E7-B428-1C604D9A2C1C}"/>
            </a:ext>
          </a:extLst>
        </xdr:cNvPr>
        <xdr:cNvSpPr txBox="1"/>
      </xdr:nvSpPr>
      <xdr:spPr>
        <a:xfrm>
          <a:off x="9653247" y="5491728"/>
          <a:ext cx="360204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Do</a:t>
          </a:r>
          <a:r>
            <a:rPr lang="en-US" sz="1200" b="1" baseline="0">
              <a:latin typeface="Segoe UI" panose="020B0502040204020203" pitchFamily="34" charset="0"/>
              <a:cs typeface="Segoe UI" panose="020B0502040204020203" pitchFamily="34" charset="0"/>
            </a:rPr>
            <a:t> distance after performance?</a:t>
          </a:r>
          <a:endParaRPr lang="en-US" sz="1200" b="1">
            <a:latin typeface="Segoe UI" panose="020B0502040204020203" pitchFamily="34" charset="0"/>
            <a:cs typeface="Segoe UI" panose="020B0502040204020203" pitchFamily="34" charset="0"/>
          </a:endParaRPr>
        </a:p>
      </xdr:txBody>
    </xdr:sp>
    <xdr:clientData/>
  </xdr:twoCellAnchor>
  <xdr:twoCellAnchor>
    <xdr:from>
      <xdr:col>5</xdr:col>
      <xdr:colOff>63500</xdr:colOff>
      <xdr:row>30</xdr:row>
      <xdr:rowOff>114300</xdr:rowOff>
    </xdr:from>
    <xdr:to>
      <xdr:col>7</xdr:col>
      <xdr:colOff>12700</xdr:colOff>
      <xdr:row>34</xdr:row>
      <xdr:rowOff>66675</xdr:rowOff>
    </xdr:to>
    <xdr:sp macro="" textlink="">
      <xdr:nvSpPr>
        <xdr:cNvPr id="201" name="TextBox 200">
          <a:extLst>
            <a:ext uri="{FF2B5EF4-FFF2-40B4-BE49-F238E27FC236}">
              <a16:creationId xmlns:a16="http://schemas.microsoft.com/office/drawing/2014/main" id="{27CA8B99-E936-49D4-95DC-21A70E17F87F}"/>
            </a:ext>
          </a:extLst>
        </xdr:cNvPr>
        <xdr:cNvSpPr txBox="1"/>
      </xdr:nvSpPr>
      <xdr:spPr>
        <a:xfrm>
          <a:off x="3111500" y="5829300"/>
          <a:ext cx="116840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Chainz</a:t>
          </a:r>
          <a:r>
            <a:rPr lang="en-US" sz="1200" b="1" baseline="0">
              <a:latin typeface="Segoe UI" panose="020B0502040204020203" pitchFamily="34" charset="0"/>
              <a:cs typeface="Segoe UI" panose="020B0502040204020203" pitchFamily="34" charset="0"/>
            </a:rPr>
            <a:t> M.</a:t>
          </a:r>
          <a:endParaRPr lang="en-US" sz="1200" b="1">
            <a:latin typeface="Segoe UI" panose="020B0502040204020203" pitchFamily="34" charset="0"/>
            <a:cs typeface="Segoe UI" panose="020B0502040204020203" pitchFamily="34" charset="0"/>
          </a:endParaRPr>
        </a:p>
      </xdr:txBody>
    </xdr:sp>
    <xdr:clientData/>
  </xdr:twoCellAnchor>
  <xdr:twoCellAnchor>
    <xdr:from>
      <xdr:col>7</xdr:col>
      <xdr:colOff>431800</xdr:colOff>
      <xdr:row>67</xdr:row>
      <xdr:rowOff>50801</xdr:rowOff>
    </xdr:from>
    <xdr:to>
      <xdr:col>12</xdr:col>
      <xdr:colOff>342900</xdr:colOff>
      <xdr:row>69</xdr:row>
      <xdr:rowOff>76201</xdr:rowOff>
    </xdr:to>
    <xdr:sp macro="" textlink="">
      <xdr:nvSpPr>
        <xdr:cNvPr id="203" name="TextBox 202">
          <a:extLst>
            <a:ext uri="{FF2B5EF4-FFF2-40B4-BE49-F238E27FC236}">
              <a16:creationId xmlns:a16="http://schemas.microsoft.com/office/drawing/2014/main" id="{9C45E54B-8191-4346-9AC9-1391FA67F4B5}"/>
            </a:ext>
          </a:extLst>
        </xdr:cNvPr>
        <xdr:cNvSpPr txBox="1"/>
      </xdr:nvSpPr>
      <xdr:spPr>
        <a:xfrm>
          <a:off x="4699000" y="12814301"/>
          <a:ext cx="29591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cs typeface="Segoe UI" panose="020B0502040204020203" pitchFamily="34" charset="0"/>
            </a:rPr>
            <a:t>Performance</a:t>
          </a:r>
          <a:r>
            <a:rPr lang="en-US" sz="1400" b="1" baseline="0">
              <a:latin typeface="Segoe UI" panose="020B0502040204020203" pitchFamily="34" charset="0"/>
              <a:cs typeface="Segoe UI" panose="020B0502040204020203" pitchFamily="34" charset="0"/>
            </a:rPr>
            <a:t> ratio per field.</a:t>
          </a:r>
          <a:endParaRPr lang="en-US" sz="1400" b="1">
            <a:latin typeface="Segoe UI" panose="020B0502040204020203" pitchFamily="34" charset="0"/>
            <a:cs typeface="Segoe UI" panose="020B0502040204020203" pitchFamily="34" charset="0"/>
          </a:endParaRPr>
        </a:p>
      </xdr:txBody>
    </xdr:sp>
    <xdr:clientData/>
  </xdr:twoCellAnchor>
  <xdr:twoCellAnchor>
    <xdr:from>
      <xdr:col>15</xdr:col>
      <xdr:colOff>542587</xdr:colOff>
      <xdr:row>67</xdr:row>
      <xdr:rowOff>10205</xdr:rowOff>
    </xdr:from>
    <xdr:to>
      <xdr:col>21</xdr:col>
      <xdr:colOff>101600</xdr:colOff>
      <xdr:row>77</xdr:row>
      <xdr:rowOff>101600</xdr:rowOff>
    </xdr:to>
    <xdr:graphicFrame macro="">
      <xdr:nvGraphicFramePr>
        <xdr:cNvPr id="204" name="Chart 203">
          <a:extLst>
            <a:ext uri="{FF2B5EF4-FFF2-40B4-BE49-F238E27FC236}">
              <a16:creationId xmlns:a16="http://schemas.microsoft.com/office/drawing/2014/main" id="{23709540-F003-4FD6-9D8E-34E9BE4CA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15</xdr:col>
      <xdr:colOff>542587</xdr:colOff>
      <xdr:row>78</xdr:row>
      <xdr:rowOff>113278</xdr:rowOff>
    </xdr:from>
    <xdr:to>
      <xdr:col>21</xdr:col>
      <xdr:colOff>152400</xdr:colOff>
      <xdr:row>88</xdr:row>
      <xdr:rowOff>177800</xdr:rowOff>
    </xdr:to>
    <xdr:graphicFrame macro="">
      <xdr:nvGraphicFramePr>
        <xdr:cNvPr id="205" name="Chart 204">
          <a:extLst>
            <a:ext uri="{FF2B5EF4-FFF2-40B4-BE49-F238E27FC236}">
              <a16:creationId xmlns:a16="http://schemas.microsoft.com/office/drawing/2014/main" id="{B9948C06-0E03-4781-9565-768E43DAB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354809</xdr:colOff>
      <xdr:row>67</xdr:row>
      <xdr:rowOff>10204</xdr:rowOff>
    </xdr:from>
    <xdr:to>
      <xdr:col>27</xdr:col>
      <xdr:colOff>25400</xdr:colOff>
      <xdr:row>89</xdr:row>
      <xdr:rowOff>63500</xdr:rowOff>
    </xdr:to>
    <xdr:graphicFrame macro="">
      <xdr:nvGraphicFramePr>
        <xdr:cNvPr id="206" name="Chart 205">
          <a:extLst>
            <a:ext uri="{FF2B5EF4-FFF2-40B4-BE49-F238E27FC236}">
              <a16:creationId xmlns:a16="http://schemas.microsoft.com/office/drawing/2014/main" id="{BBB84A28-9182-4DDE-B471-6E1F3013D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21</xdr:col>
      <xdr:colOff>508000</xdr:colOff>
      <xdr:row>67</xdr:row>
      <xdr:rowOff>12700</xdr:rowOff>
    </xdr:from>
    <xdr:to>
      <xdr:col>25</xdr:col>
      <xdr:colOff>496095</xdr:colOff>
      <xdr:row>70</xdr:row>
      <xdr:rowOff>155575</xdr:rowOff>
    </xdr:to>
    <xdr:sp macro="" textlink="">
      <xdr:nvSpPr>
        <xdr:cNvPr id="208" name="TextBox 207">
          <a:extLst>
            <a:ext uri="{FF2B5EF4-FFF2-40B4-BE49-F238E27FC236}">
              <a16:creationId xmlns:a16="http://schemas.microsoft.com/office/drawing/2014/main" id="{CCCC7D19-67C2-4D55-91DD-FF39649C5A48}"/>
            </a:ext>
          </a:extLst>
        </xdr:cNvPr>
        <xdr:cNvSpPr txBox="1"/>
      </xdr:nvSpPr>
      <xdr:spPr>
        <a:xfrm>
          <a:off x="13309600" y="12776200"/>
          <a:ext cx="242649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cs typeface="Segoe UI" panose="020B0502040204020203" pitchFamily="34" charset="0"/>
            </a:rPr>
            <a:t>How</a:t>
          </a:r>
          <a:r>
            <a:rPr lang="en-US" sz="1400" b="1" baseline="0">
              <a:latin typeface="Segoe UI" panose="020B0502040204020203" pitchFamily="34" charset="0"/>
              <a:cs typeface="Segoe UI" panose="020B0502040204020203" pitchFamily="34" charset="0"/>
            </a:rPr>
            <a:t> long have you been promoted?</a:t>
          </a:r>
          <a:endParaRPr lang="en-US" sz="1400" b="1">
            <a:latin typeface="Segoe UI" panose="020B0502040204020203" pitchFamily="34" charset="0"/>
            <a:cs typeface="Segoe UI" panose="020B0502040204020203" pitchFamily="34" charset="0"/>
          </a:endParaRPr>
        </a:p>
      </xdr:txBody>
    </xdr:sp>
    <xdr:clientData/>
  </xdr:twoCellAnchor>
  <xdr:twoCellAnchor>
    <xdr:from>
      <xdr:col>16</xdr:col>
      <xdr:colOff>38100</xdr:colOff>
      <xdr:row>78</xdr:row>
      <xdr:rowOff>101600</xdr:rowOff>
    </xdr:from>
    <xdr:to>
      <xdr:col>20</xdr:col>
      <xdr:colOff>26195</xdr:colOff>
      <xdr:row>82</xdr:row>
      <xdr:rowOff>53975</xdr:rowOff>
    </xdr:to>
    <xdr:sp macro="" textlink="">
      <xdr:nvSpPr>
        <xdr:cNvPr id="209" name="TextBox 208">
          <a:extLst>
            <a:ext uri="{FF2B5EF4-FFF2-40B4-BE49-F238E27FC236}">
              <a16:creationId xmlns:a16="http://schemas.microsoft.com/office/drawing/2014/main" id="{78933E33-3A9C-4B88-8FE0-71347C081FC4}"/>
            </a:ext>
          </a:extLst>
        </xdr:cNvPr>
        <xdr:cNvSpPr txBox="1"/>
      </xdr:nvSpPr>
      <xdr:spPr>
        <a:xfrm>
          <a:off x="9791700" y="14960600"/>
          <a:ext cx="242649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cs typeface="Segoe UI" panose="020B0502040204020203" pitchFamily="34" charset="0"/>
            </a:rPr>
            <a:t>Attrition</a:t>
          </a:r>
          <a:r>
            <a:rPr lang="en-US" sz="1400" b="1" baseline="0">
              <a:latin typeface="Segoe UI" panose="020B0502040204020203" pitchFamily="34" charset="0"/>
              <a:cs typeface="Segoe UI" panose="020B0502040204020203" pitchFamily="34" charset="0"/>
            </a:rPr>
            <a:t> performance </a:t>
          </a:r>
          <a:endParaRPr lang="en-US" sz="1400" b="1">
            <a:latin typeface="Segoe UI" panose="020B0502040204020203" pitchFamily="34" charset="0"/>
            <a:cs typeface="Segoe UI" panose="020B0502040204020203" pitchFamily="34" charset="0"/>
          </a:endParaRPr>
        </a:p>
      </xdr:txBody>
    </xdr:sp>
    <xdr:clientData/>
  </xdr:twoCellAnchor>
  <xdr:twoCellAnchor>
    <xdr:from>
      <xdr:col>16</xdr:col>
      <xdr:colOff>50800</xdr:colOff>
      <xdr:row>66</xdr:row>
      <xdr:rowOff>152401</xdr:rowOff>
    </xdr:from>
    <xdr:to>
      <xdr:col>20</xdr:col>
      <xdr:colOff>38895</xdr:colOff>
      <xdr:row>68</xdr:row>
      <xdr:rowOff>165101</xdr:rowOff>
    </xdr:to>
    <xdr:sp macro="" textlink="">
      <xdr:nvSpPr>
        <xdr:cNvPr id="210" name="TextBox 209">
          <a:extLst>
            <a:ext uri="{FF2B5EF4-FFF2-40B4-BE49-F238E27FC236}">
              <a16:creationId xmlns:a16="http://schemas.microsoft.com/office/drawing/2014/main" id="{9EF12605-C362-46A5-9FDD-CF91204BA070}"/>
            </a:ext>
          </a:extLst>
        </xdr:cNvPr>
        <xdr:cNvSpPr txBox="1"/>
      </xdr:nvSpPr>
      <xdr:spPr>
        <a:xfrm>
          <a:off x="9804400" y="12725401"/>
          <a:ext cx="2426495"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cs typeface="Segoe UI" panose="020B0502040204020203" pitchFamily="34" charset="0"/>
            </a:rPr>
            <a:t>Performance</a:t>
          </a:r>
          <a:r>
            <a:rPr lang="en-US" sz="1400" b="1" baseline="0">
              <a:latin typeface="Segoe UI" panose="020B0502040204020203" pitchFamily="34" charset="0"/>
              <a:cs typeface="Segoe UI" panose="020B0502040204020203" pitchFamily="34" charset="0"/>
            </a:rPr>
            <a:t> ratio per dept.</a:t>
          </a:r>
          <a:endParaRPr lang="en-US" sz="1400" b="1">
            <a:latin typeface="Segoe UI" panose="020B0502040204020203" pitchFamily="34" charset="0"/>
            <a:cs typeface="Segoe UI" panose="020B0502040204020203" pitchFamily="34" charset="0"/>
          </a:endParaRPr>
        </a:p>
      </xdr:txBody>
    </xdr:sp>
    <xdr:clientData/>
  </xdr:twoCellAnchor>
  <xdr:twoCellAnchor>
    <xdr:from>
      <xdr:col>7</xdr:col>
      <xdr:colOff>476250</xdr:colOff>
      <xdr:row>4</xdr:row>
      <xdr:rowOff>70643</xdr:rowOff>
    </xdr:from>
    <xdr:to>
      <xdr:col>14</xdr:col>
      <xdr:colOff>286546</xdr:colOff>
      <xdr:row>6</xdr:row>
      <xdr:rowOff>70643</xdr:rowOff>
    </xdr:to>
    <xdr:sp macro="" textlink="">
      <xdr:nvSpPr>
        <xdr:cNvPr id="213" name="TextBox 212">
          <a:extLst>
            <a:ext uri="{FF2B5EF4-FFF2-40B4-BE49-F238E27FC236}">
              <a16:creationId xmlns:a16="http://schemas.microsoft.com/office/drawing/2014/main" id="{B003AA86-3DCA-4843-88EB-90A1E6BD27F5}"/>
            </a:ext>
          </a:extLst>
        </xdr:cNvPr>
        <xdr:cNvSpPr txBox="1"/>
      </xdr:nvSpPr>
      <xdr:spPr>
        <a:xfrm>
          <a:off x="4743450" y="832643"/>
          <a:ext cx="407749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latin typeface="Segoe UI" panose="020B0502040204020203" pitchFamily="34" charset="0"/>
              <a:cs typeface="Segoe UI" panose="020B0502040204020203" pitchFamily="34" charset="0"/>
            </a:rPr>
            <a:t>PERFORMANCE DASHBOARD </a:t>
          </a:r>
          <a:endParaRPr lang="en-US" sz="2000" b="1">
            <a:latin typeface="Segoe UI" panose="020B0502040204020203" pitchFamily="34" charset="0"/>
            <a:cs typeface="Segoe UI" panose="020B0502040204020203" pitchFamily="34" charset="0"/>
          </a:endParaRPr>
        </a:p>
      </xdr:txBody>
    </xdr:sp>
    <xdr:clientData/>
  </xdr:twoCellAnchor>
  <xdr:twoCellAnchor>
    <xdr:from>
      <xdr:col>8</xdr:col>
      <xdr:colOff>350046</xdr:colOff>
      <xdr:row>5</xdr:row>
      <xdr:rowOff>184943</xdr:rowOff>
    </xdr:from>
    <xdr:to>
      <xdr:col>17</xdr:col>
      <xdr:colOff>604046</xdr:colOff>
      <xdr:row>7</xdr:row>
      <xdr:rowOff>108742</xdr:rowOff>
    </xdr:to>
    <xdr:sp macro="" textlink="">
      <xdr:nvSpPr>
        <xdr:cNvPr id="214" name="TextBox 213">
          <a:extLst>
            <a:ext uri="{FF2B5EF4-FFF2-40B4-BE49-F238E27FC236}">
              <a16:creationId xmlns:a16="http://schemas.microsoft.com/office/drawing/2014/main" id="{DBFD771D-EBBB-4E8F-99D8-F873149467D5}"/>
            </a:ext>
          </a:extLst>
        </xdr:cNvPr>
        <xdr:cNvSpPr txBox="1"/>
      </xdr:nvSpPr>
      <xdr:spPr>
        <a:xfrm>
          <a:off x="5226846" y="1137443"/>
          <a:ext cx="57404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Segoe UI" panose="020B0502040204020203" pitchFamily="34" charset="0"/>
              <a:cs typeface="Segoe UI" panose="020B0502040204020203" pitchFamily="34" charset="0"/>
            </a:rPr>
            <a:t>Visual</a:t>
          </a:r>
          <a:r>
            <a:rPr lang="en-US" sz="1400" b="0" baseline="0">
              <a:latin typeface="Segoe UI" panose="020B0502040204020203" pitchFamily="34" charset="0"/>
              <a:cs typeface="Segoe UI" panose="020B0502040204020203" pitchFamily="34" charset="0"/>
            </a:rPr>
            <a:t> summary of key workforce; headcount. attrition, performance</a:t>
          </a:r>
          <a:endParaRPr lang="en-US" sz="1400" b="0">
            <a:latin typeface="Segoe UI" panose="020B0502040204020203" pitchFamily="34" charset="0"/>
            <a:cs typeface="Segoe UI" panose="020B0502040204020203" pitchFamily="34" charset="0"/>
          </a:endParaRPr>
        </a:p>
      </xdr:txBody>
    </xdr:sp>
    <xdr:clientData/>
  </xdr:twoCellAnchor>
  <xdr:twoCellAnchor>
    <xdr:from>
      <xdr:col>7</xdr:col>
      <xdr:colOff>509590</xdr:colOff>
      <xdr:row>53</xdr:row>
      <xdr:rowOff>153193</xdr:rowOff>
    </xdr:from>
    <xdr:to>
      <xdr:col>14</xdr:col>
      <xdr:colOff>319886</xdr:colOff>
      <xdr:row>55</xdr:row>
      <xdr:rowOff>153193</xdr:rowOff>
    </xdr:to>
    <xdr:sp macro="" textlink="">
      <xdr:nvSpPr>
        <xdr:cNvPr id="215" name="TextBox 214">
          <a:extLst>
            <a:ext uri="{FF2B5EF4-FFF2-40B4-BE49-F238E27FC236}">
              <a16:creationId xmlns:a16="http://schemas.microsoft.com/office/drawing/2014/main" id="{2796E1AB-E087-45CA-9F13-7715A669A3F6}"/>
            </a:ext>
          </a:extLst>
        </xdr:cNvPr>
        <xdr:cNvSpPr txBox="1"/>
      </xdr:nvSpPr>
      <xdr:spPr>
        <a:xfrm>
          <a:off x="4776790" y="10249693"/>
          <a:ext cx="407749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latin typeface="Segoe UI" panose="020B0502040204020203" pitchFamily="34" charset="0"/>
              <a:cs typeface="Segoe UI" panose="020B0502040204020203" pitchFamily="34" charset="0"/>
            </a:rPr>
            <a:t>PERFORMANCE DASHBOARD </a:t>
          </a:r>
          <a:endParaRPr lang="en-US" sz="2000" b="1">
            <a:latin typeface="Segoe UI" panose="020B0502040204020203" pitchFamily="34" charset="0"/>
            <a:cs typeface="Segoe UI" panose="020B0502040204020203" pitchFamily="34" charset="0"/>
          </a:endParaRPr>
        </a:p>
      </xdr:txBody>
    </xdr:sp>
    <xdr:clientData/>
  </xdr:twoCellAnchor>
  <xdr:twoCellAnchor>
    <xdr:from>
      <xdr:col>8</xdr:col>
      <xdr:colOff>383386</xdr:colOff>
      <xdr:row>55</xdr:row>
      <xdr:rowOff>76993</xdr:rowOff>
    </xdr:from>
    <xdr:to>
      <xdr:col>18</xdr:col>
      <xdr:colOff>27786</xdr:colOff>
      <xdr:row>57</xdr:row>
      <xdr:rowOff>792</xdr:rowOff>
    </xdr:to>
    <xdr:sp macro="" textlink="">
      <xdr:nvSpPr>
        <xdr:cNvPr id="216" name="TextBox 215">
          <a:extLst>
            <a:ext uri="{FF2B5EF4-FFF2-40B4-BE49-F238E27FC236}">
              <a16:creationId xmlns:a16="http://schemas.microsoft.com/office/drawing/2014/main" id="{E4CE95DD-CEC7-41D9-B6A8-5C669741C6E6}"/>
            </a:ext>
          </a:extLst>
        </xdr:cNvPr>
        <xdr:cNvSpPr txBox="1"/>
      </xdr:nvSpPr>
      <xdr:spPr>
        <a:xfrm>
          <a:off x="5260186" y="10554493"/>
          <a:ext cx="57404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Segoe UI" panose="020B0502040204020203" pitchFamily="34" charset="0"/>
              <a:cs typeface="Segoe UI" panose="020B0502040204020203" pitchFamily="34" charset="0"/>
            </a:rPr>
            <a:t>Visual</a:t>
          </a:r>
          <a:r>
            <a:rPr lang="en-US" sz="1400" b="0" baseline="0">
              <a:latin typeface="Segoe UI" panose="020B0502040204020203" pitchFamily="34" charset="0"/>
              <a:cs typeface="Segoe UI" panose="020B0502040204020203" pitchFamily="34" charset="0"/>
            </a:rPr>
            <a:t> summary of key workforce; headcount. attrition, performance</a:t>
          </a:r>
          <a:endParaRPr lang="en-US" sz="1400" b="0">
            <a:latin typeface="Segoe UI" panose="020B0502040204020203" pitchFamily="34" charset="0"/>
            <a:cs typeface="Segoe UI" panose="020B0502040204020203" pitchFamily="34" charset="0"/>
          </a:endParaRPr>
        </a:p>
      </xdr:txBody>
    </xdr:sp>
    <xdr:clientData/>
  </xdr:twoCellAnchor>
  <xdr:twoCellAnchor editAs="oneCell">
    <xdr:from>
      <xdr:col>22</xdr:col>
      <xdr:colOff>304800</xdr:colOff>
      <xdr:row>54</xdr:row>
      <xdr:rowOff>139700</xdr:rowOff>
    </xdr:from>
    <xdr:to>
      <xdr:col>26</xdr:col>
      <xdr:colOff>317500</xdr:colOff>
      <xdr:row>57</xdr:row>
      <xdr:rowOff>1</xdr:rowOff>
    </xdr:to>
    <mc:AlternateContent xmlns:mc="http://schemas.openxmlformats.org/markup-compatibility/2006">
      <mc:Choice xmlns:a14="http://schemas.microsoft.com/office/drawing/2010/main" Requires="a14">
        <xdr:graphicFrame macro="">
          <xdr:nvGraphicFramePr>
            <xdr:cNvPr id="219" name="Age bracket 3">
              <a:extLst>
                <a:ext uri="{FF2B5EF4-FFF2-40B4-BE49-F238E27FC236}">
                  <a16:creationId xmlns:a16="http://schemas.microsoft.com/office/drawing/2014/main" id="{23BF2EB6-D911-4095-8E9D-C51AED948A3A}"/>
                </a:ext>
              </a:extLst>
            </xdr:cNvPr>
            <xdr:cNvGraphicFramePr/>
          </xdr:nvGraphicFramePr>
          <xdr:xfrm>
            <a:off x="0" y="0"/>
            <a:ext cx="0" cy="0"/>
          </xdr:xfrm>
          <a:graphic>
            <a:graphicData uri="http://schemas.microsoft.com/office/drawing/2010/slicer">
              <sle:slicer xmlns:sle="http://schemas.microsoft.com/office/drawing/2010/slicer" name="Age bracket 3"/>
            </a:graphicData>
          </a:graphic>
        </xdr:graphicFrame>
      </mc:Choice>
      <mc:Fallback>
        <xdr:sp macro="" textlink="">
          <xdr:nvSpPr>
            <xdr:cNvPr id="0" name=""/>
            <xdr:cNvSpPr>
              <a:spLocks noTextEdit="1"/>
            </xdr:cNvSpPr>
          </xdr:nvSpPr>
          <xdr:spPr>
            <a:xfrm>
              <a:off x="13716000" y="10426700"/>
              <a:ext cx="2451100" cy="431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196850</xdr:colOff>
      <xdr:row>5</xdr:row>
      <xdr:rowOff>83343</xdr:rowOff>
    </xdr:from>
    <xdr:to>
      <xdr:col>26</xdr:col>
      <xdr:colOff>209550</xdr:colOff>
      <xdr:row>7</xdr:row>
      <xdr:rowOff>134144</xdr:rowOff>
    </xdr:to>
    <mc:AlternateContent xmlns:mc="http://schemas.openxmlformats.org/markup-compatibility/2006">
      <mc:Choice xmlns:a14="http://schemas.microsoft.com/office/drawing/2010/main" Requires="a14">
        <xdr:graphicFrame macro="">
          <xdr:nvGraphicFramePr>
            <xdr:cNvPr id="220" name="Age bracket 4">
              <a:extLst>
                <a:ext uri="{FF2B5EF4-FFF2-40B4-BE49-F238E27FC236}">
                  <a16:creationId xmlns:a16="http://schemas.microsoft.com/office/drawing/2014/main" id="{7BC3953D-EF77-4170-8255-9F5E136BD942}"/>
                </a:ext>
              </a:extLst>
            </xdr:cNvPr>
            <xdr:cNvGraphicFramePr/>
          </xdr:nvGraphicFramePr>
          <xdr:xfrm>
            <a:off x="0" y="0"/>
            <a:ext cx="0" cy="0"/>
          </xdr:xfrm>
          <a:graphic>
            <a:graphicData uri="http://schemas.microsoft.com/office/drawing/2010/slicer">
              <sle:slicer xmlns:sle="http://schemas.microsoft.com/office/drawing/2010/slicer" name="Age bracket 4"/>
            </a:graphicData>
          </a:graphic>
        </xdr:graphicFrame>
      </mc:Choice>
      <mc:Fallback>
        <xdr:sp macro="" textlink="">
          <xdr:nvSpPr>
            <xdr:cNvPr id="0" name=""/>
            <xdr:cNvSpPr>
              <a:spLocks noTextEdit="1"/>
            </xdr:cNvSpPr>
          </xdr:nvSpPr>
          <xdr:spPr>
            <a:xfrm>
              <a:off x="13608050" y="1035843"/>
              <a:ext cx="2451100" cy="431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lekan" refreshedDate="45861.968025347225" createdVersion="7" refreshedVersion="7" minRefreshableVersion="3" recordCount="1470" xr:uid="{F9CEE70C-2BD0-4E1B-9093-AA074222CA50}">
  <cacheSource type="worksheet">
    <worksheetSource name="Merge2"/>
  </cacheSource>
  <cacheFields count="46">
    <cacheField name="EmployeeID" numFmtId="0">
      <sharedItems/>
    </cacheField>
    <cacheField name="FirstName" numFmtId="49">
      <sharedItems/>
    </cacheField>
    <cacheField name="LastName" numFmtId="49">
      <sharedItems/>
    </cacheField>
    <cacheField name="Gender" numFmtId="49">
      <sharedItems count="4">
        <s v="Female"/>
        <s v="Non-Binary"/>
        <s v="Male"/>
        <s v="Prefer Not To Say"/>
      </sharedItems>
    </cacheField>
    <cacheField name="Age" numFmtId="1">
      <sharedItems containsSemiMixedTypes="0" containsString="0" containsNumber="1" containsInteger="1" minValue="18" maxValue="51"/>
    </cacheField>
    <cacheField name="Age bracket" numFmtId="1">
      <sharedItems/>
    </cacheField>
    <cacheField name="BusinessTravel" numFmtId="49">
      <sharedItems/>
    </cacheField>
    <cacheField name="Department" numFmtId="49">
      <sharedItems count="3">
        <s v="Sales"/>
        <s v="Technology"/>
        <s v="Human Resources"/>
      </sharedItems>
    </cacheField>
    <cacheField name="DistanceFromHome" numFmtId="1">
      <sharedItems containsSemiMixedTypes="0" containsString="0" containsNumber="1" containsInteger="1" minValue="1" maxValue="45"/>
    </cacheField>
    <cacheField name="Distance Group" numFmtId="1">
      <sharedItems/>
    </cacheField>
    <cacheField name="State" numFmtId="49">
      <sharedItems/>
    </cacheField>
    <cacheField name="Ethnicity" numFmtId="49">
      <sharedItems/>
    </cacheField>
    <cacheField name="Education" numFmtId="1">
      <sharedItems containsSemiMixedTypes="0" containsString="0" containsNumber="1" containsInteger="1" minValue="1" maxValue="5"/>
    </cacheField>
    <cacheField name="Education level" numFmtId="49">
      <sharedItems count="5">
        <s v="Doctorate"/>
        <s v="Master's"/>
        <s v="Bachelor's"/>
        <s v="College"/>
        <s v="Below College"/>
      </sharedItems>
    </cacheField>
    <cacheField name="EducationField" numFmtId="49">
      <sharedItems count="9">
        <s v="Marketing"/>
        <s v="Marketing "/>
        <s v="Business Studies"/>
        <s v="Computer Science"/>
        <s v="Technical Degree"/>
        <s v="Information Systems"/>
        <s v="Other"/>
        <s v="Economics"/>
        <s v="Human Resources"/>
      </sharedItems>
    </cacheField>
    <cacheField name="JobRole" numFmtId="49">
      <sharedItems/>
    </cacheField>
    <cacheField name="MaritalStatus" numFmtId="49">
      <sharedItems/>
    </cacheField>
    <cacheField name="Salary" numFmtId="164">
      <sharedItems containsSemiMixedTypes="0" containsString="0" containsNumber="1" containsInteger="1" minValue="20387" maxValue="547204"/>
    </cacheField>
    <cacheField name="StockOptionLevel" numFmtId="1">
      <sharedItems containsSemiMixedTypes="0" containsString="0" containsNumber="1" containsInteger="1" minValue="0" maxValue="3"/>
    </cacheField>
    <cacheField name="OverTime" numFmtId="49">
      <sharedItems/>
    </cacheField>
    <cacheField name="Overtime flag" numFmtId="1">
      <sharedItems containsSemiMixedTypes="0" containsString="0" containsNumber="1" containsInteger="1" minValue="0" maxValue="1"/>
    </cacheField>
    <cacheField name="HireDate" numFmtId="14">
      <sharedItems containsSemiMixedTypes="0" containsNonDate="0" containsDate="1" containsString="0" minDate="2012-01-03T00:00:00" maxDate="2023-01-01T00:00:00"/>
    </cacheField>
    <cacheField name="Attrition" numFmtId="49">
      <sharedItems count="2">
        <s v="No"/>
        <s v="Yes"/>
      </sharedItems>
    </cacheField>
    <cacheField name="YearsAtCompany" numFmtId="1">
      <sharedItems containsSemiMixedTypes="0" containsString="0" containsNumber="1" containsInteger="1" minValue="0" maxValue="10"/>
    </cacheField>
    <cacheField name="YearsInMostRecentRole" numFmtId="1">
      <sharedItems containsSemiMixedTypes="0" containsString="0" containsNumber="1" containsInteger="1" minValue="0" maxValue="10"/>
    </cacheField>
    <cacheField name="YearsSinceLastPromotion" numFmtId="1">
      <sharedItems containsSemiMixedTypes="0" containsString="0" containsNumber="1" containsInteger="1" minValue="0" maxValue="10"/>
    </cacheField>
    <cacheField name="Promotion status" numFmtId="1">
      <sharedItems/>
    </cacheField>
    <cacheField name="YearsWithCurrManager" numFmtId="1">
      <sharedItems containsSemiMixedTypes="0" containsString="0" containsNumber="1" containsInteger="1" minValue="0" maxValue="10"/>
    </cacheField>
    <cacheField name="PerformanceID" numFmtId="0">
      <sharedItems containsBlank="1"/>
    </cacheField>
    <cacheField name="Per_EmployeeID" numFmtId="0">
      <sharedItems containsBlank="1"/>
    </cacheField>
    <cacheField name="PERF_ReviewDate" numFmtId="14">
      <sharedItems containsNonDate="0" containsDate="1" containsString="0" containsBlank="1" minDate="2013-01-02T00:00:00" maxDate="2023-01-01T00:00:00"/>
    </cacheField>
    <cacheField name="PerformanceRating.EnvironmentSatisfaction" numFmtId="1">
      <sharedItems containsString="0" containsBlank="1" containsNumber="1" containsInteger="1" minValue="1" maxValue="5"/>
    </cacheField>
    <cacheField name="environment" numFmtId="1">
      <sharedItems containsMixedTypes="1" containsNumber="1" containsInteger="1" minValue="1" maxValue="5"/>
    </cacheField>
    <cacheField name="Per_JobSatisfaction" numFmtId="1">
      <sharedItems containsString="0" containsBlank="1" containsNumber="1" containsInteger="1" minValue="1" maxValue="5"/>
    </cacheField>
    <cacheField name="job_satisfactory" numFmtId="1">
      <sharedItems containsMixedTypes="1" containsNumber="1" containsInteger="1" minValue="1" maxValue="5"/>
    </cacheField>
    <cacheField name="Perf_RelationshipSatisfaction" numFmtId="1">
      <sharedItems containsString="0" containsBlank="1" containsNumber="1" containsInteger="1" minValue="1" maxValue="5"/>
    </cacheField>
    <cacheField name="Relationship" numFmtId="1">
      <sharedItems containsMixedTypes="1" containsNumber="1" containsInteger="1" minValue="1" maxValue="5"/>
    </cacheField>
    <cacheField name="Perf_TrainingOpportunitiesWithinYear" numFmtId="1">
      <sharedItems containsString="0" containsBlank="1" containsNumber="1" containsInteger="1" minValue="1" maxValue="3" count="4">
        <n v="3"/>
        <n v="1"/>
        <n v="2"/>
        <m/>
      </sharedItems>
    </cacheField>
    <cacheField name="Perf_TrainingOpportunitiesTaken" numFmtId="1">
      <sharedItems containsString="0" containsBlank="1" containsNumber="1" containsInteger="1" minValue="0" maxValue="3"/>
    </cacheField>
    <cacheField name="Perf_WorkLifeBalance" numFmtId="1">
      <sharedItems containsString="0" containsBlank="1" containsNumber="1" containsInteger="1" minValue="1" maxValue="5"/>
    </cacheField>
    <cacheField name="worklife" numFmtId="1">
      <sharedItems containsMixedTypes="1" containsNumber="1" containsInteger="1" minValue="1" maxValue="5"/>
    </cacheField>
    <cacheField name="Perf_SelfRating" numFmtId="1">
      <sharedItems containsString="0" containsBlank="1" containsNumber="1" containsInteger="1" minValue="3" maxValue="5" count="4">
        <n v="3"/>
        <n v="4"/>
        <m/>
        <n v="5"/>
      </sharedItems>
    </cacheField>
    <cacheField name="selfrating" numFmtId="1">
      <sharedItems containsMixedTypes="1" containsNumber="1" containsInteger="1" minValue="3" maxValue="5"/>
    </cacheField>
    <cacheField name="Perf_ManagerRating" numFmtId="1">
      <sharedItems containsString="0" containsBlank="1" containsNumber="1" containsInteger="1" minValue="2" maxValue="5" count="5">
        <n v="3"/>
        <n v="4"/>
        <n v="2"/>
        <m/>
        <n v="5"/>
      </sharedItems>
    </cacheField>
    <cacheField name="managerrating" numFmtId="1">
      <sharedItems containsMixedTypes="1" containsNumber="1" containsInteger="1" minValue="2" maxValue="5"/>
    </cacheField>
    <cacheField name="overall" numFmtId="1">
      <sharedItems containsMixedTypes="1" containsNumber="1" minValue="1.6666666666666667" maxValue="4.83333333333333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07870372" backgroundQuery="1" createdVersion="7" refreshedVersion="7" minRefreshableVersion="3" recordCount="0" supportSubquery="1" supportAdvancedDrill="1" xr:uid="{DD75B0A4-4F3C-4D13-A5AB-972F842BCB2D}">
  <cacheSource type="external" connectionId="6"/>
  <cacheFields count="5">
    <cacheField name="[Merge2].[overall].[overall]" caption="overall" numFmtId="0" hierarchy="45" level="1">
      <sharedItems count="4">
        <s v="2"/>
        <s v="3"/>
        <s v="4"/>
        <s v="5"/>
      </sharedItems>
    </cacheField>
    <cacheField name="[Merge2].[JobRole].[JobRole]" caption="JobRole" numFmtId="0" hierarchy="15" level="1">
      <sharedItems count="13">
        <s v="Analytics Manager"/>
        <s v="Data Scientist"/>
        <s v="Engineering Manager"/>
        <s v="HR Business Partner"/>
        <s v="HR Executive"/>
        <s v="HR Manager"/>
        <s v="Machine Learning Engineer"/>
        <s v="Manager"/>
        <s v="Recruiter"/>
        <s v="Sales Executive"/>
        <s v="Sales Representative"/>
        <s v="Senior Software Engineer"/>
        <s v="Software Engineer"/>
      </sharedItems>
    </cacheField>
    <cacheField name="[Measures].[Count of EmployeeID]" caption="Count of EmployeeID" numFmtId="0" hierarchy="48" level="32767"/>
    <cacheField name="[Merge2].[Attrition].[Attrition]" caption="Attrition" numFmtId="0" hierarchy="22" level="1">
      <sharedItems count="2">
        <s v="No"/>
        <s v="Yes"/>
      </sharedItems>
    </cacheField>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2" memberValueDatatype="130" unbalanced="0"/>
    <cacheHierarchy uniqueName="[Merge2].[FirstName]" caption="FirstName" attribute="1" defaultMemberUniqueName="[Merge2].[FirstName].[All]" allUniqueName="[Merge2].[FirstName].[All]" dimensionUniqueName="[Merge2]" displayFolder="" count="2" memberValueDatatype="130" unbalanced="0"/>
    <cacheHierarchy uniqueName="[Merge2].[LastName]" caption="LastName" attribute="1" defaultMemberUniqueName="[Merge2].[LastName].[All]" allUniqueName="[Merge2].[LastName].[All]" dimensionUniqueName="[Merge2]" displayFolder="" count="2" memberValueDatatype="130" unbalanced="0"/>
    <cacheHierarchy uniqueName="[Merge2].[Gender]" caption="Gender" attribute="1" defaultMemberUniqueName="[Merge2].[Gender].[All]" allUniqueName="[Merge2].[Gender].[All]" dimensionUniqueName="[Merge2]" displayFolder="" count="2" memberValueDatatype="130" unbalanced="0"/>
    <cacheHierarchy uniqueName="[Merge2].[Age]" caption="Age" attribute="1" defaultMemberUniqueName="[Merge2].[Age].[All]" allUniqueName="[Merge2].[Age].[All]" dimensionUniqueName="[Merge2]" displayFolder="" count="2"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4"/>
      </fieldsUsage>
    </cacheHierarchy>
    <cacheHierarchy uniqueName="[Merge2].[BusinessTravel]" caption="BusinessTravel" attribute="1" defaultMemberUniqueName="[Merge2].[BusinessTravel].[All]" allUniqueName="[Merge2].[BusinessTravel].[All]" dimensionUniqueName="[Merge2]" displayFolder="" count="2" memberValueDatatype="130" unbalanced="0"/>
    <cacheHierarchy uniqueName="[Merge2].[Department]" caption="Department" attribute="1" defaultMemberUniqueName="[Merge2].[Department].[All]" allUniqueName="[Merge2].[Department].[All]" dimensionUniqueName="[Merge2]" displayFolder="" count="2" memberValueDatatype="130" unbalanced="0"/>
    <cacheHierarchy uniqueName="[Merge2].[DistanceFromHome]" caption="DistanceFromHome" attribute="1" defaultMemberUniqueName="[Merge2].[DistanceFromHome].[All]" allUniqueName="[Merge2].[DistanceFromHome].[All]" dimensionUniqueName="[Merge2]" displayFolder="" count="2" memberValueDatatype="20" unbalanced="0"/>
    <cacheHierarchy uniqueName="[Merge2].[Distance Group]" caption="Distance Group" attribute="1" defaultMemberUniqueName="[Merge2].[Distance Group].[All]" allUniqueName="[Merge2].[Distance Group].[All]" dimensionUniqueName="[Merge2]" displayFolder="" count="2" memberValueDatatype="130" unbalanced="0"/>
    <cacheHierarchy uniqueName="[Merge2].[State]" caption="State" attribute="1" defaultMemberUniqueName="[Merge2].[State].[All]" allUniqueName="[Merge2].[State].[All]" dimensionUniqueName="[Merge2]" displayFolder="" count="2" memberValueDatatype="130" unbalanced="0"/>
    <cacheHierarchy uniqueName="[Merge2].[Ethnicity]" caption="Ethnicity" attribute="1" defaultMemberUniqueName="[Merge2].[Ethnicity].[All]" allUniqueName="[Merge2].[Ethnicity].[All]" dimensionUniqueName="[Merge2]" displayFolder="" count="2" memberValueDatatype="130" unbalanced="0"/>
    <cacheHierarchy uniqueName="[Merge2].[Education]" caption="Education" attribute="1" defaultMemberUniqueName="[Merge2].[Education].[All]" allUniqueName="[Merge2].[Education].[All]" dimensionUniqueName="[Merge2]" displayFolder="" count="2" memberValueDatatype="20" unbalanced="0"/>
    <cacheHierarchy uniqueName="[Merge2].[Education level]" caption="Education level" attribute="1" defaultMemberUniqueName="[Merge2].[Education level].[All]" allUniqueName="[Merge2].[Education level].[All]" dimensionUniqueName="[Merge2]" displayFolder="" count="2" memberValueDatatype="130" unbalanced="0"/>
    <cacheHierarchy uniqueName="[Merge2].[EducationField]" caption="EducationField" attribute="1" defaultMemberUniqueName="[Merge2].[EducationField].[All]" allUniqueName="[Merge2].[EducationField].[All]" dimensionUniqueName="[Merge2]" displayFolder="" count="2" memberValueDatatype="130" unbalanced="0"/>
    <cacheHierarchy uniqueName="[Merge2].[JobRole]" caption="JobRole" attribute="1" defaultMemberUniqueName="[Merge2].[JobRole].[All]" allUniqueName="[Merge2].[JobRole].[All]" dimensionUniqueName="[Merge2]" displayFolder="" count="2" memberValueDatatype="130" unbalanced="0">
      <fieldsUsage count="2">
        <fieldUsage x="-1"/>
        <fieldUsage x="1"/>
      </fieldsUsage>
    </cacheHierarchy>
    <cacheHierarchy uniqueName="[Merge2].[MaritalStatus]" caption="MaritalStatus" attribute="1" defaultMemberUniqueName="[Merge2].[MaritalStatus].[All]" allUniqueName="[Merge2].[MaritalStatus].[All]" dimensionUniqueName="[Merge2]" displayFolder="" count="2" memberValueDatatype="130" unbalanced="0"/>
    <cacheHierarchy uniqueName="[Merge2].[Salary]" caption="Salary" attribute="1" defaultMemberUniqueName="[Merge2].[Salary].[All]" allUniqueName="[Merge2].[Salary].[All]" dimensionUniqueName="[Merge2]" displayFolder="" count="2" memberValueDatatype="20" unbalanced="0"/>
    <cacheHierarchy uniqueName="[Merge2].[StockOptionLevel]" caption="StockOptionLevel" attribute="1" defaultMemberUniqueName="[Merge2].[StockOptionLevel].[All]" allUniqueName="[Merge2].[StockOptionLevel].[All]" dimensionUniqueName="[Merge2]" displayFolder="" count="2" memberValueDatatype="20" unbalanced="0"/>
    <cacheHierarchy uniqueName="[Merge2].[OverTime]" caption="OverTime" attribute="1" defaultMemberUniqueName="[Merge2].[OverTime].[All]" allUniqueName="[Merge2].[OverTime].[All]" dimensionUniqueName="[Merge2]" displayFolder="" count="2" memberValueDatatype="130" unbalanced="0"/>
    <cacheHierarchy uniqueName="[Merge2].[Overtime flag]" caption="Overtime flag" attribute="1" defaultMemberUniqueName="[Merge2].[Overtime flag].[All]" allUniqueName="[Merge2].[Overtime flag].[All]" dimensionUniqueName="[Merge2]" displayFolder="" count="2" memberValueDatatype="20" unbalanced="0"/>
    <cacheHierarchy uniqueName="[Merge2].[HireDate]" caption="HireDate" attribute="1" time="1" defaultMemberUniqueName="[Merge2].[HireDate].[All]" allUniqueName="[Merge2].[HireDate].[All]" dimensionUniqueName="[Merge2]" displayFolder="" count="2"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3"/>
      </fieldsUsage>
    </cacheHierarchy>
    <cacheHierarchy uniqueName="[Merge2].[YearsAtCompany]" caption="YearsAtCompany" attribute="1" defaultMemberUniqueName="[Merge2].[YearsAtCompany].[All]" allUniqueName="[Merge2].[YearsAtCompany].[All]" dimensionUniqueName="[Merge2]" displayFolder="" count="2" memberValueDatatype="20" unbalanced="0"/>
    <cacheHierarchy uniqueName="[Merge2].[YearsInMostRecentRole]" caption="YearsInMostRecentRole" attribute="1" defaultMemberUniqueName="[Merge2].[YearsInMostRecentRole].[All]" allUniqueName="[Merge2].[YearsInMostRecentRole].[All]" dimensionUniqueName="[Merge2]" displayFolder="" count="2" memberValueDatatype="20" unbalanced="0"/>
    <cacheHierarchy uniqueName="[Merge2].[YearsSinceLastPromotion]" caption="YearsSinceLastPromotion" attribute="1" defaultMemberUniqueName="[Merge2].[YearsSinceLastPromotion].[All]" allUniqueName="[Merge2].[YearsSinceLastPromotion].[All]" dimensionUniqueName="[Merge2]" displayFolder="" count="2" memberValueDatatype="20" unbalanced="0"/>
    <cacheHierarchy uniqueName="[Merge2].[Promotion status]" caption="Promotion status" attribute="1" defaultMemberUniqueName="[Merge2].[Promotion status].[All]" allUniqueName="[Merge2].[Promotion status].[All]" dimensionUniqueName="[Merge2]" displayFolder="" count="2" memberValueDatatype="130" unbalanced="0"/>
    <cacheHierarchy uniqueName="[Merge2].[YearsWithCurrManager]" caption="YearsWithCurrManager" attribute="1" defaultMemberUniqueName="[Merge2].[YearsWithCurrManager].[All]" allUniqueName="[Merge2].[YearsWithCurrManager].[All]" dimensionUniqueName="[Merge2]" displayFolder="" count="2" memberValueDatatype="20" unbalanced="0"/>
    <cacheHierarchy uniqueName="[Merge2].[PerformanceID]" caption="PerformanceID" attribute="1" defaultMemberUniqueName="[Merge2].[PerformanceID].[All]" allUniqueName="[Merge2].[PerformanceID].[All]" dimensionUniqueName="[Merge2]" displayFolder="" count="2" memberValueDatatype="130" unbalanced="0"/>
    <cacheHierarchy uniqueName="[Merge2].[Per_EmployeeID]" caption="Per_EmployeeID" attribute="1" defaultMemberUniqueName="[Merge2].[Per_EmployeeID].[All]" allUniqueName="[Merge2].[Per_EmployeeID].[All]" dimensionUniqueName="[Merge2]" displayFolder="" count="2" memberValueDatatype="130" unbalanced="0"/>
    <cacheHierarchy uniqueName="[Merge2].[PERF_ReviewDate]" caption="PERF_ReviewDate" attribute="1" time="1" defaultMemberUniqueName="[Merge2].[PERF_ReviewDate].[All]" allUniqueName="[Merge2].[PERF_ReviewDate].[All]" dimensionUniqueName="[Merge2]" displayFolder="" count="2"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2" memberValueDatatype="20" unbalanced="0"/>
    <cacheHierarchy uniqueName="[Merge2].[environment]" caption="environment" attribute="1" defaultMemberUniqueName="[Merge2].[environment].[All]" allUniqueName="[Merge2].[environment].[All]" dimensionUniqueName="[Merge2]" displayFolder="" count="2" memberValueDatatype="130" unbalanced="0"/>
    <cacheHierarchy uniqueName="[Merge2].[Per_JobSatisfaction]" caption="Per_JobSatisfaction" attribute="1" defaultMemberUniqueName="[Merge2].[Per_JobSatisfaction].[All]" allUniqueName="[Merge2].[Per_JobSatisfaction].[All]" dimensionUniqueName="[Merge2]" displayFolder="" count="2" memberValueDatatype="20" unbalanced="0"/>
    <cacheHierarchy uniqueName="[Merge2].[job_satisfactory]" caption="job_satisfactory" attribute="1" defaultMemberUniqueName="[Merge2].[job_satisfactory].[All]" allUniqueName="[Merge2].[job_satisfactory].[All]" dimensionUniqueName="[Merge2]" displayFolder="" count="2"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2" memberValueDatatype="20" unbalanced="0"/>
    <cacheHierarchy uniqueName="[Merge2].[Relationship]" caption="Relationship" attribute="1" defaultMemberUniqueName="[Merge2].[Relationship].[All]" allUniqueName="[Merge2].[Relationship].[All]" dimensionUniqueName="[Merge2]" displayFolder="" count="2"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2"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2" memberValueDatatype="20" unbalanced="0"/>
    <cacheHierarchy uniqueName="[Merge2].[Perf_WorkLifeBalance]" caption="Perf_WorkLifeBalance" attribute="1" defaultMemberUniqueName="[Merge2].[Perf_WorkLifeBalance].[All]" allUniqueName="[Merge2].[Perf_WorkLifeBalance].[All]" dimensionUniqueName="[Merge2]" displayFolder="" count="2" memberValueDatatype="20" unbalanced="0"/>
    <cacheHierarchy uniqueName="[Merge2].[worklife]" caption="worklife" attribute="1" defaultMemberUniqueName="[Merge2].[worklife].[All]" allUniqueName="[Merge2].[worklife].[All]" dimensionUniqueName="[Merge2]" displayFolder="" count="2" memberValueDatatype="130" unbalanced="0"/>
    <cacheHierarchy uniqueName="[Merge2].[Perf_SelfRating]" caption="Perf_SelfRating" attribute="1" defaultMemberUniqueName="[Merge2].[Perf_SelfRating].[All]" allUniqueName="[Merge2].[Perf_SelfRating].[All]" dimensionUniqueName="[Merge2]" displayFolder="" count="2" memberValueDatatype="20" unbalanced="0"/>
    <cacheHierarchy uniqueName="[Merge2].[selfrating]" caption="selfrating" attribute="1" defaultMemberUniqueName="[Merge2].[selfrating].[All]" allUniqueName="[Merge2].[selfrating].[All]" dimensionUniqueName="[Merge2]" displayFolder="" count="2" memberValueDatatype="130" unbalanced="0"/>
    <cacheHierarchy uniqueName="[Merge2].[Perf_ManagerRating]" caption="Perf_ManagerRating" attribute="1" defaultMemberUniqueName="[Merge2].[Perf_ManagerRating].[All]" allUniqueName="[Merge2].[Perf_ManagerRating].[All]" dimensionUniqueName="[Merge2]" displayFolder="" count="2" memberValueDatatype="20" unbalanced="0"/>
    <cacheHierarchy uniqueName="[Merge2].[managerrating]" caption="managerrating" attribute="1" defaultMemberUniqueName="[Merge2].[managerrating].[All]" allUniqueName="[Merge2].[managerrating].[All]" dimensionUniqueName="[Merge2]" displayFolder="" count="2"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0"/>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09143519" backgroundQuery="1" createdVersion="7" refreshedVersion="7" minRefreshableVersion="3" recordCount="0" supportSubquery="1" supportAdvancedDrill="1" xr:uid="{67790681-1623-404F-9059-F4C0454B185C}">
  <cacheSource type="external" connectionId="6"/>
  <cacheFields count="5">
    <cacheField name="[Merge2].[overall].[overall]" caption="overall" numFmtId="0" hierarchy="45" level="1">
      <sharedItems count="4">
        <s v="2"/>
        <s v="3"/>
        <s v="4"/>
        <s v="5"/>
      </sharedItems>
    </cacheField>
    <cacheField name="[Merge2].[FirstName].[FirstName]" caption="FirstName" numFmtId="0" hierarchy="1" level="1">
      <sharedItems count="10">
        <s v="Alister"/>
        <s v="Appolonia"/>
        <s v="Dorey"/>
        <s v="Dunstan"/>
        <s v="Eugenio"/>
        <s v="Fabiano"/>
        <s v="Ilysa"/>
        <s v="Rickey"/>
        <s v="Selig"/>
        <s v="Travis"/>
      </sharedItems>
    </cacheField>
    <cacheField name="[Merge2].[Department].[Department]" caption="Department" numFmtId="0" hierarchy="7" level="1">
      <sharedItems count="2">
        <s v="Technology"/>
        <s v="Sales"/>
      </sharedItems>
    </cacheField>
    <cacheField name="[Measures].[Sum of YearsAtCompany]" caption="Sum of YearsAtCompany" numFmtId="0" hierarchy="54"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2" memberValueDatatype="130" unbalanced="0">
      <fieldsUsage count="2">
        <fieldUsage x="-1"/>
        <fieldUsage x="1"/>
      </fieldsUsage>
    </cacheHierarchy>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4"/>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2" memberValueDatatype="130" unbalanced="0">
      <fieldsUsage count="2">
        <fieldUsage x="-1"/>
        <fieldUsage x="2"/>
      </fieldsUsage>
    </cacheHierarchy>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0" memberValueDatatype="130" unbalanced="0"/>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0"/>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oneField="1" hidden="1">
      <fieldsUsage count="1">
        <fieldUsage x="3"/>
      </fieldsUsage>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09259258" backgroundQuery="1" createdVersion="7" refreshedVersion="7" minRefreshableVersion="3" recordCount="0" supportSubquery="1" supportAdvancedDrill="1" xr:uid="{7CE29C86-54FA-4402-892A-828F06867449}">
  <cacheSource type="external" connectionId="6"/>
  <cacheFields count="2">
    <cacheField name="[Merge2].[Attrition].[Attrition]" caption="Attrition" numFmtId="0" hierarchy="22" level="1">
      <sharedItems containsSemiMixedTypes="0" containsNonDate="0" containsString="0"/>
    </cacheField>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1"/>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0" memberValueDatatype="130" unbalanced="0"/>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09837966" backgroundQuery="1" createdVersion="7" refreshedVersion="7" minRefreshableVersion="3" recordCount="0" supportSubquery="1" supportAdvancedDrill="1" xr:uid="{0BA92ECF-E636-4337-B296-194A7CAB9F93}">
  <cacheSource type="external" connectionId="6"/>
  <cacheFields count="4">
    <cacheField name="[Merge2].[Attrition].[Attrition]" caption="Attrition" numFmtId="0" hierarchy="22" level="1">
      <sharedItems containsSemiMixedTypes="0" containsNonDate="0" containsString="0"/>
    </cacheField>
    <cacheField name="[Merge2].[overall].[overall]" caption="overall" numFmtId="0" hierarchy="45" level="1">
      <sharedItems count="4">
        <s v="2"/>
        <s v="3"/>
        <s v="4"/>
        <s v="5"/>
      </sharedItems>
    </cacheField>
    <cacheField name="[Measures].[Count of Attrition]" caption="Count of Attrition" numFmtId="0" hierarchy="49"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3"/>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1"/>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0300927" backgroundQuery="1" createdVersion="7" refreshedVersion="7" minRefreshableVersion="3" recordCount="0" supportSubquery="1" supportAdvancedDrill="1" xr:uid="{F894E6FB-7728-4223-AADC-6D74FB546508}">
  <cacheSource type="external" connectionId="6"/>
  <cacheFields count="4">
    <cacheField name="[Merge2].[overall].[overall]" caption="overall" numFmtId="0" hierarchy="45" level="1">
      <sharedItems count="4">
        <s v="2"/>
        <s v="3"/>
        <s v="4"/>
        <s v="5"/>
      </sharedItems>
    </cacheField>
    <cacheField name="[Merge2].[YearsSinceLastPromotion].[YearsSinceLastPromotion]" caption="YearsSinceLastPromotion" numFmtId="0" hierarchy="25" level="1">
      <sharedItems containsSemiMixedTypes="0" containsString="0" containsNumber="1" containsInteger="1" minValue="4" maxValue="10" count="7">
        <n v="4"/>
        <n v="5"/>
        <n v="6"/>
        <n v="7"/>
        <n v="8"/>
        <n v="9"/>
        <n v="10"/>
      </sharedItems>
      <extLst>
        <ext xmlns:x15="http://schemas.microsoft.com/office/spreadsheetml/2010/11/main" uri="{4F2E5C28-24EA-4eb8-9CBF-B6C8F9C3D259}">
          <x15:cachedUniqueNames>
            <x15:cachedUniqueName index="0" name="[Merge2].[YearsSinceLastPromotion].&amp;[4]"/>
            <x15:cachedUniqueName index="1" name="[Merge2].[YearsSinceLastPromotion].&amp;[5]"/>
            <x15:cachedUniqueName index="2" name="[Merge2].[YearsSinceLastPromotion].&amp;[6]"/>
            <x15:cachedUniqueName index="3" name="[Merge2].[YearsSinceLastPromotion].&amp;[7]"/>
            <x15:cachedUniqueName index="4" name="[Merge2].[YearsSinceLastPromotion].&amp;[8]"/>
            <x15:cachedUniqueName index="5" name="[Merge2].[YearsSinceLastPromotion].&amp;[9]"/>
            <x15:cachedUniqueName index="6" name="[Merge2].[YearsSinceLastPromotion].&amp;[10]"/>
          </x15:cachedUniqueNames>
        </ext>
      </extLst>
    </cacheField>
    <cacheField name="[Measures].[Count of EmployeeID]" caption="Count of EmployeeID" numFmtId="0" hierarchy="48"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2"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3"/>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0" memberValueDatatype="130" unbalanced="0"/>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2" memberValueDatatype="20" unbalanced="0">
      <fieldsUsage count="2">
        <fieldUsage x="-1"/>
        <fieldUsage x="1"/>
      </fieldsUsage>
    </cacheHierarchy>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0"/>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0763889" backgroundQuery="1" createdVersion="7" refreshedVersion="7" minRefreshableVersion="3" recordCount="0" supportSubquery="1" supportAdvancedDrill="1" xr:uid="{F9287AAE-77C7-43B3-9957-9C2F42992688}">
  <cacheSource type="external" connectionId="6"/>
  <cacheFields count="5">
    <cacheField name="[Merge2].[Attrition].[Attrition]" caption="Attrition" numFmtId="0" hierarchy="22" level="1">
      <sharedItems count="2">
        <s v="No"/>
        <s v="Yes"/>
      </sharedItems>
    </cacheField>
    <cacheField name="[Merge2].[overall].[overall]" caption="overall" numFmtId="0" hierarchy="45" level="1">
      <sharedItems count="4">
        <s v="2"/>
        <s v="3"/>
        <s v="4"/>
        <s v="5"/>
      </sharedItems>
    </cacheField>
    <cacheField name="[Merge2].[OverTime].[OverTime]" caption="OverTime" numFmtId="0" hierarchy="19" level="1">
      <sharedItems count="2">
        <s v="No"/>
        <s v="Yes"/>
      </sharedItems>
    </cacheField>
    <cacheField name="[Measures].[Count of EmployeeID]" caption="Count of EmployeeID" numFmtId="0" hierarchy="48"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4"/>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2" memberValueDatatype="130" unbalanced="0">
      <fieldsUsage count="2">
        <fieldUsage x="-1"/>
        <fieldUsage x="2"/>
      </fieldsUsage>
    </cacheHierarchy>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1"/>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1226851" backgroundQuery="1" createdVersion="7" refreshedVersion="7" minRefreshableVersion="3" recordCount="0" supportSubquery="1" supportAdvancedDrill="1" xr:uid="{BA80417B-3930-4B5B-A489-2D3A0EDDCC4B}">
  <cacheSource type="external" connectionId="6"/>
  <cacheFields count="3">
    <cacheField name="[Merge2].[Attrition].[Attrition]" caption="Attrition" numFmtId="0" hierarchy="22" level="1">
      <sharedItems count="1">
        <s v="Yes"/>
      </sharedItems>
    </cacheField>
    <cacheField name="[Measures].[Count of EmployeeID]" caption="Count of EmployeeID" numFmtId="0" hierarchy="48"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2"/>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0" memberValueDatatype="130" unbalanced="0"/>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1689813" backgroundQuery="1" createdVersion="7" refreshedVersion="7" minRefreshableVersion="3" recordCount="0" supportSubquery="1" supportAdvancedDrill="1" xr:uid="{2E36C1EA-E437-4BE0-9C85-4483A86FFDBB}">
  <cacheSource type="external" connectionId="6"/>
  <cacheFields count="3">
    <cacheField name="[Merge2].[Attrition].[Attrition]" caption="Attrition" numFmtId="0" hierarchy="22" level="1">
      <sharedItems containsSemiMixedTypes="0" containsNonDate="0" containsString="0"/>
    </cacheField>
    <cacheField name="[Measures].[Average of Salary]" caption="Average of Salary" numFmtId="0" hierarchy="52"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2"/>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0" memberValueDatatype="130" unbalanced="0"/>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238426" backgroundQuery="1" createdVersion="7" refreshedVersion="7" minRefreshableVersion="3" recordCount="0" supportSubquery="1" supportAdvancedDrill="1" xr:uid="{375B8D04-8E7D-4736-93B0-BB7071AEE3AB}">
  <cacheSource type="external" connectionId="6"/>
  <cacheFields count="4">
    <cacheField name="[Merge2].[Gender].[Gender]" caption="Gender" numFmtId="0" hierarchy="3" level="1">
      <sharedItems count="3">
        <s v="Female"/>
        <s v="Male"/>
        <s v="Non-Binary"/>
      </sharedItems>
    </cacheField>
    <cacheField name="[Measures].[Count of EmployeeID]" caption="Count of EmployeeID" numFmtId="0" hierarchy="48" level="32767"/>
    <cacheField name="[Merge2].[Age].[Age]" caption="Age" numFmtId="0" hierarchy="4" level="1">
      <sharedItems containsSemiMixedTypes="0" containsString="0" containsNumber="1" containsInteger="1" minValue="18" maxValue="50" count="17">
        <n v="18"/>
        <n v="20"/>
        <n v="22"/>
        <n v="24"/>
        <n v="26"/>
        <n v="28"/>
        <n v="30"/>
        <n v="32"/>
        <n v="34"/>
        <n v="36"/>
        <n v="38"/>
        <n v="40"/>
        <n v="42"/>
        <n v="44"/>
        <n v="46"/>
        <n v="48"/>
        <n v="50"/>
      </sharedItems>
      <extLst>
        <ext xmlns:x15="http://schemas.microsoft.com/office/spreadsheetml/2010/11/main" uri="{4F2E5C28-24EA-4eb8-9CBF-B6C8F9C3D259}">
          <x15:cachedUniqueNames>
            <x15:cachedUniqueName index="0" name="[Merge2].[Age].&amp;[18]"/>
            <x15:cachedUniqueName index="1" name="[Merge2].[Age].&amp;[20]"/>
            <x15:cachedUniqueName index="2" name="[Merge2].[Age].&amp;[22]"/>
            <x15:cachedUniqueName index="3" name="[Merge2].[Age].&amp;[24]"/>
            <x15:cachedUniqueName index="4" name="[Merge2].[Age].&amp;[26]"/>
            <x15:cachedUniqueName index="5" name="[Merge2].[Age].&amp;[28]"/>
            <x15:cachedUniqueName index="6" name="[Merge2].[Age].&amp;[30]"/>
            <x15:cachedUniqueName index="7" name="[Merge2].[Age].&amp;[32]"/>
            <x15:cachedUniqueName index="8" name="[Merge2].[Age].&amp;[34]"/>
            <x15:cachedUniqueName index="9" name="[Merge2].[Age].&amp;[36]"/>
            <x15:cachedUniqueName index="10" name="[Merge2].[Age].&amp;[38]"/>
            <x15:cachedUniqueName index="11" name="[Merge2].[Age].&amp;[40]"/>
            <x15:cachedUniqueName index="12" name="[Merge2].[Age].&amp;[42]"/>
            <x15:cachedUniqueName index="13" name="[Merge2].[Age].&amp;[44]"/>
            <x15:cachedUniqueName index="14" name="[Merge2].[Age].&amp;[46]"/>
            <x15:cachedUniqueName index="15" name="[Merge2].[Age].&amp;[48]"/>
            <x15:cachedUniqueName index="16" name="[Merge2].[Age].&amp;[50]"/>
          </x15:cachedUniqueNames>
        </ext>
      </extLst>
    </cacheField>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2" memberValueDatatype="130" unbalanced="0">
      <fieldsUsage count="2">
        <fieldUsage x="-1"/>
        <fieldUsage x="0"/>
      </fieldsUsage>
    </cacheHierarchy>
    <cacheHierarchy uniqueName="[Merge2].[Age]" caption="Age" attribute="1" defaultMemberUniqueName="[Merge2].[Age].[All]" allUniqueName="[Merge2].[Age].[All]" dimensionUniqueName="[Merge2]" displayFolder="" count="2" memberValueDatatype="20" unbalanced="0">
      <fieldsUsage count="2">
        <fieldUsage x="-1"/>
        <fieldUsage x="2"/>
      </fieldsUsage>
    </cacheHierarchy>
    <cacheHierarchy uniqueName="[Merge2].[Age bracket]" caption="Age bracket" attribute="1" defaultMemberUniqueName="[Merge2].[Age bracket].[All]" allUniqueName="[Merge2].[Age bracket].[All]" dimensionUniqueName="[Merge2]" displayFolder="" count="2" memberValueDatatype="130" unbalanced="0">
      <fieldsUsage count="2">
        <fieldUsage x="-1"/>
        <fieldUsage x="3"/>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0" memberValueDatatype="130" unbalanced="0"/>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0" memberValueDatatype="130" unbalanced="0"/>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296296" backgroundQuery="1" createdVersion="7" refreshedVersion="7" minRefreshableVersion="3" recordCount="0" supportSubquery="1" supportAdvancedDrill="1" xr:uid="{D8CF2504-7B59-4DAC-B777-F8C362DFD241}">
  <cacheSource type="external" connectionId="6"/>
  <cacheFields count="5">
    <cacheField name="[Merge2].[Attrition].[Attrition]" caption="Attrition" numFmtId="0" hierarchy="22" level="1">
      <sharedItems containsSemiMixedTypes="0" containsNonDate="0" containsString="0"/>
    </cacheField>
    <cacheField name="[Measures].[Average of Salary]" caption="Average of Salary" numFmtId="0" hierarchy="52" level="32767"/>
    <cacheField name="[Merge2].[Salary].[Salary]" caption="Salary" numFmtId="0" hierarchy="17" level="1">
      <sharedItems containsSemiMixedTypes="0" containsString="0" containsNumber="1" containsInteger="1" minValue="20387" maxValue="547204" count="1455">
        <n v="20387"/>
        <n v="20418"/>
        <n v="20526"/>
        <n v="20583"/>
        <n v="20650"/>
        <n v="20778"/>
        <n v="20802"/>
        <n v="21026"/>
        <n v="21158"/>
        <n v="21202"/>
        <n v="21344"/>
        <n v="21350"/>
        <n v="21454"/>
        <n v="21506"/>
        <n v="21649"/>
        <n v="21854"/>
        <n v="22089"/>
        <n v="22122"/>
        <n v="22150"/>
        <n v="22162"/>
        <n v="22382"/>
        <n v="22462"/>
        <n v="22488"/>
        <n v="22515"/>
        <n v="22525"/>
        <n v="22558"/>
        <n v="22648"/>
        <n v="22696"/>
        <n v="22773"/>
        <n v="22778"/>
        <n v="22889"/>
        <n v="22918"/>
        <n v="22925"/>
        <n v="22965"/>
        <n v="22986"/>
        <n v="23039"/>
        <n v="23041"/>
        <n v="23198"/>
        <n v="23385"/>
        <n v="23505"/>
        <n v="23547"/>
        <n v="23612"/>
        <n v="23632"/>
        <n v="23794"/>
        <n v="23993"/>
        <n v="23995"/>
        <n v="24095"/>
        <n v="24174"/>
        <n v="24208"/>
        <n v="24417"/>
        <n v="24422"/>
        <n v="24499"/>
        <n v="24504"/>
        <n v="24518"/>
        <n v="24571"/>
        <n v="24583"/>
        <n v="24626"/>
        <n v="24906"/>
        <n v="24959"/>
        <n v="25060"/>
        <n v="25102"/>
        <n v="25110"/>
        <n v="25114"/>
        <n v="25149"/>
        <n v="25208"/>
        <n v="25255"/>
        <n v="25276"/>
        <n v="25425"/>
        <n v="25500"/>
        <n v="25838"/>
        <n v="25986"/>
        <n v="26062"/>
        <n v="26137"/>
        <n v="26158"/>
        <n v="26186"/>
        <n v="26198"/>
        <n v="26296"/>
        <n v="26363"/>
        <n v="26406"/>
        <n v="26414"/>
        <n v="26451"/>
        <n v="26508"/>
        <n v="26542"/>
        <n v="26545"/>
        <n v="26608"/>
        <n v="26702"/>
        <n v="26752"/>
        <n v="26782"/>
        <n v="26880"/>
        <n v="26919"/>
        <n v="26937"/>
        <n v="26960"/>
        <n v="26973"/>
        <n v="27053"/>
        <n v="27060"/>
        <n v="27097"/>
        <n v="27141"/>
        <n v="27185"/>
        <n v="27219"/>
        <n v="27347"/>
        <n v="27360"/>
        <n v="27369"/>
        <n v="27474"/>
        <n v="27550"/>
        <n v="27673"/>
        <n v="27760"/>
        <n v="27763"/>
        <n v="27782"/>
        <n v="27961"/>
        <n v="28024"/>
        <n v="28090"/>
        <n v="28137"/>
        <n v="28139"/>
        <n v="28156"/>
        <n v="28246"/>
        <n v="28262"/>
        <n v="28288"/>
        <n v="28317"/>
        <n v="28346"/>
        <n v="28359"/>
        <n v="28484"/>
        <n v="28506"/>
        <n v="28539"/>
        <n v="28544"/>
        <n v="28646"/>
        <n v="28704"/>
        <n v="28751"/>
        <n v="28753"/>
        <n v="28790"/>
        <n v="28797"/>
        <n v="28824"/>
        <n v="28828"/>
        <n v="28898"/>
        <n v="28926"/>
        <n v="28952"/>
        <n v="28953"/>
        <n v="28984"/>
        <n v="28989"/>
        <n v="29126"/>
        <n v="29128"/>
        <n v="29266"/>
        <n v="29322"/>
        <n v="29329"/>
        <n v="29428"/>
        <n v="29449"/>
        <n v="29490"/>
        <n v="29558"/>
        <n v="29673"/>
        <n v="29722"/>
        <n v="29791"/>
        <n v="29793"/>
        <n v="29798"/>
        <n v="29835"/>
        <n v="29872"/>
        <n v="29890"/>
        <n v="29956"/>
        <n v="30117"/>
        <n v="30207"/>
        <n v="30217"/>
        <n v="30233"/>
        <n v="30390"/>
        <n v="30442"/>
        <n v="30477"/>
        <n v="30502"/>
        <n v="30683"/>
        <n v="30714"/>
        <n v="30720"/>
        <n v="30783"/>
        <n v="30838"/>
        <n v="30870"/>
        <n v="30896"/>
        <n v="30931"/>
        <n v="31014"/>
        <n v="31024"/>
        <n v="31072"/>
        <n v="31161"/>
        <n v="31254"/>
        <n v="31342"/>
        <n v="31386"/>
        <n v="31426"/>
        <n v="31450"/>
        <n v="31532"/>
        <n v="31618"/>
        <n v="31624"/>
        <n v="31672"/>
        <n v="31698"/>
        <n v="31801"/>
        <n v="31894"/>
        <n v="31931"/>
        <n v="31962"/>
        <n v="32077"/>
        <n v="32173"/>
        <n v="32191"/>
        <n v="32313"/>
        <n v="32322"/>
        <n v="32354"/>
        <n v="32456"/>
        <n v="32480"/>
        <n v="32502"/>
        <n v="32676"/>
        <n v="32679"/>
        <n v="32894"/>
        <n v="32930"/>
        <n v="33086"/>
        <n v="33180"/>
        <n v="33202"/>
        <n v="33273"/>
        <n v="33306"/>
        <n v="33354"/>
        <n v="33443"/>
        <n v="33454"/>
        <n v="33488"/>
        <n v="33554"/>
        <n v="33606"/>
        <n v="33632"/>
        <n v="33641"/>
        <n v="33657"/>
        <n v="33750"/>
        <n v="34024"/>
        <n v="34047"/>
        <n v="34133"/>
        <n v="34193"/>
        <n v="34257"/>
        <n v="34320"/>
        <n v="34432"/>
        <n v="34579"/>
        <n v="34630"/>
        <n v="34634"/>
        <n v="34657"/>
        <n v="34753"/>
        <n v="34805"/>
        <n v="34823"/>
        <n v="34954"/>
        <n v="35126"/>
        <n v="35199"/>
        <n v="35270"/>
        <n v="35355"/>
        <n v="35372"/>
        <n v="35373"/>
        <n v="35586"/>
        <n v="35606"/>
        <n v="35654"/>
        <n v="35749"/>
        <n v="35754"/>
        <n v="35757"/>
        <n v="35770"/>
        <n v="35776"/>
        <n v="35885"/>
        <n v="36012"/>
        <n v="36098"/>
        <n v="36101"/>
        <n v="36280"/>
        <n v="36353"/>
        <n v="36431"/>
        <n v="36534"/>
        <n v="36554"/>
        <n v="36677"/>
        <n v="36794"/>
        <n v="36832"/>
        <n v="36862"/>
        <n v="36980"/>
        <n v="37014"/>
        <n v="37021"/>
        <n v="37035"/>
        <n v="37053"/>
        <n v="37094"/>
        <n v="37121"/>
        <n v="37124"/>
        <n v="37164"/>
        <n v="37322"/>
        <n v="37361"/>
        <n v="37423"/>
        <n v="37436"/>
        <n v="37461"/>
        <n v="37530"/>
        <n v="37545"/>
        <n v="37626"/>
        <n v="37645"/>
        <n v="37742"/>
        <n v="37954"/>
        <n v="38009"/>
        <n v="38022"/>
        <n v="38038"/>
        <n v="38066"/>
        <n v="38138"/>
        <n v="38169"/>
        <n v="38258"/>
        <n v="38358"/>
        <n v="38382"/>
        <n v="38448"/>
        <n v="38508"/>
        <n v="38532"/>
        <n v="38717"/>
        <n v="38726"/>
        <n v="38749"/>
        <n v="38775"/>
        <n v="38849"/>
        <n v="38906"/>
        <n v="39001"/>
        <n v="39015"/>
        <n v="39048"/>
        <n v="39145"/>
        <n v="39198"/>
        <n v="39456"/>
        <n v="39636"/>
        <n v="39722"/>
        <n v="39732"/>
        <n v="39845"/>
        <n v="40050"/>
        <n v="40079"/>
        <n v="40100"/>
        <n v="40115"/>
        <n v="40285"/>
        <n v="40314"/>
        <n v="40321"/>
        <n v="40341"/>
        <n v="40342"/>
        <n v="40438"/>
        <n v="40561"/>
        <n v="40614"/>
        <n v="40638"/>
        <n v="40701"/>
        <n v="40786"/>
        <n v="41092"/>
        <n v="41179"/>
        <n v="41243"/>
        <n v="41307"/>
        <n v="41342"/>
        <n v="41476"/>
        <n v="41524"/>
        <n v="41539"/>
        <n v="41555"/>
        <n v="41601"/>
        <n v="41664"/>
        <n v="41708"/>
        <n v="41741"/>
        <n v="41745"/>
        <n v="41857"/>
        <n v="41877"/>
        <n v="41958"/>
        <n v="42008"/>
        <n v="42045"/>
        <n v="42052"/>
        <n v="42066"/>
        <n v="42097"/>
        <n v="42188"/>
        <n v="42250"/>
        <n v="42303"/>
        <n v="42308"/>
        <n v="42333"/>
        <n v="42569"/>
        <n v="42656"/>
        <n v="42687"/>
        <n v="42721"/>
        <n v="42900"/>
        <n v="42946"/>
        <n v="43009"/>
        <n v="43030"/>
        <n v="43072"/>
        <n v="43158"/>
        <n v="43211"/>
        <n v="43259"/>
        <n v="43358"/>
        <n v="43438"/>
        <n v="43487"/>
        <n v="43578"/>
        <n v="43588"/>
        <n v="43644"/>
        <n v="43753"/>
        <n v="43854"/>
        <n v="43939"/>
        <n v="43961"/>
        <n v="43998"/>
        <n v="44057"/>
        <n v="44076"/>
        <n v="44082"/>
        <n v="44135"/>
        <n v="44146"/>
        <n v="44256"/>
        <n v="44388"/>
        <n v="44566"/>
        <n v="44632"/>
        <n v="44634"/>
        <n v="44646"/>
        <n v="44770"/>
        <n v="44782"/>
        <n v="44940"/>
        <n v="45024"/>
        <n v="45046"/>
        <n v="45085"/>
        <n v="45220"/>
        <n v="45276"/>
        <n v="45286"/>
        <n v="45410"/>
        <n v="45438"/>
        <n v="45518"/>
        <n v="45850"/>
        <n v="45880"/>
        <n v="45927"/>
        <n v="45942"/>
        <n v="45989"/>
        <n v="45995"/>
        <n v="46112"/>
        <n v="46151"/>
        <n v="46283"/>
        <n v="46285"/>
        <n v="46313"/>
        <n v="46362"/>
        <n v="46366"/>
        <n v="46388"/>
        <n v="46452"/>
        <n v="46465"/>
        <n v="46514"/>
        <n v="46521"/>
        <n v="46546"/>
        <n v="46684"/>
        <n v="46703"/>
        <n v="46714"/>
        <n v="46740"/>
        <n v="46750"/>
        <n v="46773"/>
        <n v="46809"/>
        <n v="46813"/>
        <n v="46850"/>
        <n v="47046"/>
        <n v="47148"/>
        <n v="47183"/>
        <n v="47294"/>
        <n v="47326"/>
        <n v="47338"/>
        <n v="47461"/>
        <n v="47464"/>
        <n v="47553"/>
        <n v="47648"/>
        <n v="47676"/>
        <n v="47707"/>
        <n v="47995"/>
        <n v="48125"/>
        <n v="48147"/>
        <n v="48321"/>
        <n v="48377"/>
        <n v="48395"/>
        <n v="48432"/>
        <n v="48442"/>
        <n v="48570"/>
        <n v="48698"/>
        <n v="48716"/>
        <n v="48740"/>
        <n v="48797"/>
        <n v="48835"/>
        <n v="48917"/>
        <n v="48922"/>
        <n v="48930"/>
        <n v="48994"/>
        <n v="49005"/>
        <n v="49006"/>
        <n v="49045"/>
        <n v="49100"/>
        <n v="49131"/>
        <n v="49343"/>
        <n v="49374"/>
        <n v="49447"/>
        <n v="49516"/>
        <n v="49543"/>
        <n v="49550"/>
        <n v="49606"/>
        <n v="49882"/>
        <n v="50046"/>
        <n v="50175"/>
        <n v="50352"/>
        <n v="50386"/>
        <n v="50502"/>
        <n v="50513"/>
        <n v="50559"/>
        <n v="50570"/>
        <n v="50614"/>
        <n v="50660"/>
        <n v="50946"/>
        <n v="50949"/>
        <n v="51050"/>
        <n v="51132"/>
        <n v="51272"/>
        <n v="51454"/>
        <n v="51582"/>
        <n v="51673"/>
        <n v="51682"/>
        <n v="51802"/>
        <n v="51906"/>
        <n v="52039"/>
        <n v="52198"/>
        <n v="52210"/>
        <n v="52260"/>
        <n v="52314"/>
        <n v="52318"/>
        <n v="52390"/>
        <n v="52528"/>
        <n v="52581"/>
        <n v="52614"/>
        <n v="52850"/>
        <n v="52930"/>
        <n v="52957"/>
        <n v="52975"/>
        <n v="53014"/>
        <n v="53080"/>
        <n v="53220"/>
        <n v="53271"/>
        <n v="53325"/>
        <n v="53336"/>
        <n v="53387"/>
        <n v="53439"/>
        <n v="53530"/>
        <n v="53571"/>
        <n v="53590"/>
        <n v="53616"/>
        <n v="53912"/>
        <n v="53929"/>
        <n v="53930"/>
        <n v="54085"/>
        <n v="54114"/>
        <n v="54130"/>
        <n v="54132"/>
        <n v="54171"/>
        <n v="54324"/>
        <n v="54355"/>
        <n v="54371"/>
        <n v="54379"/>
        <n v="54470"/>
        <n v="54501"/>
        <n v="54502"/>
        <n v="54536"/>
        <n v="54566"/>
        <n v="54746"/>
        <n v="54824"/>
        <n v="54841"/>
        <n v="54899"/>
        <n v="55170"/>
        <n v="55206"/>
        <n v="55485"/>
        <n v="55537"/>
        <n v="55541"/>
        <n v="55565"/>
        <n v="55682"/>
        <n v="55778"/>
        <n v="55805"/>
        <n v="55814"/>
        <n v="55880"/>
        <n v="56053"/>
        <n v="56122"/>
        <n v="56155"/>
        <n v="56163"/>
        <n v="56187"/>
        <n v="56302"/>
        <n v="56422"/>
        <n v="56449"/>
        <n v="56541"/>
        <n v="56546"/>
        <n v="56608"/>
        <n v="56892"/>
        <n v="56937"/>
        <n v="56946"/>
        <n v="56966"/>
        <n v="57018"/>
        <n v="57030"/>
        <n v="57054"/>
        <n v="57102"/>
        <n v="57118"/>
        <n v="57133"/>
        <n v="57285"/>
        <n v="57296"/>
        <n v="57327"/>
        <n v="57603"/>
        <n v="57686"/>
        <n v="57698"/>
        <n v="57722"/>
        <n v="57742"/>
        <n v="57765"/>
        <n v="57837"/>
        <n v="57890"/>
        <n v="58262"/>
        <n v="58270"/>
        <n v="58274"/>
        <n v="58345"/>
        <n v="58408"/>
        <n v="58523"/>
        <n v="58551"/>
        <n v="58631"/>
        <n v="58685"/>
        <n v="58717"/>
        <n v="58828"/>
        <n v="58914"/>
        <n v="58923"/>
        <n v="58992"/>
        <n v="58993"/>
        <n v="59086"/>
        <n v="59158"/>
        <n v="59519"/>
        <n v="59697"/>
        <n v="59899"/>
        <n v="59962"/>
        <n v="59981"/>
        <n v="60077"/>
        <n v="60087"/>
        <n v="60388"/>
        <n v="60494"/>
        <n v="60515"/>
        <n v="60549"/>
        <n v="60585"/>
        <n v="60699"/>
        <n v="60754"/>
        <n v="60759"/>
        <n v="60769"/>
        <n v="60810"/>
        <n v="60834"/>
        <n v="60967"/>
        <n v="61054"/>
        <n v="61117"/>
        <n v="61230"/>
        <n v="61238"/>
        <n v="61298"/>
        <n v="61345"/>
        <n v="61582"/>
        <n v="61686"/>
        <n v="61758"/>
        <n v="61811"/>
        <n v="61883"/>
        <n v="61915"/>
        <n v="62016"/>
        <n v="62054"/>
        <n v="62324"/>
        <n v="62496"/>
        <n v="62509"/>
        <n v="62602"/>
        <n v="62756"/>
        <n v="62828"/>
        <n v="62868"/>
        <n v="62882"/>
        <n v="62999"/>
        <n v="63049"/>
        <n v="63078"/>
        <n v="63201"/>
        <n v="63234"/>
        <n v="63375"/>
        <n v="63455"/>
        <n v="63478"/>
        <n v="63482"/>
        <n v="63511"/>
        <n v="63571"/>
        <n v="63709"/>
        <n v="63747"/>
        <n v="64277"/>
        <n v="64364"/>
        <n v="64398"/>
        <n v="64689"/>
        <n v="64795"/>
        <n v="64852"/>
        <n v="64882"/>
        <n v="64887"/>
        <n v="65010"/>
        <n v="65094"/>
        <n v="65194"/>
        <n v="65328"/>
        <n v="65416"/>
        <n v="65432"/>
        <n v="65486"/>
        <n v="65489"/>
        <n v="65612"/>
        <n v="65626"/>
        <n v="65642"/>
        <n v="65659"/>
        <n v="65743"/>
        <n v="65796"/>
        <n v="65838"/>
        <n v="65860"/>
        <n v="65960"/>
        <n v="66110"/>
        <n v="66119"/>
        <n v="66266"/>
        <n v="66488"/>
        <n v="66552"/>
        <n v="67151"/>
        <n v="67200"/>
        <n v="67264"/>
        <n v="67447"/>
        <n v="67538"/>
        <n v="67558"/>
        <n v="67578"/>
        <n v="67708"/>
        <n v="67718"/>
        <n v="67814"/>
        <n v="67873"/>
        <n v="67900"/>
        <n v="68043"/>
        <n v="68046"/>
        <n v="68256"/>
        <n v="68302"/>
        <n v="68508"/>
        <n v="68629"/>
        <n v="68638"/>
        <n v="68743"/>
        <n v="68762"/>
        <n v="68820"/>
        <n v="69078"/>
        <n v="69119"/>
        <n v="69325"/>
        <n v="69344"/>
        <n v="69402"/>
        <n v="69539"/>
        <n v="69678"/>
        <n v="69747"/>
        <n v="70068"/>
        <n v="70182"/>
        <n v="70202"/>
        <n v="70395"/>
        <n v="70455"/>
        <n v="70487"/>
        <n v="70535"/>
        <n v="70546"/>
        <n v="70682"/>
        <n v="70703"/>
        <n v="70737"/>
        <n v="70766"/>
        <n v="70771"/>
        <n v="70787"/>
        <n v="70809"/>
        <n v="70849"/>
        <n v="70872"/>
        <n v="71198"/>
        <n v="71201"/>
        <n v="71257"/>
        <n v="71349"/>
        <n v="71551"/>
        <n v="71553"/>
        <n v="71698"/>
        <n v="71821"/>
        <n v="71832"/>
        <n v="72057"/>
        <n v="72118"/>
        <n v="72355"/>
        <n v="72622"/>
        <n v="72639"/>
        <n v="72688"/>
        <n v="72758"/>
        <n v="72794"/>
        <n v="72840"/>
        <n v="73075"/>
        <n v="73326"/>
        <n v="73389"/>
        <n v="73498"/>
        <n v="73577"/>
        <n v="73643"/>
        <n v="73653"/>
        <n v="73825"/>
        <n v="73918"/>
        <n v="74096"/>
        <n v="74172"/>
        <n v="74314"/>
        <n v="74458"/>
        <n v="74515"/>
        <n v="75250"/>
        <n v="75275"/>
        <n v="75555"/>
        <n v="75635"/>
        <n v="75667"/>
        <n v="75738"/>
        <n v="75810"/>
        <n v="75816"/>
        <n v="75821"/>
        <n v="75948"/>
        <n v="76057"/>
        <n v="76133"/>
        <n v="76331"/>
        <n v="76482"/>
        <n v="76518"/>
        <n v="76693"/>
        <n v="76826"/>
        <n v="77039"/>
        <n v="77136"/>
        <n v="77269"/>
        <n v="77358"/>
        <n v="77420"/>
        <n v="77798"/>
        <n v="77905"/>
        <n v="78242"/>
        <n v="78265"/>
        <n v="78275"/>
        <n v="78467"/>
        <n v="78541"/>
        <n v="78672"/>
        <n v="78726"/>
        <n v="78735"/>
        <n v="78743"/>
        <n v="78934"/>
        <n v="78937"/>
        <n v="79324"/>
        <n v="79329"/>
        <n v="79724"/>
        <n v="79828"/>
        <n v="79990"/>
        <n v="80236"/>
        <n v="80374"/>
        <n v="80779"/>
        <n v="80975"/>
        <n v="81034"/>
        <n v="81115"/>
        <n v="81294"/>
        <n v="81297"/>
        <n v="81389"/>
        <n v="81654"/>
        <n v="81726"/>
        <n v="81889"/>
        <n v="81906"/>
        <n v="81974"/>
        <n v="82099"/>
        <n v="82147"/>
        <n v="82174"/>
        <n v="82312"/>
        <n v="82357"/>
        <n v="82405"/>
        <n v="83064"/>
        <n v="83590"/>
        <n v="83677"/>
        <n v="83864"/>
        <n v="83894"/>
        <n v="83951"/>
        <n v="84558"/>
        <n v="84770"/>
        <n v="84985"/>
        <n v="85006"/>
        <n v="85074"/>
        <n v="85118"/>
        <n v="85238"/>
        <n v="85412"/>
        <n v="85422"/>
        <n v="85523"/>
        <n v="85568"/>
        <n v="85744"/>
        <n v="85884"/>
        <n v="85982"/>
        <n v="85987"/>
        <n v="86038"/>
        <n v="86102"/>
        <n v="86428"/>
        <n v="86485"/>
        <n v="86639"/>
        <n v="87039"/>
        <n v="87142"/>
        <n v="87175"/>
        <n v="87347"/>
        <n v="87483"/>
        <n v="87629"/>
        <n v="87704"/>
        <n v="87762"/>
        <n v="87879"/>
        <n v="88122"/>
        <n v="88382"/>
        <n v="88609"/>
        <n v="88726"/>
        <n v="89351"/>
        <n v="89362"/>
        <n v="89366"/>
        <n v="89527"/>
        <n v="89771"/>
        <n v="89785"/>
        <n v="89960"/>
        <n v="90017"/>
        <n v="90187"/>
        <n v="90264"/>
        <n v="90418"/>
        <n v="90487"/>
        <n v="90726"/>
        <n v="91179"/>
        <n v="91202"/>
        <n v="91332"/>
        <n v="91407"/>
        <n v="91563"/>
        <n v="91915"/>
        <n v="92022"/>
        <n v="92364"/>
        <n v="92483"/>
        <n v="92522"/>
        <n v="92613"/>
        <n v="92634"/>
        <n v="92778"/>
        <n v="92798"/>
        <n v="92884"/>
        <n v="92995"/>
        <n v="93008"/>
        <n v="93015"/>
        <n v="93170"/>
        <n v="93181"/>
        <n v="93246"/>
        <n v="93291"/>
        <n v="93490"/>
        <n v="93591"/>
        <n v="94318"/>
        <n v="94417"/>
        <n v="94499"/>
        <n v="94534"/>
        <n v="94791"/>
        <n v="94810"/>
        <n v="95591"/>
        <n v="95643"/>
        <n v="95808"/>
        <n v="96170"/>
        <n v="96187"/>
        <n v="96188"/>
        <n v="96319"/>
        <n v="96514"/>
        <n v="96632"/>
        <n v="96779"/>
        <n v="96806"/>
        <n v="96807"/>
        <n v="96942"/>
        <n v="97126"/>
        <n v="97153"/>
        <n v="97542"/>
        <n v="97595"/>
        <n v="97794"/>
        <n v="97811"/>
        <n v="97824"/>
        <n v="98435"/>
        <n v="98608"/>
        <n v="98693"/>
        <n v="99052"/>
        <n v="99203"/>
        <n v="99602"/>
        <n v="99936"/>
        <n v="100314"/>
        <n v="100576"/>
        <n v="100586"/>
        <n v="100710"/>
        <n v="100717"/>
        <n v="100818"/>
        <n v="100925"/>
        <n v="101210"/>
        <n v="101408"/>
        <n v="101906"/>
        <n v="102022"/>
        <n v="102059"/>
        <n v="102061"/>
        <n v="102569"/>
        <n v="102708"/>
        <n v="102964"/>
        <n v="103198"/>
        <n v="103429"/>
        <n v="104176"/>
        <n v="104268"/>
        <n v="104426"/>
        <n v="104649"/>
        <n v="104720"/>
        <n v="104807"/>
        <n v="104898"/>
        <n v="105091"/>
        <n v="105126"/>
        <n v="105383"/>
        <n v="105398"/>
        <n v="105411"/>
        <n v="105502"/>
        <n v="105554"/>
        <n v="105702"/>
        <n v="105748"/>
        <n v="105859"/>
        <n v="105984"/>
        <n v="106277"/>
        <n v="106418"/>
        <n v="106476"/>
        <n v="106586"/>
        <n v="106610"/>
        <n v="106738"/>
        <n v="106840"/>
        <n v="107008"/>
        <n v="107634"/>
        <n v="107863"/>
        <n v="107966"/>
        <n v="108095"/>
        <n v="108213"/>
        <n v="108315"/>
        <n v="108352"/>
        <n v="108623"/>
        <n v="108798"/>
        <n v="108865"/>
        <n v="109172"/>
        <n v="109747"/>
        <n v="109778"/>
        <n v="110057"/>
        <n v="110069"/>
        <n v="110076"/>
        <n v="110542"/>
        <n v="110744"/>
        <n v="110761"/>
        <n v="110839"/>
        <n v="111294"/>
        <n v="111619"/>
        <n v="111750"/>
        <n v="112175"/>
        <n v="112728"/>
        <n v="113262"/>
        <n v="113448"/>
        <n v="113501"/>
        <n v="113512"/>
        <n v="114246"/>
        <n v="114713"/>
        <n v="115110"/>
        <n v="115114"/>
        <n v="115399"/>
        <n v="115895"/>
        <n v="115982"/>
        <n v="116057"/>
        <n v="116132"/>
        <n v="116165"/>
        <n v="116966"/>
        <n v="117151"/>
        <n v="117918"/>
        <n v="118048"/>
        <n v="118176"/>
        <n v="118961"/>
        <n v="119083"/>
        <n v="119592"/>
        <n v="119917"/>
        <n v="120049"/>
        <n v="120225"/>
        <n v="120858"/>
        <n v="121303"/>
        <n v="121373"/>
        <n v="121414"/>
        <n v="121470"/>
        <n v="121510"/>
        <n v="121881"/>
        <n v="122811"/>
        <n v="123307"/>
        <n v="123619"/>
        <n v="124429"/>
        <n v="125232"/>
        <n v="125587"/>
        <n v="125751"/>
        <n v="125759"/>
        <n v="126008"/>
        <n v="126055"/>
        <n v="126073"/>
        <n v="126238"/>
        <n v="126463"/>
        <n v="126505"/>
        <n v="126515"/>
        <n v="126527"/>
        <n v="127014"/>
        <n v="127182"/>
        <n v="127432"/>
        <n v="127450"/>
        <n v="128126"/>
        <n v="128192"/>
        <n v="128222"/>
        <n v="128634"/>
        <n v="128719"/>
        <n v="128885"/>
        <n v="129356"/>
        <n v="129366"/>
        <n v="129703"/>
        <n v="130012"/>
        <n v="130434"/>
        <n v="130665"/>
        <n v="130774"/>
        <n v="130848"/>
        <n v="131047"/>
        <n v="132102"/>
        <n v="132563"/>
        <n v="133274"/>
        <n v="133468"/>
        <n v="133616"/>
        <n v="133865"/>
        <n v="133949"/>
        <n v="134427"/>
        <n v="134537"/>
        <n v="135160"/>
        <n v="135407"/>
        <n v="135919"/>
        <n v="136521"/>
        <n v="136970"/>
        <n v="137012"/>
        <n v="137427"/>
        <n v="138989"/>
        <n v="139627"/>
        <n v="139882"/>
        <n v="140097"/>
        <n v="140158"/>
        <n v="140377"/>
        <n v="140538"/>
        <n v="140962"/>
        <n v="141998"/>
        <n v="142075"/>
        <n v="142488"/>
        <n v="142773"/>
        <n v="142853"/>
        <n v="144071"/>
        <n v="144335"/>
        <n v="145328"/>
        <n v="145337"/>
        <n v="145589"/>
        <n v="145716"/>
        <n v="145905"/>
        <n v="145929"/>
        <n v="147098"/>
        <n v="148080"/>
        <n v="148211"/>
        <n v="148862"/>
        <n v="149390"/>
        <n v="149482"/>
        <n v="149519"/>
        <n v="149688"/>
        <n v="149734"/>
        <n v="149813"/>
        <n v="150731"/>
        <n v="151141"/>
        <n v="151229"/>
        <n v="151986"/>
        <n v="152147"/>
        <n v="152278"/>
        <n v="152314"/>
        <n v="152322"/>
        <n v="152771"/>
        <n v="152909"/>
        <n v="153420"/>
        <n v="153909"/>
        <n v="154405"/>
        <n v="155259"/>
        <n v="155386"/>
        <n v="155506"/>
        <n v="155786"/>
        <n v="157549"/>
        <n v="157676"/>
        <n v="157718"/>
        <n v="158330"/>
        <n v="158437"/>
        <n v="158656"/>
        <n v="159438"/>
        <n v="160352"/>
        <n v="161538"/>
        <n v="161600"/>
        <n v="163950"/>
        <n v="165988"/>
        <n v="167051"/>
        <n v="167089"/>
        <n v="167509"/>
        <n v="167879"/>
        <n v="168087"/>
        <n v="168483"/>
        <n v="170803"/>
        <n v="172070"/>
        <n v="173037"/>
        <n v="173246"/>
        <n v="173656"/>
        <n v="173994"/>
        <n v="174019"/>
        <n v="174400"/>
        <n v="175032"/>
        <n v="175342"/>
        <n v="175692"/>
        <n v="176158"/>
        <n v="176282"/>
        <n v="176705"/>
        <n v="177402"/>
        <n v="178337"/>
        <n v="178472"/>
        <n v="178836"/>
        <n v="179561"/>
        <n v="179602"/>
        <n v="180561"/>
        <n v="180996"/>
        <n v="181164"/>
        <n v="181244"/>
        <n v="181293"/>
        <n v="182764"/>
        <n v="182961"/>
        <n v="183057"/>
        <n v="183189"/>
        <n v="183768"/>
        <n v="184411"/>
        <n v="184441"/>
        <n v="185380"/>
        <n v="186169"/>
        <n v="186215"/>
        <n v="187372"/>
        <n v="187698"/>
        <n v="187930"/>
        <n v="188180"/>
        <n v="188516"/>
        <n v="189256"/>
        <n v="189405"/>
        <n v="190198"/>
        <n v="190466"/>
        <n v="191771"/>
        <n v="192073"/>
        <n v="192475"/>
        <n v="193190"/>
        <n v="193287"/>
        <n v="193347"/>
        <n v="194823"/>
        <n v="194964"/>
        <n v="194967"/>
        <n v="194982"/>
        <n v="195261"/>
        <n v="195447"/>
        <n v="195502"/>
        <n v="195911"/>
        <n v="197592"/>
        <n v="199034"/>
        <n v="199718"/>
        <n v="200350"/>
        <n v="200409"/>
        <n v="200802"/>
        <n v="201564"/>
        <n v="202322"/>
        <n v="204005"/>
        <n v="204154"/>
        <n v="205159"/>
        <n v="205433"/>
        <n v="205622"/>
        <n v="206137"/>
        <n v="206277"/>
        <n v="207456"/>
        <n v="207479"/>
        <n v="207687"/>
        <n v="207952"/>
        <n v="208338"/>
        <n v="208435"/>
        <n v="208684"/>
        <n v="211375"/>
        <n v="211401"/>
        <n v="213191"/>
        <n v="214707"/>
        <n v="215246"/>
        <n v="215327"/>
        <n v="217544"/>
        <n v="218406"/>
        <n v="218940"/>
        <n v="219195"/>
        <n v="220234"/>
        <n v="220472"/>
        <n v="220896"/>
        <n v="221827"/>
        <n v="221954"/>
        <n v="222303"/>
        <n v="223124"/>
        <n v="223619"/>
        <n v="223874"/>
        <n v="225330"/>
        <n v="225565"/>
        <n v="225831"/>
        <n v="226512"/>
        <n v="227477"/>
        <n v="228427"/>
        <n v="228438"/>
        <n v="230381"/>
        <n v="230945"/>
        <n v="231699"/>
        <n v="231843"/>
        <n v="232155"/>
        <n v="232658"/>
        <n v="235812"/>
        <n v="236103"/>
        <n v="236732"/>
        <n v="236739"/>
        <n v="237749"/>
        <n v="238435"/>
        <n v="238630"/>
        <n v="240035"/>
        <n v="240197"/>
        <n v="240248"/>
        <n v="240633"/>
        <n v="241646"/>
        <n v="241664"/>
        <n v="241907"/>
        <n v="242890"/>
        <n v="243863"/>
        <n v="243869"/>
        <n v="243908"/>
        <n v="243989"/>
        <n v="244114"/>
        <n v="244765"/>
        <n v="246505"/>
        <n v="247730"/>
        <n v="248115"/>
        <n v="248259"/>
        <n v="248987"/>
        <n v="249071"/>
        <n v="249325"/>
        <n v="249505"/>
        <n v="249553"/>
        <n v="250555"/>
        <n v="251681"/>
        <n v="252301"/>
        <n v="253019"/>
        <n v="253077"/>
        <n v="253719"/>
        <n v="253952"/>
        <n v="254535"/>
        <n v="254834"/>
        <n v="255718"/>
        <n v="257978"/>
        <n v="259284"/>
        <n v="260021"/>
        <n v="260835"/>
        <n v="261970"/>
        <n v="262392"/>
        <n v="262409"/>
        <n v="264285"/>
        <n v="264407"/>
        <n v="264513"/>
        <n v="265523"/>
        <n v="265712"/>
        <n v="265922"/>
        <n v="266449"/>
        <n v="267009"/>
        <n v="267834"/>
        <n v="268964"/>
        <n v="270302"/>
        <n v="271683"/>
        <n v="272175"/>
        <n v="272255"/>
        <n v="273211"/>
        <n v="273739"/>
        <n v="276322"/>
        <n v="277344"/>
        <n v="280756"/>
        <n v="281175"/>
        <n v="283081"/>
        <n v="283171"/>
        <n v="285138"/>
        <n v="285620"/>
        <n v="286432"/>
        <n v="286660"/>
        <n v="287710"/>
        <n v="288450"/>
        <n v="290774"/>
        <n v="291477"/>
        <n v="291663"/>
        <n v="292386"/>
        <n v="292500"/>
        <n v="293132"/>
        <n v="293303"/>
        <n v="293425"/>
        <n v="295688"/>
        <n v="297181"/>
        <n v="298558"/>
        <n v="300299"/>
        <n v="300594"/>
        <n v="301332"/>
        <n v="303360"/>
        <n v="303446"/>
        <n v="303779"/>
        <n v="304343"/>
        <n v="304520"/>
        <n v="304858"/>
        <n v="307688"/>
        <n v="309141"/>
        <n v="309371"/>
        <n v="309964"/>
        <n v="310285"/>
        <n v="311310"/>
        <n v="311448"/>
        <n v="311475"/>
        <n v="313198"/>
        <n v="313891"/>
        <n v="314181"/>
        <n v="314656"/>
        <n v="314668"/>
        <n v="314961"/>
        <n v="315071"/>
        <n v="316208"/>
        <n v="316725"/>
        <n v="319619"/>
        <n v="321244"/>
        <n v="323488"/>
        <n v="325452"/>
        <n v="326896"/>
        <n v="327587"/>
        <n v="327674"/>
        <n v="328415"/>
        <n v="330940"/>
        <n v="335261"/>
        <n v="337046"/>
        <n v="337946"/>
        <n v="339245"/>
        <n v="339731"/>
        <n v="340229"/>
        <n v="341039"/>
        <n v="341971"/>
        <n v="349233"/>
        <n v="349793"/>
        <n v="350024"/>
        <n v="350101"/>
        <n v="350525"/>
        <n v="353335"/>
        <n v="354336"/>
        <n v="356378"/>
        <n v="357371"/>
        <n v="360384"/>
        <n v="361616"/>
        <n v="362540"/>
        <n v="365504"/>
        <n v="366078"/>
        <n v="368010"/>
        <n v="368494"/>
        <n v="371727"/>
        <n v="372980"/>
        <n v="374781"/>
        <n v="374977"/>
        <n v="376853"/>
        <n v="377203"/>
        <n v="380248"/>
        <n v="380905"/>
        <n v="381759"/>
        <n v="388605"/>
        <n v="390142"/>
        <n v="392379"/>
        <n v="393103"/>
        <n v="393294"/>
        <n v="393420"/>
        <n v="396470"/>
        <n v="405965"/>
        <n v="409998"/>
        <n v="410970"/>
        <n v="413946"/>
        <n v="423941"/>
        <n v="426142"/>
        <n v="429939"/>
        <n v="432191"/>
        <n v="436813"/>
        <n v="439641"/>
        <n v="439935"/>
        <n v="442820"/>
        <n v="443218"/>
        <n v="445906"/>
        <n v="454993"/>
        <n v="455643"/>
        <n v="456418"/>
        <n v="462687"/>
        <n v="463051"/>
        <n v="465219"/>
        <n v="476151"/>
        <n v="482510"/>
        <n v="487746"/>
        <n v="495977"/>
        <n v="509261"/>
        <n v="509940"/>
        <n v="513262"/>
        <n v="513325"/>
        <n v="513608"/>
        <n v="514945"/>
        <n v="517695"/>
        <n v="519361"/>
        <n v="531629"/>
        <n v="539998"/>
        <n v="542695"/>
        <n v="546549"/>
        <n v="547204"/>
      </sharedItems>
      <extLst>
        <ext xmlns:x15="http://schemas.microsoft.com/office/spreadsheetml/2010/11/main" uri="{4F2E5C28-24EA-4eb8-9CBF-B6C8F9C3D259}">
          <x15:cachedUniqueNames>
            <x15:cachedUniqueName index="0" name="[Merge2].[Salary].&amp;[20387]"/>
            <x15:cachedUniqueName index="1" name="[Merge2].[Salary].&amp;[20418]"/>
            <x15:cachedUniqueName index="2" name="[Merge2].[Salary].&amp;[20526]"/>
            <x15:cachedUniqueName index="3" name="[Merge2].[Salary].&amp;[20583]"/>
            <x15:cachedUniqueName index="4" name="[Merge2].[Salary].&amp;[20650]"/>
            <x15:cachedUniqueName index="5" name="[Merge2].[Salary].&amp;[20778]"/>
            <x15:cachedUniqueName index="6" name="[Merge2].[Salary].&amp;[20802]"/>
            <x15:cachedUniqueName index="7" name="[Merge2].[Salary].&amp;[21026]"/>
            <x15:cachedUniqueName index="8" name="[Merge2].[Salary].&amp;[21158]"/>
            <x15:cachedUniqueName index="9" name="[Merge2].[Salary].&amp;[21202]"/>
            <x15:cachedUniqueName index="10" name="[Merge2].[Salary].&amp;[21344]"/>
            <x15:cachedUniqueName index="11" name="[Merge2].[Salary].&amp;[21350]"/>
            <x15:cachedUniqueName index="12" name="[Merge2].[Salary].&amp;[21454]"/>
            <x15:cachedUniqueName index="13" name="[Merge2].[Salary].&amp;[21506]"/>
            <x15:cachedUniqueName index="14" name="[Merge2].[Salary].&amp;[21649]"/>
            <x15:cachedUniqueName index="15" name="[Merge2].[Salary].&amp;[21854]"/>
            <x15:cachedUniqueName index="16" name="[Merge2].[Salary].&amp;[22089]"/>
            <x15:cachedUniqueName index="17" name="[Merge2].[Salary].&amp;[22122]"/>
            <x15:cachedUniqueName index="18" name="[Merge2].[Salary].&amp;[22150]"/>
            <x15:cachedUniqueName index="19" name="[Merge2].[Salary].&amp;[22162]"/>
            <x15:cachedUniqueName index="20" name="[Merge2].[Salary].&amp;[22382]"/>
            <x15:cachedUniqueName index="21" name="[Merge2].[Salary].&amp;[22462]"/>
            <x15:cachedUniqueName index="22" name="[Merge2].[Salary].&amp;[22488]"/>
            <x15:cachedUniqueName index="23" name="[Merge2].[Salary].&amp;[22515]"/>
            <x15:cachedUniqueName index="24" name="[Merge2].[Salary].&amp;[22525]"/>
            <x15:cachedUniqueName index="25" name="[Merge2].[Salary].&amp;[22558]"/>
            <x15:cachedUniqueName index="26" name="[Merge2].[Salary].&amp;[22648]"/>
            <x15:cachedUniqueName index="27" name="[Merge2].[Salary].&amp;[22696]"/>
            <x15:cachedUniqueName index="28" name="[Merge2].[Salary].&amp;[22773]"/>
            <x15:cachedUniqueName index="29" name="[Merge2].[Salary].&amp;[22778]"/>
            <x15:cachedUniqueName index="30" name="[Merge2].[Salary].&amp;[22889]"/>
            <x15:cachedUniqueName index="31" name="[Merge2].[Salary].&amp;[22918]"/>
            <x15:cachedUniqueName index="32" name="[Merge2].[Salary].&amp;[22925]"/>
            <x15:cachedUniqueName index="33" name="[Merge2].[Salary].&amp;[22965]"/>
            <x15:cachedUniqueName index="34" name="[Merge2].[Salary].&amp;[22986]"/>
            <x15:cachedUniqueName index="35" name="[Merge2].[Salary].&amp;[23039]"/>
            <x15:cachedUniqueName index="36" name="[Merge2].[Salary].&amp;[23041]"/>
            <x15:cachedUniqueName index="37" name="[Merge2].[Salary].&amp;[23198]"/>
            <x15:cachedUniqueName index="38" name="[Merge2].[Salary].&amp;[23385]"/>
            <x15:cachedUniqueName index="39" name="[Merge2].[Salary].&amp;[23505]"/>
            <x15:cachedUniqueName index="40" name="[Merge2].[Salary].&amp;[23547]"/>
            <x15:cachedUniqueName index="41" name="[Merge2].[Salary].&amp;[23612]"/>
            <x15:cachedUniqueName index="42" name="[Merge2].[Salary].&amp;[23632]"/>
            <x15:cachedUniqueName index="43" name="[Merge2].[Salary].&amp;[23794]"/>
            <x15:cachedUniqueName index="44" name="[Merge2].[Salary].&amp;[23993]"/>
            <x15:cachedUniqueName index="45" name="[Merge2].[Salary].&amp;[23995]"/>
            <x15:cachedUniqueName index="46" name="[Merge2].[Salary].&amp;[24095]"/>
            <x15:cachedUniqueName index="47" name="[Merge2].[Salary].&amp;[24174]"/>
            <x15:cachedUniqueName index="48" name="[Merge2].[Salary].&amp;[24208]"/>
            <x15:cachedUniqueName index="49" name="[Merge2].[Salary].&amp;[24417]"/>
            <x15:cachedUniqueName index="50" name="[Merge2].[Salary].&amp;[24422]"/>
            <x15:cachedUniqueName index="51" name="[Merge2].[Salary].&amp;[24499]"/>
            <x15:cachedUniqueName index="52" name="[Merge2].[Salary].&amp;[24504]"/>
            <x15:cachedUniqueName index="53" name="[Merge2].[Salary].&amp;[24518]"/>
            <x15:cachedUniqueName index="54" name="[Merge2].[Salary].&amp;[24571]"/>
            <x15:cachedUniqueName index="55" name="[Merge2].[Salary].&amp;[24583]"/>
            <x15:cachedUniqueName index="56" name="[Merge2].[Salary].&amp;[24626]"/>
            <x15:cachedUniqueName index="57" name="[Merge2].[Salary].&amp;[24906]"/>
            <x15:cachedUniqueName index="58" name="[Merge2].[Salary].&amp;[24959]"/>
            <x15:cachedUniqueName index="59" name="[Merge2].[Salary].&amp;[25060]"/>
            <x15:cachedUniqueName index="60" name="[Merge2].[Salary].&amp;[25102]"/>
            <x15:cachedUniqueName index="61" name="[Merge2].[Salary].&amp;[25110]"/>
            <x15:cachedUniqueName index="62" name="[Merge2].[Salary].&amp;[25114]"/>
            <x15:cachedUniqueName index="63" name="[Merge2].[Salary].&amp;[25149]"/>
            <x15:cachedUniqueName index="64" name="[Merge2].[Salary].&amp;[25208]"/>
            <x15:cachedUniqueName index="65" name="[Merge2].[Salary].&amp;[25255]"/>
            <x15:cachedUniqueName index="66" name="[Merge2].[Salary].&amp;[25276]"/>
            <x15:cachedUniqueName index="67" name="[Merge2].[Salary].&amp;[25425]"/>
            <x15:cachedUniqueName index="68" name="[Merge2].[Salary].&amp;[25500]"/>
            <x15:cachedUniqueName index="69" name="[Merge2].[Salary].&amp;[25838]"/>
            <x15:cachedUniqueName index="70" name="[Merge2].[Salary].&amp;[25986]"/>
            <x15:cachedUniqueName index="71" name="[Merge2].[Salary].&amp;[26062]"/>
            <x15:cachedUniqueName index="72" name="[Merge2].[Salary].&amp;[26137]"/>
            <x15:cachedUniqueName index="73" name="[Merge2].[Salary].&amp;[26158]"/>
            <x15:cachedUniqueName index="74" name="[Merge2].[Salary].&amp;[26186]"/>
            <x15:cachedUniqueName index="75" name="[Merge2].[Salary].&amp;[26198]"/>
            <x15:cachedUniqueName index="76" name="[Merge2].[Salary].&amp;[26296]"/>
            <x15:cachedUniqueName index="77" name="[Merge2].[Salary].&amp;[26363]"/>
            <x15:cachedUniqueName index="78" name="[Merge2].[Salary].&amp;[26406]"/>
            <x15:cachedUniqueName index="79" name="[Merge2].[Salary].&amp;[26414]"/>
            <x15:cachedUniqueName index="80" name="[Merge2].[Salary].&amp;[26451]"/>
            <x15:cachedUniqueName index="81" name="[Merge2].[Salary].&amp;[26508]"/>
            <x15:cachedUniqueName index="82" name="[Merge2].[Salary].&amp;[26542]"/>
            <x15:cachedUniqueName index="83" name="[Merge2].[Salary].&amp;[26545]"/>
            <x15:cachedUniqueName index="84" name="[Merge2].[Salary].&amp;[26608]"/>
            <x15:cachedUniqueName index="85" name="[Merge2].[Salary].&amp;[26702]"/>
            <x15:cachedUniqueName index="86" name="[Merge2].[Salary].&amp;[26752]"/>
            <x15:cachedUniqueName index="87" name="[Merge2].[Salary].&amp;[26782]"/>
            <x15:cachedUniqueName index="88" name="[Merge2].[Salary].&amp;[26880]"/>
            <x15:cachedUniqueName index="89" name="[Merge2].[Salary].&amp;[26919]"/>
            <x15:cachedUniqueName index="90" name="[Merge2].[Salary].&amp;[26937]"/>
            <x15:cachedUniqueName index="91" name="[Merge2].[Salary].&amp;[26960]"/>
            <x15:cachedUniqueName index="92" name="[Merge2].[Salary].&amp;[26973]"/>
            <x15:cachedUniqueName index="93" name="[Merge2].[Salary].&amp;[27053]"/>
            <x15:cachedUniqueName index="94" name="[Merge2].[Salary].&amp;[27060]"/>
            <x15:cachedUniqueName index="95" name="[Merge2].[Salary].&amp;[27097]"/>
            <x15:cachedUniqueName index="96" name="[Merge2].[Salary].&amp;[27141]"/>
            <x15:cachedUniqueName index="97" name="[Merge2].[Salary].&amp;[27185]"/>
            <x15:cachedUniqueName index="98" name="[Merge2].[Salary].&amp;[27219]"/>
            <x15:cachedUniqueName index="99" name="[Merge2].[Salary].&amp;[27347]"/>
            <x15:cachedUniqueName index="100" name="[Merge2].[Salary].&amp;[27360]"/>
            <x15:cachedUniqueName index="101" name="[Merge2].[Salary].&amp;[27369]"/>
            <x15:cachedUniqueName index="102" name="[Merge2].[Salary].&amp;[27474]"/>
            <x15:cachedUniqueName index="103" name="[Merge2].[Salary].&amp;[27550]"/>
            <x15:cachedUniqueName index="104" name="[Merge2].[Salary].&amp;[27673]"/>
            <x15:cachedUniqueName index="105" name="[Merge2].[Salary].&amp;[27760]"/>
            <x15:cachedUniqueName index="106" name="[Merge2].[Salary].&amp;[27763]"/>
            <x15:cachedUniqueName index="107" name="[Merge2].[Salary].&amp;[27782]"/>
            <x15:cachedUniqueName index="108" name="[Merge2].[Salary].&amp;[27961]"/>
            <x15:cachedUniqueName index="109" name="[Merge2].[Salary].&amp;[28024]"/>
            <x15:cachedUniqueName index="110" name="[Merge2].[Salary].&amp;[28090]"/>
            <x15:cachedUniqueName index="111" name="[Merge2].[Salary].&amp;[28137]"/>
            <x15:cachedUniqueName index="112" name="[Merge2].[Salary].&amp;[28139]"/>
            <x15:cachedUniqueName index="113" name="[Merge2].[Salary].&amp;[28156]"/>
            <x15:cachedUniqueName index="114" name="[Merge2].[Salary].&amp;[28246]"/>
            <x15:cachedUniqueName index="115" name="[Merge2].[Salary].&amp;[28262]"/>
            <x15:cachedUniqueName index="116" name="[Merge2].[Salary].&amp;[28288]"/>
            <x15:cachedUniqueName index="117" name="[Merge2].[Salary].&amp;[28317]"/>
            <x15:cachedUniqueName index="118" name="[Merge2].[Salary].&amp;[28346]"/>
            <x15:cachedUniqueName index="119" name="[Merge2].[Salary].&amp;[28359]"/>
            <x15:cachedUniqueName index="120" name="[Merge2].[Salary].&amp;[28484]"/>
            <x15:cachedUniqueName index="121" name="[Merge2].[Salary].&amp;[28506]"/>
            <x15:cachedUniqueName index="122" name="[Merge2].[Salary].&amp;[28539]"/>
            <x15:cachedUniqueName index="123" name="[Merge2].[Salary].&amp;[28544]"/>
            <x15:cachedUniqueName index="124" name="[Merge2].[Salary].&amp;[28646]"/>
            <x15:cachedUniqueName index="125" name="[Merge2].[Salary].&amp;[28704]"/>
            <x15:cachedUniqueName index="126" name="[Merge2].[Salary].&amp;[28751]"/>
            <x15:cachedUniqueName index="127" name="[Merge2].[Salary].&amp;[28753]"/>
            <x15:cachedUniqueName index="128" name="[Merge2].[Salary].&amp;[28790]"/>
            <x15:cachedUniqueName index="129" name="[Merge2].[Salary].&amp;[28797]"/>
            <x15:cachedUniqueName index="130" name="[Merge2].[Salary].&amp;[28824]"/>
            <x15:cachedUniqueName index="131" name="[Merge2].[Salary].&amp;[28828]"/>
            <x15:cachedUniqueName index="132" name="[Merge2].[Salary].&amp;[28898]"/>
            <x15:cachedUniqueName index="133" name="[Merge2].[Salary].&amp;[28926]"/>
            <x15:cachedUniqueName index="134" name="[Merge2].[Salary].&amp;[28952]"/>
            <x15:cachedUniqueName index="135" name="[Merge2].[Salary].&amp;[28953]"/>
            <x15:cachedUniqueName index="136" name="[Merge2].[Salary].&amp;[28984]"/>
            <x15:cachedUniqueName index="137" name="[Merge2].[Salary].&amp;[28989]"/>
            <x15:cachedUniqueName index="138" name="[Merge2].[Salary].&amp;[29126]"/>
            <x15:cachedUniqueName index="139" name="[Merge2].[Salary].&amp;[29128]"/>
            <x15:cachedUniqueName index="140" name="[Merge2].[Salary].&amp;[29266]"/>
            <x15:cachedUniqueName index="141" name="[Merge2].[Salary].&amp;[29322]"/>
            <x15:cachedUniqueName index="142" name="[Merge2].[Salary].&amp;[29329]"/>
            <x15:cachedUniqueName index="143" name="[Merge2].[Salary].&amp;[29428]"/>
            <x15:cachedUniqueName index="144" name="[Merge2].[Salary].&amp;[29449]"/>
            <x15:cachedUniqueName index="145" name="[Merge2].[Salary].&amp;[29490]"/>
            <x15:cachedUniqueName index="146" name="[Merge2].[Salary].&amp;[29558]"/>
            <x15:cachedUniqueName index="147" name="[Merge2].[Salary].&amp;[29673]"/>
            <x15:cachedUniqueName index="148" name="[Merge2].[Salary].&amp;[29722]"/>
            <x15:cachedUniqueName index="149" name="[Merge2].[Salary].&amp;[29791]"/>
            <x15:cachedUniqueName index="150" name="[Merge2].[Salary].&amp;[29793]"/>
            <x15:cachedUniqueName index="151" name="[Merge2].[Salary].&amp;[29798]"/>
            <x15:cachedUniqueName index="152" name="[Merge2].[Salary].&amp;[29835]"/>
            <x15:cachedUniqueName index="153" name="[Merge2].[Salary].&amp;[29872]"/>
            <x15:cachedUniqueName index="154" name="[Merge2].[Salary].&amp;[29890]"/>
            <x15:cachedUniqueName index="155" name="[Merge2].[Salary].&amp;[29956]"/>
            <x15:cachedUniqueName index="156" name="[Merge2].[Salary].&amp;[30117]"/>
            <x15:cachedUniqueName index="157" name="[Merge2].[Salary].&amp;[30207]"/>
            <x15:cachedUniqueName index="158" name="[Merge2].[Salary].&amp;[30217]"/>
            <x15:cachedUniqueName index="159" name="[Merge2].[Salary].&amp;[30233]"/>
            <x15:cachedUniqueName index="160" name="[Merge2].[Salary].&amp;[30390]"/>
            <x15:cachedUniqueName index="161" name="[Merge2].[Salary].&amp;[30442]"/>
            <x15:cachedUniqueName index="162" name="[Merge2].[Salary].&amp;[30477]"/>
            <x15:cachedUniqueName index="163" name="[Merge2].[Salary].&amp;[30502]"/>
            <x15:cachedUniqueName index="164" name="[Merge2].[Salary].&amp;[30683]"/>
            <x15:cachedUniqueName index="165" name="[Merge2].[Salary].&amp;[30714]"/>
            <x15:cachedUniqueName index="166" name="[Merge2].[Salary].&amp;[30720]"/>
            <x15:cachedUniqueName index="167" name="[Merge2].[Salary].&amp;[30783]"/>
            <x15:cachedUniqueName index="168" name="[Merge2].[Salary].&amp;[30838]"/>
            <x15:cachedUniqueName index="169" name="[Merge2].[Salary].&amp;[30870]"/>
            <x15:cachedUniqueName index="170" name="[Merge2].[Salary].&amp;[30896]"/>
            <x15:cachedUniqueName index="171" name="[Merge2].[Salary].&amp;[30931]"/>
            <x15:cachedUniqueName index="172" name="[Merge2].[Salary].&amp;[31014]"/>
            <x15:cachedUniqueName index="173" name="[Merge2].[Salary].&amp;[31024]"/>
            <x15:cachedUniqueName index="174" name="[Merge2].[Salary].&amp;[31072]"/>
            <x15:cachedUniqueName index="175" name="[Merge2].[Salary].&amp;[31161]"/>
            <x15:cachedUniqueName index="176" name="[Merge2].[Salary].&amp;[31254]"/>
            <x15:cachedUniqueName index="177" name="[Merge2].[Salary].&amp;[31342]"/>
            <x15:cachedUniqueName index="178" name="[Merge2].[Salary].&amp;[31386]"/>
            <x15:cachedUniqueName index="179" name="[Merge2].[Salary].&amp;[31426]"/>
            <x15:cachedUniqueName index="180" name="[Merge2].[Salary].&amp;[31450]"/>
            <x15:cachedUniqueName index="181" name="[Merge2].[Salary].&amp;[31532]"/>
            <x15:cachedUniqueName index="182" name="[Merge2].[Salary].&amp;[31618]"/>
            <x15:cachedUniqueName index="183" name="[Merge2].[Salary].&amp;[31624]"/>
            <x15:cachedUniqueName index="184" name="[Merge2].[Salary].&amp;[31672]"/>
            <x15:cachedUniqueName index="185" name="[Merge2].[Salary].&amp;[31698]"/>
            <x15:cachedUniqueName index="186" name="[Merge2].[Salary].&amp;[31801]"/>
            <x15:cachedUniqueName index="187" name="[Merge2].[Salary].&amp;[31894]"/>
            <x15:cachedUniqueName index="188" name="[Merge2].[Salary].&amp;[31931]"/>
            <x15:cachedUniqueName index="189" name="[Merge2].[Salary].&amp;[31962]"/>
            <x15:cachedUniqueName index="190" name="[Merge2].[Salary].&amp;[32077]"/>
            <x15:cachedUniqueName index="191" name="[Merge2].[Salary].&amp;[32173]"/>
            <x15:cachedUniqueName index="192" name="[Merge2].[Salary].&amp;[32191]"/>
            <x15:cachedUniqueName index="193" name="[Merge2].[Salary].&amp;[32313]"/>
            <x15:cachedUniqueName index="194" name="[Merge2].[Salary].&amp;[32322]"/>
            <x15:cachedUniqueName index="195" name="[Merge2].[Salary].&amp;[32354]"/>
            <x15:cachedUniqueName index="196" name="[Merge2].[Salary].&amp;[32456]"/>
            <x15:cachedUniqueName index="197" name="[Merge2].[Salary].&amp;[32480]"/>
            <x15:cachedUniqueName index="198" name="[Merge2].[Salary].&amp;[32502]"/>
            <x15:cachedUniqueName index="199" name="[Merge2].[Salary].&amp;[32676]"/>
            <x15:cachedUniqueName index="200" name="[Merge2].[Salary].&amp;[32679]"/>
            <x15:cachedUniqueName index="201" name="[Merge2].[Salary].&amp;[32894]"/>
            <x15:cachedUniqueName index="202" name="[Merge2].[Salary].&amp;[32930]"/>
            <x15:cachedUniqueName index="203" name="[Merge2].[Salary].&amp;[33086]"/>
            <x15:cachedUniqueName index="204" name="[Merge2].[Salary].&amp;[33180]"/>
            <x15:cachedUniqueName index="205" name="[Merge2].[Salary].&amp;[33202]"/>
            <x15:cachedUniqueName index="206" name="[Merge2].[Salary].&amp;[33273]"/>
            <x15:cachedUniqueName index="207" name="[Merge2].[Salary].&amp;[33306]"/>
            <x15:cachedUniqueName index="208" name="[Merge2].[Salary].&amp;[33354]"/>
            <x15:cachedUniqueName index="209" name="[Merge2].[Salary].&amp;[33443]"/>
            <x15:cachedUniqueName index="210" name="[Merge2].[Salary].&amp;[33454]"/>
            <x15:cachedUniqueName index="211" name="[Merge2].[Salary].&amp;[33488]"/>
            <x15:cachedUniqueName index="212" name="[Merge2].[Salary].&amp;[33554]"/>
            <x15:cachedUniqueName index="213" name="[Merge2].[Salary].&amp;[33606]"/>
            <x15:cachedUniqueName index="214" name="[Merge2].[Salary].&amp;[33632]"/>
            <x15:cachedUniqueName index="215" name="[Merge2].[Salary].&amp;[33641]"/>
            <x15:cachedUniqueName index="216" name="[Merge2].[Salary].&amp;[33657]"/>
            <x15:cachedUniqueName index="217" name="[Merge2].[Salary].&amp;[33750]"/>
            <x15:cachedUniqueName index="218" name="[Merge2].[Salary].&amp;[34024]"/>
            <x15:cachedUniqueName index="219" name="[Merge2].[Salary].&amp;[34047]"/>
            <x15:cachedUniqueName index="220" name="[Merge2].[Salary].&amp;[34133]"/>
            <x15:cachedUniqueName index="221" name="[Merge2].[Salary].&amp;[34193]"/>
            <x15:cachedUniqueName index="222" name="[Merge2].[Salary].&amp;[34257]"/>
            <x15:cachedUniqueName index="223" name="[Merge2].[Salary].&amp;[34320]"/>
            <x15:cachedUniqueName index="224" name="[Merge2].[Salary].&amp;[34432]"/>
            <x15:cachedUniqueName index="225" name="[Merge2].[Salary].&amp;[34579]"/>
            <x15:cachedUniqueName index="226" name="[Merge2].[Salary].&amp;[34630]"/>
            <x15:cachedUniqueName index="227" name="[Merge2].[Salary].&amp;[34634]"/>
            <x15:cachedUniqueName index="228" name="[Merge2].[Salary].&amp;[34657]"/>
            <x15:cachedUniqueName index="229" name="[Merge2].[Salary].&amp;[34753]"/>
            <x15:cachedUniqueName index="230" name="[Merge2].[Salary].&amp;[34805]"/>
            <x15:cachedUniqueName index="231" name="[Merge2].[Salary].&amp;[34823]"/>
            <x15:cachedUniqueName index="232" name="[Merge2].[Salary].&amp;[34954]"/>
            <x15:cachedUniqueName index="233" name="[Merge2].[Salary].&amp;[35126]"/>
            <x15:cachedUniqueName index="234" name="[Merge2].[Salary].&amp;[35199]"/>
            <x15:cachedUniqueName index="235" name="[Merge2].[Salary].&amp;[35270]"/>
            <x15:cachedUniqueName index="236" name="[Merge2].[Salary].&amp;[35355]"/>
            <x15:cachedUniqueName index="237" name="[Merge2].[Salary].&amp;[35372]"/>
            <x15:cachedUniqueName index="238" name="[Merge2].[Salary].&amp;[35373]"/>
            <x15:cachedUniqueName index="239" name="[Merge2].[Salary].&amp;[35586]"/>
            <x15:cachedUniqueName index="240" name="[Merge2].[Salary].&amp;[35606]"/>
            <x15:cachedUniqueName index="241" name="[Merge2].[Salary].&amp;[35654]"/>
            <x15:cachedUniqueName index="242" name="[Merge2].[Salary].&amp;[35749]"/>
            <x15:cachedUniqueName index="243" name="[Merge2].[Salary].&amp;[35754]"/>
            <x15:cachedUniqueName index="244" name="[Merge2].[Salary].&amp;[35757]"/>
            <x15:cachedUniqueName index="245" name="[Merge2].[Salary].&amp;[35770]"/>
            <x15:cachedUniqueName index="246" name="[Merge2].[Salary].&amp;[35776]"/>
            <x15:cachedUniqueName index="247" name="[Merge2].[Salary].&amp;[35885]"/>
            <x15:cachedUniqueName index="248" name="[Merge2].[Salary].&amp;[36012]"/>
            <x15:cachedUniqueName index="249" name="[Merge2].[Salary].&amp;[36098]"/>
            <x15:cachedUniqueName index="250" name="[Merge2].[Salary].&amp;[36101]"/>
            <x15:cachedUniqueName index="251" name="[Merge2].[Salary].&amp;[36280]"/>
            <x15:cachedUniqueName index="252" name="[Merge2].[Salary].&amp;[36353]"/>
            <x15:cachedUniqueName index="253" name="[Merge2].[Salary].&amp;[36431]"/>
            <x15:cachedUniqueName index="254" name="[Merge2].[Salary].&amp;[36534]"/>
            <x15:cachedUniqueName index="255" name="[Merge2].[Salary].&amp;[36554]"/>
            <x15:cachedUniqueName index="256" name="[Merge2].[Salary].&amp;[36677]"/>
            <x15:cachedUniqueName index="257" name="[Merge2].[Salary].&amp;[36794]"/>
            <x15:cachedUniqueName index="258" name="[Merge2].[Salary].&amp;[36832]"/>
            <x15:cachedUniqueName index="259" name="[Merge2].[Salary].&amp;[36862]"/>
            <x15:cachedUniqueName index="260" name="[Merge2].[Salary].&amp;[36980]"/>
            <x15:cachedUniqueName index="261" name="[Merge2].[Salary].&amp;[37014]"/>
            <x15:cachedUniqueName index="262" name="[Merge2].[Salary].&amp;[37021]"/>
            <x15:cachedUniqueName index="263" name="[Merge2].[Salary].&amp;[37035]"/>
            <x15:cachedUniqueName index="264" name="[Merge2].[Salary].&amp;[37053]"/>
            <x15:cachedUniqueName index="265" name="[Merge2].[Salary].&amp;[37094]"/>
            <x15:cachedUniqueName index="266" name="[Merge2].[Salary].&amp;[37121]"/>
            <x15:cachedUniqueName index="267" name="[Merge2].[Salary].&amp;[37124]"/>
            <x15:cachedUniqueName index="268" name="[Merge2].[Salary].&amp;[37164]"/>
            <x15:cachedUniqueName index="269" name="[Merge2].[Salary].&amp;[37322]"/>
            <x15:cachedUniqueName index="270" name="[Merge2].[Salary].&amp;[37361]"/>
            <x15:cachedUniqueName index="271" name="[Merge2].[Salary].&amp;[37423]"/>
            <x15:cachedUniqueName index="272" name="[Merge2].[Salary].&amp;[37436]"/>
            <x15:cachedUniqueName index="273" name="[Merge2].[Salary].&amp;[37461]"/>
            <x15:cachedUniqueName index="274" name="[Merge2].[Salary].&amp;[37530]"/>
            <x15:cachedUniqueName index="275" name="[Merge2].[Salary].&amp;[37545]"/>
            <x15:cachedUniqueName index="276" name="[Merge2].[Salary].&amp;[37626]"/>
            <x15:cachedUniqueName index="277" name="[Merge2].[Salary].&amp;[37645]"/>
            <x15:cachedUniqueName index="278" name="[Merge2].[Salary].&amp;[37742]"/>
            <x15:cachedUniqueName index="279" name="[Merge2].[Salary].&amp;[37954]"/>
            <x15:cachedUniqueName index="280" name="[Merge2].[Salary].&amp;[38009]"/>
            <x15:cachedUniqueName index="281" name="[Merge2].[Salary].&amp;[38022]"/>
            <x15:cachedUniqueName index="282" name="[Merge2].[Salary].&amp;[38038]"/>
            <x15:cachedUniqueName index="283" name="[Merge2].[Salary].&amp;[38066]"/>
            <x15:cachedUniqueName index="284" name="[Merge2].[Salary].&amp;[38138]"/>
            <x15:cachedUniqueName index="285" name="[Merge2].[Salary].&amp;[38169]"/>
            <x15:cachedUniqueName index="286" name="[Merge2].[Salary].&amp;[38258]"/>
            <x15:cachedUniqueName index="287" name="[Merge2].[Salary].&amp;[38358]"/>
            <x15:cachedUniqueName index="288" name="[Merge2].[Salary].&amp;[38382]"/>
            <x15:cachedUniqueName index="289" name="[Merge2].[Salary].&amp;[38448]"/>
            <x15:cachedUniqueName index="290" name="[Merge2].[Salary].&amp;[38508]"/>
            <x15:cachedUniqueName index="291" name="[Merge2].[Salary].&amp;[38532]"/>
            <x15:cachedUniqueName index="292" name="[Merge2].[Salary].&amp;[38717]"/>
            <x15:cachedUniqueName index="293" name="[Merge2].[Salary].&amp;[38726]"/>
            <x15:cachedUniqueName index="294" name="[Merge2].[Salary].&amp;[38749]"/>
            <x15:cachedUniqueName index="295" name="[Merge2].[Salary].&amp;[38775]"/>
            <x15:cachedUniqueName index="296" name="[Merge2].[Salary].&amp;[38849]"/>
            <x15:cachedUniqueName index="297" name="[Merge2].[Salary].&amp;[38906]"/>
            <x15:cachedUniqueName index="298" name="[Merge2].[Salary].&amp;[39001]"/>
            <x15:cachedUniqueName index="299" name="[Merge2].[Salary].&amp;[39015]"/>
            <x15:cachedUniqueName index="300" name="[Merge2].[Salary].&amp;[39048]"/>
            <x15:cachedUniqueName index="301" name="[Merge2].[Salary].&amp;[39145]"/>
            <x15:cachedUniqueName index="302" name="[Merge2].[Salary].&amp;[39198]"/>
            <x15:cachedUniqueName index="303" name="[Merge2].[Salary].&amp;[39456]"/>
            <x15:cachedUniqueName index="304" name="[Merge2].[Salary].&amp;[39636]"/>
            <x15:cachedUniqueName index="305" name="[Merge2].[Salary].&amp;[39722]"/>
            <x15:cachedUniqueName index="306" name="[Merge2].[Salary].&amp;[39732]"/>
            <x15:cachedUniqueName index="307" name="[Merge2].[Salary].&amp;[39845]"/>
            <x15:cachedUniqueName index="308" name="[Merge2].[Salary].&amp;[40050]"/>
            <x15:cachedUniqueName index="309" name="[Merge2].[Salary].&amp;[40079]"/>
            <x15:cachedUniqueName index="310" name="[Merge2].[Salary].&amp;[40100]"/>
            <x15:cachedUniqueName index="311" name="[Merge2].[Salary].&amp;[40115]"/>
            <x15:cachedUniqueName index="312" name="[Merge2].[Salary].&amp;[40285]"/>
            <x15:cachedUniqueName index="313" name="[Merge2].[Salary].&amp;[40314]"/>
            <x15:cachedUniqueName index="314" name="[Merge2].[Salary].&amp;[40321]"/>
            <x15:cachedUniqueName index="315" name="[Merge2].[Salary].&amp;[40341]"/>
            <x15:cachedUniqueName index="316" name="[Merge2].[Salary].&amp;[40342]"/>
            <x15:cachedUniqueName index="317" name="[Merge2].[Salary].&amp;[40438]"/>
            <x15:cachedUniqueName index="318" name="[Merge2].[Salary].&amp;[40561]"/>
            <x15:cachedUniqueName index="319" name="[Merge2].[Salary].&amp;[40614]"/>
            <x15:cachedUniqueName index="320" name="[Merge2].[Salary].&amp;[40638]"/>
            <x15:cachedUniqueName index="321" name="[Merge2].[Salary].&amp;[40701]"/>
            <x15:cachedUniqueName index="322" name="[Merge2].[Salary].&amp;[40786]"/>
            <x15:cachedUniqueName index="323" name="[Merge2].[Salary].&amp;[41092]"/>
            <x15:cachedUniqueName index="324" name="[Merge2].[Salary].&amp;[41179]"/>
            <x15:cachedUniqueName index="325" name="[Merge2].[Salary].&amp;[41243]"/>
            <x15:cachedUniqueName index="326" name="[Merge2].[Salary].&amp;[41307]"/>
            <x15:cachedUniqueName index="327" name="[Merge2].[Salary].&amp;[41342]"/>
            <x15:cachedUniqueName index="328" name="[Merge2].[Salary].&amp;[41476]"/>
            <x15:cachedUniqueName index="329" name="[Merge2].[Salary].&amp;[41524]"/>
            <x15:cachedUniqueName index="330" name="[Merge2].[Salary].&amp;[41539]"/>
            <x15:cachedUniqueName index="331" name="[Merge2].[Salary].&amp;[41555]"/>
            <x15:cachedUniqueName index="332" name="[Merge2].[Salary].&amp;[41601]"/>
            <x15:cachedUniqueName index="333" name="[Merge2].[Salary].&amp;[41664]"/>
            <x15:cachedUniqueName index="334" name="[Merge2].[Salary].&amp;[41708]"/>
            <x15:cachedUniqueName index="335" name="[Merge2].[Salary].&amp;[41741]"/>
            <x15:cachedUniqueName index="336" name="[Merge2].[Salary].&amp;[41745]"/>
            <x15:cachedUniqueName index="337" name="[Merge2].[Salary].&amp;[41857]"/>
            <x15:cachedUniqueName index="338" name="[Merge2].[Salary].&amp;[41877]"/>
            <x15:cachedUniqueName index="339" name="[Merge2].[Salary].&amp;[41958]"/>
            <x15:cachedUniqueName index="340" name="[Merge2].[Salary].&amp;[42008]"/>
            <x15:cachedUniqueName index="341" name="[Merge2].[Salary].&amp;[42045]"/>
            <x15:cachedUniqueName index="342" name="[Merge2].[Salary].&amp;[42052]"/>
            <x15:cachedUniqueName index="343" name="[Merge2].[Salary].&amp;[42066]"/>
            <x15:cachedUniqueName index="344" name="[Merge2].[Salary].&amp;[42097]"/>
            <x15:cachedUniqueName index="345" name="[Merge2].[Salary].&amp;[42188]"/>
            <x15:cachedUniqueName index="346" name="[Merge2].[Salary].&amp;[42250]"/>
            <x15:cachedUniqueName index="347" name="[Merge2].[Salary].&amp;[42303]"/>
            <x15:cachedUniqueName index="348" name="[Merge2].[Salary].&amp;[42308]"/>
            <x15:cachedUniqueName index="349" name="[Merge2].[Salary].&amp;[42333]"/>
            <x15:cachedUniqueName index="350" name="[Merge2].[Salary].&amp;[42569]"/>
            <x15:cachedUniqueName index="351" name="[Merge2].[Salary].&amp;[42656]"/>
            <x15:cachedUniqueName index="352" name="[Merge2].[Salary].&amp;[42687]"/>
            <x15:cachedUniqueName index="353" name="[Merge2].[Salary].&amp;[42721]"/>
            <x15:cachedUniqueName index="354" name="[Merge2].[Salary].&amp;[42900]"/>
            <x15:cachedUniqueName index="355" name="[Merge2].[Salary].&amp;[42946]"/>
            <x15:cachedUniqueName index="356" name="[Merge2].[Salary].&amp;[43009]"/>
            <x15:cachedUniqueName index="357" name="[Merge2].[Salary].&amp;[43030]"/>
            <x15:cachedUniqueName index="358" name="[Merge2].[Salary].&amp;[43072]"/>
            <x15:cachedUniqueName index="359" name="[Merge2].[Salary].&amp;[43158]"/>
            <x15:cachedUniqueName index="360" name="[Merge2].[Salary].&amp;[43211]"/>
            <x15:cachedUniqueName index="361" name="[Merge2].[Salary].&amp;[43259]"/>
            <x15:cachedUniqueName index="362" name="[Merge2].[Salary].&amp;[43358]"/>
            <x15:cachedUniqueName index="363" name="[Merge2].[Salary].&amp;[43438]"/>
            <x15:cachedUniqueName index="364" name="[Merge2].[Salary].&amp;[43487]"/>
            <x15:cachedUniqueName index="365" name="[Merge2].[Salary].&amp;[43578]"/>
            <x15:cachedUniqueName index="366" name="[Merge2].[Salary].&amp;[43588]"/>
            <x15:cachedUniqueName index="367" name="[Merge2].[Salary].&amp;[43644]"/>
            <x15:cachedUniqueName index="368" name="[Merge2].[Salary].&amp;[43753]"/>
            <x15:cachedUniqueName index="369" name="[Merge2].[Salary].&amp;[43854]"/>
            <x15:cachedUniqueName index="370" name="[Merge2].[Salary].&amp;[43939]"/>
            <x15:cachedUniqueName index="371" name="[Merge2].[Salary].&amp;[43961]"/>
            <x15:cachedUniqueName index="372" name="[Merge2].[Salary].&amp;[43998]"/>
            <x15:cachedUniqueName index="373" name="[Merge2].[Salary].&amp;[44057]"/>
            <x15:cachedUniqueName index="374" name="[Merge2].[Salary].&amp;[44076]"/>
            <x15:cachedUniqueName index="375" name="[Merge2].[Salary].&amp;[44082]"/>
            <x15:cachedUniqueName index="376" name="[Merge2].[Salary].&amp;[44135]"/>
            <x15:cachedUniqueName index="377" name="[Merge2].[Salary].&amp;[44146]"/>
            <x15:cachedUniqueName index="378" name="[Merge2].[Salary].&amp;[44256]"/>
            <x15:cachedUniqueName index="379" name="[Merge2].[Salary].&amp;[44388]"/>
            <x15:cachedUniqueName index="380" name="[Merge2].[Salary].&amp;[44566]"/>
            <x15:cachedUniqueName index="381" name="[Merge2].[Salary].&amp;[44632]"/>
            <x15:cachedUniqueName index="382" name="[Merge2].[Salary].&amp;[44634]"/>
            <x15:cachedUniqueName index="383" name="[Merge2].[Salary].&amp;[44646]"/>
            <x15:cachedUniqueName index="384" name="[Merge2].[Salary].&amp;[44770]"/>
            <x15:cachedUniqueName index="385" name="[Merge2].[Salary].&amp;[44782]"/>
            <x15:cachedUniqueName index="386" name="[Merge2].[Salary].&amp;[44940]"/>
            <x15:cachedUniqueName index="387" name="[Merge2].[Salary].&amp;[45024]"/>
            <x15:cachedUniqueName index="388" name="[Merge2].[Salary].&amp;[45046]"/>
            <x15:cachedUniqueName index="389" name="[Merge2].[Salary].&amp;[45085]"/>
            <x15:cachedUniqueName index="390" name="[Merge2].[Salary].&amp;[45220]"/>
            <x15:cachedUniqueName index="391" name="[Merge2].[Salary].&amp;[45276]"/>
            <x15:cachedUniqueName index="392" name="[Merge2].[Salary].&amp;[45286]"/>
            <x15:cachedUniqueName index="393" name="[Merge2].[Salary].&amp;[45410]"/>
            <x15:cachedUniqueName index="394" name="[Merge2].[Salary].&amp;[45438]"/>
            <x15:cachedUniqueName index="395" name="[Merge2].[Salary].&amp;[45518]"/>
            <x15:cachedUniqueName index="396" name="[Merge2].[Salary].&amp;[45850]"/>
            <x15:cachedUniqueName index="397" name="[Merge2].[Salary].&amp;[45880]"/>
            <x15:cachedUniqueName index="398" name="[Merge2].[Salary].&amp;[45927]"/>
            <x15:cachedUniqueName index="399" name="[Merge2].[Salary].&amp;[45942]"/>
            <x15:cachedUniqueName index="400" name="[Merge2].[Salary].&amp;[45989]"/>
            <x15:cachedUniqueName index="401" name="[Merge2].[Salary].&amp;[45995]"/>
            <x15:cachedUniqueName index="402" name="[Merge2].[Salary].&amp;[46112]"/>
            <x15:cachedUniqueName index="403" name="[Merge2].[Salary].&amp;[46151]"/>
            <x15:cachedUniqueName index="404" name="[Merge2].[Salary].&amp;[46283]"/>
            <x15:cachedUniqueName index="405" name="[Merge2].[Salary].&amp;[46285]"/>
            <x15:cachedUniqueName index="406" name="[Merge2].[Salary].&amp;[46313]"/>
            <x15:cachedUniqueName index="407" name="[Merge2].[Salary].&amp;[46362]"/>
            <x15:cachedUniqueName index="408" name="[Merge2].[Salary].&amp;[46366]"/>
            <x15:cachedUniqueName index="409" name="[Merge2].[Salary].&amp;[46388]"/>
            <x15:cachedUniqueName index="410" name="[Merge2].[Salary].&amp;[46452]"/>
            <x15:cachedUniqueName index="411" name="[Merge2].[Salary].&amp;[46465]"/>
            <x15:cachedUniqueName index="412" name="[Merge2].[Salary].&amp;[46514]"/>
            <x15:cachedUniqueName index="413" name="[Merge2].[Salary].&amp;[46521]"/>
            <x15:cachedUniqueName index="414" name="[Merge2].[Salary].&amp;[46546]"/>
            <x15:cachedUniqueName index="415" name="[Merge2].[Salary].&amp;[46684]"/>
            <x15:cachedUniqueName index="416" name="[Merge2].[Salary].&amp;[46703]"/>
            <x15:cachedUniqueName index="417" name="[Merge2].[Salary].&amp;[46714]"/>
            <x15:cachedUniqueName index="418" name="[Merge2].[Salary].&amp;[46740]"/>
            <x15:cachedUniqueName index="419" name="[Merge2].[Salary].&amp;[46750]"/>
            <x15:cachedUniqueName index="420" name="[Merge2].[Salary].&amp;[46773]"/>
            <x15:cachedUniqueName index="421" name="[Merge2].[Salary].&amp;[46809]"/>
            <x15:cachedUniqueName index="422" name="[Merge2].[Salary].&amp;[46813]"/>
            <x15:cachedUniqueName index="423" name="[Merge2].[Salary].&amp;[46850]"/>
            <x15:cachedUniqueName index="424" name="[Merge2].[Salary].&amp;[47046]"/>
            <x15:cachedUniqueName index="425" name="[Merge2].[Salary].&amp;[47148]"/>
            <x15:cachedUniqueName index="426" name="[Merge2].[Salary].&amp;[47183]"/>
            <x15:cachedUniqueName index="427" name="[Merge2].[Salary].&amp;[47294]"/>
            <x15:cachedUniqueName index="428" name="[Merge2].[Salary].&amp;[47326]"/>
            <x15:cachedUniqueName index="429" name="[Merge2].[Salary].&amp;[47338]"/>
            <x15:cachedUniqueName index="430" name="[Merge2].[Salary].&amp;[47461]"/>
            <x15:cachedUniqueName index="431" name="[Merge2].[Salary].&amp;[47464]"/>
            <x15:cachedUniqueName index="432" name="[Merge2].[Salary].&amp;[47553]"/>
            <x15:cachedUniqueName index="433" name="[Merge2].[Salary].&amp;[47648]"/>
            <x15:cachedUniqueName index="434" name="[Merge2].[Salary].&amp;[47676]"/>
            <x15:cachedUniqueName index="435" name="[Merge2].[Salary].&amp;[47707]"/>
            <x15:cachedUniqueName index="436" name="[Merge2].[Salary].&amp;[47995]"/>
            <x15:cachedUniqueName index="437" name="[Merge2].[Salary].&amp;[48125]"/>
            <x15:cachedUniqueName index="438" name="[Merge2].[Salary].&amp;[48147]"/>
            <x15:cachedUniqueName index="439" name="[Merge2].[Salary].&amp;[48321]"/>
            <x15:cachedUniqueName index="440" name="[Merge2].[Salary].&amp;[48377]"/>
            <x15:cachedUniqueName index="441" name="[Merge2].[Salary].&amp;[48395]"/>
            <x15:cachedUniqueName index="442" name="[Merge2].[Salary].&amp;[48432]"/>
            <x15:cachedUniqueName index="443" name="[Merge2].[Salary].&amp;[48442]"/>
            <x15:cachedUniqueName index="444" name="[Merge2].[Salary].&amp;[48570]"/>
            <x15:cachedUniqueName index="445" name="[Merge2].[Salary].&amp;[48698]"/>
            <x15:cachedUniqueName index="446" name="[Merge2].[Salary].&amp;[48716]"/>
            <x15:cachedUniqueName index="447" name="[Merge2].[Salary].&amp;[48740]"/>
            <x15:cachedUniqueName index="448" name="[Merge2].[Salary].&amp;[48797]"/>
            <x15:cachedUniqueName index="449" name="[Merge2].[Salary].&amp;[48835]"/>
            <x15:cachedUniqueName index="450" name="[Merge2].[Salary].&amp;[48917]"/>
            <x15:cachedUniqueName index="451" name="[Merge2].[Salary].&amp;[48922]"/>
            <x15:cachedUniqueName index="452" name="[Merge2].[Salary].&amp;[48930]"/>
            <x15:cachedUniqueName index="453" name="[Merge2].[Salary].&amp;[48994]"/>
            <x15:cachedUniqueName index="454" name="[Merge2].[Salary].&amp;[49005]"/>
            <x15:cachedUniqueName index="455" name="[Merge2].[Salary].&amp;[49006]"/>
            <x15:cachedUniqueName index="456" name="[Merge2].[Salary].&amp;[49045]"/>
            <x15:cachedUniqueName index="457" name="[Merge2].[Salary].&amp;[49100]"/>
            <x15:cachedUniqueName index="458" name="[Merge2].[Salary].&amp;[49131]"/>
            <x15:cachedUniqueName index="459" name="[Merge2].[Salary].&amp;[49343]"/>
            <x15:cachedUniqueName index="460" name="[Merge2].[Salary].&amp;[49374]"/>
            <x15:cachedUniqueName index="461" name="[Merge2].[Salary].&amp;[49447]"/>
            <x15:cachedUniqueName index="462" name="[Merge2].[Salary].&amp;[49516]"/>
            <x15:cachedUniqueName index="463" name="[Merge2].[Salary].&amp;[49543]"/>
            <x15:cachedUniqueName index="464" name="[Merge2].[Salary].&amp;[49550]"/>
            <x15:cachedUniqueName index="465" name="[Merge2].[Salary].&amp;[49606]"/>
            <x15:cachedUniqueName index="466" name="[Merge2].[Salary].&amp;[49882]"/>
            <x15:cachedUniqueName index="467" name="[Merge2].[Salary].&amp;[50046]"/>
            <x15:cachedUniqueName index="468" name="[Merge2].[Salary].&amp;[50175]"/>
            <x15:cachedUniqueName index="469" name="[Merge2].[Salary].&amp;[50352]"/>
            <x15:cachedUniqueName index="470" name="[Merge2].[Salary].&amp;[50386]"/>
            <x15:cachedUniqueName index="471" name="[Merge2].[Salary].&amp;[50502]"/>
            <x15:cachedUniqueName index="472" name="[Merge2].[Salary].&amp;[50513]"/>
            <x15:cachedUniqueName index="473" name="[Merge2].[Salary].&amp;[50559]"/>
            <x15:cachedUniqueName index="474" name="[Merge2].[Salary].&amp;[50570]"/>
            <x15:cachedUniqueName index="475" name="[Merge2].[Salary].&amp;[50614]"/>
            <x15:cachedUniqueName index="476" name="[Merge2].[Salary].&amp;[50660]"/>
            <x15:cachedUniqueName index="477" name="[Merge2].[Salary].&amp;[50946]"/>
            <x15:cachedUniqueName index="478" name="[Merge2].[Salary].&amp;[50949]"/>
            <x15:cachedUniqueName index="479" name="[Merge2].[Salary].&amp;[51050]"/>
            <x15:cachedUniqueName index="480" name="[Merge2].[Salary].&amp;[51132]"/>
            <x15:cachedUniqueName index="481" name="[Merge2].[Salary].&amp;[51272]"/>
            <x15:cachedUniqueName index="482" name="[Merge2].[Salary].&amp;[51454]"/>
            <x15:cachedUniqueName index="483" name="[Merge2].[Salary].&amp;[51582]"/>
            <x15:cachedUniqueName index="484" name="[Merge2].[Salary].&amp;[51673]"/>
            <x15:cachedUniqueName index="485" name="[Merge2].[Salary].&amp;[51682]"/>
            <x15:cachedUniqueName index="486" name="[Merge2].[Salary].&amp;[51802]"/>
            <x15:cachedUniqueName index="487" name="[Merge2].[Salary].&amp;[51906]"/>
            <x15:cachedUniqueName index="488" name="[Merge2].[Salary].&amp;[52039]"/>
            <x15:cachedUniqueName index="489" name="[Merge2].[Salary].&amp;[52198]"/>
            <x15:cachedUniqueName index="490" name="[Merge2].[Salary].&amp;[52210]"/>
            <x15:cachedUniqueName index="491" name="[Merge2].[Salary].&amp;[52260]"/>
            <x15:cachedUniqueName index="492" name="[Merge2].[Salary].&amp;[52314]"/>
            <x15:cachedUniqueName index="493" name="[Merge2].[Salary].&amp;[52318]"/>
            <x15:cachedUniqueName index="494" name="[Merge2].[Salary].&amp;[52390]"/>
            <x15:cachedUniqueName index="495" name="[Merge2].[Salary].&amp;[52528]"/>
            <x15:cachedUniqueName index="496" name="[Merge2].[Salary].&amp;[52581]"/>
            <x15:cachedUniqueName index="497" name="[Merge2].[Salary].&amp;[52614]"/>
            <x15:cachedUniqueName index="498" name="[Merge2].[Salary].&amp;[52850]"/>
            <x15:cachedUniqueName index="499" name="[Merge2].[Salary].&amp;[52930]"/>
            <x15:cachedUniqueName index="500" name="[Merge2].[Salary].&amp;[52957]"/>
            <x15:cachedUniqueName index="501" name="[Merge2].[Salary].&amp;[52975]"/>
            <x15:cachedUniqueName index="502" name="[Merge2].[Salary].&amp;[53014]"/>
            <x15:cachedUniqueName index="503" name="[Merge2].[Salary].&amp;[53080]"/>
            <x15:cachedUniqueName index="504" name="[Merge2].[Salary].&amp;[53220]"/>
            <x15:cachedUniqueName index="505" name="[Merge2].[Salary].&amp;[53271]"/>
            <x15:cachedUniqueName index="506" name="[Merge2].[Salary].&amp;[53325]"/>
            <x15:cachedUniqueName index="507" name="[Merge2].[Salary].&amp;[53336]"/>
            <x15:cachedUniqueName index="508" name="[Merge2].[Salary].&amp;[53387]"/>
            <x15:cachedUniqueName index="509" name="[Merge2].[Salary].&amp;[53439]"/>
            <x15:cachedUniqueName index="510" name="[Merge2].[Salary].&amp;[53530]"/>
            <x15:cachedUniqueName index="511" name="[Merge2].[Salary].&amp;[53571]"/>
            <x15:cachedUniqueName index="512" name="[Merge2].[Salary].&amp;[53590]"/>
            <x15:cachedUniqueName index="513" name="[Merge2].[Salary].&amp;[53616]"/>
            <x15:cachedUniqueName index="514" name="[Merge2].[Salary].&amp;[53912]"/>
            <x15:cachedUniqueName index="515" name="[Merge2].[Salary].&amp;[53929]"/>
            <x15:cachedUniqueName index="516" name="[Merge2].[Salary].&amp;[53930]"/>
            <x15:cachedUniqueName index="517" name="[Merge2].[Salary].&amp;[54085]"/>
            <x15:cachedUniqueName index="518" name="[Merge2].[Salary].&amp;[54114]"/>
            <x15:cachedUniqueName index="519" name="[Merge2].[Salary].&amp;[54130]"/>
            <x15:cachedUniqueName index="520" name="[Merge2].[Salary].&amp;[54132]"/>
            <x15:cachedUniqueName index="521" name="[Merge2].[Salary].&amp;[54171]"/>
            <x15:cachedUniqueName index="522" name="[Merge2].[Salary].&amp;[54324]"/>
            <x15:cachedUniqueName index="523" name="[Merge2].[Salary].&amp;[54355]"/>
            <x15:cachedUniqueName index="524" name="[Merge2].[Salary].&amp;[54371]"/>
            <x15:cachedUniqueName index="525" name="[Merge2].[Salary].&amp;[54379]"/>
            <x15:cachedUniqueName index="526" name="[Merge2].[Salary].&amp;[54470]"/>
            <x15:cachedUniqueName index="527" name="[Merge2].[Salary].&amp;[54501]"/>
            <x15:cachedUniqueName index="528" name="[Merge2].[Salary].&amp;[54502]"/>
            <x15:cachedUniqueName index="529" name="[Merge2].[Salary].&amp;[54536]"/>
            <x15:cachedUniqueName index="530" name="[Merge2].[Salary].&amp;[54566]"/>
            <x15:cachedUniqueName index="531" name="[Merge2].[Salary].&amp;[54746]"/>
            <x15:cachedUniqueName index="532" name="[Merge2].[Salary].&amp;[54824]"/>
            <x15:cachedUniqueName index="533" name="[Merge2].[Salary].&amp;[54841]"/>
            <x15:cachedUniqueName index="534" name="[Merge2].[Salary].&amp;[54899]"/>
            <x15:cachedUniqueName index="535" name="[Merge2].[Salary].&amp;[55170]"/>
            <x15:cachedUniqueName index="536" name="[Merge2].[Salary].&amp;[55206]"/>
            <x15:cachedUniqueName index="537" name="[Merge2].[Salary].&amp;[55485]"/>
            <x15:cachedUniqueName index="538" name="[Merge2].[Salary].&amp;[55537]"/>
            <x15:cachedUniqueName index="539" name="[Merge2].[Salary].&amp;[55541]"/>
            <x15:cachedUniqueName index="540" name="[Merge2].[Salary].&amp;[55565]"/>
            <x15:cachedUniqueName index="541" name="[Merge2].[Salary].&amp;[55682]"/>
            <x15:cachedUniqueName index="542" name="[Merge2].[Salary].&amp;[55778]"/>
            <x15:cachedUniqueName index="543" name="[Merge2].[Salary].&amp;[55805]"/>
            <x15:cachedUniqueName index="544" name="[Merge2].[Salary].&amp;[55814]"/>
            <x15:cachedUniqueName index="545" name="[Merge2].[Salary].&amp;[55880]"/>
            <x15:cachedUniqueName index="546" name="[Merge2].[Salary].&amp;[56053]"/>
            <x15:cachedUniqueName index="547" name="[Merge2].[Salary].&amp;[56122]"/>
            <x15:cachedUniqueName index="548" name="[Merge2].[Salary].&amp;[56155]"/>
            <x15:cachedUniqueName index="549" name="[Merge2].[Salary].&amp;[56163]"/>
            <x15:cachedUniqueName index="550" name="[Merge2].[Salary].&amp;[56187]"/>
            <x15:cachedUniqueName index="551" name="[Merge2].[Salary].&amp;[56302]"/>
            <x15:cachedUniqueName index="552" name="[Merge2].[Salary].&amp;[56422]"/>
            <x15:cachedUniqueName index="553" name="[Merge2].[Salary].&amp;[56449]"/>
            <x15:cachedUniqueName index="554" name="[Merge2].[Salary].&amp;[56541]"/>
            <x15:cachedUniqueName index="555" name="[Merge2].[Salary].&amp;[56546]"/>
            <x15:cachedUniqueName index="556" name="[Merge2].[Salary].&amp;[56608]"/>
            <x15:cachedUniqueName index="557" name="[Merge2].[Salary].&amp;[56892]"/>
            <x15:cachedUniqueName index="558" name="[Merge2].[Salary].&amp;[56937]"/>
            <x15:cachedUniqueName index="559" name="[Merge2].[Salary].&amp;[56946]"/>
            <x15:cachedUniqueName index="560" name="[Merge2].[Salary].&amp;[56966]"/>
            <x15:cachedUniqueName index="561" name="[Merge2].[Salary].&amp;[57018]"/>
            <x15:cachedUniqueName index="562" name="[Merge2].[Salary].&amp;[57030]"/>
            <x15:cachedUniqueName index="563" name="[Merge2].[Salary].&amp;[57054]"/>
            <x15:cachedUniqueName index="564" name="[Merge2].[Salary].&amp;[57102]"/>
            <x15:cachedUniqueName index="565" name="[Merge2].[Salary].&amp;[57118]"/>
            <x15:cachedUniqueName index="566" name="[Merge2].[Salary].&amp;[57133]"/>
            <x15:cachedUniqueName index="567" name="[Merge2].[Salary].&amp;[57285]"/>
            <x15:cachedUniqueName index="568" name="[Merge2].[Salary].&amp;[57296]"/>
            <x15:cachedUniqueName index="569" name="[Merge2].[Salary].&amp;[57327]"/>
            <x15:cachedUniqueName index="570" name="[Merge2].[Salary].&amp;[57603]"/>
            <x15:cachedUniqueName index="571" name="[Merge2].[Salary].&amp;[57686]"/>
            <x15:cachedUniqueName index="572" name="[Merge2].[Salary].&amp;[57698]"/>
            <x15:cachedUniqueName index="573" name="[Merge2].[Salary].&amp;[57722]"/>
            <x15:cachedUniqueName index="574" name="[Merge2].[Salary].&amp;[57742]"/>
            <x15:cachedUniqueName index="575" name="[Merge2].[Salary].&amp;[57765]"/>
            <x15:cachedUniqueName index="576" name="[Merge2].[Salary].&amp;[57837]"/>
            <x15:cachedUniqueName index="577" name="[Merge2].[Salary].&amp;[57890]"/>
            <x15:cachedUniqueName index="578" name="[Merge2].[Salary].&amp;[58262]"/>
            <x15:cachedUniqueName index="579" name="[Merge2].[Salary].&amp;[58270]"/>
            <x15:cachedUniqueName index="580" name="[Merge2].[Salary].&amp;[58274]"/>
            <x15:cachedUniqueName index="581" name="[Merge2].[Salary].&amp;[58345]"/>
            <x15:cachedUniqueName index="582" name="[Merge2].[Salary].&amp;[58408]"/>
            <x15:cachedUniqueName index="583" name="[Merge2].[Salary].&amp;[58523]"/>
            <x15:cachedUniqueName index="584" name="[Merge2].[Salary].&amp;[58551]"/>
            <x15:cachedUniqueName index="585" name="[Merge2].[Salary].&amp;[58631]"/>
            <x15:cachedUniqueName index="586" name="[Merge2].[Salary].&amp;[58685]"/>
            <x15:cachedUniqueName index="587" name="[Merge2].[Salary].&amp;[58717]"/>
            <x15:cachedUniqueName index="588" name="[Merge2].[Salary].&amp;[58828]"/>
            <x15:cachedUniqueName index="589" name="[Merge2].[Salary].&amp;[58914]"/>
            <x15:cachedUniqueName index="590" name="[Merge2].[Salary].&amp;[58923]"/>
            <x15:cachedUniqueName index="591" name="[Merge2].[Salary].&amp;[58992]"/>
            <x15:cachedUniqueName index="592" name="[Merge2].[Salary].&amp;[58993]"/>
            <x15:cachedUniqueName index="593" name="[Merge2].[Salary].&amp;[59086]"/>
            <x15:cachedUniqueName index="594" name="[Merge2].[Salary].&amp;[59158]"/>
            <x15:cachedUniqueName index="595" name="[Merge2].[Salary].&amp;[59519]"/>
            <x15:cachedUniqueName index="596" name="[Merge2].[Salary].&amp;[59697]"/>
            <x15:cachedUniqueName index="597" name="[Merge2].[Salary].&amp;[59899]"/>
            <x15:cachedUniqueName index="598" name="[Merge2].[Salary].&amp;[59962]"/>
            <x15:cachedUniqueName index="599" name="[Merge2].[Salary].&amp;[59981]"/>
            <x15:cachedUniqueName index="600" name="[Merge2].[Salary].&amp;[60077]"/>
            <x15:cachedUniqueName index="601" name="[Merge2].[Salary].&amp;[60087]"/>
            <x15:cachedUniqueName index="602" name="[Merge2].[Salary].&amp;[60388]"/>
            <x15:cachedUniqueName index="603" name="[Merge2].[Salary].&amp;[60494]"/>
            <x15:cachedUniqueName index="604" name="[Merge2].[Salary].&amp;[60515]"/>
            <x15:cachedUniqueName index="605" name="[Merge2].[Salary].&amp;[60549]"/>
            <x15:cachedUniqueName index="606" name="[Merge2].[Salary].&amp;[60585]"/>
            <x15:cachedUniqueName index="607" name="[Merge2].[Salary].&amp;[60699]"/>
            <x15:cachedUniqueName index="608" name="[Merge2].[Salary].&amp;[60754]"/>
            <x15:cachedUniqueName index="609" name="[Merge2].[Salary].&amp;[60759]"/>
            <x15:cachedUniqueName index="610" name="[Merge2].[Salary].&amp;[60769]"/>
            <x15:cachedUniqueName index="611" name="[Merge2].[Salary].&amp;[60810]"/>
            <x15:cachedUniqueName index="612" name="[Merge2].[Salary].&amp;[60834]"/>
            <x15:cachedUniqueName index="613" name="[Merge2].[Salary].&amp;[60967]"/>
            <x15:cachedUniqueName index="614" name="[Merge2].[Salary].&amp;[61054]"/>
            <x15:cachedUniqueName index="615" name="[Merge2].[Salary].&amp;[61117]"/>
            <x15:cachedUniqueName index="616" name="[Merge2].[Salary].&amp;[61230]"/>
            <x15:cachedUniqueName index="617" name="[Merge2].[Salary].&amp;[61238]"/>
            <x15:cachedUniqueName index="618" name="[Merge2].[Salary].&amp;[61298]"/>
            <x15:cachedUniqueName index="619" name="[Merge2].[Salary].&amp;[61345]"/>
            <x15:cachedUniqueName index="620" name="[Merge2].[Salary].&amp;[61582]"/>
            <x15:cachedUniqueName index="621" name="[Merge2].[Salary].&amp;[61686]"/>
            <x15:cachedUniqueName index="622" name="[Merge2].[Salary].&amp;[61758]"/>
            <x15:cachedUniqueName index="623" name="[Merge2].[Salary].&amp;[61811]"/>
            <x15:cachedUniqueName index="624" name="[Merge2].[Salary].&amp;[61883]"/>
            <x15:cachedUniqueName index="625" name="[Merge2].[Salary].&amp;[61915]"/>
            <x15:cachedUniqueName index="626" name="[Merge2].[Salary].&amp;[62016]"/>
            <x15:cachedUniqueName index="627" name="[Merge2].[Salary].&amp;[62054]"/>
            <x15:cachedUniqueName index="628" name="[Merge2].[Salary].&amp;[62324]"/>
            <x15:cachedUniqueName index="629" name="[Merge2].[Salary].&amp;[62496]"/>
            <x15:cachedUniqueName index="630" name="[Merge2].[Salary].&amp;[62509]"/>
            <x15:cachedUniqueName index="631" name="[Merge2].[Salary].&amp;[62602]"/>
            <x15:cachedUniqueName index="632" name="[Merge2].[Salary].&amp;[62756]"/>
            <x15:cachedUniqueName index="633" name="[Merge2].[Salary].&amp;[62828]"/>
            <x15:cachedUniqueName index="634" name="[Merge2].[Salary].&amp;[62868]"/>
            <x15:cachedUniqueName index="635" name="[Merge2].[Salary].&amp;[62882]"/>
            <x15:cachedUniqueName index="636" name="[Merge2].[Salary].&amp;[62999]"/>
            <x15:cachedUniqueName index="637" name="[Merge2].[Salary].&amp;[63049]"/>
            <x15:cachedUniqueName index="638" name="[Merge2].[Salary].&amp;[63078]"/>
            <x15:cachedUniqueName index="639" name="[Merge2].[Salary].&amp;[63201]"/>
            <x15:cachedUniqueName index="640" name="[Merge2].[Salary].&amp;[63234]"/>
            <x15:cachedUniqueName index="641" name="[Merge2].[Salary].&amp;[63375]"/>
            <x15:cachedUniqueName index="642" name="[Merge2].[Salary].&amp;[63455]"/>
            <x15:cachedUniqueName index="643" name="[Merge2].[Salary].&amp;[63478]"/>
            <x15:cachedUniqueName index="644" name="[Merge2].[Salary].&amp;[63482]"/>
            <x15:cachedUniqueName index="645" name="[Merge2].[Salary].&amp;[63511]"/>
            <x15:cachedUniqueName index="646" name="[Merge2].[Salary].&amp;[63571]"/>
            <x15:cachedUniqueName index="647" name="[Merge2].[Salary].&amp;[63709]"/>
            <x15:cachedUniqueName index="648" name="[Merge2].[Salary].&amp;[63747]"/>
            <x15:cachedUniqueName index="649" name="[Merge2].[Salary].&amp;[64277]"/>
            <x15:cachedUniqueName index="650" name="[Merge2].[Salary].&amp;[64364]"/>
            <x15:cachedUniqueName index="651" name="[Merge2].[Salary].&amp;[64398]"/>
            <x15:cachedUniqueName index="652" name="[Merge2].[Salary].&amp;[64689]"/>
            <x15:cachedUniqueName index="653" name="[Merge2].[Salary].&amp;[64795]"/>
            <x15:cachedUniqueName index="654" name="[Merge2].[Salary].&amp;[64852]"/>
            <x15:cachedUniqueName index="655" name="[Merge2].[Salary].&amp;[64882]"/>
            <x15:cachedUniqueName index="656" name="[Merge2].[Salary].&amp;[64887]"/>
            <x15:cachedUniqueName index="657" name="[Merge2].[Salary].&amp;[65010]"/>
            <x15:cachedUniqueName index="658" name="[Merge2].[Salary].&amp;[65094]"/>
            <x15:cachedUniqueName index="659" name="[Merge2].[Salary].&amp;[65194]"/>
            <x15:cachedUniqueName index="660" name="[Merge2].[Salary].&amp;[65328]"/>
            <x15:cachedUniqueName index="661" name="[Merge2].[Salary].&amp;[65416]"/>
            <x15:cachedUniqueName index="662" name="[Merge2].[Salary].&amp;[65432]"/>
            <x15:cachedUniqueName index="663" name="[Merge2].[Salary].&amp;[65486]"/>
            <x15:cachedUniqueName index="664" name="[Merge2].[Salary].&amp;[65489]"/>
            <x15:cachedUniqueName index="665" name="[Merge2].[Salary].&amp;[65612]"/>
            <x15:cachedUniqueName index="666" name="[Merge2].[Salary].&amp;[65626]"/>
            <x15:cachedUniqueName index="667" name="[Merge2].[Salary].&amp;[65642]"/>
            <x15:cachedUniqueName index="668" name="[Merge2].[Salary].&amp;[65659]"/>
            <x15:cachedUniqueName index="669" name="[Merge2].[Salary].&amp;[65743]"/>
            <x15:cachedUniqueName index="670" name="[Merge2].[Salary].&amp;[65796]"/>
            <x15:cachedUniqueName index="671" name="[Merge2].[Salary].&amp;[65838]"/>
            <x15:cachedUniqueName index="672" name="[Merge2].[Salary].&amp;[65860]"/>
            <x15:cachedUniqueName index="673" name="[Merge2].[Salary].&amp;[65960]"/>
            <x15:cachedUniqueName index="674" name="[Merge2].[Salary].&amp;[66110]"/>
            <x15:cachedUniqueName index="675" name="[Merge2].[Salary].&amp;[66119]"/>
            <x15:cachedUniqueName index="676" name="[Merge2].[Salary].&amp;[66266]"/>
            <x15:cachedUniqueName index="677" name="[Merge2].[Salary].&amp;[66488]"/>
            <x15:cachedUniqueName index="678" name="[Merge2].[Salary].&amp;[66552]"/>
            <x15:cachedUniqueName index="679" name="[Merge2].[Salary].&amp;[67151]"/>
            <x15:cachedUniqueName index="680" name="[Merge2].[Salary].&amp;[67200]"/>
            <x15:cachedUniqueName index="681" name="[Merge2].[Salary].&amp;[67264]"/>
            <x15:cachedUniqueName index="682" name="[Merge2].[Salary].&amp;[67447]"/>
            <x15:cachedUniqueName index="683" name="[Merge2].[Salary].&amp;[67538]"/>
            <x15:cachedUniqueName index="684" name="[Merge2].[Salary].&amp;[67558]"/>
            <x15:cachedUniqueName index="685" name="[Merge2].[Salary].&amp;[67578]"/>
            <x15:cachedUniqueName index="686" name="[Merge2].[Salary].&amp;[67708]"/>
            <x15:cachedUniqueName index="687" name="[Merge2].[Salary].&amp;[67718]"/>
            <x15:cachedUniqueName index="688" name="[Merge2].[Salary].&amp;[67814]"/>
            <x15:cachedUniqueName index="689" name="[Merge2].[Salary].&amp;[67873]"/>
            <x15:cachedUniqueName index="690" name="[Merge2].[Salary].&amp;[67900]"/>
            <x15:cachedUniqueName index="691" name="[Merge2].[Salary].&amp;[68043]"/>
            <x15:cachedUniqueName index="692" name="[Merge2].[Salary].&amp;[68046]"/>
            <x15:cachedUniqueName index="693" name="[Merge2].[Salary].&amp;[68256]"/>
            <x15:cachedUniqueName index="694" name="[Merge2].[Salary].&amp;[68302]"/>
            <x15:cachedUniqueName index="695" name="[Merge2].[Salary].&amp;[68508]"/>
            <x15:cachedUniqueName index="696" name="[Merge2].[Salary].&amp;[68629]"/>
            <x15:cachedUniqueName index="697" name="[Merge2].[Salary].&amp;[68638]"/>
            <x15:cachedUniqueName index="698" name="[Merge2].[Salary].&amp;[68743]"/>
            <x15:cachedUniqueName index="699" name="[Merge2].[Salary].&amp;[68762]"/>
            <x15:cachedUniqueName index="700" name="[Merge2].[Salary].&amp;[68820]"/>
            <x15:cachedUniqueName index="701" name="[Merge2].[Salary].&amp;[69078]"/>
            <x15:cachedUniqueName index="702" name="[Merge2].[Salary].&amp;[69119]"/>
            <x15:cachedUniqueName index="703" name="[Merge2].[Salary].&amp;[69325]"/>
            <x15:cachedUniqueName index="704" name="[Merge2].[Salary].&amp;[69344]"/>
            <x15:cachedUniqueName index="705" name="[Merge2].[Salary].&amp;[69402]"/>
            <x15:cachedUniqueName index="706" name="[Merge2].[Salary].&amp;[69539]"/>
            <x15:cachedUniqueName index="707" name="[Merge2].[Salary].&amp;[69678]"/>
            <x15:cachedUniqueName index="708" name="[Merge2].[Salary].&amp;[69747]"/>
            <x15:cachedUniqueName index="709" name="[Merge2].[Salary].&amp;[70068]"/>
            <x15:cachedUniqueName index="710" name="[Merge2].[Salary].&amp;[70182]"/>
            <x15:cachedUniqueName index="711" name="[Merge2].[Salary].&amp;[70202]"/>
            <x15:cachedUniqueName index="712" name="[Merge2].[Salary].&amp;[70395]"/>
            <x15:cachedUniqueName index="713" name="[Merge2].[Salary].&amp;[70455]"/>
            <x15:cachedUniqueName index="714" name="[Merge2].[Salary].&amp;[70487]"/>
            <x15:cachedUniqueName index="715" name="[Merge2].[Salary].&amp;[70535]"/>
            <x15:cachedUniqueName index="716" name="[Merge2].[Salary].&amp;[70546]"/>
            <x15:cachedUniqueName index="717" name="[Merge2].[Salary].&amp;[70682]"/>
            <x15:cachedUniqueName index="718" name="[Merge2].[Salary].&amp;[70703]"/>
            <x15:cachedUniqueName index="719" name="[Merge2].[Salary].&amp;[70737]"/>
            <x15:cachedUniqueName index="720" name="[Merge2].[Salary].&amp;[70766]"/>
            <x15:cachedUniqueName index="721" name="[Merge2].[Salary].&amp;[70771]"/>
            <x15:cachedUniqueName index="722" name="[Merge2].[Salary].&amp;[70787]"/>
            <x15:cachedUniqueName index="723" name="[Merge2].[Salary].&amp;[70809]"/>
            <x15:cachedUniqueName index="724" name="[Merge2].[Salary].&amp;[70849]"/>
            <x15:cachedUniqueName index="725" name="[Merge2].[Salary].&amp;[70872]"/>
            <x15:cachedUniqueName index="726" name="[Merge2].[Salary].&amp;[71198]"/>
            <x15:cachedUniqueName index="727" name="[Merge2].[Salary].&amp;[71201]"/>
            <x15:cachedUniqueName index="728" name="[Merge2].[Salary].&amp;[71257]"/>
            <x15:cachedUniqueName index="729" name="[Merge2].[Salary].&amp;[71349]"/>
            <x15:cachedUniqueName index="730" name="[Merge2].[Salary].&amp;[71551]"/>
            <x15:cachedUniqueName index="731" name="[Merge2].[Salary].&amp;[71553]"/>
            <x15:cachedUniqueName index="732" name="[Merge2].[Salary].&amp;[71698]"/>
            <x15:cachedUniqueName index="733" name="[Merge2].[Salary].&amp;[71821]"/>
            <x15:cachedUniqueName index="734" name="[Merge2].[Salary].&amp;[71832]"/>
            <x15:cachedUniqueName index="735" name="[Merge2].[Salary].&amp;[72057]"/>
            <x15:cachedUniqueName index="736" name="[Merge2].[Salary].&amp;[72118]"/>
            <x15:cachedUniqueName index="737" name="[Merge2].[Salary].&amp;[72355]"/>
            <x15:cachedUniqueName index="738" name="[Merge2].[Salary].&amp;[72622]"/>
            <x15:cachedUniqueName index="739" name="[Merge2].[Salary].&amp;[72639]"/>
            <x15:cachedUniqueName index="740" name="[Merge2].[Salary].&amp;[72688]"/>
            <x15:cachedUniqueName index="741" name="[Merge2].[Salary].&amp;[72758]"/>
            <x15:cachedUniqueName index="742" name="[Merge2].[Salary].&amp;[72794]"/>
            <x15:cachedUniqueName index="743" name="[Merge2].[Salary].&amp;[72840]"/>
            <x15:cachedUniqueName index="744" name="[Merge2].[Salary].&amp;[73075]"/>
            <x15:cachedUniqueName index="745" name="[Merge2].[Salary].&amp;[73326]"/>
            <x15:cachedUniqueName index="746" name="[Merge2].[Salary].&amp;[73389]"/>
            <x15:cachedUniqueName index="747" name="[Merge2].[Salary].&amp;[73498]"/>
            <x15:cachedUniqueName index="748" name="[Merge2].[Salary].&amp;[73577]"/>
            <x15:cachedUniqueName index="749" name="[Merge2].[Salary].&amp;[73643]"/>
            <x15:cachedUniqueName index="750" name="[Merge2].[Salary].&amp;[73653]"/>
            <x15:cachedUniqueName index="751" name="[Merge2].[Salary].&amp;[73825]"/>
            <x15:cachedUniqueName index="752" name="[Merge2].[Salary].&amp;[73918]"/>
            <x15:cachedUniqueName index="753" name="[Merge2].[Salary].&amp;[74096]"/>
            <x15:cachedUniqueName index="754" name="[Merge2].[Salary].&amp;[74172]"/>
            <x15:cachedUniqueName index="755" name="[Merge2].[Salary].&amp;[74314]"/>
            <x15:cachedUniqueName index="756" name="[Merge2].[Salary].&amp;[74458]"/>
            <x15:cachedUniqueName index="757" name="[Merge2].[Salary].&amp;[74515]"/>
            <x15:cachedUniqueName index="758" name="[Merge2].[Salary].&amp;[75250]"/>
            <x15:cachedUniqueName index="759" name="[Merge2].[Salary].&amp;[75275]"/>
            <x15:cachedUniqueName index="760" name="[Merge2].[Salary].&amp;[75555]"/>
            <x15:cachedUniqueName index="761" name="[Merge2].[Salary].&amp;[75635]"/>
            <x15:cachedUniqueName index="762" name="[Merge2].[Salary].&amp;[75667]"/>
            <x15:cachedUniqueName index="763" name="[Merge2].[Salary].&amp;[75738]"/>
            <x15:cachedUniqueName index="764" name="[Merge2].[Salary].&amp;[75810]"/>
            <x15:cachedUniqueName index="765" name="[Merge2].[Salary].&amp;[75816]"/>
            <x15:cachedUniqueName index="766" name="[Merge2].[Salary].&amp;[75821]"/>
            <x15:cachedUniqueName index="767" name="[Merge2].[Salary].&amp;[75948]"/>
            <x15:cachedUniqueName index="768" name="[Merge2].[Salary].&amp;[76057]"/>
            <x15:cachedUniqueName index="769" name="[Merge2].[Salary].&amp;[76133]"/>
            <x15:cachedUniqueName index="770" name="[Merge2].[Salary].&amp;[76331]"/>
            <x15:cachedUniqueName index="771" name="[Merge2].[Salary].&amp;[76482]"/>
            <x15:cachedUniqueName index="772" name="[Merge2].[Salary].&amp;[76518]"/>
            <x15:cachedUniqueName index="773" name="[Merge2].[Salary].&amp;[76693]"/>
            <x15:cachedUniqueName index="774" name="[Merge2].[Salary].&amp;[76826]"/>
            <x15:cachedUniqueName index="775" name="[Merge2].[Salary].&amp;[77039]"/>
            <x15:cachedUniqueName index="776" name="[Merge2].[Salary].&amp;[77136]"/>
            <x15:cachedUniqueName index="777" name="[Merge2].[Salary].&amp;[77269]"/>
            <x15:cachedUniqueName index="778" name="[Merge2].[Salary].&amp;[77358]"/>
            <x15:cachedUniqueName index="779" name="[Merge2].[Salary].&amp;[77420]"/>
            <x15:cachedUniqueName index="780" name="[Merge2].[Salary].&amp;[77798]"/>
            <x15:cachedUniqueName index="781" name="[Merge2].[Salary].&amp;[77905]"/>
            <x15:cachedUniqueName index="782" name="[Merge2].[Salary].&amp;[78242]"/>
            <x15:cachedUniqueName index="783" name="[Merge2].[Salary].&amp;[78265]"/>
            <x15:cachedUniqueName index="784" name="[Merge2].[Salary].&amp;[78275]"/>
            <x15:cachedUniqueName index="785" name="[Merge2].[Salary].&amp;[78467]"/>
            <x15:cachedUniqueName index="786" name="[Merge2].[Salary].&amp;[78541]"/>
            <x15:cachedUniqueName index="787" name="[Merge2].[Salary].&amp;[78672]"/>
            <x15:cachedUniqueName index="788" name="[Merge2].[Salary].&amp;[78726]"/>
            <x15:cachedUniqueName index="789" name="[Merge2].[Salary].&amp;[78735]"/>
            <x15:cachedUniqueName index="790" name="[Merge2].[Salary].&amp;[78743]"/>
            <x15:cachedUniqueName index="791" name="[Merge2].[Salary].&amp;[78934]"/>
            <x15:cachedUniqueName index="792" name="[Merge2].[Salary].&amp;[78937]"/>
            <x15:cachedUniqueName index="793" name="[Merge2].[Salary].&amp;[79324]"/>
            <x15:cachedUniqueName index="794" name="[Merge2].[Salary].&amp;[79329]"/>
            <x15:cachedUniqueName index="795" name="[Merge2].[Salary].&amp;[79724]"/>
            <x15:cachedUniqueName index="796" name="[Merge2].[Salary].&amp;[79828]"/>
            <x15:cachedUniqueName index="797" name="[Merge2].[Salary].&amp;[79990]"/>
            <x15:cachedUniqueName index="798" name="[Merge2].[Salary].&amp;[80236]"/>
            <x15:cachedUniqueName index="799" name="[Merge2].[Salary].&amp;[80374]"/>
            <x15:cachedUniqueName index="800" name="[Merge2].[Salary].&amp;[80779]"/>
            <x15:cachedUniqueName index="801" name="[Merge2].[Salary].&amp;[80975]"/>
            <x15:cachedUniqueName index="802" name="[Merge2].[Salary].&amp;[81034]"/>
            <x15:cachedUniqueName index="803" name="[Merge2].[Salary].&amp;[81115]"/>
            <x15:cachedUniqueName index="804" name="[Merge2].[Salary].&amp;[81294]"/>
            <x15:cachedUniqueName index="805" name="[Merge2].[Salary].&amp;[81297]"/>
            <x15:cachedUniqueName index="806" name="[Merge2].[Salary].&amp;[81389]"/>
            <x15:cachedUniqueName index="807" name="[Merge2].[Salary].&amp;[81654]"/>
            <x15:cachedUniqueName index="808" name="[Merge2].[Salary].&amp;[81726]"/>
            <x15:cachedUniqueName index="809" name="[Merge2].[Salary].&amp;[81889]"/>
            <x15:cachedUniqueName index="810" name="[Merge2].[Salary].&amp;[81906]"/>
            <x15:cachedUniqueName index="811" name="[Merge2].[Salary].&amp;[81974]"/>
            <x15:cachedUniqueName index="812" name="[Merge2].[Salary].&amp;[82099]"/>
            <x15:cachedUniqueName index="813" name="[Merge2].[Salary].&amp;[82147]"/>
            <x15:cachedUniqueName index="814" name="[Merge2].[Salary].&amp;[82174]"/>
            <x15:cachedUniqueName index="815" name="[Merge2].[Salary].&amp;[82312]"/>
            <x15:cachedUniqueName index="816" name="[Merge2].[Salary].&amp;[82357]"/>
            <x15:cachedUniqueName index="817" name="[Merge2].[Salary].&amp;[82405]"/>
            <x15:cachedUniqueName index="818" name="[Merge2].[Salary].&amp;[83064]"/>
            <x15:cachedUniqueName index="819" name="[Merge2].[Salary].&amp;[83590]"/>
            <x15:cachedUniqueName index="820" name="[Merge2].[Salary].&amp;[83677]"/>
            <x15:cachedUniqueName index="821" name="[Merge2].[Salary].&amp;[83864]"/>
            <x15:cachedUniqueName index="822" name="[Merge2].[Salary].&amp;[83894]"/>
            <x15:cachedUniqueName index="823" name="[Merge2].[Salary].&amp;[83951]"/>
            <x15:cachedUniqueName index="824" name="[Merge2].[Salary].&amp;[84558]"/>
            <x15:cachedUniqueName index="825" name="[Merge2].[Salary].&amp;[84770]"/>
            <x15:cachedUniqueName index="826" name="[Merge2].[Salary].&amp;[84985]"/>
            <x15:cachedUniqueName index="827" name="[Merge2].[Salary].&amp;[85006]"/>
            <x15:cachedUniqueName index="828" name="[Merge2].[Salary].&amp;[85074]"/>
            <x15:cachedUniqueName index="829" name="[Merge2].[Salary].&amp;[85118]"/>
            <x15:cachedUniqueName index="830" name="[Merge2].[Salary].&amp;[85238]"/>
            <x15:cachedUniqueName index="831" name="[Merge2].[Salary].&amp;[85412]"/>
            <x15:cachedUniqueName index="832" name="[Merge2].[Salary].&amp;[85422]"/>
            <x15:cachedUniqueName index="833" name="[Merge2].[Salary].&amp;[85523]"/>
            <x15:cachedUniqueName index="834" name="[Merge2].[Salary].&amp;[85568]"/>
            <x15:cachedUniqueName index="835" name="[Merge2].[Salary].&amp;[85744]"/>
            <x15:cachedUniqueName index="836" name="[Merge2].[Salary].&amp;[85884]"/>
            <x15:cachedUniqueName index="837" name="[Merge2].[Salary].&amp;[85982]"/>
            <x15:cachedUniqueName index="838" name="[Merge2].[Salary].&amp;[85987]"/>
            <x15:cachedUniqueName index="839" name="[Merge2].[Salary].&amp;[86038]"/>
            <x15:cachedUniqueName index="840" name="[Merge2].[Salary].&amp;[86102]"/>
            <x15:cachedUniqueName index="841" name="[Merge2].[Salary].&amp;[86428]"/>
            <x15:cachedUniqueName index="842" name="[Merge2].[Salary].&amp;[86485]"/>
            <x15:cachedUniqueName index="843" name="[Merge2].[Salary].&amp;[86639]"/>
            <x15:cachedUniqueName index="844" name="[Merge2].[Salary].&amp;[87039]"/>
            <x15:cachedUniqueName index="845" name="[Merge2].[Salary].&amp;[87142]"/>
            <x15:cachedUniqueName index="846" name="[Merge2].[Salary].&amp;[87175]"/>
            <x15:cachedUniqueName index="847" name="[Merge2].[Salary].&amp;[87347]"/>
            <x15:cachedUniqueName index="848" name="[Merge2].[Salary].&amp;[87483]"/>
            <x15:cachedUniqueName index="849" name="[Merge2].[Salary].&amp;[87629]"/>
            <x15:cachedUniqueName index="850" name="[Merge2].[Salary].&amp;[87704]"/>
            <x15:cachedUniqueName index="851" name="[Merge2].[Salary].&amp;[87762]"/>
            <x15:cachedUniqueName index="852" name="[Merge2].[Salary].&amp;[87879]"/>
            <x15:cachedUniqueName index="853" name="[Merge2].[Salary].&amp;[88122]"/>
            <x15:cachedUniqueName index="854" name="[Merge2].[Salary].&amp;[88382]"/>
            <x15:cachedUniqueName index="855" name="[Merge2].[Salary].&amp;[88609]"/>
            <x15:cachedUniqueName index="856" name="[Merge2].[Salary].&amp;[88726]"/>
            <x15:cachedUniqueName index="857" name="[Merge2].[Salary].&amp;[89351]"/>
            <x15:cachedUniqueName index="858" name="[Merge2].[Salary].&amp;[89362]"/>
            <x15:cachedUniqueName index="859" name="[Merge2].[Salary].&amp;[89366]"/>
            <x15:cachedUniqueName index="860" name="[Merge2].[Salary].&amp;[89527]"/>
            <x15:cachedUniqueName index="861" name="[Merge2].[Salary].&amp;[89771]"/>
            <x15:cachedUniqueName index="862" name="[Merge2].[Salary].&amp;[89785]"/>
            <x15:cachedUniqueName index="863" name="[Merge2].[Salary].&amp;[89960]"/>
            <x15:cachedUniqueName index="864" name="[Merge2].[Salary].&amp;[90017]"/>
            <x15:cachedUniqueName index="865" name="[Merge2].[Salary].&amp;[90187]"/>
            <x15:cachedUniqueName index="866" name="[Merge2].[Salary].&amp;[90264]"/>
            <x15:cachedUniqueName index="867" name="[Merge2].[Salary].&amp;[90418]"/>
            <x15:cachedUniqueName index="868" name="[Merge2].[Salary].&amp;[90487]"/>
            <x15:cachedUniqueName index="869" name="[Merge2].[Salary].&amp;[90726]"/>
            <x15:cachedUniqueName index="870" name="[Merge2].[Salary].&amp;[91179]"/>
            <x15:cachedUniqueName index="871" name="[Merge2].[Salary].&amp;[91202]"/>
            <x15:cachedUniqueName index="872" name="[Merge2].[Salary].&amp;[91332]"/>
            <x15:cachedUniqueName index="873" name="[Merge2].[Salary].&amp;[91407]"/>
            <x15:cachedUniqueName index="874" name="[Merge2].[Salary].&amp;[91563]"/>
            <x15:cachedUniqueName index="875" name="[Merge2].[Salary].&amp;[91915]"/>
            <x15:cachedUniqueName index="876" name="[Merge2].[Salary].&amp;[92022]"/>
            <x15:cachedUniqueName index="877" name="[Merge2].[Salary].&amp;[92364]"/>
            <x15:cachedUniqueName index="878" name="[Merge2].[Salary].&amp;[92483]"/>
            <x15:cachedUniqueName index="879" name="[Merge2].[Salary].&amp;[92522]"/>
            <x15:cachedUniqueName index="880" name="[Merge2].[Salary].&amp;[92613]"/>
            <x15:cachedUniqueName index="881" name="[Merge2].[Salary].&amp;[92634]"/>
            <x15:cachedUniqueName index="882" name="[Merge2].[Salary].&amp;[92778]"/>
            <x15:cachedUniqueName index="883" name="[Merge2].[Salary].&amp;[92798]"/>
            <x15:cachedUniqueName index="884" name="[Merge2].[Salary].&amp;[92884]"/>
            <x15:cachedUniqueName index="885" name="[Merge2].[Salary].&amp;[92995]"/>
            <x15:cachedUniqueName index="886" name="[Merge2].[Salary].&amp;[93008]"/>
            <x15:cachedUniqueName index="887" name="[Merge2].[Salary].&amp;[93015]"/>
            <x15:cachedUniqueName index="888" name="[Merge2].[Salary].&amp;[93170]"/>
            <x15:cachedUniqueName index="889" name="[Merge2].[Salary].&amp;[93181]"/>
            <x15:cachedUniqueName index="890" name="[Merge2].[Salary].&amp;[93246]"/>
            <x15:cachedUniqueName index="891" name="[Merge2].[Salary].&amp;[93291]"/>
            <x15:cachedUniqueName index="892" name="[Merge2].[Salary].&amp;[93490]"/>
            <x15:cachedUniqueName index="893" name="[Merge2].[Salary].&amp;[93591]"/>
            <x15:cachedUniqueName index="894" name="[Merge2].[Salary].&amp;[94318]"/>
            <x15:cachedUniqueName index="895" name="[Merge2].[Salary].&amp;[94417]"/>
            <x15:cachedUniqueName index="896" name="[Merge2].[Salary].&amp;[94499]"/>
            <x15:cachedUniqueName index="897" name="[Merge2].[Salary].&amp;[94534]"/>
            <x15:cachedUniqueName index="898" name="[Merge2].[Salary].&amp;[94791]"/>
            <x15:cachedUniqueName index="899" name="[Merge2].[Salary].&amp;[94810]"/>
            <x15:cachedUniqueName index="900" name="[Merge2].[Salary].&amp;[95591]"/>
            <x15:cachedUniqueName index="901" name="[Merge2].[Salary].&amp;[95643]"/>
            <x15:cachedUniqueName index="902" name="[Merge2].[Salary].&amp;[95808]"/>
            <x15:cachedUniqueName index="903" name="[Merge2].[Salary].&amp;[96170]"/>
            <x15:cachedUniqueName index="904" name="[Merge2].[Salary].&amp;[96187]"/>
            <x15:cachedUniqueName index="905" name="[Merge2].[Salary].&amp;[96188]"/>
            <x15:cachedUniqueName index="906" name="[Merge2].[Salary].&amp;[96319]"/>
            <x15:cachedUniqueName index="907" name="[Merge2].[Salary].&amp;[96514]"/>
            <x15:cachedUniqueName index="908" name="[Merge2].[Salary].&amp;[96632]"/>
            <x15:cachedUniqueName index="909" name="[Merge2].[Salary].&amp;[96779]"/>
            <x15:cachedUniqueName index="910" name="[Merge2].[Salary].&amp;[96806]"/>
            <x15:cachedUniqueName index="911" name="[Merge2].[Salary].&amp;[96807]"/>
            <x15:cachedUniqueName index="912" name="[Merge2].[Salary].&amp;[96942]"/>
            <x15:cachedUniqueName index="913" name="[Merge2].[Salary].&amp;[97126]"/>
            <x15:cachedUniqueName index="914" name="[Merge2].[Salary].&amp;[97153]"/>
            <x15:cachedUniqueName index="915" name="[Merge2].[Salary].&amp;[97542]"/>
            <x15:cachedUniqueName index="916" name="[Merge2].[Salary].&amp;[97595]"/>
            <x15:cachedUniqueName index="917" name="[Merge2].[Salary].&amp;[97794]"/>
            <x15:cachedUniqueName index="918" name="[Merge2].[Salary].&amp;[97811]"/>
            <x15:cachedUniqueName index="919" name="[Merge2].[Salary].&amp;[97824]"/>
            <x15:cachedUniqueName index="920" name="[Merge2].[Salary].&amp;[98435]"/>
            <x15:cachedUniqueName index="921" name="[Merge2].[Salary].&amp;[98608]"/>
            <x15:cachedUniqueName index="922" name="[Merge2].[Salary].&amp;[98693]"/>
            <x15:cachedUniqueName index="923" name="[Merge2].[Salary].&amp;[99052]"/>
            <x15:cachedUniqueName index="924" name="[Merge2].[Salary].&amp;[99203]"/>
            <x15:cachedUniqueName index="925" name="[Merge2].[Salary].&amp;[99602]"/>
            <x15:cachedUniqueName index="926" name="[Merge2].[Salary].&amp;[99936]"/>
            <x15:cachedUniqueName index="927" name="[Merge2].[Salary].&amp;[100314]"/>
            <x15:cachedUniqueName index="928" name="[Merge2].[Salary].&amp;[100576]"/>
            <x15:cachedUniqueName index="929" name="[Merge2].[Salary].&amp;[100586]"/>
            <x15:cachedUniqueName index="930" name="[Merge2].[Salary].&amp;[100710]"/>
            <x15:cachedUniqueName index="931" name="[Merge2].[Salary].&amp;[100717]"/>
            <x15:cachedUniqueName index="932" name="[Merge2].[Salary].&amp;[100818]"/>
            <x15:cachedUniqueName index="933" name="[Merge2].[Salary].&amp;[100925]"/>
            <x15:cachedUniqueName index="934" name="[Merge2].[Salary].&amp;[101210]"/>
            <x15:cachedUniqueName index="935" name="[Merge2].[Salary].&amp;[101408]"/>
            <x15:cachedUniqueName index="936" name="[Merge2].[Salary].&amp;[101906]"/>
            <x15:cachedUniqueName index="937" name="[Merge2].[Salary].&amp;[102022]"/>
            <x15:cachedUniqueName index="938" name="[Merge2].[Salary].&amp;[102059]"/>
            <x15:cachedUniqueName index="939" name="[Merge2].[Salary].&amp;[102061]"/>
            <x15:cachedUniqueName index="940" name="[Merge2].[Salary].&amp;[102569]"/>
            <x15:cachedUniqueName index="941" name="[Merge2].[Salary].&amp;[102708]"/>
            <x15:cachedUniqueName index="942" name="[Merge2].[Salary].&amp;[102964]"/>
            <x15:cachedUniqueName index="943" name="[Merge2].[Salary].&amp;[103198]"/>
            <x15:cachedUniqueName index="944" name="[Merge2].[Salary].&amp;[103429]"/>
            <x15:cachedUniqueName index="945" name="[Merge2].[Salary].&amp;[104176]"/>
            <x15:cachedUniqueName index="946" name="[Merge2].[Salary].&amp;[104268]"/>
            <x15:cachedUniqueName index="947" name="[Merge2].[Salary].&amp;[104426]"/>
            <x15:cachedUniqueName index="948" name="[Merge2].[Salary].&amp;[104649]"/>
            <x15:cachedUniqueName index="949" name="[Merge2].[Salary].&amp;[104720]"/>
            <x15:cachedUniqueName index="950" name="[Merge2].[Salary].&amp;[104807]"/>
            <x15:cachedUniqueName index="951" name="[Merge2].[Salary].&amp;[104898]"/>
            <x15:cachedUniqueName index="952" name="[Merge2].[Salary].&amp;[105091]"/>
            <x15:cachedUniqueName index="953" name="[Merge2].[Salary].&amp;[105126]"/>
            <x15:cachedUniqueName index="954" name="[Merge2].[Salary].&amp;[105383]"/>
            <x15:cachedUniqueName index="955" name="[Merge2].[Salary].&amp;[105398]"/>
            <x15:cachedUniqueName index="956" name="[Merge2].[Salary].&amp;[105411]"/>
            <x15:cachedUniqueName index="957" name="[Merge2].[Salary].&amp;[105502]"/>
            <x15:cachedUniqueName index="958" name="[Merge2].[Salary].&amp;[105554]"/>
            <x15:cachedUniqueName index="959" name="[Merge2].[Salary].&amp;[105702]"/>
            <x15:cachedUniqueName index="960" name="[Merge2].[Salary].&amp;[105748]"/>
            <x15:cachedUniqueName index="961" name="[Merge2].[Salary].&amp;[105859]"/>
            <x15:cachedUniqueName index="962" name="[Merge2].[Salary].&amp;[105984]"/>
            <x15:cachedUniqueName index="963" name="[Merge2].[Salary].&amp;[106277]"/>
            <x15:cachedUniqueName index="964" name="[Merge2].[Salary].&amp;[106418]"/>
            <x15:cachedUniqueName index="965" name="[Merge2].[Salary].&amp;[106476]"/>
            <x15:cachedUniqueName index="966" name="[Merge2].[Salary].&amp;[106586]"/>
            <x15:cachedUniqueName index="967" name="[Merge2].[Salary].&amp;[106610]"/>
            <x15:cachedUniqueName index="968" name="[Merge2].[Salary].&amp;[106738]"/>
            <x15:cachedUniqueName index="969" name="[Merge2].[Salary].&amp;[106840]"/>
            <x15:cachedUniqueName index="970" name="[Merge2].[Salary].&amp;[107008]"/>
            <x15:cachedUniqueName index="971" name="[Merge2].[Salary].&amp;[107634]"/>
            <x15:cachedUniqueName index="972" name="[Merge2].[Salary].&amp;[107863]"/>
            <x15:cachedUniqueName index="973" name="[Merge2].[Salary].&amp;[107966]"/>
            <x15:cachedUniqueName index="974" name="[Merge2].[Salary].&amp;[108095]"/>
            <x15:cachedUniqueName index="975" name="[Merge2].[Salary].&amp;[108213]"/>
            <x15:cachedUniqueName index="976" name="[Merge2].[Salary].&amp;[108315]"/>
            <x15:cachedUniqueName index="977" name="[Merge2].[Salary].&amp;[108352]"/>
            <x15:cachedUniqueName index="978" name="[Merge2].[Salary].&amp;[108623]"/>
            <x15:cachedUniqueName index="979" name="[Merge2].[Salary].&amp;[108798]"/>
            <x15:cachedUniqueName index="980" name="[Merge2].[Salary].&amp;[108865]"/>
            <x15:cachedUniqueName index="981" name="[Merge2].[Salary].&amp;[109172]"/>
            <x15:cachedUniqueName index="982" name="[Merge2].[Salary].&amp;[109747]"/>
            <x15:cachedUniqueName index="983" name="[Merge2].[Salary].&amp;[109778]"/>
            <x15:cachedUniqueName index="984" name="[Merge2].[Salary].&amp;[110057]"/>
            <x15:cachedUniqueName index="985" name="[Merge2].[Salary].&amp;[110069]"/>
            <x15:cachedUniqueName index="986" name="[Merge2].[Salary].&amp;[110076]"/>
            <x15:cachedUniqueName index="987" name="[Merge2].[Salary].&amp;[110542]"/>
            <x15:cachedUniqueName index="988" name="[Merge2].[Salary].&amp;[110744]"/>
            <x15:cachedUniqueName index="989" name="[Merge2].[Salary].&amp;[110761]"/>
            <x15:cachedUniqueName index="990" name="[Merge2].[Salary].&amp;[110839]"/>
            <x15:cachedUniqueName index="991" name="[Merge2].[Salary].&amp;[111294]"/>
            <x15:cachedUniqueName index="992" name="[Merge2].[Salary].&amp;[111619]"/>
            <x15:cachedUniqueName index="993" name="[Merge2].[Salary].&amp;[111750]"/>
            <x15:cachedUniqueName index="994" name="[Merge2].[Salary].&amp;[112175]"/>
            <x15:cachedUniqueName index="995" name="[Merge2].[Salary].&amp;[112728]"/>
            <x15:cachedUniqueName index="996" name="[Merge2].[Salary].&amp;[113262]"/>
            <x15:cachedUniqueName index="997" name="[Merge2].[Salary].&amp;[113448]"/>
            <x15:cachedUniqueName index="998" name="[Merge2].[Salary].&amp;[113501]"/>
            <x15:cachedUniqueName index="999" name="[Merge2].[Salary].&amp;[113512]"/>
            <x15:cachedUniqueName index="1000" name="[Merge2].[Salary].&amp;[114246]"/>
            <x15:cachedUniqueName index="1001" name="[Merge2].[Salary].&amp;[114713]"/>
            <x15:cachedUniqueName index="1002" name="[Merge2].[Salary].&amp;[115110]"/>
            <x15:cachedUniqueName index="1003" name="[Merge2].[Salary].&amp;[115114]"/>
            <x15:cachedUniqueName index="1004" name="[Merge2].[Salary].&amp;[115399]"/>
            <x15:cachedUniqueName index="1005" name="[Merge2].[Salary].&amp;[115895]"/>
            <x15:cachedUniqueName index="1006" name="[Merge2].[Salary].&amp;[115982]"/>
            <x15:cachedUniqueName index="1007" name="[Merge2].[Salary].&amp;[116057]"/>
            <x15:cachedUniqueName index="1008" name="[Merge2].[Salary].&amp;[116132]"/>
            <x15:cachedUniqueName index="1009" name="[Merge2].[Salary].&amp;[116165]"/>
            <x15:cachedUniqueName index="1010" name="[Merge2].[Salary].&amp;[116966]"/>
            <x15:cachedUniqueName index="1011" name="[Merge2].[Salary].&amp;[117151]"/>
            <x15:cachedUniqueName index="1012" name="[Merge2].[Salary].&amp;[117918]"/>
            <x15:cachedUniqueName index="1013" name="[Merge2].[Salary].&amp;[118048]"/>
            <x15:cachedUniqueName index="1014" name="[Merge2].[Salary].&amp;[118176]"/>
            <x15:cachedUniqueName index="1015" name="[Merge2].[Salary].&amp;[118961]"/>
            <x15:cachedUniqueName index="1016" name="[Merge2].[Salary].&amp;[119083]"/>
            <x15:cachedUniqueName index="1017" name="[Merge2].[Salary].&amp;[119592]"/>
            <x15:cachedUniqueName index="1018" name="[Merge2].[Salary].&amp;[119917]"/>
            <x15:cachedUniqueName index="1019" name="[Merge2].[Salary].&amp;[120049]"/>
            <x15:cachedUniqueName index="1020" name="[Merge2].[Salary].&amp;[120225]"/>
            <x15:cachedUniqueName index="1021" name="[Merge2].[Salary].&amp;[120858]"/>
            <x15:cachedUniqueName index="1022" name="[Merge2].[Salary].&amp;[121303]"/>
            <x15:cachedUniqueName index="1023" name="[Merge2].[Salary].&amp;[121373]"/>
            <x15:cachedUniqueName index="1024" name="[Merge2].[Salary].&amp;[121414]"/>
            <x15:cachedUniqueName index="1025" name="[Merge2].[Salary].&amp;[121470]"/>
            <x15:cachedUniqueName index="1026" name="[Merge2].[Salary].&amp;[121510]"/>
            <x15:cachedUniqueName index="1027" name="[Merge2].[Salary].&amp;[121881]"/>
            <x15:cachedUniqueName index="1028" name="[Merge2].[Salary].&amp;[122811]"/>
            <x15:cachedUniqueName index="1029" name="[Merge2].[Salary].&amp;[123307]"/>
            <x15:cachedUniqueName index="1030" name="[Merge2].[Salary].&amp;[123619]"/>
            <x15:cachedUniqueName index="1031" name="[Merge2].[Salary].&amp;[124429]"/>
            <x15:cachedUniqueName index="1032" name="[Merge2].[Salary].&amp;[125232]"/>
            <x15:cachedUniqueName index="1033" name="[Merge2].[Salary].&amp;[125587]"/>
            <x15:cachedUniqueName index="1034" name="[Merge2].[Salary].&amp;[125751]"/>
            <x15:cachedUniqueName index="1035" name="[Merge2].[Salary].&amp;[125759]"/>
            <x15:cachedUniqueName index="1036" name="[Merge2].[Salary].&amp;[126008]"/>
            <x15:cachedUniqueName index="1037" name="[Merge2].[Salary].&amp;[126055]"/>
            <x15:cachedUniqueName index="1038" name="[Merge2].[Salary].&amp;[126073]"/>
            <x15:cachedUniqueName index="1039" name="[Merge2].[Salary].&amp;[126238]"/>
            <x15:cachedUniqueName index="1040" name="[Merge2].[Salary].&amp;[126463]"/>
            <x15:cachedUniqueName index="1041" name="[Merge2].[Salary].&amp;[126505]"/>
            <x15:cachedUniqueName index="1042" name="[Merge2].[Salary].&amp;[126515]"/>
            <x15:cachedUniqueName index="1043" name="[Merge2].[Salary].&amp;[126527]"/>
            <x15:cachedUniqueName index="1044" name="[Merge2].[Salary].&amp;[127014]"/>
            <x15:cachedUniqueName index="1045" name="[Merge2].[Salary].&amp;[127182]"/>
            <x15:cachedUniqueName index="1046" name="[Merge2].[Salary].&amp;[127432]"/>
            <x15:cachedUniqueName index="1047" name="[Merge2].[Salary].&amp;[127450]"/>
            <x15:cachedUniqueName index="1048" name="[Merge2].[Salary].&amp;[128126]"/>
            <x15:cachedUniqueName index="1049" name="[Merge2].[Salary].&amp;[128192]"/>
            <x15:cachedUniqueName index="1050" name="[Merge2].[Salary].&amp;[128222]"/>
            <x15:cachedUniqueName index="1051" name="[Merge2].[Salary].&amp;[128634]"/>
            <x15:cachedUniqueName index="1052" name="[Merge2].[Salary].&amp;[128719]"/>
            <x15:cachedUniqueName index="1053" name="[Merge2].[Salary].&amp;[128885]"/>
            <x15:cachedUniqueName index="1054" name="[Merge2].[Salary].&amp;[129356]"/>
            <x15:cachedUniqueName index="1055" name="[Merge2].[Salary].&amp;[129366]"/>
            <x15:cachedUniqueName index="1056" name="[Merge2].[Salary].&amp;[129703]"/>
            <x15:cachedUniqueName index="1057" name="[Merge2].[Salary].&amp;[130012]"/>
            <x15:cachedUniqueName index="1058" name="[Merge2].[Salary].&amp;[130434]"/>
            <x15:cachedUniqueName index="1059" name="[Merge2].[Salary].&amp;[130665]"/>
            <x15:cachedUniqueName index="1060" name="[Merge2].[Salary].&amp;[130774]"/>
            <x15:cachedUniqueName index="1061" name="[Merge2].[Salary].&amp;[130848]"/>
            <x15:cachedUniqueName index="1062" name="[Merge2].[Salary].&amp;[131047]"/>
            <x15:cachedUniqueName index="1063" name="[Merge2].[Salary].&amp;[132102]"/>
            <x15:cachedUniqueName index="1064" name="[Merge2].[Salary].&amp;[132563]"/>
            <x15:cachedUniqueName index="1065" name="[Merge2].[Salary].&amp;[133274]"/>
            <x15:cachedUniqueName index="1066" name="[Merge2].[Salary].&amp;[133468]"/>
            <x15:cachedUniqueName index="1067" name="[Merge2].[Salary].&amp;[133616]"/>
            <x15:cachedUniqueName index="1068" name="[Merge2].[Salary].&amp;[133865]"/>
            <x15:cachedUniqueName index="1069" name="[Merge2].[Salary].&amp;[133949]"/>
            <x15:cachedUniqueName index="1070" name="[Merge2].[Salary].&amp;[134427]"/>
            <x15:cachedUniqueName index="1071" name="[Merge2].[Salary].&amp;[134537]"/>
            <x15:cachedUniqueName index="1072" name="[Merge2].[Salary].&amp;[135160]"/>
            <x15:cachedUniqueName index="1073" name="[Merge2].[Salary].&amp;[135407]"/>
            <x15:cachedUniqueName index="1074" name="[Merge2].[Salary].&amp;[135919]"/>
            <x15:cachedUniqueName index="1075" name="[Merge2].[Salary].&amp;[136521]"/>
            <x15:cachedUniqueName index="1076" name="[Merge2].[Salary].&amp;[136970]"/>
            <x15:cachedUniqueName index="1077" name="[Merge2].[Salary].&amp;[137012]"/>
            <x15:cachedUniqueName index="1078" name="[Merge2].[Salary].&amp;[137427]"/>
            <x15:cachedUniqueName index="1079" name="[Merge2].[Salary].&amp;[138989]"/>
            <x15:cachedUniqueName index="1080" name="[Merge2].[Salary].&amp;[139627]"/>
            <x15:cachedUniqueName index="1081" name="[Merge2].[Salary].&amp;[139882]"/>
            <x15:cachedUniqueName index="1082" name="[Merge2].[Salary].&amp;[140097]"/>
            <x15:cachedUniqueName index="1083" name="[Merge2].[Salary].&amp;[140158]"/>
            <x15:cachedUniqueName index="1084" name="[Merge2].[Salary].&amp;[140377]"/>
            <x15:cachedUniqueName index="1085" name="[Merge2].[Salary].&amp;[140538]"/>
            <x15:cachedUniqueName index="1086" name="[Merge2].[Salary].&amp;[140962]"/>
            <x15:cachedUniqueName index="1087" name="[Merge2].[Salary].&amp;[141998]"/>
            <x15:cachedUniqueName index="1088" name="[Merge2].[Salary].&amp;[142075]"/>
            <x15:cachedUniqueName index="1089" name="[Merge2].[Salary].&amp;[142488]"/>
            <x15:cachedUniqueName index="1090" name="[Merge2].[Salary].&amp;[142773]"/>
            <x15:cachedUniqueName index="1091" name="[Merge2].[Salary].&amp;[142853]"/>
            <x15:cachedUniqueName index="1092" name="[Merge2].[Salary].&amp;[144071]"/>
            <x15:cachedUniqueName index="1093" name="[Merge2].[Salary].&amp;[144335]"/>
            <x15:cachedUniqueName index="1094" name="[Merge2].[Salary].&amp;[145328]"/>
            <x15:cachedUniqueName index="1095" name="[Merge2].[Salary].&amp;[145337]"/>
            <x15:cachedUniqueName index="1096" name="[Merge2].[Salary].&amp;[145589]"/>
            <x15:cachedUniqueName index="1097" name="[Merge2].[Salary].&amp;[145716]"/>
            <x15:cachedUniqueName index="1098" name="[Merge2].[Salary].&amp;[145905]"/>
            <x15:cachedUniqueName index="1099" name="[Merge2].[Salary].&amp;[145929]"/>
            <x15:cachedUniqueName index="1100" name="[Merge2].[Salary].&amp;[147098]"/>
            <x15:cachedUniqueName index="1101" name="[Merge2].[Salary].&amp;[148080]"/>
            <x15:cachedUniqueName index="1102" name="[Merge2].[Salary].&amp;[148211]"/>
            <x15:cachedUniqueName index="1103" name="[Merge2].[Salary].&amp;[148862]"/>
            <x15:cachedUniqueName index="1104" name="[Merge2].[Salary].&amp;[149390]"/>
            <x15:cachedUniqueName index="1105" name="[Merge2].[Salary].&amp;[149482]"/>
            <x15:cachedUniqueName index="1106" name="[Merge2].[Salary].&amp;[149519]"/>
            <x15:cachedUniqueName index="1107" name="[Merge2].[Salary].&amp;[149688]"/>
            <x15:cachedUniqueName index="1108" name="[Merge2].[Salary].&amp;[149734]"/>
            <x15:cachedUniqueName index="1109" name="[Merge2].[Salary].&amp;[149813]"/>
            <x15:cachedUniqueName index="1110" name="[Merge2].[Salary].&amp;[150731]"/>
            <x15:cachedUniqueName index="1111" name="[Merge2].[Salary].&amp;[151141]"/>
            <x15:cachedUniqueName index="1112" name="[Merge2].[Salary].&amp;[151229]"/>
            <x15:cachedUniqueName index="1113" name="[Merge2].[Salary].&amp;[151986]"/>
            <x15:cachedUniqueName index="1114" name="[Merge2].[Salary].&amp;[152147]"/>
            <x15:cachedUniqueName index="1115" name="[Merge2].[Salary].&amp;[152278]"/>
            <x15:cachedUniqueName index="1116" name="[Merge2].[Salary].&amp;[152314]"/>
            <x15:cachedUniqueName index="1117" name="[Merge2].[Salary].&amp;[152322]"/>
            <x15:cachedUniqueName index="1118" name="[Merge2].[Salary].&amp;[152771]"/>
            <x15:cachedUniqueName index="1119" name="[Merge2].[Salary].&amp;[152909]"/>
            <x15:cachedUniqueName index="1120" name="[Merge2].[Salary].&amp;[153420]"/>
            <x15:cachedUniqueName index="1121" name="[Merge2].[Salary].&amp;[153909]"/>
            <x15:cachedUniqueName index="1122" name="[Merge2].[Salary].&amp;[154405]"/>
            <x15:cachedUniqueName index="1123" name="[Merge2].[Salary].&amp;[155259]"/>
            <x15:cachedUniqueName index="1124" name="[Merge2].[Salary].&amp;[155386]"/>
            <x15:cachedUniqueName index="1125" name="[Merge2].[Salary].&amp;[155506]"/>
            <x15:cachedUniqueName index="1126" name="[Merge2].[Salary].&amp;[155786]"/>
            <x15:cachedUniqueName index="1127" name="[Merge2].[Salary].&amp;[157549]"/>
            <x15:cachedUniqueName index="1128" name="[Merge2].[Salary].&amp;[157676]"/>
            <x15:cachedUniqueName index="1129" name="[Merge2].[Salary].&amp;[157718]"/>
            <x15:cachedUniqueName index="1130" name="[Merge2].[Salary].&amp;[158330]"/>
            <x15:cachedUniqueName index="1131" name="[Merge2].[Salary].&amp;[158437]"/>
            <x15:cachedUniqueName index="1132" name="[Merge2].[Salary].&amp;[158656]"/>
            <x15:cachedUniqueName index="1133" name="[Merge2].[Salary].&amp;[159438]"/>
            <x15:cachedUniqueName index="1134" name="[Merge2].[Salary].&amp;[160352]"/>
            <x15:cachedUniqueName index="1135" name="[Merge2].[Salary].&amp;[161538]"/>
            <x15:cachedUniqueName index="1136" name="[Merge2].[Salary].&amp;[161600]"/>
            <x15:cachedUniqueName index="1137" name="[Merge2].[Salary].&amp;[163950]"/>
            <x15:cachedUniqueName index="1138" name="[Merge2].[Salary].&amp;[165988]"/>
            <x15:cachedUniqueName index="1139" name="[Merge2].[Salary].&amp;[167051]"/>
            <x15:cachedUniqueName index="1140" name="[Merge2].[Salary].&amp;[167089]"/>
            <x15:cachedUniqueName index="1141" name="[Merge2].[Salary].&amp;[167509]"/>
            <x15:cachedUniqueName index="1142" name="[Merge2].[Salary].&amp;[167879]"/>
            <x15:cachedUniqueName index="1143" name="[Merge2].[Salary].&amp;[168087]"/>
            <x15:cachedUniqueName index="1144" name="[Merge2].[Salary].&amp;[168483]"/>
            <x15:cachedUniqueName index="1145" name="[Merge2].[Salary].&amp;[170803]"/>
            <x15:cachedUniqueName index="1146" name="[Merge2].[Salary].&amp;[172070]"/>
            <x15:cachedUniqueName index="1147" name="[Merge2].[Salary].&amp;[173037]"/>
            <x15:cachedUniqueName index="1148" name="[Merge2].[Salary].&amp;[173246]"/>
            <x15:cachedUniqueName index="1149" name="[Merge2].[Salary].&amp;[173656]"/>
            <x15:cachedUniqueName index="1150" name="[Merge2].[Salary].&amp;[173994]"/>
            <x15:cachedUniqueName index="1151" name="[Merge2].[Salary].&amp;[174019]"/>
            <x15:cachedUniqueName index="1152" name="[Merge2].[Salary].&amp;[174400]"/>
            <x15:cachedUniqueName index="1153" name="[Merge2].[Salary].&amp;[175032]"/>
            <x15:cachedUniqueName index="1154" name="[Merge2].[Salary].&amp;[175342]"/>
            <x15:cachedUniqueName index="1155" name="[Merge2].[Salary].&amp;[175692]"/>
            <x15:cachedUniqueName index="1156" name="[Merge2].[Salary].&amp;[176158]"/>
            <x15:cachedUniqueName index="1157" name="[Merge2].[Salary].&amp;[176282]"/>
            <x15:cachedUniqueName index="1158" name="[Merge2].[Salary].&amp;[176705]"/>
            <x15:cachedUniqueName index="1159" name="[Merge2].[Salary].&amp;[177402]"/>
            <x15:cachedUniqueName index="1160" name="[Merge2].[Salary].&amp;[178337]"/>
            <x15:cachedUniqueName index="1161" name="[Merge2].[Salary].&amp;[178472]"/>
            <x15:cachedUniqueName index="1162" name="[Merge2].[Salary].&amp;[178836]"/>
            <x15:cachedUniqueName index="1163" name="[Merge2].[Salary].&amp;[179561]"/>
            <x15:cachedUniqueName index="1164" name="[Merge2].[Salary].&amp;[179602]"/>
            <x15:cachedUniqueName index="1165" name="[Merge2].[Salary].&amp;[180561]"/>
            <x15:cachedUniqueName index="1166" name="[Merge2].[Salary].&amp;[180996]"/>
            <x15:cachedUniqueName index="1167" name="[Merge2].[Salary].&amp;[181164]"/>
            <x15:cachedUniqueName index="1168" name="[Merge2].[Salary].&amp;[181244]"/>
            <x15:cachedUniqueName index="1169" name="[Merge2].[Salary].&amp;[181293]"/>
            <x15:cachedUniqueName index="1170" name="[Merge2].[Salary].&amp;[182764]"/>
            <x15:cachedUniqueName index="1171" name="[Merge2].[Salary].&amp;[182961]"/>
            <x15:cachedUniqueName index="1172" name="[Merge2].[Salary].&amp;[183057]"/>
            <x15:cachedUniqueName index="1173" name="[Merge2].[Salary].&amp;[183189]"/>
            <x15:cachedUniqueName index="1174" name="[Merge2].[Salary].&amp;[183768]"/>
            <x15:cachedUniqueName index="1175" name="[Merge2].[Salary].&amp;[184411]"/>
            <x15:cachedUniqueName index="1176" name="[Merge2].[Salary].&amp;[184441]"/>
            <x15:cachedUniqueName index="1177" name="[Merge2].[Salary].&amp;[185380]"/>
            <x15:cachedUniqueName index="1178" name="[Merge2].[Salary].&amp;[186169]"/>
            <x15:cachedUniqueName index="1179" name="[Merge2].[Salary].&amp;[186215]"/>
            <x15:cachedUniqueName index="1180" name="[Merge2].[Salary].&amp;[187372]"/>
            <x15:cachedUniqueName index="1181" name="[Merge2].[Salary].&amp;[187698]"/>
            <x15:cachedUniqueName index="1182" name="[Merge2].[Salary].&amp;[187930]"/>
            <x15:cachedUniqueName index="1183" name="[Merge2].[Salary].&amp;[188180]"/>
            <x15:cachedUniqueName index="1184" name="[Merge2].[Salary].&amp;[188516]"/>
            <x15:cachedUniqueName index="1185" name="[Merge2].[Salary].&amp;[189256]"/>
            <x15:cachedUniqueName index="1186" name="[Merge2].[Salary].&amp;[189405]"/>
            <x15:cachedUniqueName index="1187" name="[Merge2].[Salary].&amp;[190198]"/>
            <x15:cachedUniqueName index="1188" name="[Merge2].[Salary].&amp;[190466]"/>
            <x15:cachedUniqueName index="1189" name="[Merge2].[Salary].&amp;[191771]"/>
            <x15:cachedUniqueName index="1190" name="[Merge2].[Salary].&amp;[192073]"/>
            <x15:cachedUniqueName index="1191" name="[Merge2].[Salary].&amp;[192475]"/>
            <x15:cachedUniqueName index="1192" name="[Merge2].[Salary].&amp;[193190]"/>
            <x15:cachedUniqueName index="1193" name="[Merge2].[Salary].&amp;[193287]"/>
            <x15:cachedUniqueName index="1194" name="[Merge2].[Salary].&amp;[193347]"/>
            <x15:cachedUniqueName index="1195" name="[Merge2].[Salary].&amp;[194823]"/>
            <x15:cachedUniqueName index="1196" name="[Merge2].[Salary].&amp;[194964]"/>
            <x15:cachedUniqueName index="1197" name="[Merge2].[Salary].&amp;[194967]"/>
            <x15:cachedUniqueName index="1198" name="[Merge2].[Salary].&amp;[194982]"/>
            <x15:cachedUniqueName index="1199" name="[Merge2].[Salary].&amp;[195261]"/>
            <x15:cachedUniqueName index="1200" name="[Merge2].[Salary].&amp;[195447]"/>
            <x15:cachedUniqueName index="1201" name="[Merge2].[Salary].&amp;[195502]"/>
            <x15:cachedUniqueName index="1202" name="[Merge2].[Salary].&amp;[195911]"/>
            <x15:cachedUniqueName index="1203" name="[Merge2].[Salary].&amp;[197592]"/>
            <x15:cachedUniqueName index="1204" name="[Merge2].[Salary].&amp;[199034]"/>
            <x15:cachedUniqueName index="1205" name="[Merge2].[Salary].&amp;[199718]"/>
            <x15:cachedUniqueName index="1206" name="[Merge2].[Salary].&amp;[200350]"/>
            <x15:cachedUniqueName index="1207" name="[Merge2].[Salary].&amp;[200409]"/>
            <x15:cachedUniqueName index="1208" name="[Merge2].[Salary].&amp;[200802]"/>
            <x15:cachedUniqueName index="1209" name="[Merge2].[Salary].&amp;[201564]"/>
            <x15:cachedUniqueName index="1210" name="[Merge2].[Salary].&amp;[202322]"/>
            <x15:cachedUniqueName index="1211" name="[Merge2].[Salary].&amp;[204005]"/>
            <x15:cachedUniqueName index="1212" name="[Merge2].[Salary].&amp;[204154]"/>
            <x15:cachedUniqueName index="1213" name="[Merge2].[Salary].&amp;[205159]"/>
            <x15:cachedUniqueName index="1214" name="[Merge2].[Salary].&amp;[205433]"/>
            <x15:cachedUniqueName index="1215" name="[Merge2].[Salary].&amp;[205622]"/>
            <x15:cachedUniqueName index="1216" name="[Merge2].[Salary].&amp;[206137]"/>
            <x15:cachedUniqueName index="1217" name="[Merge2].[Salary].&amp;[206277]"/>
            <x15:cachedUniqueName index="1218" name="[Merge2].[Salary].&amp;[207456]"/>
            <x15:cachedUniqueName index="1219" name="[Merge2].[Salary].&amp;[207479]"/>
            <x15:cachedUniqueName index="1220" name="[Merge2].[Salary].&amp;[207687]"/>
            <x15:cachedUniqueName index="1221" name="[Merge2].[Salary].&amp;[207952]"/>
            <x15:cachedUniqueName index="1222" name="[Merge2].[Salary].&amp;[208338]"/>
            <x15:cachedUniqueName index="1223" name="[Merge2].[Salary].&amp;[208435]"/>
            <x15:cachedUniqueName index="1224" name="[Merge2].[Salary].&amp;[208684]"/>
            <x15:cachedUniqueName index="1225" name="[Merge2].[Salary].&amp;[211375]"/>
            <x15:cachedUniqueName index="1226" name="[Merge2].[Salary].&amp;[211401]"/>
            <x15:cachedUniqueName index="1227" name="[Merge2].[Salary].&amp;[213191]"/>
            <x15:cachedUniqueName index="1228" name="[Merge2].[Salary].&amp;[214707]"/>
            <x15:cachedUniqueName index="1229" name="[Merge2].[Salary].&amp;[215246]"/>
            <x15:cachedUniqueName index="1230" name="[Merge2].[Salary].&amp;[215327]"/>
            <x15:cachedUniqueName index="1231" name="[Merge2].[Salary].&amp;[217544]"/>
            <x15:cachedUniqueName index="1232" name="[Merge2].[Salary].&amp;[218406]"/>
            <x15:cachedUniqueName index="1233" name="[Merge2].[Salary].&amp;[218940]"/>
            <x15:cachedUniqueName index="1234" name="[Merge2].[Salary].&amp;[219195]"/>
            <x15:cachedUniqueName index="1235" name="[Merge2].[Salary].&amp;[220234]"/>
            <x15:cachedUniqueName index="1236" name="[Merge2].[Salary].&amp;[220472]"/>
            <x15:cachedUniqueName index="1237" name="[Merge2].[Salary].&amp;[220896]"/>
            <x15:cachedUniqueName index="1238" name="[Merge2].[Salary].&amp;[221827]"/>
            <x15:cachedUniqueName index="1239" name="[Merge2].[Salary].&amp;[221954]"/>
            <x15:cachedUniqueName index="1240" name="[Merge2].[Salary].&amp;[222303]"/>
            <x15:cachedUniqueName index="1241" name="[Merge2].[Salary].&amp;[223124]"/>
            <x15:cachedUniqueName index="1242" name="[Merge2].[Salary].&amp;[223619]"/>
            <x15:cachedUniqueName index="1243" name="[Merge2].[Salary].&amp;[223874]"/>
            <x15:cachedUniqueName index="1244" name="[Merge2].[Salary].&amp;[225330]"/>
            <x15:cachedUniqueName index="1245" name="[Merge2].[Salary].&amp;[225565]"/>
            <x15:cachedUniqueName index="1246" name="[Merge2].[Salary].&amp;[225831]"/>
            <x15:cachedUniqueName index="1247" name="[Merge2].[Salary].&amp;[226512]"/>
            <x15:cachedUniqueName index="1248" name="[Merge2].[Salary].&amp;[227477]"/>
            <x15:cachedUniqueName index="1249" name="[Merge2].[Salary].&amp;[228427]"/>
            <x15:cachedUniqueName index="1250" name="[Merge2].[Salary].&amp;[228438]"/>
            <x15:cachedUniqueName index="1251" name="[Merge2].[Salary].&amp;[230381]"/>
            <x15:cachedUniqueName index="1252" name="[Merge2].[Salary].&amp;[230945]"/>
            <x15:cachedUniqueName index="1253" name="[Merge2].[Salary].&amp;[231699]"/>
            <x15:cachedUniqueName index="1254" name="[Merge2].[Salary].&amp;[231843]"/>
            <x15:cachedUniqueName index="1255" name="[Merge2].[Salary].&amp;[232155]"/>
            <x15:cachedUniqueName index="1256" name="[Merge2].[Salary].&amp;[232658]"/>
            <x15:cachedUniqueName index="1257" name="[Merge2].[Salary].&amp;[235812]"/>
            <x15:cachedUniqueName index="1258" name="[Merge2].[Salary].&amp;[236103]"/>
            <x15:cachedUniqueName index="1259" name="[Merge2].[Salary].&amp;[236732]"/>
            <x15:cachedUniqueName index="1260" name="[Merge2].[Salary].&amp;[236739]"/>
            <x15:cachedUniqueName index="1261" name="[Merge2].[Salary].&amp;[237749]"/>
            <x15:cachedUniqueName index="1262" name="[Merge2].[Salary].&amp;[238435]"/>
            <x15:cachedUniqueName index="1263" name="[Merge2].[Salary].&amp;[238630]"/>
            <x15:cachedUniqueName index="1264" name="[Merge2].[Salary].&amp;[240035]"/>
            <x15:cachedUniqueName index="1265" name="[Merge2].[Salary].&amp;[240197]"/>
            <x15:cachedUniqueName index="1266" name="[Merge2].[Salary].&amp;[240248]"/>
            <x15:cachedUniqueName index="1267" name="[Merge2].[Salary].&amp;[240633]"/>
            <x15:cachedUniqueName index="1268" name="[Merge2].[Salary].&amp;[241646]"/>
            <x15:cachedUniqueName index="1269" name="[Merge2].[Salary].&amp;[241664]"/>
            <x15:cachedUniqueName index="1270" name="[Merge2].[Salary].&amp;[241907]"/>
            <x15:cachedUniqueName index="1271" name="[Merge2].[Salary].&amp;[242890]"/>
            <x15:cachedUniqueName index="1272" name="[Merge2].[Salary].&amp;[243863]"/>
            <x15:cachedUniqueName index="1273" name="[Merge2].[Salary].&amp;[243869]"/>
            <x15:cachedUniqueName index="1274" name="[Merge2].[Salary].&amp;[243908]"/>
            <x15:cachedUniqueName index="1275" name="[Merge2].[Salary].&amp;[243989]"/>
            <x15:cachedUniqueName index="1276" name="[Merge2].[Salary].&amp;[244114]"/>
            <x15:cachedUniqueName index="1277" name="[Merge2].[Salary].&amp;[244765]"/>
            <x15:cachedUniqueName index="1278" name="[Merge2].[Salary].&amp;[246505]"/>
            <x15:cachedUniqueName index="1279" name="[Merge2].[Salary].&amp;[247730]"/>
            <x15:cachedUniqueName index="1280" name="[Merge2].[Salary].&amp;[248115]"/>
            <x15:cachedUniqueName index="1281" name="[Merge2].[Salary].&amp;[248259]"/>
            <x15:cachedUniqueName index="1282" name="[Merge2].[Salary].&amp;[248987]"/>
            <x15:cachedUniqueName index="1283" name="[Merge2].[Salary].&amp;[249071]"/>
            <x15:cachedUniqueName index="1284" name="[Merge2].[Salary].&amp;[249325]"/>
            <x15:cachedUniqueName index="1285" name="[Merge2].[Salary].&amp;[249505]"/>
            <x15:cachedUniqueName index="1286" name="[Merge2].[Salary].&amp;[249553]"/>
            <x15:cachedUniqueName index="1287" name="[Merge2].[Salary].&amp;[250555]"/>
            <x15:cachedUniqueName index="1288" name="[Merge2].[Salary].&amp;[251681]"/>
            <x15:cachedUniqueName index="1289" name="[Merge2].[Salary].&amp;[252301]"/>
            <x15:cachedUniqueName index="1290" name="[Merge2].[Salary].&amp;[253019]"/>
            <x15:cachedUniqueName index="1291" name="[Merge2].[Salary].&amp;[253077]"/>
            <x15:cachedUniqueName index="1292" name="[Merge2].[Salary].&amp;[253719]"/>
            <x15:cachedUniqueName index="1293" name="[Merge2].[Salary].&amp;[253952]"/>
            <x15:cachedUniqueName index="1294" name="[Merge2].[Salary].&amp;[254535]"/>
            <x15:cachedUniqueName index="1295" name="[Merge2].[Salary].&amp;[254834]"/>
            <x15:cachedUniqueName index="1296" name="[Merge2].[Salary].&amp;[255718]"/>
            <x15:cachedUniqueName index="1297" name="[Merge2].[Salary].&amp;[257978]"/>
            <x15:cachedUniqueName index="1298" name="[Merge2].[Salary].&amp;[259284]"/>
            <x15:cachedUniqueName index="1299" name="[Merge2].[Salary].&amp;[260021]"/>
            <x15:cachedUniqueName index="1300" name="[Merge2].[Salary].&amp;[260835]"/>
            <x15:cachedUniqueName index="1301" name="[Merge2].[Salary].&amp;[261970]"/>
            <x15:cachedUniqueName index="1302" name="[Merge2].[Salary].&amp;[262392]"/>
            <x15:cachedUniqueName index="1303" name="[Merge2].[Salary].&amp;[262409]"/>
            <x15:cachedUniqueName index="1304" name="[Merge2].[Salary].&amp;[264285]"/>
            <x15:cachedUniqueName index="1305" name="[Merge2].[Salary].&amp;[264407]"/>
            <x15:cachedUniqueName index="1306" name="[Merge2].[Salary].&amp;[264513]"/>
            <x15:cachedUniqueName index="1307" name="[Merge2].[Salary].&amp;[265523]"/>
            <x15:cachedUniqueName index="1308" name="[Merge2].[Salary].&amp;[265712]"/>
            <x15:cachedUniqueName index="1309" name="[Merge2].[Salary].&amp;[265922]"/>
            <x15:cachedUniqueName index="1310" name="[Merge2].[Salary].&amp;[266449]"/>
            <x15:cachedUniqueName index="1311" name="[Merge2].[Salary].&amp;[267009]"/>
            <x15:cachedUniqueName index="1312" name="[Merge2].[Salary].&amp;[267834]"/>
            <x15:cachedUniqueName index="1313" name="[Merge2].[Salary].&amp;[268964]"/>
            <x15:cachedUniqueName index="1314" name="[Merge2].[Salary].&amp;[270302]"/>
            <x15:cachedUniqueName index="1315" name="[Merge2].[Salary].&amp;[271683]"/>
            <x15:cachedUniqueName index="1316" name="[Merge2].[Salary].&amp;[272175]"/>
            <x15:cachedUniqueName index="1317" name="[Merge2].[Salary].&amp;[272255]"/>
            <x15:cachedUniqueName index="1318" name="[Merge2].[Salary].&amp;[273211]"/>
            <x15:cachedUniqueName index="1319" name="[Merge2].[Salary].&amp;[273739]"/>
            <x15:cachedUniqueName index="1320" name="[Merge2].[Salary].&amp;[276322]"/>
            <x15:cachedUniqueName index="1321" name="[Merge2].[Salary].&amp;[277344]"/>
            <x15:cachedUniqueName index="1322" name="[Merge2].[Salary].&amp;[280756]"/>
            <x15:cachedUniqueName index="1323" name="[Merge2].[Salary].&amp;[281175]"/>
            <x15:cachedUniqueName index="1324" name="[Merge2].[Salary].&amp;[283081]"/>
            <x15:cachedUniqueName index="1325" name="[Merge2].[Salary].&amp;[283171]"/>
            <x15:cachedUniqueName index="1326" name="[Merge2].[Salary].&amp;[285138]"/>
            <x15:cachedUniqueName index="1327" name="[Merge2].[Salary].&amp;[285620]"/>
            <x15:cachedUniqueName index="1328" name="[Merge2].[Salary].&amp;[286432]"/>
            <x15:cachedUniqueName index="1329" name="[Merge2].[Salary].&amp;[286660]"/>
            <x15:cachedUniqueName index="1330" name="[Merge2].[Salary].&amp;[287710]"/>
            <x15:cachedUniqueName index="1331" name="[Merge2].[Salary].&amp;[288450]"/>
            <x15:cachedUniqueName index="1332" name="[Merge2].[Salary].&amp;[290774]"/>
            <x15:cachedUniqueName index="1333" name="[Merge2].[Salary].&amp;[291477]"/>
            <x15:cachedUniqueName index="1334" name="[Merge2].[Salary].&amp;[291663]"/>
            <x15:cachedUniqueName index="1335" name="[Merge2].[Salary].&amp;[292386]"/>
            <x15:cachedUniqueName index="1336" name="[Merge2].[Salary].&amp;[292500]"/>
            <x15:cachedUniqueName index="1337" name="[Merge2].[Salary].&amp;[293132]"/>
            <x15:cachedUniqueName index="1338" name="[Merge2].[Salary].&amp;[293303]"/>
            <x15:cachedUniqueName index="1339" name="[Merge2].[Salary].&amp;[293425]"/>
            <x15:cachedUniqueName index="1340" name="[Merge2].[Salary].&amp;[295688]"/>
            <x15:cachedUniqueName index="1341" name="[Merge2].[Salary].&amp;[297181]"/>
            <x15:cachedUniqueName index="1342" name="[Merge2].[Salary].&amp;[298558]"/>
            <x15:cachedUniqueName index="1343" name="[Merge2].[Salary].&amp;[300299]"/>
            <x15:cachedUniqueName index="1344" name="[Merge2].[Salary].&amp;[300594]"/>
            <x15:cachedUniqueName index="1345" name="[Merge2].[Salary].&amp;[301332]"/>
            <x15:cachedUniqueName index="1346" name="[Merge2].[Salary].&amp;[303360]"/>
            <x15:cachedUniqueName index="1347" name="[Merge2].[Salary].&amp;[303446]"/>
            <x15:cachedUniqueName index="1348" name="[Merge2].[Salary].&amp;[303779]"/>
            <x15:cachedUniqueName index="1349" name="[Merge2].[Salary].&amp;[304343]"/>
            <x15:cachedUniqueName index="1350" name="[Merge2].[Salary].&amp;[304520]"/>
            <x15:cachedUniqueName index="1351" name="[Merge2].[Salary].&amp;[304858]"/>
            <x15:cachedUniqueName index="1352" name="[Merge2].[Salary].&amp;[307688]"/>
            <x15:cachedUniqueName index="1353" name="[Merge2].[Salary].&amp;[309141]"/>
            <x15:cachedUniqueName index="1354" name="[Merge2].[Salary].&amp;[309371]"/>
            <x15:cachedUniqueName index="1355" name="[Merge2].[Salary].&amp;[309964]"/>
            <x15:cachedUniqueName index="1356" name="[Merge2].[Salary].&amp;[310285]"/>
            <x15:cachedUniqueName index="1357" name="[Merge2].[Salary].&amp;[311310]"/>
            <x15:cachedUniqueName index="1358" name="[Merge2].[Salary].&amp;[311448]"/>
            <x15:cachedUniqueName index="1359" name="[Merge2].[Salary].&amp;[311475]"/>
            <x15:cachedUniqueName index="1360" name="[Merge2].[Salary].&amp;[313198]"/>
            <x15:cachedUniqueName index="1361" name="[Merge2].[Salary].&amp;[313891]"/>
            <x15:cachedUniqueName index="1362" name="[Merge2].[Salary].&amp;[314181]"/>
            <x15:cachedUniqueName index="1363" name="[Merge2].[Salary].&amp;[314656]"/>
            <x15:cachedUniqueName index="1364" name="[Merge2].[Salary].&amp;[314668]"/>
            <x15:cachedUniqueName index="1365" name="[Merge2].[Salary].&amp;[314961]"/>
            <x15:cachedUniqueName index="1366" name="[Merge2].[Salary].&amp;[315071]"/>
            <x15:cachedUniqueName index="1367" name="[Merge2].[Salary].&amp;[316208]"/>
            <x15:cachedUniqueName index="1368" name="[Merge2].[Salary].&amp;[316725]"/>
            <x15:cachedUniqueName index="1369" name="[Merge2].[Salary].&amp;[319619]"/>
            <x15:cachedUniqueName index="1370" name="[Merge2].[Salary].&amp;[321244]"/>
            <x15:cachedUniqueName index="1371" name="[Merge2].[Salary].&amp;[323488]"/>
            <x15:cachedUniqueName index="1372" name="[Merge2].[Salary].&amp;[325452]"/>
            <x15:cachedUniqueName index="1373" name="[Merge2].[Salary].&amp;[326896]"/>
            <x15:cachedUniqueName index="1374" name="[Merge2].[Salary].&amp;[327587]"/>
            <x15:cachedUniqueName index="1375" name="[Merge2].[Salary].&amp;[327674]"/>
            <x15:cachedUniqueName index="1376" name="[Merge2].[Salary].&amp;[328415]"/>
            <x15:cachedUniqueName index="1377" name="[Merge2].[Salary].&amp;[330940]"/>
            <x15:cachedUniqueName index="1378" name="[Merge2].[Salary].&amp;[335261]"/>
            <x15:cachedUniqueName index="1379" name="[Merge2].[Salary].&amp;[337046]"/>
            <x15:cachedUniqueName index="1380" name="[Merge2].[Salary].&amp;[337946]"/>
            <x15:cachedUniqueName index="1381" name="[Merge2].[Salary].&amp;[339245]"/>
            <x15:cachedUniqueName index="1382" name="[Merge2].[Salary].&amp;[339731]"/>
            <x15:cachedUniqueName index="1383" name="[Merge2].[Salary].&amp;[340229]"/>
            <x15:cachedUniqueName index="1384" name="[Merge2].[Salary].&amp;[341039]"/>
            <x15:cachedUniqueName index="1385" name="[Merge2].[Salary].&amp;[341971]"/>
            <x15:cachedUniqueName index="1386" name="[Merge2].[Salary].&amp;[349233]"/>
            <x15:cachedUniqueName index="1387" name="[Merge2].[Salary].&amp;[349793]"/>
            <x15:cachedUniqueName index="1388" name="[Merge2].[Salary].&amp;[350024]"/>
            <x15:cachedUniqueName index="1389" name="[Merge2].[Salary].&amp;[350101]"/>
            <x15:cachedUniqueName index="1390" name="[Merge2].[Salary].&amp;[350525]"/>
            <x15:cachedUniqueName index="1391" name="[Merge2].[Salary].&amp;[353335]"/>
            <x15:cachedUniqueName index="1392" name="[Merge2].[Salary].&amp;[354336]"/>
            <x15:cachedUniqueName index="1393" name="[Merge2].[Salary].&amp;[356378]"/>
            <x15:cachedUniqueName index="1394" name="[Merge2].[Salary].&amp;[357371]"/>
            <x15:cachedUniqueName index="1395" name="[Merge2].[Salary].&amp;[360384]"/>
            <x15:cachedUniqueName index="1396" name="[Merge2].[Salary].&amp;[361616]"/>
            <x15:cachedUniqueName index="1397" name="[Merge2].[Salary].&amp;[362540]"/>
            <x15:cachedUniqueName index="1398" name="[Merge2].[Salary].&amp;[365504]"/>
            <x15:cachedUniqueName index="1399" name="[Merge2].[Salary].&amp;[366078]"/>
            <x15:cachedUniqueName index="1400" name="[Merge2].[Salary].&amp;[368010]"/>
            <x15:cachedUniqueName index="1401" name="[Merge2].[Salary].&amp;[368494]"/>
            <x15:cachedUniqueName index="1402" name="[Merge2].[Salary].&amp;[371727]"/>
            <x15:cachedUniqueName index="1403" name="[Merge2].[Salary].&amp;[372980]"/>
            <x15:cachedUniqueName index="1404" name="[Merge2].[Salary].&amp;[374781]"/>
            <x15:cachedUniqueName index="1405" name="[Merge2].[Salary].&amp;[374977]"/>
            <x15:cachedUniqueName index="1406" name="[Merge2].[Salary].&amp;[376853]"/>
            <x15:cachedUniqueName index="1407" name="[Merge2].[Salary].&amp;[377203]"/>
            <x15:cachedUniqueName index="1408" name="[Merge2].[Salary].&amp;[380248]"/>
            <x15:cachedUniqueName index="1409" name="[Merge2].[Salary].&amp;[380905]"/>
            <x15:cachedUniqueName index="1410" name="[Merge2].[Salary].&amp;[381759]"/>
            <x15:cachedUniqueName index="1411" name="[Merge2].[Salary].&amp;[388605]"/>
            <x15:cachedUniqueName index="1412" name="[Merge2].[Salary].&amp;[390142]"/>
            <x15:cachedUniqueName index="1413" name="[Merge2].[Salary].&amp;[392379]"/>
            <x15:cachedUniqueName index="1414" name="[Merge2].[Salary].&amp;[393103]"/>
            <x15:cachedUniqueName index="1415" name="[Merge2].[Salary].&amp;[393294]"/>
            <x15:cachedUniqueName index="1416" name="[Merge2].[Salary].&amp;[393420]"/>
            <x15:cachedUniqueName index="1417" name="[Merge2].[Salary].&amp;[396470]"/>
            <x15:cachedUniqueName index="1418" name="[Merge2].[Salary].&amp;[405965]"/>
            <x15:cachedUniqueName index="1419" name="[Merge2].[Salary].&amp;[409998]"/>
            <x15:cachedUniqueName index="1420" name="[Merge2].[Salary].&amp;[410970]"/>
            <x15:cachedUniqueName index="1421" name="[Merge2].[Salary].&amp;[413946]"/>
            <x15:cachedUniqueName index="1422" name="[Merge2].[Salary].&amp;[423941]"/>
            <x15:cachedUniqueName index="1423" name="[Merge2].[Salary].&amp;[426142]"/>
            <x15:cachedUniqueName index="1424" name="[Merge2].[Salary].&amp;[429939]"/>
            <x15:cachedUniqueName index="1425" name="[Merge2].[Salary].&amp;[432191]"/>
            <x15:cachedUniqueName index="1426" name="[Merge2].[Salary].&amp;[436813]"/>
            <x15:cachedUniqueName index="1427" name="[Merge2].[Salary].&amp;[439641]"/>
            <x15:cachedUniqueName index="1428" name="[Merge2].[Salary].&amp;[439935]"/>
            <x15:cachedUniqueName index="1429" name="[Merge2].[Salary].&amp;[442820]"/>
            <x15:cachedUniqueName index="1430" name="[Merge2].[Salary].&amp;[443218]"/>
            <x15:cachedUniqueName index="1431" name="[Merge2].[Salary].&amp;[445906]"/>
            <x15:cachedUniqueName index="1432" name="[Merge2].[Salary].&amp;[454993]"/>
            <x15:cachedUniqueName index="1433" name="[Merge2].[Salary].&amp;[455643]"/>
            <x15:cachedUniqueName index="1434" name="[Merge2].[Salary].&amp;[456418]"/>
            <x15:cachedUniqueName index="1435" name="[Merge2].[Salary].&amp;[462687]"/>
            <x15:cachedUniqueName index="1436" name="[Merge2].[Salary].&amp;[463051]"/>
            <x15:cachedUniqueName index="1437" name="[Merge2].[Salary].&amp;[465219]"/>
            <x15:cachedUniqueName index="1438" name="[Merge2].[Salary].&amp;[476151]"/>
            <x15:cachedUniqueName index="1439" name="[Merge2].[Salary].&amp;[482510]"/>
            <x15:cachedUniqueName index="1440" name="[Merge2].[Salary].&amp;[487746]"/>
            <x15:cachedUniqueName index="1441" name="[Merge2].[Salary].&amp;[495977]"/>
            <x15:cachedUniqueName index="1442" name="[Merge2].[Salary].&amp;[509261]"/>
            <x15:cachedUniqueName index="1443" name="[Merge2].[Salary].&amp;[509940]"/>
            <x15:cachedUniqueName index="1444" name="[Merge2].[Salary].&amp;[513262]"/>
            <x15:cachedUniqueName index="1445" name="[Merge2].[Salary].&amp;[513325]"/>
            <x15:cachedUniqueName index="1446" name="[Merge2].[Salary].&amp;[513608]"/>
            <x15:cachedUniqueName index="1447" name="[Merge2].[Salary].&amp;[514945]"/>
            <x15:cachedUniqueName index="1448" name="[Merge2].[Salary].&amp;[517695]"/>
            <x15:cachedUniqueName index="1449" name="[Merge2].[Salary].&amp;[519361]"/>
            <x15:cachedUniqueName index="1450" name="[Merge2].[Salary].&amp;[531629]"/>
            <x15:cachedUniqueName index="1451" name="[Merge2].[Salary].&amp;[539998]"/>
            <x15:cachedUniqueName index="1452" name="[Merge2].[Salary].&amp;[542695]"/>
            <x15:cachedUniqueName index="1453" name="[Merge2].[Salary].&amp;[546549]"/>
            <x15:cachedUniqueName index="1454" name="[Merge2].[Salary].&amp;[547204]"/>
          </x15:cachedUniqueNames>
        </ext>
      </extLst>
    </cacheField>
    <cacheField name="[Measures].[Max of Salary]" caption="Max of Salary" numFmtId="0" hierarchy="60"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4"/>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2" memberValueDatatype="20" unbalanced="0">
      <fieldsUsage count="2">
        <fieldUsage x="-1"/>
        <fieldUsage x="2"/>
      </fieldsUsage>
    </cacheHierarchy>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0" memberValueDatatype="130" unbalanced="0"/>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oneField="1" hidden="1">
      <fieldsUsage count="1">
        <fieldUsage x="3"/>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3773145" backgroundQuery="1" createdVersion="7" refreshedVersion="7" minRefreshableVersion="3" recordCount="0" supportSubquery="1" supportAdvancedDrill="1" xr:uid="{3C2E5674-05A6-49DE-9D37-CABB3CCDA471}">
  <cacheSource type="external" connectionId="6"/>
  <cacheFields count="4">
    <cacheField name="[Merge2].[overall].[overall]" caption="overall" numFmtId="0" hierarchy="45" level="1">
      <sharedItems count="4">
        <s v="2"/>
        <s v="3"/>
        <s v="4"/>
        <s v="5"/>
      </sharedItems>
    </cacheField>
    <cacheField name="[Merge2].[Distance Group].[Distance Group]" caption="Distance Group" numFmtId="0" hierarchy="9" level="1">
      <sharedItems count="5">
        <s v="0-10KM"/>
        <s v="11-20KM"/>
        <s v="21-30KM"/>
        <s v="31-40KM"/>
        <s v="41-50KM"/>
      </sharedItems>
    </cacheField>
    <cacheField name="[Measures].[Count of overall]" caption="Count of overall" numFmtId="0" hierarchy="50"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3"/>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2" memberValueDatatype="130" unbalanced="0">
      <fieldsUsage count="2">
        <fieldUsage x="-1"/>
        <fieldUsage x="1"/>
      </fieldsUsage>
    </cacheHierarchy>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0" memberValueDatatype="130" unbalanced="0"/>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0"/>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4236115" backgroundQuery="1" createdVersion="7" refreshedVersion="7" minRefreshableVersion="3" recordCount="0" supportSubquery="1" supportAdvancedDrill="1" xr:uid="{F50B2F32-5D54-47C9-91D1-4D92F3F605BF}">
  <cacheSource type="external" connectionId="6"/>
  <cacheFields count="5">
    <cacheField name="[Merge2].[Attrition].[Attrition]" caption="Attrition" numFmtId="0" hierarchy="22" level="1">
      <sharedItems count="2">
        <s v="No"/>
        <s v="Yes"/>
      </sharedItems>
    </cacheField>
    <cacheField name="[Merge2].[overall].[overall]" caption="overall" numFmtId="0" hierarchy="45" level="1">
      <sharedItems count="4">
        <s v="2"/>
        <s v="3"/>
        <s v="4"/>
        <s v="5"/>
      </sharedItems>
    </cacheField>
    <cacheField name="[Measures].[Count of EmployeeID]" caption="Count of EmployeeID" numFmtId="0" hierarchy="48" level="32767"/>
    <cacheField name="[Merge2].[Department].[Department]" caption="Department" numFmtId="0" hierarchy="7" level="1">
      <sharedItems count="3">
        <s v="Human Resources"/>
        <s v="Sales"/>
        <s v="Technology"/>
      </sharedItems>
    </cacheField>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4"/>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2" memberValueDatatype="130" unbalanced="0">
      <fieldsUsage count="2">
        <fieldUsage x="-1"/>
        <fieldUsage x="3"/>
      </fieldsUsage>
    </cacheHierarchy>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1"/>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8214814815" backgroundQuery="1" createdVersion="7" refreshedVersion="7" minRefreshableVersion="3" recordCount="0" supportSubquery="1" supportAdvancedDrill="1" xr:uid="{6D93AA00-E621-432E-91D4-EB953B346D77}">
  <cacheSource type="external" connectionId="6"/>
  <cacheFields count="4">
    <cacheField name="[Merge2].[Attrition].[Attrition]" caption="Attrition" numFmtId="0" hierarchy="22" level="1">
      <sharedItems count="2">
        <s v="No"/>
        <s v="Yes"/>
      </sharedItems>
    </cacheField>
    <cacheField name="[Merge2].[overall].[overall]" caption="overall" numFmtId="0" hierarchy="45" level="1">
      <sharedItems count="4">
        <s v="2"/>
        <s v="3"/>
        <s v="4"/>
        <s v="5"/>
      </sharedItems>
    </cacheField>
    <cacheField name="[Measures].[Average of Salary]" caption="Average of Salary" numFmtId="0" hierarchy="52" level="32767"/>
    <cacheField name="[Merge2].[Age bracket].[Age bracket]" caption="Age bracket" numFmtId="0" hierarchy="5" level="1">
      <sharedItems containsSemiMixedTypes="0" containsNonDate="0" containsString="0"/>
    </cacheField>
  </cacheFields>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fieldsUsage count="2">
        <fieldUsage x="-1"/>
        <fieldUsage x="3"/>
      </fieldsUsage>
    </cacheHierarchy>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2" memberValueDatatype="130" unbalanced="0">
      <fieldsUsage count="2">
        <fieldUsage x="-1"/>
        <fieldUsage x="0"/>
      </fieldsUsage>
    </cacheHierarchy>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2" memberValueDatatype="130" unbalanced="0">
      <fieldsUsage count="2">
        <fieldUsage x="-1"/>
        <fieldUsage x="1"/>
      </fieldsUsage>
    </cacheHierarchy>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Merge2" uniqueName="[Merge2]" caption="Merge2"/>
  </dimensions>
  <measureGroups count="1">
    <measureGroup name="Merge2" caption="Merg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61.973177314816" backgroundQuery="1" createdVersion="3" refreshedVersion="7" minRefreshableVersion="3" recordCount="0" supportSubquery="1" supportAdvancedDrill="1" xr:uid="{99C1FE61-652C-49AC-8694-1366A6C8D80D}">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Merge2].[EmployeeID]" caption="EmployeeID" attribute="1" defaultMemberUniqueName="[Merge2].[EmployeeID].[All]" allUniqueName="[Merge2].[EmployeeID].[All]" dimensionUniqueName="[Merge2]" displayFolder="" count="0" memberValueDatatype="130" unbalanced="0"/>
    <cacheHierarchy uniqueName="[Merge2].[FirstName]" caption="FirstName" attribute="1" defaultMemberUniqueName="[Merge2].[FirstName].[All]" allUniqueName="[Merge2].[FirstName].[All]" dimensionUniqueName="[Merge2]" displayFolder="" count="0" memberValueDatatype="130" unbalanced="0"/>
    <cacheHierarchy uniqueName="[Merge2].[LastName]" caption="LastName" attribute="1" defaultMemberUniqueName="[Merge2].[LastName].[All]" allUniqueName="[Merge2].[LastName].[All]" dimensionUniqueName="[Merge2]" displayFolder="" count="0" memberValueDatatype="130" unbalanced="0"/>
    <cacheHierarchy uniqueName="[Merge2].[Gender]" caption="Gender" attribute="1" defaultMemberUniqueName="[Merge2].[Gender].[All]" allUniqueName="[Merge2].[Gender].[All]" dimensionUniqueName="[Merge2]" displayFolder="" count="0" memberValueDatatype="130" unbalanced="0"/>
    <cacheHierarchy uniqueName="[Merge2].[Age]" caption="Age" attribute="1" defaultMemberUniqueName="[Merge2].[Age].[All]" allUniqueName="[Merge2].[Age].[All]" dimensionUniqueName="[Merge2]" displayFolder="" count="0" memberValueDatatype="20" unbalanced="0"/>
    <cacheHierarchy uniqueName="[Merge2].[Age bracket]" caption="Age bracket" attribute="1" defaultMemberUniqueName="[Merge2].[Age bracket].[All]" allUniqueName="[Merge2].[Age bracket].[All]" dimensionUniqueName="[Merge2]" displayFolder="" count="2" memberValueDatatype="130" unbalanced="0"/>
    <cacheHierarchy uniqueName="[Merge2].[BusinessTravel]" caption="BusinessTravel" attribute="1" defaultMemberUniqueName="[Merge2].[BusinessTravel].[All]" allUniqueName="[Merge2].[BusinessTravel].[All]" dimensionUniqueName="[Merge2]" displayFolder="" count="0" memberValueDatatype="130" unbalanced="0"/>
    <cacheHierarchy uniqueName="[Merge2].[Department]" caption="Department" attribute="1" defaultMemberUniqueName="[Merge2].[Department].[All]" allUniqueName="[Merge2].[Department].[All]" dimensionUniqueName="[Merge2]" displayFolder="" count="0" memberValueDatatype="130" unbalanced="0"/>
    <cacheHierarchy uniqueName="[Merge2].[DistanceFromHome]" caption="DistanceFromHome" attribute="1" defaultMemberUniqueName="[Merge2].[DistanceFromHome].[All]" allUniqueName="[Merge2].[DistanceFromHome].[All]" dimensionUniqueName="[Merge2]" displayFolder="" count="0" memberValueDatatype="20" unbalanced="0"/>
    <cacheHierarchy uniqueName="[Merge2].[Distance Group]" caption="Distance Group" attribute="1" defaultMemberUniqueName="[Merge2].[Distance Group].[All]" allUniqueName="[Merge2].[Distance Group].[All]" dimensionUniqueName="[Merge2]" displayFolder="" count="0" memberValueDatatype="130" unbalanced="0"/>
    <cacheHierarchy uniqueName="[Merge2].[State]" caption="State" attribute="1" defaultMemberUniqueName="[Merge2].[State].[All]" allUniqueName="[Merge2].[State].[All]" dimensionUniqueName="[Merge2]" displayFolder="" count="0" memberValueDatatype="130" unbalanced="0"/>
    <cacheHierarchy uniqueName="[Merge2].[Ethnicity]" caption="Ethnicity" attribute="1" defaultMemberUniqueName="[Merge2].[Ethnicity].[All]" allUniqueName="[Merge2].[Ethnicity].[All]" dimensionUniqueName="[Merge2]" displayFolder="" count="0" memberValueDatatype="130" unbalanced="0"/>
    <cacheHierarchy uniqueName="[Merge2].[Education]" caption="Education" attribute="1" defaultMemberUniqueName="[Merge2].[Education].[All]" allUniqueName="[Merge2].[Education].[All]" dimensionUniqueName="[Merge2]" displayFolder="" count="0" memberValueDatatype="20" unbalanced="0"/>
    <cacheHierarchy uniqueName="[Merge2].[Education level]" caption="Education level" attribute="1" defaultMemberUniqueName="[Merge2].[Education level].[All]" allUniqueName="[Merge2].[Education level].[All]" dimensionUniqueName="[Merge2]" displayFolder="" count="0" memberValueDatatype="130" unbalanced="0"/>
    <cacheHierarchy uniqueName="[Merge2].[EducationField]" caption="EducationField" attribute="1" defaultMemberUniqueName="[Merge2].[EducationField].[All]" allUniqueName="[Merge2].[EducationField].[All]" dimensionUniqueName="[Merge2]" displayFolder="" count="0" memberValueDatatype="130" unbalanced="0"/>
    <cacheHierarchy uniqueName="[Merge2].[JobRole]" caption="JobRole" attribute="1" defaultMemberUniqueName="[Merge2].[JobRole].[All]" allUniqueName="[Merge2].[JobRole].[All]" dimensionUniqueName="[Merge2]" displayFolder="" count="0" memberValueDatatype="130" unbalanced="0"/>
    <cacheHierarchy uniqueName="[Merge2].[MaritalStatus]" caption="MaritalStatus" attribute="1" defaultMemberUniqueName="[Merge2].[MaritalStatus].[All]" allUniqueName="[Merge2].[MaritalStatus].[All]" dimensionUniqueName="[Merge2]" displayFolder="" count="0" memberValueDatatype="130" unbalanced="0"/>
    <cacheHierarchy uniqueName="[Merge2].[Salary]" caption="Salary" attribute="1" defaultMemberUniqueName="[Merge2].[Salary].[All]" allUniqueName="[Merge2].[Salary].[All]" dimensionUniqueName="[Merge2]" displayFolder="" count="0" memberValueDatatype="20" unbalanced="0"/>
    <cacheHierarchy uniqueName="[Merge2].[StockOptionLevel]" caption="StockOptionLevel" attribute="1" defaultMemberUniqueName="[Merge2].[StockOptionLevel].[All]" allUniqueName="[Merge2].[StockOptionLevel].[All]" dimensionUniqueName="[Merge2]" displayFolder="" count="0" memberValueDatatype="20" unbalanced="0"/>
    <cacheHierarchy uniqueName="[Merge2].[OverTime]" caption="OverTime" attribute="1" defaultMemberUniqueName="[Merge2].[OverTime].[All]" allUniqueName="[Merge2].[OverTime].[All]" dimensionUniqueName="[Merge2]" displayFolder="" count="0" memberValueDatatype="130" unbalanced="0"/>
    <cacheHierarchy uniqueName="[Merge2].[Overtime flag]" caption="Overtime flag" attribute="1" defaultMemberUniqueName="[Merge2].[Overtime flag].[All]" allUniqueName="[Merge2].[Overtime flag].[All]" dimensionUniqueName="[Merge2]" displayFolder="" count="0" memberValueDatatype="20" unbalanced="0"/>
    <cacheHierarchy uniqueName="[Merge2].[HireDate]" caption="HireDate" attribute="1" time="1" defaultMemberUniqueName="[Merge2].[HireDate].[All]" allUniqueName="[Merge2].[HireDate].[All]" dimensionUniqueName="[Merge2]" displayFolder="" count="0" memberValueDatatype="7" unbalanced="0"/>
    <cacheHierarchy uniqueName="[Merge2].[Attrition]" caption="Attrition" attribute="1" defaultMemberUniqueName="[Merge2].[Attrition].[All]" allUniqueName="[Merge2].[Attrition].[All]" dimensionUniqueName="[Merge2]" displayFolder="" count="0" memberValueDatatype="130" unbalanced="0"/>
    <cacheHierarchy uniqueName="[Merge2].[YearsAtCompany]" caption="YearsAtCompany" attribute="1" defaultMemberUniqueName="[Merge2].[YearsAtCompany].[All]" allUniqueName="[Merge2].[YearsAtCompany].[All]" dimensionUniqueName="[Merge2]" displayFolder="" count="0" memberValueDatatype="20" unbalanced="0"/>
    <cacheHierarchy uniqueName="[Merge2].[YearsInMostRecentRole]" caption="YearsInMostRecentRole" attribute="1" defaultMemberUniqueName="[Merge2].[YearsInMostRecentRole].[All]" allUniqueName="[Merge2].[YearsInMostRecentRole].[All]" dimensionUniqueName="[Merge2]" displayFolder="" count="0" memberValueDatatype="20" unbalanced="0"/>
    <cacheHierarchy uniqueName="[Merge2].[YearsSinceLastPromotion]" caption="YearsSinceLastPromotion" attribute="1" defaultMemberUniqueName="[Merge2].[YearsSinceLastPromotion].[All]" allUniqueName="[Merge2].[YearsSinceLastPromotion].[All]" dimensionUniqueName="[Merge2]" displayFolder="" count="0" memberValueDatatype="20" unbalanced="0"/>
    <cacheHierarchy uniqueName="[Merge2].[Promotion status]" caption="Promotion status" attribute="1" defaultMemberUniqueName="[Merge2].[Promotion status].[All]" allUniqueName="[Merge2].[Promotion status].[All]" dimensionUniqueName="[Merge2]" displayFolder="" count="0" memberValueDatatype="130" unbalanced="0"/>
    <cacheHierarchy uniqueName="[Merge2].[YearsWithCurrManager]" caption="YearsWithCurrManager" attribute="1" defaultMemberUniqueName="[Merge2].[YearsWithCurrManager].[All]" allUniqueName="[Merge2].[YearsWithCurrManager].[All]" dimensionUniqueName="[Merge2]" displayFolder="" count="0" memberValueDatatype="20" unbalanced="0"/>
    <cacheHierarchy uniqueName="[Merge2].[PerformanceID]" caption="PerformanceID" attribute="1" defaultMemberUniqueName="[Merge2].[PerformanceID].[All]" allUniqueName="[Merge2].[PerformanceID].[All]" dimensionUniqueName="[Merge2]" displayFolder="" count="0" memberValueDatatype="130" unbalanced="0"/>
    <cacheHierarchy uniqueName="[Merge2].[Per_EmployeeID]" caption="Per_EmployeeID" attribute="1" defaultMemberUniqueName="[Merge2].[Per_EmployeeID].[All]" allUniqueName="[Merge2].[Per_EmployeeID].[All]" dimensionUniqueName="[Merge2]" displayFolder="" count="0" memberValueDatatype="130" unbalanced="0"/>
    <cacheHierarchy uniqueName="[Merge2].[PERF_ReviewDate]" caption="PERF_ReviewDate" attribute="1" time="1" defaultMemberUniqueName="[Merge2].[PERF_ReviewDate].[All]" allUniqueName="[Merge2].[PERF_ReviewDate].[All]" dimensionUniqueName="[Merge2]" displayFolder="" count="0" memberValueDatatype="7" unbalanced="0"/>
    <cacheHierarchy uniqueName="[Merge2].[PerformanceRating.EnvironmentSatisfaction]" caption="PerformanceRating.EnvironmentSatisfaction" attribute="1" defaultMemberUniqueName="[Merge2].[PerformanceRating.EnvironmentSatisfaction].[All]" allUniqueName="[Merge2].[PerformanceRating.EnvironmentSatisfaction].[All]" dimensionUniqueName="[Merge2]" displayFolder="" count="0" memberValueDatatype="20" unbalanced="0"/>
    <cacheHierarchy uniqueName="[Merge2].[environment]" caption="environment" attribute="1" defaultMemberUniqueName="[Merge2].[environment].[All]" allUniqueName="[Merge2].[environment].[All]" dimensionUniqueName="[Merge2]" displayFolder="" count="0" memberValueDatatype="130" unbalanced="0"/>
    <cacheHierarchy uniqueName="[Merge2].[Per_JobSatisfaction]" caption="Per_JobSatisfaction" attribute="1" defaultMemberUniqueName="[Merge2].[Per_JobSatisfaction].[All]" allUniqueName="[Merge2].[Per_JobSatisfaction].[All]" dimensionUniqueName="[Merge2]" displayFolder="" count="0" memberValueDatatype="20" unbalanced="0"/>
    <cacheHierarchy uniqueName="[Merge2].[job_satisfactory]" caption="job_satisfactory" attribute="1" defaultMemberUniqueName="[Merge2].[job_satisfactory].[All]" allUniqueName="[Merge2].[job_satisfactory].[All]" dimensionUniqueName="[Merge2]" displayFolder="" count="0" memberValueDatatype="130" unbalanced="0"/>
    <cacheHierarchy uniqueName="[Merge2].[Perf_RelationshipSatisfaction]" caption="Perf_RelationshipSatisfaction" attribute="1" defaultMemberUniqueName="[Merge2].[Perf_RelationshipSatisfaction].[All]" allUniqueName="[Merge2].[Perf_RelationshipSatisfaction].[All]" dimensionUniqueName="[Merge2]" displayFolder="" count="0" memberValueDatatype="20" unbalanced="0"/>
    <cacheHierarchy uniqueName="[Merge2].[Relationship]" caption="Relationship" attribute="1" defaultMemberUniqueName="[Merge2].[Relationship].[All]" allUniqueName="[Merge2].[Relationship].[All]" dimensionUniqueName="[Merge2]" displayFolder="" count="0" memberValueDatatype="130" unbalanced="0"/>
    <cacheHierarchy uniqueName="[Merge2].[Perf_TrainingOpportunitiesWithinYear]" caption="Perf_TrainingOpportunitiesWithinYear" attribute="1" defaultMemberUniqueName="[Merge2].[Perf_TrainingOpportunitiesWithinYear].[All]" allUniqueName="[Merge2].[Perf_TrainingOpportunitiesWithinYear].[All]" dimensionUniqueName="[Merge2]" displayFolder="" count="0" memberValueDatatype="20" unbalanced="0"/>
    <cacheHierarchy uniqueName="[Merge2].[Perf_TrainingOpportunitiesTaken]" caption="Perf_TrainingOpportunitiesTaken" attribute="1" defaultMemberUniqueName="[Merge2].[Perf_TrainingOpportunitiesTaken].[All]" allUniqueName="[Merge2].[Perf_TrainingOpportunitiesTaken].[All]" dimensionUniqueName="[Merge2]" displayFolder="" count="0" memberValueDatatype="20" unbalanced="0"/>
    <cacheHierarchy uniqueName="[Merge2].[Perf_WorkLifeBalance]" caption="Perf_WorkLifeBalance" attribute="1" defaultMemberUniqueName="[Merge2].[Perf_WorkLifeBalance].[All]" allUniqueName="[Merge2].[Perf_WorkLifeBalance].[All]" dimensionUniqueName="[Merge2]" displayFolder="" count="0" memberValueDatatype="20" unbalanced="0"/>
    <cacheHierarchy uniqueName="[Merge2].[worklife]" caption="worklife" attribute="1" defaultMemberUniqueName="[Merge2].[worklife].[All]" allUniqueName="[Merge2].[worklife].[All]" dimensionUniqueName="[Merge2]" displayFolder="" count="0" memberValueDatatype="130" unbalanced="0"/>
    <cacheHierarchy uniqueName="[Merge2].[Perf_SelfRating]" caption="Perf_SelfRating" attribute="1" defaultMemberUniqueName="[Merge2].[Perf_SelfRating].[All]" allUniqueName="[Merge2].[Perf_SelfRating].[All]" dimensionUniqueName="[Merge2]" displayFolder="" count="0" memberValueDatatype="20" unbalanced="0"/>
    <cacheHierarchy uniqueName="[Merge2].[selfrating]" caption="selfrating" attribute="1" defaultMemberUniqueName="[Merge2].[selfrating].[All]" allUniqueName="[Merge2].[selfrating].[All]" dimensionUniqueName="[Merge2]" displayFolder="" count="0" memberValueDatatype="130" unbalanced="0"/>
    <cacheHierarchy uniqueName="[Merge2].[Perf_ManagerRating]" caption="Perf_ManagerRating" attribute="1" defaultMemberUniqueName="[Merge2].[Perf_ManagerRating].[All]" allUniqueName="[Merge2].[Perf_ManagerRating].[All]" dimensionUniqueName="[Merge2]" displayFolder="" count="0" memberValueDatatype="20" unbalanced="0"/>
    <cacheHierarchy uniqueName="[Merge2].[managerrating]" caption="managerrating" attribute="1" defaultMemberUniqueName="[Merge2].[managerrating].[All]" allUniqueName="[Merge2].[managerrating].[All]" dimensionUniqueName="[Merge2]" displayFolder="" count="0" memberValueDatatype="130" unbalanced="0"/>
    <cacheHierarchy uniqueName="[Merge2].[overall]" caption="overall" attribute="1" defaultMemberUniqueName="[Merge2].[overall].[All]" allUniqueName="[Merge2].[overall].[All]" dimensionUniqueName="[Merge2]" displayFolder="" count="0" memberValueDatatype="130" unbalanced="0"/>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Count of EmployeeID]" caption="Count of EmployeeID" measure="1" displayFolder="" measureGroup="Merge2"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Merge2" count="0" hidden="1">
      <extLst>
        <ext xmlns:x15="http://schemas.microsoft.com/office/spreadsheetml/2010/11/main" uri="{B97F6D7D-B522-45F9-BDA1-12C45D357490}">
          <x15:cacheHierarchy aggregatedColumn="22"/>
        </ext>
      </extLst>
    </cacheHierarchy>
    <cacheHierarchy uniqueName="[Measures].[Count of overall]" caption="Count of overall" measure="1" displayFolder="" measureGroup="Merge2" count="0" hidden="1">
      <extLst>
        <ext xmlns:x15="http://schemas.microsoft.com/office/spreadsheetml/2010/11/main" uri="{B97F6D7D-B522-45F9-BDA1-12C45D357490}">
          <x15:cacheHierarchy aggregatedColumn="45"/>
        </ext>
      </extLst>
    </cacheHierarchy>
    <cacheHierarchy uniqueName="[Measures].[Sum of Salary]" caption="Sum of Salary" measure="1" displayFolder="" measureGroup="Merge2"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Merge2" count="0" hidden="1">
      <extLst>
        <ext xmlns:x15="http://schemas.microsoft.com/office/spreadsheetml/2010/11/main" uri="{B97F6D7D-B522-45F9-BDA1-12C45D357490}">
          <x15:cacheHierarchy aggregatedColumn="17"/>
        </ext>
      </extLst>
    </cacheHierarchy>
    <cacheHierarchy uniqueName="[Measures].[Count of State]" caption="Count of State" measure="1" displayFolder="" measureGroup="Merge2" count="0" hidden="1">
      <extLst>
        <ext xmlns:x15="http://schemas.microsoft.com/office/spreadsheetml/2010/11/main" uri="{B97F6D7D-B522-45F9-BDA1-12C45D357490}">
          <x15:cacheHierarchy aggregatedColumn="10"/>
        </ext>
      </extLst>
    </cacheHierarchy>
    <cacheHierarchy uniqueName="[Measures].[Sum of YearsAtCompany]" caption="Sum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Average of YearsAtCompany]" caption="Average of YearsAtCompany" measure="1" displayFolder="" measureGroup="Merge2" count="0" hidden="1">
      <extLst>
        <ext xmlns:x15="http://schemas.microsoft.com/office/spreadsheetml/2010/11/main" uri="{B97F6D7D-B522-45F9-BDA1-12C45D357490}">
          <x15:cacheHierarchy aggregatedColumn="23"/>
        </ext>
      </extLst>
    </cacheHierarchy>
    <cacheHierarchy uniqueName="[Measures].[Count of JobRole]" caption="Count of JobRole" measure="1" displayFolder="" measureGroup="Merge2" count="0" hidden="1">
      <extLst>
        <ext xmlns:x15="http://schemas.microsoft.com/office/spreadsheetml/2010/11/main" uri="{B97F6D7D-B522-45F9-BDA1-12C45D357490}">
          <x15:cacheHierarchy aggregatedColumn="15"/>
        </ext>
      </extLst>
    </cacheHierarchy>
    <cacheHierarchy uniqueName="[Measures].[Count of Department]" caption="Count of Department" measure="1" displayFolder="" measureGroup="Merge2"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Merge2"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Merge2" count="0" hidden="1">
      <extLst>
        <ext xmlns:x15="http://schemas.microsoft.com/office/spreadsheetml/2010/11/main" uri="{B97F6D7D-B522-45F9-BDA1-12C45D357490}">
          <x15:cacheHierarchy aggregatedColumn="4"/>
        </ext>
      </extLst>
    </cacheHierarchy>
    <cacheHierarchy uniqueName="[Measures].[Max of Salary]" caption="Max of Salary" measure="1" displayFolder="" measureGroup="Merge2"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7660081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3012-1A41"/>
    <s v="Leonelle"/>
    <s v="Simco"/>
    <x v="0"/>
    <n v="30"/>
    <s v="Young"/>
    <s v="Some Travel"/>
    <x v="0"/>
    <n v="27"/>
    <s v="21-30KM"/>
    <s v="IL"/>
    <s v="White"/>
    <n v="5"/>
    <x v="0"/>
    <x v="0"/>
    <s v="Sales Executive"/>
    <s v="Divorced"/>
    <n v="102059"/>
    <n v="1"/>
    <s v="No"/>
    <n v="0"/>
    <d v="2012-01-03T00:00:00"/>
    <x v="0"/>
    <n v="10"/>
    <n v="4"/>
    <n v="9"/>
    <s v="Need Attention"/>
    <n v="7"/>
    <s v="PR1295"/>
    <s v="3012-1A41"/>
    <d v="2016-10-30T00:00:00"/>
    <n v="3"/>
    <n v="3"/>
    <n v="3"/>
    <n v="3"/>
    <n v="2"/>
    <n v="2"/>
    <x v="0"/>
    <n v="0"/>
    <n v="4"/>
    <n v="4"/>
    <x v="0"/>
    <n v="3"/>
    <x v="0"/>
    <n v="3"/>
    <n v="3"/>
  </r>
  <r>
    <s v="79F7-78EC"/>
    <s v="Alessandra"/>
    <s v="Storrock"/>
    <x v="1"/>
    <n v="27"/>
    <s v="Young"/>
    <s v="Some Travel"/>
    <x v="0"/>
    <n v="37"/>
    <s v="31-40KM"/>
    <s v="CA"/>
    <s v="White"/>
    <n v="4"/>
    <x v="1"/>
    <x v="1"/>
    <s v="Sales Executive"/>
    <s v="Single"/>
    <n v="141998"/>
    <n v="0"/>
    <s v="Yes"/>
    <n v="1"/>
    <d v="2013-12-14T00:00:00"/>
    <x v="1"/>
    <n v="5"/>
    <n v="5"/>
    <n v="5"/>
    <s v="Need Attention"/>
    <n v="1"/>
    <s v="PR01"/>
    <s v="79F7-78EC"/>
    <d v="2013-01-02T00:00:00"/>
    <n v="5"/>
    <n v="5"/>
    <n v="4"/>
    <n v="4"/>
    <n v="5"/>
    <n v="5"/>
    <x v="1"/>
    <n v="0"/>
    <n v="4"/>
    <n v="4"/>
    <x v="1"/>
    <n v="4"/>
    <x v="1"/>
    <n v="4"/>
    <n v="4.333333333333333"/>
  </r>
  <r>
    <s v="CBCB-9C9D"/>
    <s v="Leonerd"/>
    <s v="Aland"/>
    <x v="2"/>
    <n v="38"/>
    <s v="Old"/>
    <s v="Some Travel"/>
    <x v="0"/>
    <n v="23"/>
    <s v="21-30KM"/>
    <s v="CA"/>
    <s v="White"/>
    <n v="4"/>
    <x v="1"/>
    <x v="0"/>
    <s v="Sales Executive"/>
    <s v="Single"/>
    <n v="157718"/>
    <n v="0"/>
    <s v="Yes"/>
    <n v="1"/>
    <d v="2012-01-04T00:00:00"/>
    <x v="0"/>
    <n v="10"/>
    <n v="6"/>
    <n v="10"/>
    <s v="Need Attention"/>
    <n v="0"/>
    <s v="PR1213"/>
    <s v="CBCB-9C9D"/>
    <d v="2016-07-30T00:00:00"/>
    <n v="3"/>
    <n v="3"/>
    <n v="3"/>
    <n v="3"/>
    <n v="2"/>
    <n v="2"/>
    <x v="2"/>
    <n v="0"/>
    <n v="5"/>
    <n v="5"/>
    <x v="1"/>
    <n v="4"/>
    <x v="1"/>
    <n v="4"/>
    <n v="3.5"/>
  </r>
  <r>
    <s v="B61E-0F26"/>
    <s v="Care"/>
    <s v="Heintze"/>
    <x v="2"/>
    <n v="28"/>
    <s v="Young"/>
    <s v="Frequent Traveller"/>
    <x v="1"/>
    <n v="3"/>
    <s v="0-10KM"/>
    <s v="NY"/>
    <s v="White"/>
    <n v="3"/>
    <x v="2"/>
    <x v="2"/>
    <s v="Software Engineer"/>
    <s v="Married"/>
    <n v="58993"/>
    <n v="1"/>
    <s v="Yes"/>
    <n v="1"/>
    <d v="2014-11-07T00:00:00"/>
    <x v="1"/>
    <n v="7"/>
    <n v="2"/>
    <n v="7"/>
    <s v="Need Attention"/>
    <n v="1"/>
    <s v="PR02"/>
    <s v="B61E-0F26"/>
    <d v="2013-01-03T00:00:00"/>
    <n v="5"/>
    <n v="5"/>
    <n v="4"/>
    <n v="4"/>
    <n v="4"/>
    <n v="4"/>
    <x v="1"/>
    <n v="3"/>
    <n v="4"/>
    <n v="4"/>
    <x v="1"/>
    <n v="4"/>
    <x v="0"/>
    <n v="3"/>
    <n v="4"/>
  </r>
  <r>
    <s v="95D7-1CE9"/>
    <s v="Ahmed"/>
    <s v="Sykes"/>
    <x v="2"/>
    <n v="43"/>
    <s v="Old"/>
    <s v="Some Travel"/>
    <x v="2"/>
    <n v="29"/>
    <s v="21-30KM"/>
    <s v="CA"/>
    <s v="Asian or Asian American"/>
    <n v="4"/>
    <x v="1"/>
    <x v="1"/>
    <s v="HR Business Partner"/>
    <s v="Married"/>
    <n v="309964"/>
    <n v="1"/>
    <s v="No"/>
    <n v="0"/>
    <d v="2012-01-04T00:00:00"/>
    <x v="0"/>
    <n v="10"/>
    <n v="6"/>
    <n v="10"/>
    <s v="Need Attention"/>
    <n v="8"/>
    <s v="PR1035"/>
    <s v="95D7-1CE9"/>
    <d v="2016-04-08T00:00:00"/>
    <n v="3"/>
    <n v="3"/>
    <n v="3"/>
    <n v="3"/>
    <n v="2"/>
    <n v="2"/>
    <x v="1"/>
    <n v="0"/>
    <n v="2"/>
    <n v="2"/>
    <x v="0"/>
    <n v="3"/>
    <x v="2"/>
    <n v="2"/>
    <n v="2.5"/>
  </r>
  <r>
    <s v="47A0-559B"/>
    <s v="Ermentrude"/>
    <s v="Berrie"/>
    <x v="1"/>
    <n v="39"/>
    <s v="Old"/>
    <s v="Some Travel"/>
    <x v="1"/>
    <n v="12"/>
    <s v="11-20KM"/>
    <s v="IL"/>
    <s v="White"/>
    <n v="3"/>
    <x v="2"/>
    <x v="3"/>
    <s v="Engineering Manager"/>
    <s v="Married"/>
    <n v="293132"/>
    <n v="0"/>
    <s v="No"/>
    <n v="0"/>
    <d v="2012-01-05T00:00:00"/>
    <x v="0"/>
    <n v="10"/>
    <n v="10"/>
    <n v="10"/>
    <s v="Need Attention"/>
    <n v="0"/>
    <m/>
    <m/>
    <m/>
    <m/>
    <e v="#N/A"/>
    <m/>
    <e v="#N/A"/>
    <m/>
    <e v="#N/A"/>
    <x v="3"/>
    <m/>
    <m/>
    <e v="#N/A"/>
    <x v="2"/>
    <e v="#N/A"/>
    <x v="3"/>
    <e v="#N/A"/>
    <e v="#N/A"/>
  </r>
  <r>
    <s v="9E7A-1F70"/>
    <s v="Carita"/>
    <s v="Strowther"/>
    <x v="0"/>
    <n v="29"/>
    <s v="Young"/>
    <s v="Some Travel"/>
    <x v="0"/>
    <n v="4"/>
    <s v="0-10KM"/>
    <s v="CA"/>
    <s v="Mixed or multiple ethnic groups"/>
    <n v="2"/>
    <x v="3"/>
    <x v="1"/>
    <s v="Sales Executive"/>
    <s v="Single"/>
    <n v="129356"/>
    <n v="0"/>
    <s v="No"/>
    <n v="0"/>
    <d v="2012-05-02T00:00:00"/>
    <x v="1"/>
    <n v="5"/>
    <n v="1"/>
    <n v="1"/>
    <s v="OK"/>
    <n v="2"/>
    <s v="PR07"/>
    <s v="9E7A-1F70"/>
    <d v="2013-01-08T00:00:00"/>
    <n v="3"/>
    <n v="3"/>
    <n v="4"/>
    <n v="4"/>
    <n v="5"/>
    <n v="5"/>
    <x v="2"/>
    <n v="1"/>
    <n v="5"/>
    <n v="5"/>
    <x v="1"/>
    <n v="4"/>
    <x v="0"/>
    <n v="3"/>
    <n v="4"/>
  </r>
  <r>
    <s v="42CC-040A"/>
    <s v="Stace"/>
    <s v="Savege"/>
    <x v="0"/>
    <n v="29"/>
    <s v="Young"/>
    <s v="Some Travel"/>
    <x v="2"/>
    <n v="29"/>
    <s v="21-30KM"/>
    <s v="CA"/>
    <s v="White"/>
    <n v="2"/>
    <x v="3"/>
    <x v="4"/>
    <s v="Recruiter"/>
    <s v="Single"/>
    <n v="49606"/>
    <n v="0"/>
    <s v="No"/>
    <n v="0"/>
    <d v="2012-01-05T00:00:00"/>
    <x v="1"/>
    <n v="6"/>
    <n v="1"/>
    <n v="1"/>
    <s v="OK"/>
    <n v="6"/>
    <s v="PR1107"/>
    <s v="42CC-040A"/>
    <d v="2016-05-13T00:00:00"/>
    <n v="4"/>
    <n v="4"/>
    <n v="3"/>
    <n v="3"/>
    <n v="2"/>
    <n v="2"/>
    <x v="1"/>
    <n v="0"/>
    <n v="5"/>
    <n v="5"/>
    <x v="0"/>
    <n v="3"/>
    <x v="2"/>
    <n v="2"/>
    <n v="3.1666666666666665"/>
  </r>
  <r>
    <s v="C219-6C2E"/>
    <s v="Clerkclaude"/>
    <s v="Hinkins"/>
    <x v="2"/>
    <n v="34"/>
    <s v="Young"/>
    <s v="Some Travel"/>
    <x v="0"/>
    <n v="30"/>
    <s v="21-30KM"/>
    <s v="NY"/>
    <s v="Mixed or multiple ethnic groups"/>
    <n v="2"/>
    <x v="3"/>
    <x v="0"/>
    <s v="Sales Executive"/>
    <s v="Divorced"/>
    <n v="133468"/>
    <n v="1"/>
    <s v="No"/>
    <n v="0"/>
    <d v="2012-01-05T00:00:00"/>
    <x v="0"/>
    <n v="10"/>
    <n v="3"/>
    <n v="7"/>
    <s v="Need Attention"/>
    <n v="9"/>
    <s v="PR1325"/>
    <s v="C219-6C2E"/>
    <d v="2016-11-22T00:00:00"/>
    <n v="4"/>
    <n v="4"/>
    <n v="4"/>
    <n v="4"/>
    <n v="2"/>
    <n v="2"/>
    <x v="0"/>
    <n v="1"/>
    <n v="5"/>
    <n v="5"/>
    <x v="1"/>
    <n v="4"/>
    <x v="1"/>
    <n v="4"/>
    <n v="3.8333333333333335"/>
  </r>
  <r>
    <s v="774E-685D"/>
    <s v="Joachim"/>
    <s v="Popplestone"/>
    <x v="2"/>
    <n v="30"/>
    <s v="Young"/>
    <s v="Some Travel"/>
    <x v="0"/>
    <n v="42"/>
    <s v="41-50KM"/>
    <s v="CA"/>
    <s v="White"/>
    <n v="4"/>
    <x v="1"/>
    <x v="0"/>
    <s v="Sales Executive"/>
    <s v="Single"/>
    <n v="148862"/>
    <n v="0"/>
    <s v="Yes"/>
    <n v="1"/>
    <d v="2013-11-03T00:00:00"/>
    <x v="1"/>
    <n v="2"/>
    <n v="0"/>
    <n v="1"/>
    <s v="OK"/>
    <n v="1"/>
    <s v="PR10"/>
    <s v="774E-685D"/>
    <d v="2013-01-11T00:00:00"/>
    <n v="5"/>
    <n v="5"/>
    <n v="4"/>
    <n v="4"/>
    <n v="3"/>
    <n v="3"/>
    <x v="2"/>
    <n v="3"/>
    <n v="4"/>
    <n v="4"/>
    <x v="3"/>
    <n v="5"/>
    <x v="1"/>
    <n v="4"/>
    <n v="4.166666666666667"/>
  </r>
  <r>
    <s v="D906-B674"/>
    <s v="Uta"/>
    <s v="Melmar"/>
    <x v="0"/>
    <n v="42"/>
    <s v="Old"/>
    <s v="No Travel "/>
    <x v="1"/>
    <n v="45"/>
    <s v="41-50KM"/>
    <s v="NY"/>
    <s v="Black or African American"/>
    <n v="3"/>
    <x v="2"/>
    <x v="5"/>
    <s v="Engineering Manager"/>
    <s v="Married"/>
    <n v="259284"/>
    <n v="1"/>
    <s v="No"/>
    <n v="0"/>
    <d v="2012-01-09T00:00:00"/>
    <x v="0"/>
    <n v="10"/>
    <n v="2"/>
    <n v="6"/>
    <s v="Need Attention"/>
    <n v="6"/>
    <s v="PR1199"/>
    <s v="D906-B674"/>
    <d v="2016-07-17T00:00:00"/>
    <n v="3"/>
    <n v="3"/>
    <n v="3"/>
    <n v="3"/>
    <n v="3"/>
    <n v="3"/>
    <x v="2"/>
    <n v="1"/>
    <n v="3"/>
    <n v="3"/>
    <x v="3"/>
    <n v="5"/>
    <x v="1"/>
    <n v="4"/>
    <n v="3.5"/>
  </r>
  <r>
    <s v="B013-7D0C"/>
    <s v="Carline"/>
    <s v="Mort"/>
    <x v="0"/>
    <n v="28"/>
    <s v="Young"/>
    <s v="Some Travel"/>
    <x v="1"/>
    <n v="24"/>
    <s v="21-30KM"/>
    <s v="CA"/>
    <s v="Mixed or multiple ethnic groups"/>
    <n v="3"/>
    <x v="2"/>
    <x v="5"/>
    <s v="Data Scientist"/>
    <s v="Married"/>
    <n v="46313"/>
    <n v="1"/>
    <s v="Yes"/>
    <n v="1"/>
    <d v="2013-08-30T00:00:00"/>
    <x v="1"/>
    <n v="1"/>
    <n v="1"/>
    <n v="1"/>
    <s v="OK"/>
    <n v="0"/>
    <s v="PR100"/>
    <s v="B013-7D0C"/>
    <d v="2013-04-10T00:00:00"/>
    <n v="4"/>
    <n v="4"/>
    <n v="3"/>
    <n v="3"/>
    <n v="3"/>
    <n v="3"/>
    <x v="2"/>
    <n v="0"/>
    <n v="4"/>
    <n v="4"/>
    <x v="0"/>
    <n v="3"/>
    <x v="0"/>
    <n v="3"/>
    <n v="3.3333333333333335"/>
  </r>
  <r>
    <s v="3C7D-86ED"/>
    <s v="Joyan"/>
    <s v="Brason"/>
    <x v="0"/>
    <n v="40"/>
    <s v="Old"/>
    <s v="Some Travel"/>
    <x v="0"/>
    <n v="3"/>
    <s v="0-10KM"/>
    <s v="CA"/>
    <s v="Native Hawaiian "/>
    <n v="2"/>
    <x v="3"/>
    <x v="6"/>
    <s v="Sales Executive"/>
    <s v="Divorced"/>
    <n v="104426"/>
    <n v="1"/>
    <s v="No"/>
    <n v="0"/>
    <d v="2012-01-11T00:00:00"/>
    <x v="0"/>
    <n v="10"/>
    <n v="3"/>
    <n v="4"/>
    <s v="Need Attention"/>
    <n v="6"/>
    <s v="PR1483"/>
    <s v="3C7D-86ED"/>
    <d v="2017-02-18T00:00:00"/>
    <n v="5"/>
    <n v="5"/>
    <n v="2"/>
    <n v="2"/>
    <n v="2"/>
    <n v="2"/>
    <x v="2"/>
    <n v="3"/>
    <n v="5"/>
    <n v="5"/>
    <x v="3"/>
    <n v="5"/>
    <x v="1"/>
    <n v="4"/>
    <n v="3.8333333333333335"/>
  </r>
  <r>
    <s v="528C-3E0D"/>
    <s v="Giffer"/>
    <s v="Raspin"/>
    <x v="2"/>
    <n v="30"/>
    <s v="Young"/>
    <s v="Some Travel"/>
    <x v="1"/>
    <n v="4"/>
    <s v="0-10KM"/>
    <s v="CA"/>
    <s v="Native Hawaiian "/>
    <n v="1"/>
    <x v="4"/>
    <x v="5"/>
    <s v="Data Scientist"/>
    <s v="Married"/>
    <n v="42045"/>
    <n v="0"/>
    <s v="Yes"/>
    <n v="1"/>
    <d v="2013-10-15T00:00:00"/>
    <x v="1"/>
    <n v="6"/>
    <n v="0"/>
    <n v="3"/>
    <s v="OK"/>
    <n v="3"/>
    <s v="PR1000"/>
    <s v="528C-3E0D"/>
    <d v="2016-03-16T00:00:00"/>
    <n v="4"/>
    <n v="4"/>
    <n v="4"/>
    <n v="4"/>
    <n v="2"/>
    <n v="2"/>
    <x v="2"/>
    <n v="2"/>
    <n v="4"/>
    <n v="4"/>
    <x v="3"/>
    <n v="5"/>
    <x v="4"/>
    <n v="5"/>
    <n v="4"/>
  </r>
  <r>
    <s v="3D71-8DC2"/>
    <s v="Alix"/>
    <s v="Blazejewski"/>
    <x v="2"/>
    <n v="38"/>
    <s v="Old"/>
    <s v="Some Travel"/>
    <x v="0"/>
    <n v="20"/>
    <s v="11-20KM"/>
    <s v="IL"/>
    <s v="Black or African American"/>
    <n v="4"/>
    <x v="1"/>
    <x v="1"/>
    <s v="Sales Executive"/>
    <s v="Married"/>
    <n v="147098"/>
    <n v="1"/>
    <s v="No"/>
    <n v="0"/>
    <d v="2012-01-11T00:00:00"/>
    <x v="0"/>
    <n v="10"/>
    <n v="5"/>
    <n v="8"/>
    <s v="Need Attention"/>
    <n v="2"/>
    <s v="PR1340"/>
    <s v="3D71-8DC2"/>
    <d v="2016-12-05T00:00:00"/>
    <n v="4"/>
    <n v="4"/>
    <n v="2"/>
    <n v="2"/>
    <n v="3"/>
    <n v="3"/>
    <x v="2"/>
    <n v="0"/>
    <n v="4"/>
    <n v="4"/>
    <x v="3"/>
    <n v="5"/>
    <x v="4"/>
    <n v="5"/>
    <n v="3.8333333333333335"/>
  </r>
  <r>
    <s v="D077-169C"/>
    <s v="Gustavo"/>
    <s v="Chatel"/>
    <x v="2"/>
    <n v="46"/>
    <s v="Old"/>
    <s v="Some Travel"/>
    <x v="0"/>
    <n v="20"/>
    <s v="11-20KM"/>
    <s v="CA"/>
    <s v="Black or African American"/>
    <n v="2"/>
    <x v="3"/>
    <x v="4"/>
    <s v="Sales Executive"/>
    <s v="Married"/>
    <n v="150731"/>
    <n v="2"/>
    <s v="No"/>
    <n v="0"/>
    <d v="2012-03-06T00:00:00"/>
    <x v="0"/>
    <n v="10"/>
    <n v="8"/>
    <n v="9"/>
    <s v="Need Attention"/>
    <n v="3"/>
    <s v="PR1001"/>
    <s v="D077-169C"/>
    <d v="2016-03-17T00:00:00"/>
    <n v="3"/>
    <n v="3"/>
    <n v="5"/>
    <n v="5"/>
    <n v="3"/>
    <n v="3"/>
    <x v="2"/>
    <n v="2"/>
    <n v="3"/>
    <n v="3"/>
    <x v="3"/>
    <n v="5"/>
    <x v="4"/>
    <n v="5"/>
    <n v="4"/>
  </r>
  <r>
    <s v="5476-CA0D"/>
    <s v="Kayley"/>
    <s v="Snoad"/>
    <x v="0"/>
    <n v="31"/>
    <s v="Young"/>
    <s v="Frequent Traveller"/>
    <x v="1"/>
    <n v="4"/>
    <s v="0-10KM"/>
    <s v="NY"/>
    <s v="Native Hawaiian "/>
    <n v="2"/>
    <x v="3"/>
    <x v="5"/>
    <s v="Data Scientist"/>
    <s v="Single"/>
    <n v="69747"/>
    <n v="0"/>
    <s v="No"/>
    <n v="0"/>
    <d v="2012-01-12T00:00:00"/>
    <x v="1"/>
    <n v="6"/>
    <n v="5"/>
    <n v="5"/>
    <s v="Need Attention"/>
    <n v="1"/>
    <m/>
    <m/>
    <m/>
    <m/>
    <e v="#N/A"/>
    <m/>
    <e v="#N/A"/>
    <m/>
    <e v="#N/A"/>
    <x v="3"/>
    <m/>
    <m/>
    <e v="#N/A"/>
    <x v="2"/>
    <e v="#N/A"/>
    <x v="3"/>
    <e v="#N/A"/>
    <e v="#N/A"/>
  </r>
  <r>
    <s v="9727-BC84"/>
    <s v="Murdock"/>
    <s v="Spaduzza"/>
    <x v="2"/>
    <n v="31"/>
    <s v="Young"/>
    <s v="Some Travel"/>
    <x v="0"/>
    <n v="15"/>
    <s v="11-20KM"/>
    <s v="CA"/>
    <s v="White"/>
    <n v="3"/>
    <x v="2"/>
    <x v="0"/>
    <s v="Sales Executive"/>
    <s v="Married"/>
    <n v="187930"/>
    <n v="3"/>
    <s v="No"/>
    <n v="0"/>
    <d v="2012-04-07T00:00:00"/>
    <x v="1"/>
    <n v="3"/>
    <n v="2"/>
    <n v="2"/>
    <s v="OK"/>
    <n v="0"/>
    <s v="PR1002"/>
    <s v="9727-BC84"/>
    <d v="2016-03-18T00:00:00"/>
    <n v="4"/>
    <n v="4"/>
    <n v="3"/>
    <n v="3"/>
    <n v="3"/>
    <n v="3"/>
    <x v="2"/>
    <n v="2"/>
    <n v="2"/>
    <n v="2"/>
    <x v="1"/>
    <n v="4"/>
    <x v="0"/>
    <n v="3"/>
    <n v="3.1666666666666665"/>
  </r>
  <r>
    <s v="73CF-4956"/>
    <s v="Hannis"/>
    <s v="Waslin"/>
    <x v="0"/>
    <n v="32"/>
    <s v="Young"/>
    <s v="Some Travel"/>
    <x v="1"/>
    <n v="42"/>
    <s v="41-50KM"/>
    <s v="CA"/>
    <s v="White"/>
    <n v="4"/>
    <x v="1"/>
    <x v="3"/>
    <s v="Data Scientist"/>
    <s v="Single"/>
    <n v="102022"/>
    <n v="0"/>
    <s v="No"/>
    <n v="0"/>
    <d v="2012-01-12T00:00:00"/>
    <x v="0"/>
    <n v="10"/>
    <n v="4"/>
    <n v="5"/>
    <s v="Need Attention"/>
    <n v="8"/>
    <m/>
    <m/>
    <m/>
    <m/>
    <e v="#N/A"/>
    <m/>
    <e v="#N/A"/>
    <m/>
    <e v="#N/A"/>
    <x v="3"/>
    <m/>
    <m/>
    <e v="#N/A"/>
    <x v="2"/>
    <e v="#N/A"/>
    <x v="3"/>
    <e v="#N/A"/>
    <e v="#N/A"/>
  </r>
  <r>
    <s v="88B8-EB84"/>
    <s v="Crystal"/>
    <s v="McLleese"/>
    <x v="0"/>
    <n v="34"/>
    <s v="Young"/>
    <s v="Some Travel"/>
    <x v="1"/>
    <n v="41"/>
    <s v="41-50KM"/>
    <s v="CA"/>
    <s v="Black or African American"/>
    <n v="2"/>
    <x v="3"/>
    <x v="5"/>
    <s v="Engineering Manager"/>
    <s v="Divorced"/>
    <n v="357371"/>
    <n v="1"/>
    <s v="No"/>
    <n v="0"/>
    <d v="2012-03-24T00:00:00"/>
    <x v="0"/>
    <n v="10"/>
    <n v="9"/>
    <n v="9"/>
    <s v="Need Attention"/>
    <n v="3"/>
    <s v="PR1005"/>
    <s v="88B8-EB84"/>
    <d v="2016-03-19T00:00:00"/>
    <n v="3"/>
    <n v="3"/>
    <n v="4"/>
    <n v="4"/>
    <n v="2"/>
    <n v="2"/>
    <x v="0"/>
    <n v="1"/>
    <n v="4"/>
    <n v="4"/>
    <x v="3"/>
    <n v="5"/>
    <x v="4"/>
    <n v="5"/>
    <n v="3.8333333333333335"/>
  </r>
  <r>
    <s v="277A-A6FA"/>
    <s v="Annabela"/>
    <s v="Pablos"/>
    <x v="0"/>
    <n v="35"/>
    <s v="Young"/>
    <s v="Some Travel"/>
    <x v="1"/>
    <n v="8"/>
    <s v="0-10KM"/>
    <s v="NY"/>
    <s v="Other "/>
    <n v="4"/>
    <x v="1"/>
    <x v="5"/>
    <s v="Machine Learning Engineer"/>
    <s v="Single"/>
    <n v="272175"/>
    <n v="0"/>
    <s v="No"/>
    <n v="0"/>
    <d v="2012-01-12T00:00:00"/>
    <x v="0"/>
    <n v="10"/>
    <n v="7"/>
    <n v="8"/>
    <s v="Need Attention"/>
    <n v="2"/>
    <s v="PR1273"/>
    <s v="277A-A6FA"/>
    <d v="2016-10-03T00:00:00"/>
    <n v="3"/>
    <n v="3"/>
    <n v="2"/>
    <n v="2"/>
    <n v="2"/>
    <n v="2"/>
    <x v="1"/>
    <n v="2"/>
    <n v="2"/>
    <n v="2"/>
    <x v="3"/>
    <n v="5"/>
    <x v="4"/>
    <n v="5"/>
    <n v="3.1666666666666665"/>
  </r>
  <r>
    <s v="E1B4-9AA1"/>
    <s v="Ashli"/>
    <s v="Hales"/>
    <x v="0"/>
    <n v="46"/>
    <s v="Old"/>
    <s v="Some Travel"/>
    <x v="0"/>
    <n v="36"/>
    <s v="31-40KM"/>
    <s v="CA"/>
    <s v="White"/>
    <n v="3"/>
    <x v="2"/>
    <x v="1"/>
    <s v="Sales Executive"/>
    <s v="Married"/>
    <n v="96188"/>
    <n v="1"/>
    <s v="Yes"/>
    <n v="1"/>
    <d v="2012-04-26T00:00:00"/>
    <x v="1"/>
    <n v="9"/>
    <n v="8"/>
    <n v="9"/>
    <s v="Need Attention"/>
    <n v="5"/>
    <s v="PR1007"/>
    <s v="E1B4-9AA1"/>
    <d v="2016-03-22T00:00:00"/>
    <n v="5"/>
    <n v="5"/>
    <n v="4"/>
    <n v="4"/>
    <n v="3"/>
    <n v="3"/>
    <x v="0"/>
    <n v="2"/>
    <n v="3"/>
    <n v="3"/>
    <x v="1"/>
    <n v="4"/>
    <x v="0"/>
    <n v="3"/>
    <n v="3.6666666666666665"/>
  </r>
  <r>
    <s v="8BAB-B4A6"/>
    <s v="Torey"/>
    <s v="Abram"/>
    <x v="2"/>
    <n v="38"/>
    <s v="Old"/>
    <s v="Some Travel"/>
    <x v="0"/>
    <n v="35"/>
    <s v="31-40KM"/>
    <s v="NY"/>
    <s v="Asian or Asian American"/>
    <n v="3"/>
    <x v="2"/>
    <x v="1"/>
    <s v="Manager"/>
    <s v="Single"/>
    <n v="340229"/>
    <n v="0"/>
    <s v="Yes"/>
    <n v="1"/>
    <d v="2012-01-13T00:00:00"/>
    <x v="0"/>
    <n v="10"/>
    <n v="7"/>
    <n v="9"/>
    <s v="Need Attention"/>
    <n v="3"/>
    <m/>
    <m/>
    <m/>
    <m/>
    <e v="#N/A"/>
    <m/>
    <e v="#N/A"/>
    <m/>
    <e v="#N/A"/>
    <x v="3"/>
    <m/>
    <m/>
    <e v="#N/A"/>
    <x v="2"/>
    <e v="#N/A"/>
    <x v="3"/>
    <e v="#N/A"/>
    <e v="#N/A"/>
  </r>
  <r>
    <s v="3CD6-5587"/>
    <s v="Dorise"/>
    <s v="Klishin"/>
    <x v="0"/>
    <n v="31"/>
    <s v="Young"/>
    <s v="Some Travel"/>
    <x v="1"/>
    <n v="20"/>
    <s v="11-20KM"/>
    <s v="CA"/>
    <s v="White"/>
    <n v="2"/>
    <x v="3"/>
    <x v="3"/>
    <s v="Software Engineer"/>
    <s v="Single"/>
    <n v="59697"/>
    <n v="0"/>
    <s v="Yes"/>
    <n v="1"/>
    <d v="2012-02-02T00:00:00"/>
    <x v="1"/>
    <n v="7"/>
    <n v="5"/>
    <n v="6"/>
    <s v="Need Attention"/>
    <n v="0"/>
    <s v="PR1008"/>
    <s v="3CD6-5587"/>
    <d v="2016-03-23T00:00:00"/>
    <n v="5"/>
    <n v="5"/>
    <n v="4"/>
    <n v="4"/>
    <n v="2"/>
    <n v="2"/>
    <x v="2"/>
    <n v="0"/>
    <n v="4"/>
    <n v="4"/>
    <x v="1"/>
    <n v="4"/>
    <x v="0"/>
    <n v="3"/>
    <n v="3.6666666666666665"/>
  </r>
  <r>
    <s v="111D-E5EF"/>
    <s v="Edna"/>
    <s v="Alison"/>
    <x v="1"/>
    <n v="37"/>
    <s v="Old"/>
    <s v="Some Travel"/>
    <x v="1"/>
    <n v="3"/>
    <s v="0-10KM"/>
    <s v="IL"/>
    <s v="White"/>
    <n v="3"/>
    <x v="2"/>
    <x v="3"/>
    <s v="Software Engineer"/>
    <s v="Divorced"/>
    <n v="48395"/>
    <n v="1"/>
    <s v="No"/>
    <n v="0"/>
    <d v="2012-01-15T00:00:00"/>
    <x v="0"/>
    <n v="10"/>
    <n v="2"/>
    <n v="2"/>
    <s v="OK"/>
    <n v="4"/>
    <m/>
    <m/>
    <m/>
    <m/>
    <e v="#N/A"/>
    <m/>
    <e v="#N/A"/>
    <m/>
    <e v="#N/A"/>
    <x v="3"/>
    <m/>
    <m/>
    <e v="#N/A"/>
    <x v="2"/>
    <e v="#N/A"/>
    <x v="3"/>
    <e v="#N/A"/>
    <e v="#N/A"/>
  </r>
  <r>
    <s v="152E-8DB1"/>
    <s v="Beth"/>
    <s v="Kunz"/>
    <x v="0"/>
    <n v="31"/>
    <s v="Young"/>
    <s v="Some Travel"/>
    <x v="1"/>
    <n v="14"/>
    <s v="11-20KM"/>
    <s v="NY"/>
    <s v="Mixed or multiple ethnic groups"/>
    <n v="1"/>
    <x v="4"/>
    <x v="6"/>
    <s v="Software Engineer"/>
    <s v="Single"/>
    <n v="63482"/>
    <n v="0"/>
    <s v="No"/>
    <n v="0"/>
    <d v="2012-04-23T00:00:00"/>
    <x v="1"/>
    <n v="1"/>
    <n v="0"/>
    <n v="1"/>
    <s v="OK"/>
    <n v="1"/>
    <s v="PR101"/>
    <s v="152E-8DB1"/>
    <d v="2013-04-12T00:00:00"/>
    <n v="5"/>
    <n v="5"/>
    <n v="2"/>
    <n v="2"/>
    <n v="5"/>
    <n v="5"/>
    <x v="1"/>
    <n v="0"/>
    <n v="5"/>
    <n v="5"/>
    <x v="3"/>
    <n v="5"/>
    <x v="1"/>
    <n v="4"/>
    <n v="4.333333333333333"/>
  </r>
  <r>
    <s v="97F4-0B14"/>
    <s v="Vernen"/>
    <s v="Powner"/>
    <x v="2"/>
    <n v="33"/>
    <s v="Young"/>
    <s v="Some Travel"/>
    <x v="1"/>
    <n v="4"/>
    <s v="0-10KM"/>
    <s v="NY"/>
    <s v="Mixed or multiple ethnic groups"/>
    <n v="4"/>
    <x v="1"/>
    <x v="6"/>
    <s v="Senior Software Engineer"/>
    <s v="Single"/>
    <n v="97126"/>
    <n v="0"/>
    <s v="No"/>
    <n v="0"/>
    <d v="2012-01-15T00:00:00"/>
    <x v="0"/>
    <n v="10"/>
    <n v="8"/>
    <n v="10"/>
    <s v="Need Attention"/>
    <n v="2"/>
    <m/>
    <m/>
    <m/>
    <m/>
    <e v="#N/A"/>
    <m/>
    <e v="#N/A"/>
    <m/>
    <e v="#N/A"/>
    <x v="3"/>
    <m/>
    <m/>
    <e v="#N/A"/>
    <x v="2"/>
    <e v="#N/A"/>
    <x v="3"/>
    <e v="#N/A"/>
    <e v="#N/A"/>
  </r>
  <r>
    <s v="5160-53BD"/>
    <s v="Conrado"/>
    <s v="Tomaini"/>
    <x v="1"/>
    <n v="29"/>
    <s v="Young"/>
    <s v="Some Travel"/>
    <x v="1"/>
    <n v="24"/>
    <s v="21-30KM"/>
    <s v="NY"/>
    <s v="Black or African American"/>
    <n v="3"/>
    <x v="2"/>
    <x v="3"/>
    <s v="Software Engineer"/>
    <s v="Single"/>
    <n v="41307"/>
    <n v="0"/>
    <s v="No"/>
    <n v="0"/>
    <d v="2014-08-19T00:00:00"/>
    <x v="1"/>
    <n v="0"/>
    <n v="0"/>
    <n v="0"/>
    <s v="OK"/>
    <n v="0"/>
    <s v="PR1011"/>
    <s v="5160-53BD"/>
    <d v="2016-03-24T00:00:00"/>
    <n v="4"/>
    <n v="4"/>
    <n v="2"/>
    <n v="2"/>
    <n v="5"/>
    <n v="5"/>
    <x v="1"/>
    <n v="2"/>
    <n v="2"/>
    <n v="2"/>
    <x v="3"/>
    <n v="5"/>
    <x v="4"/>
    <n v="5"/>
    <n v="3.8333333333333335"/>
  </r>
  <r>
    <s v="5C03-1009"/>
    <s v="Willetta"/>
    <s v="Lurriman"/>
    <x v="0"/>
    <n v="42"/>
    <s v="Old"/>
    <s v="Some Travel"/>
    <x v="1"/>
    <n v="21"/>
    <s v="21-30KM"/>
    <s v="IL"/>
    <s v="Black or African American"/>
    <n v="3"/>
    <x v="2"/>
    <x v="5"/>
    <s v="Engineering Manager"/>
    <s v="Married"/>
    <n v="316208"/>
    <n v="1"/>
    <s v="No"/>
    <n v="0"/>
    <d v="2012-01-17T00:00:00"/>
    <x v="0"/>
    <n v="10"/>
    <n v="8"/>
    <n v="8"/>
    <s v="Need Attention"/>
    <n v="7"/>
    <m/>
    <m/>
    <m/>
    <m/>
    <e v="#N/A"/>
    <m/>
    <e v="#N/A"/>
    <m/>
    <e v="#N/A"/>
    <x v="3"/>
    <m/>
    <m/>
    <e v="#N/A"/>
    <x v="2"/>
    <e v="#N/A"/>
    <x v="3"/>
    <e v="#N/A"/>
    <e v="#N/A"/>
  </r>
  <r>
    <s v="BD1B-53A3"/>
    <s v="Wendall"/>
    <s v="Dryden"/>
    <x v="2"/>
    <n v="43"/>
    <s v="Old"/>
    <s v="Some Travel"/>
    <x v="0"/>
    <n v="27"/>
    <s v="21-30KM"/>
    <s v="CA"/>
    <s v="Mixed or multiple ethnic groups"/>
    <n v="3"/>
    <x v="2"/>
    <x v="0"/>
    <s v="Sales Executive"/>
    <s v="Single"/>
    <n v="128885"/>
    <n v="0"/>
    <s v="Yes"/>
    <n v="1"/>
    <d v="2012-01-17T00:00:00"/>
    <x v="0"/>
    <n v="10"/>
    <n v="1"/>
    <n v="10"/>
    <s v="Need Attention"/>
    <n v="2"/>
    <m/>
    <m/>
    <m/>
    <m/>
    <e v="#N/A"/>
    <m/>
    <e v="#N/A"/>
    <m/>
    <e v="#N/A"/>
    <x v="3"/>
    <m/>
    <m/>
    <e v="#N/A"/>
    <x v="2"/>
    <e v="#N/A"/>
    <x v="3"/>
    <e v="#N/A"/>
    <e v="#N/A"/>
  </r>
  <r>
    <s v="6176-3BEE"/>
    <s v="Trumaine"/>
    <s v="Nevett"/>
    <x v="2"/>
    <n v="29"/>
    <s v="Young"/>
    <s v="Some Travel"/>
    <x v="0"/>
    <n v="20"/>
    <s v="11-20KM"/>
    <s v="NY"/>
    <s v="Black or African American"/>
    <n v="3"/>
    <x v="2"/>
    <x v="1"/>
    <s v="Sales Executive"/>
    <s v="Single"/>
    <n v="149688"/>
    <n v="0"/>
    <s v="Yes"/>
    <n v="1"/>
    <d v="2013-02-04T00:00:00"/>
    <x v="1"/>
    <n v="2"/>
    <n v="2"/>
    <n v="2"/>
    <s v="OK"/>
    <n v="2"/>
    <s v="PR1015"/>
    <s v="6176-3BEE"/>
    <d v="2016-03-27T00:00:00"/>
    <n v="5"/>
    <n v="5"/>
    <n v="3"/>
    <n v="3"/>
    <n v="2"/>
    <n v="2"/>
    <x v="2"/>
    <n v="0"/>
    <n v="5"/>
    <n v="5"/>
    <x v="3"/>
    <n v="5"/>
    <x v="1"/>
    <n v="4"/>
    <n v="4"/>
  </r>
  <r>
    <s v="DFA9-990E"/>
    <s v="Cale"/>
    <s v="Holston"/>
    <x v="2"/>
    <n v="43"/>
    <s v="Old"/>
    <s v="No Travel "/>
    <x v="0"/>
    <n v="34"/>
    <s v="31-40KM"/>
    <s v="NY"/>
    <s v="White"/>
    <n v="4"/>
    <x v="1"/>
    <x v="1"/>
    <s v="Sales Executive"/>
    <s v="Married"/>
    <n v="108315"/>
    <n v="2"/>
    <s v="No"/>
    <n v="0"/>
    <d v="2012-01-17T00:00:00"/>
    <x v="0"/>
    <n v="10"/>
    <n v="9"/>
    <n v="10"/>
    <s v="Need Attention"/>
    <n v="10"/>
    <m/>
    <m/>
    <m/>
    <m/>
    <e v="#N/A"/>
    <m/>
    <e v="#N/A"/>
    <m/>
    <e v="#N/A"/>
    <x v="3"/>
    <m/>
    <m/>
    <e v="#N/A"/>
    <x v="2"/>
    <e v="#N/A"/>
    <x v="3"/>
    <e v="#N/A"/>
    <e v="#N/A"/>
  </r>
  <r>
    <s v="9AAB-DCD0"/>
    <s v="Staci"/>
    <s v="Leith"/>
    <x v="0"/>
    <n v="28"/>
    <s v="Young"/>
    <s v="Some Travel"/>
    <x v="1"/>
    <n v="14"/>
    <s v="11-20KM"/>
    <s v="IL"/>
    <s v="White"/>
    <n v="2"/>
    <x v="3"/>
    <x v="2"/>
    <s v="Software Engineer"/>
    <s v="Divorced"/>
    <n v="105984"/>
    <n v="2"/>
    <s v="Yes"/>
    <n v="1"/>
    <d v="2012-02-04T00:00:00"/>
    <x v="0"/>
    <n v="10"/>
    <n v="7"/>
    <n v="9"/>
    <s v="Need Attention"/>
    <n v="10"/>
    <s v="PR1019"/>
    <s v="9AAB-DCD0"/>
    <d v="2016-03-28T00:00:00"/>
    <n v="4"/>
    <n v="4"/>
    <n v="4"/>
    <n v="4"/>
    <n v="2"/>
    <n v="2"/>
    <x v="2"/>
    <n v="1"/>
    <n v="5"/>
    <n v="5"/>
    <x v="3"/>
    <n v="5"/>
    <x v="1"/>
    <n v="4"/>
    <n v="4"/>
  </r>
  <r>
    <s v="ED73-F078"/>
    <s v="Ernaline"/>
    <s v="Napolione"/>
    <x v="0"/>
    <n v="45"/>
    <s v="Old"/>
    <s v="Frequent Traveller"/>
    <x v="1"/>
    <n v="19"/>
    <s v="11-20KM"/>
    <s v="NY"/>
    <s v="Asian or Asian American"/>
    <n v="1"/>
    <x v="4"/>
    <x v="3"/>
    <s v="Software Engineer"/>
    <s v="Married"/>
    <n v="136521"/>
    <n v="1"/>
    <s v="No"/>
    <n v="0"/>
    <d v="2012-01-18T00:00:00"/>
    <x v="0"/>
    <n v="10"/>
    <n v="3"/>
    <n v="6"/>
    <s v="Need Attention"/>
    <n v="1"/>
    <m/>
    <m/>
    <m/>
    <m/>
    <e v="#N/A"/>
    <m/>
    <e v="#N/A"/>
    <m/>
    <e v="#N/A"/>
    <x v="3"/>
    <m/>
    <m/>
    <e v="#N/A"/>
    <x v="2"/>
    <e v="#N/A"/>
    <x v="3"/>
    <e v="#N/A"/>
    <e v="#N/A"/>
  </r>
  <r>
    <s v="52CC-3E9E"/>
    <s v="Ogdon"/>
    <s v="Madsen"/>
    <x v="2"/>
    <n v="30"/>
    <s v="Young"/>
    <s v="Frequent Traveller"/>
    <x v="1"/>
    <n v="13"/>
    <s v="11-20KM"/>
    <s v="CA"/>
    <s v="Mixed or multiple ethnic groups"/>
    <n v="4"/>
    <x v="1"/>
    <x v="3"/>
    <s v="Software Engineer"/>
    <s v="Divorced"/>
    <n v="40321"/>
    <n v="1"/>
    <s v="Yes"/>
    <n v="1"/>
    <d v="2013-08-26T00:00:00"/>
    <x v="1"/>
    <n v="5"/>
    <n v="0"/>
    <n v="0"/>
    <s v="OK"/>
    <n v="3"/>
    <s v="PR102"/>
    <s v="52CC-3E9E"/>
    <d v="2013-04-13T00:00:00"/>
    <n v="3"/>
    <n v="3"/>
    <n v="3"/>
    <n v="3"/>
    <n v="3"/>
    <n v="3"/>
    <x v="0"/>
    <n v="1"/>
    <n v="5"/>
    <n v="5"/>
    <x v="0"/>
    <n v="3"/>
    <x v="0"/>
    <n v="3"/>
    <n v="3.3333333333333335"/>
  </r>
  <r>
    <s v="C6EC-FEB5"/>
    <s v="Charlena"/>
    <s v="Severwright"/>
    <x v="0"/>
    <n v="38"/>
    <s v="Old"/>
    <s v="Some Travel"/>
    <x v="0"/>
    <n v="1"/>
    <s v="0-10KM"/>
    <s v="CA"/>
    <s v="White"/>
    <n v="1"/>
    <x v="4"/>
    <x v="7"/>
    <s v="Sales Executive"/>
    <s v="Single"/>
    <n v="151141"/>
    <n v="0"/>
    <s v="No"/>
    <n v="0"/>
    <d v="2012-01-19T00:00:00"/>
    <x v="0"/>
    <n v="10"/>
    <n v="3"/>
    <n v="6"/>
    <s v="Need Attention"/>
    <n v="9"/>
    <s v="PR1344"/>
    <s v="C6EC-FEB5"/>
    <d v="2016-12-07T00:00:00"/>
    <n v="5"/>
    <n v="5"/>
    <n v="3"/>
    <n v="3"/>
    <n v="5"/>
    <n v="5"/>
    <x v="0"/>
    <n v="1"/>
    <n v="5"/>
    <n v="5"/>
    <x v="1"/>
    <n v="4"/>
    <x v="0"/>
    <n v="3"/>
    <n v="4.166666666666667"/>
  </r>
  <r>
    <s v="D7EE-56FC"/>
    <s v="Zsa zsa"/>
    <s v="Evered"/>
    <x v="0"/>
    <n v="39"/>
    <s v="Old"/>
    <s v="Frequent Traveller"/>
    <x v="0"/>
    <n v="17"/>
    <s v="11-20KM"/>
    <s v="CA"/>
    <s v="White"/>
    <n v="2"/>
    <x v="3"/>
    <x v="4"/>
    <s v="Sales Executive"/>
    <s v="Married"/>
    <n v="107863"/>
    <n v="1"/>
    <s v="Yes"/>
    <n v="1"/>
    <d v="2012-01-19T00:00:00"/>
    <x v="1"/>
    <n v="8"/>
    <n v="8"/>
    <n v="8"/>
    <s v="Need Attention"/>
    <n v="5"/>
    <m/>
    <m/>
    <m/>
    <m/>
    <e v="#N/A"/>
    <m/>
    <e v="#N/A"/>
    <m/>
    <e v="#N/A"/>
    <x v="3"/>
    <m/>
    <m/>
    <e v="#N/A"/>
    <x v="2"/>
    <e v="#N/A"/>
    <x v="3"/>
    <e v="#N/A"/>
    <e v="#N/A"/>
  </r>
  <r>
    <s v="C395-8C36"/>
    <s v="Curcio"/>
    <s v="Franek"/>
    <x v="2"/>
    <n v="33"/>
    <s v="Young"/>
    <s v="Some Travel"/>
    <x v="2"/>
    <n v="3"/>
    <s v="0-10KM"/>
    <s v="CA"/>
    <s v="Mixed or multiple ethnic groups"/>
    <n v="1"/>
    <x v="4"/>
    <x v="4"/>
    <s v="Recruiter"/>
    <s v="Divorced"/>
    <n v="53616"/>
    <n v="1"/>
    <s v="Yes"/>
    <n v="1"/>
    <d v="2012-01-19T00:00:00"/>
    <x v="0"/>
    <n v="10"/>
    <n v="2"/>
    <n v="3"/>
    <s v="OK"/>
    <n v="7"/>
    <s v="PR1318"/>
    <s v="C395-8C36"/>
    <d v="2016-11-17T00:00:00"/>
    <n v="4"/>
    <n v="4"/>
    <n v="2"/>
    <n v="2"/>
    <n v="5"/>
    <n v="5"/>
    <x v="0"/>
    <n v="0"/>
    <n v="2"/>
    <n v="2"/>
    <x v="0"/>
    <n v="3"/>
    <x v="0"/>
    <n v="3"/>
    <n v="3.1666666666666665"/>
  </r>
  <r>
    <s v="8FD9-AA59"/>
    <s v="Faina"/>
    <s v="Bewshaw"/>
    <x v="1"/>
    <n v="26"/>
    <s v="Young"/>
    <s v="Frequent Traveller"/>
    <x v="0"/>
    <n v="14"/>
    <s v="11-20KM"/>
    <s v="IL"/>
    <s v="Mixed or multiple ethnic groups"/>
    <n v="4"/>
    <x v="1"/>
    <x v="1"/>
    <s v="Sales Executive"/>
    <s v="Divorced"/>
    <n v="71349"/>
    <n v="2"/>
    <s v="No"/>
    <n v="0"/>
    <d v="2014-06-20T00:00:00"/>
    <x v="1"/>
    <n v="7"/>
    <n v="2"/>
    <n v="2"/>
    <s v="OK"/>
    <n v="1"/>
    <s v="PR1024"/>
    <s v="8FD9-AA59"/>
    <d v="2016-03-31T00:00:00"/>
    <n v="5"/>
    <n v="5"/>
    <n v="2"/>
    <n v="2"/>
    <n v="5"/>
    <n v="5"/>
    <x v="1"/>
    <n v="1"/>
    <n v="2"/>
    <n v="2"/>
    <x v="3"/>
    <n v="5"/>
    <x v="1"/>
    <n v="4"/>
    <n v="3.8333333333333335"/>
  </r>
  <r>
    <s v="E348-E12B"/>
    <s v="Burnaby"/>
    <s v="Guillet"/>
    <x v="2"/>
    <n v="36"/>
    <s v="Old"/>
    <s v="No Travel "/>
    <x v="1"/>
    <n v="36"/>
    <s v="31-40KM"/>
    <s v="IL"/>
    <s v="White"/>
    <n v="2"/>
    <x v="3"/>
    <x v="5"/>
    <s v="Software Engineer"/>
    <s v="Divorced"/>
    <n v="61298"/>
    <n v="1"/>
    <s v="Yes"/>
    <n v="1"/>
    <d v="2012-01-19T00:00:00"/>
    <x v="0"/>
    <n v="10"/>
    <n v="3"/>
    <n v="9"/>
    <s v="Need Attention"/>
    <n v="3"/>
    <m/>
    <m/>
    <m/>
    <m/>
    <e v="#N/A"/>
    <m/>
    <e v="#N/A"/>
    <m/>
    <e v="#N/A"/>
    <x v="3"/>
    <m/>
    <m/>
    <e v="#N/A"/>
    <x v="2"/>
    <e v="#N/A"/>
    <x v="3"/>
    <e v="#N/A"/>
    <e v="#N/A"/>
  </r>
  <r>
    <s v="B3AF-7E58"/>
    <s v="Elvira"/>
    <s v="Ianelli"/>
    <x v="0"/>
    <n v="45"/>
    <s v="Old"/>
    <s v="Some Travel"/>
    <x v="2"/>
    <n v="34"/>
    <s v="31-40KM"/>
    <s v="NY"/>
    <s v="Black or African American"/>
    <n v="2"/>
    <x v="3"/>
    <x v="8"/>
    <s v="Recruiter"/>
    <s v="Divorced"/>
    <n v="54132"/>
    <n v="1"/>
    <s v="Yes"/>
    <n v="1"/>
    <d v="2012-01-20T00:00:00"/>
    <x v="0"/>
    <n v="10"/>
    <n v="10"/>
    <n v="10"/>
    <s v="Need Attention"/>
    <n v="10"/>
    <s v="PR1144"/>
    <s v="B3AF-7E58"/>
    <d v="2016-06-01T00:00:00"/>
    <n v="4"/>
    <n v="4"/>
    <n v="5"/>
    <n v="5"/>
    <n v="3"/>
    <n v="3"/>
    <x v="1"/>
    <n v="1"/>
    <n v="5"/>
    <n v="5"/>
    <x v="1"/>
    <n v="4"/>
    <x v="1"/>
    <n v="4"/>
    <n v="4.166666666666667"/>
  </r>
  <r>
    <s v="469A-8121"/>
    <s v="Baxie"/>
    <s v="Rising"/>
    <x v="2"/>
    <n v="30"/>
    <s v="Young"/>
    <s v="Some Travel"/>
    <x v="1"/>
    <n v="36"/>
    <s v="31-40KM"/>
    <s v="CA"/>
    <s v="American Indian or Alaska Native"/>
    <n v="4"/>
    <x v="1"/>
    <x v="5"/>
    <s v="Engineering Manager"/>
    <s v="Married"/>
    <n v="328415"/>
    <n v="0"/>
    <s v="No"/>
    <n v="0"/>
    <d v="2012-01-20T00:00:00"/>
    <x v="0"/>
    <n v="10"/>
    <n v="1"/>
    <n v="10"/>
    <s v="Need Attention"/>
    <n v="1"/>
    <s v="PR1264"/>
    <s v="469A-8121"/>
    <d v="2016-09-27T00:00:00"/>
    <n v="4"/>
    <n v="4"/>
    <n v="2"/>
    <n v="2"/>
    <n v="4"/>
    <n v="4"/>
    <x v="1"/>
    <n v="0"/>
    <n v="4"/>
    <n v="4"/>
    <x v="0"/>
    <n v="3"/>
    <x v="2"/>
    <n v="2"/>
    <n v="3.1666666666666665"/>
  </r>
  <r>
    <s v="C5C2-985F"/>
    <s v="Gaspar"/>
    <s v="O' Concannon"/>
    <x v="2"/>
    <n v="29"/>
    <s v="Young"/>
    <s v="Some Travel"/>
    <x v="0"/>
    <n v="3"/>
    <s v="0-10KM"/>
    <s v="CA"/>
    <s v="American Indian or Alaska Native"/>
    <n v="3"/>
    <x v="2"/>
    <x v="6"/>
    <s v="Sales Representative"/>
    <s v="Single"/>
    <n v="46465"/>
    <n v="0"/>
    <s v="Yes"/>
    <n v="1"/>
    <d v="2014-05-16T00:00:00"/>
    <x v="1"/>
    <n v="4"/>
    <n v="3"/>
    <n v="3"/>
    <s v="OK"/>
    <n v="3"/>
    <s v="PR103"/>
    <s v="C5C2-985F"/>
    <d v="2013-04-14T00:00:00"/>
    <n v="3"/>
    <n v="3"/>
    <n v="2"/>
    <n v="2"/>
    <n v="5"/>
    <n v="5"/>
    <x v="0"/>
    <n v="1"/>
    <n v="5"/>
    <n v="5"/>
    <x v="1"/>
    <n v="4"/>
    <x v="1"/>
    <n v="4"/>
    <n v="3.8333333333333335"/>
  </r>
  <r>
    <s v="9E22-6287"/>
    <s v="Gifford"/>
    <s v="Poynser"/>
    <x v="1"/>
    <n v="48"/>
    <s v="Old"/>
    <s v="Some Travel"/>
    <x v="1"/>
    <n v="37"/>
    <s v="31-40KM"/>
    <s v="CA"/>
    <s v="White"/>
    <n v="3"/>
    <x v="2"/>
    <x v="3"/>
    <s v="Machine Learning Engineer"/>
    <s v="Single"/>
    <n v="145337"/>
    <n v="0"/>
    <s v="No"/>
    <n v="0"/>
    <d v="2012-01-21T00:00:00"/>
    <x v="0"/>
    <n v="10"/>
    <n v="10"/>
    <n v="10"/>
    <s v="Need Attention"/>
    <n v="0"/>
    <s v="PR1294"/>
    <s v="9E22-6287"/>
    <d v="2016-10-29T00:00:00"/>
    <n v="3"/>
    <n v="3"/>
    <n v="4"/>
    <n v="4"/>
    <n v="2"/>
    <n v="2"/>
    <x v="1"/>
    <n v="0"/>
    <n v="3"/>
    <n v="3"/>
    <x v="0"/>
    <n v="3"/>
    <x v="0"/>
    <n v="3"/>
    <n v="3"/>
  </r>
  <r>
    <s v="B6EC-313E"/>
    <s v="Corbin"/>
    <s v="Gooddy"/>
    <x v="2"/>
    <n v="26"/>
    <s v="Young"/>
    <s v="Frequent Traveller"/>
    <x v="2"/>
    <n v="17"/>
    <s v="11-20KM"/>
    <s v="CA"/>
    <s v="Mixed or multiple ethnic groups"/>
    <n v="3"/>
    <x v="2"/>
    <x v="8"/>
    <s v="Recruiter"/>
    <s v="Divorced"/>
    <n v="30502"/>
    <n v="1"/>
    <s v="No"/>
    <n v="0"/>
    <d v="2014-08-09T00:00:00"/>
    <x v="1"/>
    <n v="0"/>
    <n v="0"/>
    <n v="0"/>
    <s v="OK"/>
    <n v="0"/>
    <s v="PR1030"/>
    <s v="B6EC-313E"/>
    <d v="2016-04-03T00:00:00"/>
    <n v="5"/>
    <n v="5"/>
    <n v="4"/>
    <n v="4"/>
    <n v="5"/>
    <n v="5"/>
    <x v="2"/>
    <n v="1"/>
    <n v="4"/>
    <n v="4"/>
    <x v="3"/>
    <n v="5"/>
    <x v="4"/>
    <n v="5"/>
    <n v="4.666666666666667"/>
  </r>
  <r>
    <s v="D5DA-363A"/>
    <s v="Rickey"/>
    <s v="Shere"/>
    <x v="2"/>
    <n v="33"/>
    <s v="Young"/>
    <s v="Some Travel"/>
    <x v="0"/>
    <n v="41"/>
    <s v="41-50KM"/>
    <s v="CA"/>
    <s v="Asian or Asian American"/>
    <n v="2"/>
    <x v="3"/>
    <x v="0"/>
    <s v="Sales Executive"/>
    <s v="Married"/>
    <n v="71201"/>
    <n v="2"/>
    <s v="No"/>
    <n v="0"/>
    <d v="2012-01-24T00:00:00"/>
    <x v="0"/>
    <n v="10"/>
    <n v="8"/>
    <n v="10"/>
    <s v="Need Attention"/>
    <n v="4"/>
    <s v="PR1387"/>
    <s v="D5DA-363A"/>
    <d v="2017-01-06T00:00:00"/>
    <n v="5"/>
    <n v="5"/>
    <n v="4"/>
    <n v="4"/>
    <n v="4"/>
    <n v="4"/>
    <x v="1"/>
    <n v="3"/>
    <n v="4"/>
    <n v="4"/>
    <x v="3"/>
    <n v="5"/>
    <x v="4"/>
    <n v="5"/>
    <n v="4.5"/>
  </r>
  <r>
    <s v="0D8F-C0F3"/>
    <s v="Cathrine"/>
    <s v="Lankford"/>
    <x v="0"/>
    <n v="29"/>
    <s v="Young"/>
    <s v="Some Travel"/>
    <x v="1"/>
    <n v="44"/>
    <s v="41-50KM"/>
    <s v="CA"/>
    <s v="Asian or Asian American"/>
    <n v="3"/>
    <x v="2"/>
    <x v="2"/>
    <s v="Data Scientist"/>
    <s v="Divorced"/>
    <n v="67578"/>
    <n v="1"/>
    <s v="No"/>
    <n v="0"/>
    <d v="2013-06-10T00:00:00"/>
    <x v="1"/>
    <n v="1"/>
    <n v="0"/>
    <n v="0"/>
    <s v="OK"/>
    <n v="0"/>
    <s v="PR1031"/>
    <s v="0D8F-C0F3"/>
    <d v="2016-04-05T00:00:00"/>
    <n v="4"/>
    <n v="4"/>
    <n v="2"/>
    <n v="2"/>
    <n v="4"/>
    <n v="4"/>
    <x v="2"/>
    <n v="2"/>
    <n v="3"/>
    <n v="3"/>
    <x v="3"/>
    <n v="5"/>
    <x v="4"/>
    <n v="5"/>
    <n v="3.8333333333333335"/>
  </r>
  <r>
    <s v="BFF3-AADC"/>
    <s v="Collen"/>
    <s v="Sedman"/>
    <x v="0"/>
    <n v="31"/>
    <s v="Young"/>
    <s v="No Travel "/>
    <x v="2"/>
    <n v="25"/>
    <s v="21-30KM"/>
    <s v="NY"/>
    <s v="American Indian or Alaska Native"/>
    <n v="2"/>
    <x v="3"/>
    <x v="1"/>
    <s v="Recruiter"/>
    <s v="Divorced"/>
    <n v="55682"/>
    <n v="1"/>
    <s v="No"/>
    <n v="0"/>
    <d v="2012-01-25T00:00:00"/>
    <x v="0"/>
    <n v="10"/>
    <n v="0"/>
    <n v="2"/>
    <s v="OK"/>
    <n v="0"/>
    <s v="PR1310"/>
    <s v="BFF3-AADC"/>
    <d v="2016-11-09T00:00:00"/>
    <n v="3"/>
    <n v="3"/>
    <n v="5"/>
    <n v="5"/>
    <n v="4"/>
    <n v="4"/>
    <x v="1"/>
    <n v="2"/>
    <n v="3"/>
    <n v="3"/>
    <x v="0"/>
    <n v="3"/>
    <x v="2"/>
    <n v="2"/>
    <n v="3.3333333333333335"/>
  </r>
  <r>
    <s v="076F-8AA3"/>
    <s v="Reese"/>
    <s v="Dibbert"/>
    <x v="2"/>
    <n v="39"/>
    <s v="Old"/>
    <s v="Some Travel"/>
    <x v="1"/>
    <n v="5"/>
    <s v="0-10KM"/>
    <s v="CA"/>
    <s v="White"/>
    <n v="2"/>
    <x v="3"/>
    <x v="3"/>
    <s v="Data Scientist"/>
    <s v="Single"/>
    <n v="58685"/>
    <n v="0"/>
    <s v="No"/>
    <n v="0"/>
    <d v="2012-03-08T00:00:00"/>
    <x v="1"/>
    <n v="9"/>
    <n v="6"/>
    <n v="6"/>
    <s v="Need Attention"/>
    <n v="2"/>
    <s v="PR1034"/>
    <s v="076F-8AA3"/>
    <d v="2016-04-06T00:00:00"/>
    <n v="3"/>
    <n v="3"/>
    <n v="2"/>
    <n v="2"/>
    <n v="3"/>
    <n v="3"/>
    <x v="0"/>
    <n v="2"/>
    <n v="4"/>
    <n v="4"/>
    <x v="1"/>
    <n v="4"/>
    <x v="0"/>
    <n v="3"/>
    <n v="3.1666666666666665"/>
  </r>
  <r>
    <s v="C0BE-FED0"/>
    <s v="Bertram"/>
    <s v="Doleman"/>
    <x v="2"/>
    <n v="40"/>
    <s v="Old"/>
    <s v="Some Travel"/>
    <x v="0"/>
    <n v="35"/>
    <s v="31-40KM"/>
    <s v="NY"/>
    <s v="White"/>
    <n v="2"/>
    <x v="3"/>
    <x v="0"/>
    <s v="Sales Representative"/>
    <s v="Married"/>
    <n v="63455"/>
    <n v="1"/>
    <s v="Yes"/>
    <n v="1"/>
    <d v="2012-01-26T00:00:00"/>
    <x v="0"/>
    <n v="10"/>
    <n v="4"/>
    <n v="8"/>
    <s v="Need Attention"/>
    <n v="7"/>
    <m/>
    <m/>
    <m/>
    <m/>
    <e v="#N/A"/>
    <m/>
    <e v="#N/A"/>
    <m/>
    <e v="#N/A"/>
    <x v="3"/>
    <m/>
    <m/>
    <e v="#N/A"/>
    <x v="2"/>
    <e v="#N/A"/>
    <x v="3"/>
    <e v="#N/A"/>
    <e v="#N/A"/>
  </r>
  <r>
    <s v="D565-284D"/>
    <s v="Bessie"/>
    <s v="Bellson"/>
    <x v="0"/>
    <n v="47"/>
    <s v="Old"/>
    <s v="Frequent Traveller"/>
    <x v="0"/>
    <n v="21"/>
    <s v="21-30KM"/>
    <s v="CA"/>
    <s v="White"/>
    <n v="3"/>
    <x v="2"/>
    <x v="7"/>
    <s v="Sales Executive"/>
    <s v="Single"/>
    <n v="65626"/>
    <n v="0"/>
    <s v="No"/>
    <n v="0"/>
    <d v="2012-01-27T00:00:00"/>
    <x v="0"/>
    <n v="10"/>
    <n v="2"/>
    <n v="5"/>
    <s v="Need Attention"/>
    <n v="1"/>
    <m/>
    <m/>
    <m/>
    <m/>
    <e v="#N/A"/>
    <m/>
    <e v="#N/A"/>
    <m/>
    <e v="#N/A"/>
    <x v="3"/>
    <m/>
    <m/>
    <e v="#N/A"/>
    <x v="2"/>
    <e v="#N/A"/>
    <x v="3"/>
    <e v="#N/A"/>
    <e v="#N/A"/>
  </r>
  <r>
    <s v="AEDB-BB62"/>
    <s v="Munmro"/>
    <s v="Ledamun"/>
    <x v="2"/>
    <n v="39"/>
    <s v="Old"/>
    <s v="Some Travel"/>
    <x v="1"/>
    <n v="34"/>
    <s v="31-40KM"/>
    <s v="CA"/>
    <s v="Mixed or multiple ethnic groups"/>
    <n v="1"/>
    <x v="4"/>
    <x v="3"/>
    <s v="Machine Learning Engineer"/>
    <s v="Divorced"/>
    <n v="264285"/>
    <n v="1"/>
    <s v="No"/>
    <n v="0"/>
    <d v="2012-03-23T00:00:00"/>
    <x v="0"/>
    <n v="10"/>
    <n v="10"/>
    <n v="10"/>
    <s v="Need Attention"/>
    <n v="1"/>
    <s v="PR1038"/>
    <s v="AEDB-BB62"/>
    <d v="2016-04-10T00:00:00"/>
    <n v="4"/>
    <n v="4"/>
    <n v="4"/>
    <n v="4"/>
    <n v="2"/>
    <n v="2"/>
    <x v="0"/>
    <n v="1"/>
    <n v="2"/>
    <n v="2"/>
    <x v="1"/>
    <n v="4"/>
    <x v="0"/>
    <n v="3"/>
    <n v="3.1666666666666665"/>
  </r>
  <r>
    <s v="00D4-DD53"/>
    <s v="Joyce"/>
    <s v="Goor"/>
    <x v="0"/>
    <n v="30"/>
    <s v="Young"/>
    <s v="Frequent Traveller"/>
    <x v="1"/>
    <n v="44"/>
    <s v="41-50KM"/>
    <s v="CA"/>
    <s v="Black or African American"/>
    <n v="1"/>
    <x v="4"/>
    <x v="3"/>
    <s v="Software Engineer"/>
    <s v="Single"/>
    <n v="68508"/>
    <n v="0"/>
    <s v="Yes"/>
    <n v="1"/>
    <d v="2012-01-28T00:00:00"/>
    <x v="1"/>
    <n v="5"/>
    <n v="4"/>
    <n v="4"/>
    <s v="Need Attention"/>
    <n v="4"/>
    <s v="PR1503"/>
    <s v="00D4-DD53"/>
    <d v="2017-02-28T00:00:00"/>
    <n v="5"/>
    <n v="5"/>
    <n v="4"/>
    <n v="4"/>
    <n v="2"/>
    <n v="2"/>
    <x v="2"/>
    <n v="1"/>
    <n v="4"/>
    <n v="4"/>
    <x v="3"/>
    <n v="5"/>
    <x v="4"/>
    <n v="5"/>
    <n v="4.166666666666667"/>
  </r>
  <r>
    <s v="7FFD-C810"/>
    <s v="Claresta"/>
    <s v="Impy"/>
    <x v="0"/>
    <n v="32"/>
    <s v="Young"/>
    <s v="Some Travel"/>
    <x v="1"/>
    <n v="22"/>
    <s v="21-30KM"/>
    <s v="IL"/>
    <s v="White"/>
    <n v="2"/>
    <x v="3"/>
    <x v="6"/>
    <s v="Data Scientist"/>
    <s v="Married"/>
    <n v="75821"/>
    <n v="1"/>
    <s v="No"/>
    <n v="0"/>
    <d v="2012-01-30T00:00:00"/>
    <x v="0"/>
    <n v="10"/>
    <n v="1"/>
    <n v="5"/>
    <s v="Need Attention"/>
    <n v="1"/>
    <s v="PR1324"/>
    <s v="7FFD-C810"/>
    <d v="2016-11-21T00:00:00"/>
    <n v="5"/>
    <n v="5"/>
    <n v="3"/>
    <n v="3"/>
    <n v="5"/>
    <n v="5"/>
    <x v="2"/>
    <n v="1"/>
    <n v="3"/>
    <n v="3"/>
    <x v="3"/>
    <n v="5"/>
    <x v="1"/>
    <n v="4"/>
    <n v="4.166666666666667"/>
  </r>
  <r>
    <s v="07B2-D67A"/>
    <s v="Rossie"/>
    <s v="Everleigh"/>
    <x v="2"/>
    <n v="44"/>
    <s v="Old"/>
    <s v="Some Travel"/>
    <x v="0"/>
    <n v="40"/>
    <s v="31-40KM"/>
    <s v="NY"/>
    <s v="White"/>
    <n v="2"/>
    <x v="3"/>
    <x v="7"/>
    <s v="Manager"/>
    <s v="Divorced"/>
    <n v="285620"/>
    <n v="1"/>
    <s v="No"/>
    <n v="0"/>
    <d v="2012-01-30T00:00:00"/>
    <x v="0"/>
    <n v="10"/>
    <n v="6"/>
    <n v="8"/>
    <s v="Need Attention"/>
    <n v="4"/>
    <m/>
    <m/>
    <m/>
    <m/>
    <e v="#N/A"/>
    <m/>
    <e v="#N/A"/>
    <m/>
    <e v="#N/A"/>
    <x v="3"/>
    <m/>
    <m/>
    <e v="#N/A"/>
    <x v="2"/>
    <e v="#N/A"/>
    <x v="3"/>
    <e v="#N/A"/>
    <e v="#N/A"/>
  </r>
  <r>
    <s v="1749-81A2"/>
    <s v="Elora"/>
    <s v="Bentjens"/>
    <x v="0"/>
    <n v="48"/>
    <s v="Old"/>
    <s v="Some Travel"/>
    <x v="1"/>
    <n v="17"/>
    <s v="11-20KM"/>
    <s v="CA"/>
    <s v="Black or African American"/>
    <n v="3"/>
    <x v="2"/>
    <x v="5"/>
    <s v="Software Engineer"/>
    <s v="Single"/>
    <n v="65860"/>
    <n v="0"/>
    <s v="No"/>
    <n v="0"/>
    <d v="2012-02-01T00:00:00"/>
    <x v="0"/>
    <n v="10"/>
    <n v="6"/>
    <n v="7"/>
    <s v="Need Attention"/>
    <n v="1"/>
    <s v="PR1326"/>
    <s v="1749-81A2"/>
    <d v="2016-11-23T00:00:00"/>
    <n v="3"/>
    <n v="3"/>
    <n v="4"/>
    <n v="4"/>
    <n v="5"/>
    <n v="5"/>
    <x v="0"/>
    <n v="0"/>
    <n v="3"/>
    <n v="3"/>
    <x v="1"/>
    <n v="4"/>
    <x v="1"/>
    <n v="4"/>
    <n v="3.8333333333333335"/>
  </r>
  <r>
    <s v="AB81-A3A0"/>
    <s v="Jerrome"/>
    <s v="Furney"/>
    <x v="2"/>
    <n v="29"/>
    <s v="Young"/>
    <s v="Some Travel"/>
    <x v="0"/>
    <n v="14"/>
    <s v="11-20KM"/>
    <s v="CA"/>
    <s v="White"/>
    <n v="4"/>
    <x v="1"/>
    <x v="0"/>
    <s v="Sales Executive"/>
    <s v="Married"/>
    <n v="96319"/>
    <n v="2"/>
    <s v="No"/>
    <n v="0"/>
    <d v="2013-06-14T00:00:00"/>
    <x v="0"/>
    <n v="9"/>
    <n v="1"/>
    <n v="4"/>
    <s v="Need Attention"/>
    <n v="5"/>
    <s v="PR1059"/>
    <s v="AB81-A3A0"/>
    <d v="2016-04-18T00:00:00"/>
    <n v="4"/>
    <n v="4"/>
    <n v="3"/>
    <n v="3"/>
    <n v="2"/>
    <n v="2"/>
    <x v="1"/>
    <n v="1"/>
    <n v="3"/>
    <n v="3"/>
    <x v="3"/>
    <n v="5"/>
    <x v="4"/>
    <n v="5"/>
    <n v="3.6666666666666665"/>
  </r>
  <r>
    <s v="FF14-A43E"/>
    <s v="Koenraad"/>
    <s v="Nannizzi"/>
    <x v="2"/>
    <n v="47"/>
    <s v="Old"/>
    <s v="Some Travel"/>
    <x v="1"/>
    <n v="41"/>
    <s v="41-50KM"/>
    <s v="NY"/>
    <s v="American Indian or Alaska Native"/>
    <n v="1"/>
    <x v="4"/>
    <x v="3"/>
    <s v="Data Scientist"/>
    <s v="Married"/>
    <n v="40786"/>
    <n v="0"/>
    <s v="No"/>
    <n v="0"/>
    <d v="2012-02-01T00:00:00"/>
    <x v="0"/>
    <n v="10"/>
    <n v="3"/>
    <n v="5"/>
    <s v="Need Attention"/>
    <n v="5"/>
    <s v="PR1406"/>
    <s v="FF14-A43E"/>
    <d v="2017-01-14T00:00:00"/>
    <n v="5"/>
    <n v="5"/>
    <n v="2"/>
    <n v="2"/>
    <n v="3"/>
    <n v="3"/>
    <x v="2"/>
    <n v="0"/>
    <n v="3"/>
    <n v="3"/>
    <x v="1"/>
    <n v="4"/>
    <x v="0"/>
    <n v="3"/>
    <n v="3.3333333333333335"/>
  </r>
  <r>
    <s v="FD3F-5255"/>
    <s v="Quintilla"/>
    <s v="Wyllt"/>
    <x v="0"/>
    <n v="45"/>
    <s v="Old"/>
    <s v="Some Travel"/>
    <x v="1"/>
    <n v="2"/>
    <s v="0-10KM"/>
    <s v="IL"/>
    <s v="White"/>
    <n v="1"/>
    <x v="4"/>
    <x v="5"/>
    <s v="Data Scientist"/>
    <s v="Divorced"/>
    <n v="64795"/>
    <n v="3"/>
    <s v="Yes"/>
    <n v="1"/>
    <d v="2012-03-03T00:00:00"/>
    <x v="0"/>
    <n v="10"/>
    <n v="5"/>
    <n v="8"/>
    <s v="Need Attention"/>
    <n v="10"/>
    <s v="PR1060"/>
    <s v="FD3F-5255"/>
    <d v="2016-04-19T00:00:00"/>
    <n v="5"/>
    <n v="5"/>
    <n v="3"/>
    <n v="3"/>
    <n v="2"/>
    <n v="2"/>
    <x v="2"/>
    <n v="3"/>
    <n v="2"/>
    <n v="2"/>
    <x v="0"/>
    <n v="3"/>
    <x v="0"/>
    <n v="3"/>
    <n v="3"/>
  </r>
  <r>
    <s v="4FC2-A40D"/>
    <s v="Gayle"/>
    <s v="Riseley"/>
    <x v="0"/>
    <n v="32"/>
    <s v="Young"/>
    <s v="No Travel "/>
    <x v="1"/>
    <n v="12"/>
    <s v="11-20KM"/>
    <s v="NY"/>
    <s v="Black or African American"/>
    <n v="3"/>
    <x v="2"/>
    <x v="3"/>
    <s v="Engineering Manager"/>
    <s v="Married"/>
    <n v="316725"/>
    <n v="1"/>
    <s v="No"/>
    <n v="0"/>
    <d v="2012-02-02T00:00:00"/>
    <x v="0"/>
    <n v="10"/>
    <n v="6"/>
    <n v="10"/>
    <s v="Need Attention"/>
    <n v="2"/>
    <s v="PR1312"/>
    <s v="4FC2-A40D"/>
    <d v="2016-11-10T00:00:00"/>
    <n v="4"/>
    <n v="4"/>
    <n v="2"/>
    <n v="2"/>
    <n v="2"/>
    <n v="2"/>
    <x v="1"/>
    <n v="3"/>
    <n v="2"/>
    <n v="2"/>
    <x v="0"/>
    <n v="3"/>
    <x v="2"/>
    <n v="2"/>
    <n v="2.5"/>
  </r>
  <r>
    <s v="9528-AA17"/>
    <s v="Jaquelin"/>
    <s v="Kite"/>
    <x v="0"/>
    <n v="48"/>
    <s v="Old"/>
    <s v="Some Travel"/>
    <x v="1"/>
    <n v="30"/>
    <s v="21-30KM"/>
    <s v="NY"/>
    <s v="Black or African American"/>
    <n v="3"/>
    <x v="2"/>
    <x v="5"/>
    <s v="Software Engineer"/>
    <s v="Married"/>
    <n v="72794"/>
    <n v="1"/>
    <s v="No"/>
    <n v="0"/>
    <d v="2012-02-14T00:00:00"/>
    <x v="0"/>
    <n v="10"/>
    <n v="4"/>
    <n v="5"/>
    <s v="Need Attention"/>
    <n v="3"/>
    <s v="PR1063"/>
    <s v="9528-AA17"/>
    <d v="2016-04-21T00:00:00"/>
    <n v="3"/>
    <n v="3"/>
    <n v="5"/>
    <n v="5"/>
    <n v="2"/>
    <n v="2"/>
    <x v="2"/>
    <n v="1"/>
    <n v="2"/>
    <n v="2"/>
    <x v="3"/>
    <n v="5"/>
    <x v="4"/>
    <n v="5"/>
    <n v="3.6666666666666665"/>
  </r>
  <r>
    <s v="427A-8C69"/>
    <s v="Pasquale"/>
    <s v="Abreheart"/>
    <x v="2"/>
    <n v="32"/>
    <s v="Young"/>
    <s v="Some Travel"/>
    <x v="1"/>
    <n v="15"/>
    <s v="11-20KM"/>
    <s v="CA"/>
    <s v="Mixed or multiple ethnic groups"/>
    <n v="3"/>
    <x v="2"/>
    <x v="6"/>
    <s v="Analytics Manager"/>
    <s v="Married"/>
    <n v="393294"/>
    <n v="1"/>
    <s v="No"/>
    <n v="0"/>
    <d v="2012-02-04T00:00:00"/>
    <x v="0"/>
    <n v="10"/>
    <n v="2"/>
    <n v="2"/>
    <s v="OK"/>
    <n v="2"/>
    <s v="PR1186"/>
    <s v="427A-8C69"/>
    <d v="2016-07-06T00:00:00"/>
    <n v="3"/>
    <n v="3"/>
    <n v="2"/>
    <n v="2"/>
    <n v="2"/>
    <n v="2"/>
    <x v="0"/>
    <n v="2"/>
    <n v="5"/>
    <n v="5"/>
    <x v="3"/>
    <n v="5"/>
    <x v="1"/>
    <n v="4"/>
    <n v="3.5"/>
  </r>
  <r>
    <s v="49B2-0364"/>
    <s v="Husain"/>
    <s v="Frizzell"/>
    <x v="2"/>
    <n v="45"/>
    <s v="Old"/>
    <s v="Frequent Traveller"/>
    <x v="0"/>
    <n v="1"/>
    <s v="0-10KM"/>
    <s v="NY"/>
    <s v="Black or African American"/>
    <n v="3"/>
    <x v="2"/>
    <x v="1"/>
    <s v="Sales Representative"/>
    <s v="Married"/>
    <n v="70487"/>
    <n v="1"/>
    <s v="No"/>
    <n v="0"/>
    <d v="2012-05-09T00:00:00"/>
    <x v="0"/>
    <n v="10"/>
    <n v="0"/>
    <n v="7"/>
    <s v="Need Attention"/>
    <n v="3"/>
    <s v="PR1067"/>
    <s v="49B2-0364"/>
    <d v="2016-04-23T00:00:00"/>
    <n v="4"/>
    <n v="4"/>
    <n v="2"/>
    <n v="2"/>
    <n v="2"/>
    <n v="2"/>
    <x v="0"/>
    <n v="1"/>
    <n v="2"/>
    <n v="2"/>
    <x v="0"/>
    <n v="3"/>
    <x v="0"/>
    <n v="3"/>
    <n v="2.6666666666666665"/>
  </r>
  <r>
    <s v="A923-9EF6"/>
    <s v="Alaine"/>
    <s v="Hinrichsen"/>
    <x v="0"/>
    <n v="41"/>
    <s v="Old"/>
    <s v="Frequent Traveller"/>
    <x v="1"/>
    <n v="7"/>
    <s v="0-10KM"/>
    <s v="CA"/>
    <s v="Black or African American"/>
    <n v="1"/>
    <x v="4"/>
    <x v="2"/>
    <s v="Machine Learning Engineer"/>
    <s v="Single"/>
    <n v="107008"/>
    <n v="0"/>
    <s v="No"/>
    <n v="0"/>
    <d v="2012-02-05T00:00:00"/>
    <x v="0"/>
    <n v="10"/>
    <n v="9"/>
    <n v="10"/>
    <s v="Need Attention"/>
    <n v="9"/>
    <m/>
    <m/>
    <m/>
    <m/>
    <e v="#N/A"/>
    <m/>
    <e v="#N/A"/>
    <m/>
    <e v="#N/A"/>
    <x v="3"/>
    <m/>
    <m/>
    <e v="#N/A"/>
    <x v="2"/>
    <e v="#N/A"/>
    <x v="3"/>
    <e v="#N/A"/>
    <e v="#N/A"/>
  </r>
  <r>
    <s v="5C61-8F3A"/>
    <s v="Dyana"/>
    <s v="Gallie"/>
    <x v="0"/>
    <n v="34"/>
    <s v="Young"/>
    <s v="Some Travel"/>
    <x v="1"/>
    <n v="5"/>
    <s v="0-10KM"/>
    <s v="CA"/>
    <s v="White"/>
    <n v="1"/>
    <x v="4"/>
    <x v="5"/>
    <s v="Data Scientist"/>
    <s v="Single"/>
    <n v="127432"/>
    <n v="0"/>
    <s v="Yes"/>
    <n v="1"/>
    <d v="2012-02-06T00:00:00"/>
    <x v="0"/>
    <n v="10"/>
    <n v="8"/>
    <n v="9"/>
    <s v="Need Attention"/>
    <n v="9"/>
    <m/>
    <m/>
    <m/>
    <m/>
    <e v="#N/A"/>
    <m/>
    <e v="#N/A"/>
    <m/>
    <e v="#N/A"/>
    <x v="3"/>
    <m/>
    <m/>
    <e v="#N/A"/>
    <x v="2"/>
    <e v="#N/A"/>
    <x v="3"/>
    <e v="#N/A"/>
    <e v="#N/A"/>
  </r>
  <r>
    <s v="CF2F-8CA3"/>
    <s v="Lindy"/>
    <s v="Rawstorne"/>
    <x v="2"/>
    <n v="45"/>
    <s v="Old"/>
    <s v="Some Travel"/>
    <x v="0"/>
    <n v="20"/>
    <s v="11-20KM"/>
    <s v="CA"/>
    <s v="White"/>
    <n v="2"/>
    <x v="3"/>
    <x v="1"/>
    <s v="Sales Executive"/>
    <s v="Married"/>
    <n v="76693"/>
    <n v="1"/>
    <s v="No"/>
    <n v="0"/>
    <d v="2012-02-06T00:00:00"/>
    <x v="0"/>
    <n v="10"/>
    <n v="2"/>
    <n v="9"/>
    <s v="Need Attention"/>
    <n v="10"/>
    <m/>
    <m/>
    <m/>
    <m/>
    <e v="#N/A"/>
    <m/>
    <e v="#N/A"/>
    <m/>
    <e v="#N/A"/>
    <x v="3"/>
    <m/>
    <m/>
    <e v="#N/A"/>
    <x v="2"/>
    <e v="#N/A"/>
    <x v="3"/>
    <e v="#N/A"/>
    <e v="#N/A"/>
  </r>
  <r>
    <s v="40A9-8EB0"/>
    <s v="Joannes"/>
    <s v="McFadden"/>
    <x v="0"/>
    <n v="39"/>
    <s v="Old"/>
    <s v="Some Travel"/>
    <x v="1"/>
    <n v="31"/>
    <s v="31-40KM"/>
    <s v="CA"/>
    <s v="White"/>
    <n v="3"/>
    <x v="2"/>
    <x v="5"/>
    <s v="Software Engineer"/>
    <s v="Single"/>
    <n v="90017"/>
    <n v="0"/>
    <s v="Yes"/>
    <n v="1"/>
    <d v="2012-02-07T00:00:00"/>
    <x v="0"/>
    <n v="10"/>
    <n v="7"/>
    <n v="7"/>
    <s v="Need Attention"/>
    <n v="3"/>
    <m/>
    <m/>
    <m/>
    <m/>
    <e v="#N/A"/>
    <m/>
    <e v="#N/A"/>
    <m/>
    <e v="#N/A"/>
    <x v="3"/>
    <m/>
    <m/>
    <e v="#N/A"/>
    <x v="2"/>
    <e v="#N/A"/>
    <x v="3"/>
    <e v="#N/A"/>
    <e v="#N/A"/>
  </r>
  <r>
    <s v="2E72-4BF1"/>
    <s v="Grace"/>
    <s v="Gohier"/>
    <x v="2"/>
    <n v="44"/>
    <s v="Old"/>
    <s v="Some Travel"/>
    <x v="0"/>
    <n v="21"/>
    <s v="21-30KM"/>
    <s v="CA"/>
    <s v="White"/>
    <n v="3"/>
    <x v="2"/>
    <x v="0"/>
    <s v="Manager"/>
    <s v="Married"/>
    <n v="426142"/>
    <n v="0"/>
    <s v="No"/>
    <n v="0"/>
    <d v="2012-02-07T00:00:00"/>
    <x v="0"/>
    <n v="10"/>
    <n v="4"/>
    <n v="5"/>
    <s v="Need Attention"/>
    <n v="4"/>
    <s v="PR1169"/>
    <s v="2E72-4BF1"/>
    <d v="2016-06-22T00:00:00"/>
    <n v="4"/>
    <n v="4"/>
    <n v="4"/>
    <n v="4"/>
    <n v="3"/>
    <n v="3"/>
    <x v="1"/>
    <n v="2"/>
    <n v="5"/>
    <n v="5"/>
    <x v="1"/>
    <n v="4"/>
    <x v="1"/>
    <n v="4"/>
    <n v="4"/>
  </r>
  <r>
    <s v="C79A-E5E1"/>
    <s v="Alvera"/>
    <s v="Kulver"/>
    <x v="0"/>
    <n v="32"/>
    <s v="Young"/>
    <s v="Frequent Traveller"/>
    <x v="1"/>
    <n v="13"/>
    <s v="11-20KM"/>
    <s v="CA"/>
    <s v="White"/>
    <n v="1"/>
    <x v="4"/>
    <x v="3"/>
    <s v="Data Scientist"/>
    <s v="Divorced"/>
    <n v="48835"/>
    <n v="1"/>
    <s v="Yes"/>
    <n v="1"/>
    <d v="2012-02-17T00:00:00"/>
    <x v="1"/>
    <n v="8"/>
    <n v="5"/>
    <n v="7"/>
    <s v="Need Attention"/>
    <n v="0"/>
    <s v="PR1075"/>
    <s v="C79A-E5E1"/>
    <d v="2016-04-29T00:00:00"/>
    <n v="4"/>
    <n v="4"/>
    <n v="2"/>
    <n v="2"/>
    <n v="2"/>
    <n v="2"/>
    <x v="1"/>
    <n v="0"/>
    <n v="4"/>
    <n v="4"/>
    <x v="3"/>
    <n v="5"/>
    <x v="1"/>
    <n v="4"/>
    <n v="3.5"/>
  </r>
  <r>
    <s v="EE39-C8F2"/>
    <s v="Jaclin"/>
    <s v="Chadburn"/>
    <x v="0"/>
    <n v="47"/>
    <s v="Old"/>
    <s v="Some Travel"/>
    <x v="1"/>
    <n v="17"/>
    <s v="11-20KM"/>
    <s v="NY"/>
    <s v="White"/>
    <n v="2"/>
    <x v="3"/>
    <x v="3"/>
    <s v="Software Engineer"/>
    <s v="Married"/>
    <n v="46514"/>
    <n v="2"/>
    <s v="No"/>
    <n v="0"/>
    <d v="2012-02-12T00:00:00"/>
    <x v="0"/>
    <n v="10"/>
    <n v="9"/>
    <n v="9"/>
    <s v="Need Attention"/>
    <n v="2"/>
    <m/>
    <m/>
    <m/>
    <m/>
    <e v="#N/A"/>
    <m/>
    <e v="#N/A"/>
    <m/>
    <e v="#N/A"/>
    <x v="3"/>
    <m/>
    <m/>
    <e v="#N/A"/>
    <x v="2"/>
    <e v="#N/A"/>
    <x v="3"/>
    <e v="#N/A"/>
    <e v="#N/A"/>
  </r>
  <r>
    <s v="C0C7-A3EF"/>
    <s v="Hagen"/>
    <s v="Worge"/>
    <x v="2"/>
    <n v="48"/>
    <s v="Old"/>
    <s v="No Travel "/>
    <x v="0"/>
    <n v="9"/>
    <s v="0-10KM"/>
    <s v="CA"/>
    <s v="White"/>
    <n v="5"/>
    <x v="0"/>
    <x v="7"/>
    <s v="Sales Executive"/>
    <s v="Single"/>
    <n v="125587"/>
    <n v="0"/>
    <s v="No"/>
    <n v="0"/>
    <d v="2012-02-12T00:00:00"/>
    <x v="0"/>
    <n v="10"/>
    <n v="10"/>
    <n v="10"/>
    <s v="Need Attention"/>
    <n v="4"/>
    <s v="PR1177"/>
    <s v="C0C7-A3EF"/>
    <d v="2016-06-28T00:00:00"/>
    <n v="4"/>
    <n v="4"/>
    <n v="5"/>
    <n v="5"/>
    <n v="5"/>
    <n v="5"/>
    <x v="2"/>
    <n v="0"/>
    <n v="3"/>
    <n v="3"/>
    <x v="1"/>
    <n v="4"/>
    <x v="1"/>
    <n v="4"/>
    <n v="4.166666666666667"/>
  </r>
  <r>
    <s v="327B-F6D3"/>
    <s v="Codee"/>
    <s v="Jean"/>
    <x v="0"/>
    <n v="37"/>
    <s v="Old"/>
    <s v="Some Travel"/>
    <x v="1"/>
    <n v="6"/>
    <s v="0-10KM"/>
    <s v="CA"/>
    <s v="Mixed or multiple ethnic groups"/>
    <n v="2"/>
    <x v="3"/>
    <x v="3"/>
    <s v="Data Scientist"/>
    <s v="Married"/>
    <n v="42188"/>
    <n v="1"/>
    <s v="No"/>
    <n v="0"/>
    <d v="2013-10-04T00:00:00"/>
    <x v="1"/>
    <n v="8"/>
    <n v="3"/>
    <n v="5"/>
    <s v="Need Attention"/>
    <n v="6"/>
    <s v="PR1080"/>
    <s v="327B-F6D3"/>
    <d v="2016-05-01T00:00:00"/>
    <n v="5"/>
    <n v="5"/>
    <n v="2"/>
    <n v="2"/>
    <n v="5"/>
    <n v="5"/>
    <x v="0"/>
    <n v="1"/>
    <n v="3"/>
    <n v="3"/>
    <x v="0"/>
    <n v="3"/>
    <x v="2"/>
    <n v="2"/>
    <n v="3.3333333333333335"/>
  </r>
  <r>
    <s v="79F3-8AA5"/>
    <s v="Lacy"/>
    <s v="Domerc"/>
    <x v="0"/>
    <n v="47"/>
    <s v="Old"/>
    <s v="Some Travel"/>
    <x v="2"/>
    <n v="21"/>
    <s v="21-30KM"/>
    <s v="NY"/>
    <s v="Mixed or multiple ethnic groups"/>
    <n v="3"/>
    <x v="2"/>
    <x v="1"/>
    <s v="HR Executive"/>
    <s v="Single"/>
    <n v="98608"/>
    <n v="0"/>
    <s v="No"/>
    <n v="0"/>
    <d v="2012-02-14T00:00:00"/>
    <x v="0"/>
    <n v="10"/>
    <n v="5"/>
    <n v="10"/>
    <s v="Need Attention"/>
    <n v="4"/>
    <m/>
    <m/>
    <m/>
    <m/>
    <e v="#N/A"/>
    <m/>
    <e v="#N/A"/>
    <m/>
    <e v="#N/A"/>
    <x v="3"/>
    <m/>
    <m/>
    <e v="#N/A"/>
    <x v="2"/>
    <e v="#N/A"/>
    <x v="3"/>
    <e v="#N/A"/>
    <e v="#N/A"/>
  </r>
  <r>
    <s v="9C71-34AE"/>
    <s v="Yvor"/>
    <s v="Walaron"/>
    <x v="1"/>
    <n v="40"/>
    <s v="Old"/>
    <s v="Some Travel"/>
    <x v="1"/>
    <n v="44"/>
    <s v="41-50KM"/>
    <s v="CA"/>
    <s v="White"/>
    <n v="2"/>
    <x v="3"/>
    <x v="3"/>
    <s v="Software Engineer"/>
    <s v="Single"/>
    <n v="69119"/>
    <n v="0"/>
    <s v="No"/>
    <n v="0"/>
    <d v="2012-02-15T00:00:00"/>
    <x v="0"/>
    <n v="10"/>
    <n v="8"/>
    <n v="10"/>
    <s v="Need Attention"/>
    <n v="5"/>
    <s v="PR1355"/>
    <s v="9C71-34AE"/>
    <d v="2016-12-18T00:00:00"/>
    <n v="4"/>
    <n v="4"/>
    <n v="2"/>
    <n v="2"/>
    <n v="2"/>
    <n v="2"/>
    <x v="2"/>
    <n v="2"/>
    <n v="5"/>
    <n v="5"/>
    <x v="3"/>
    <n v="5"/>
    <x v="1"/>
    <n v="4"/>
    <n v="3.6666666666666665"/>
  </r>
  <r>
    <s v="FE2B-3DC7"/>
    <s v="Mattie"/>
    <s v="Wippermann"/>
    <x v="0"/>
    <n v="28"/>
    <s v="Young"/>
    <s v="Some Travel"/>
    <x v="1"/>
    <n v="23"/>
    <s v="21-30KM"/>
    <s v="NY"/>
    <s v="White"/>
    <n v="3"/>
    <x v="2"/>
    <x v="5"/>
    <s v="Data Scientist"/>
    <s v="Married"/>
    <n v="35606"/>
    <n v="3"/>
    <s v="Yes"/>
    <n v="1"/>
    <d v="2012-05-07T00:00:00"/>
    <x v="1"/>
    <n v="5"/>
    <n v="3"/>
    <n v="4"/>
    <s v="Need Attention"/>
    <n v="5"/>
    <s v="PR1089"/>
    <s v="FE2B-3DC7"/>
    <d v="2016-05-05T00:00:00"/>
    <n v="4"/>
    <n v="4"/>
    <n v="5"/>
    <n v="5"/>
    <n v="2"/>
    <n v="2"/>
    <x v="0"/>
    <n v="0"/>
    <n v="3"/>
    <n v="3"/>
    <x v="1"/>
    <n v="4"/>
    <x v="0"/>
    <n v="3"/>
    <n v="3.5"/>
  </r>
  <r>
    <s v="5468-EEE1"/>
    <s v="Forbes"/>
    <s v="Toretta"/>
    <x v="2"/>
    <n v="28"/>
    <s v="Young"/>
    <s v="No Travel "/>
    <x v="1"/>
    <n v="44"/>
    <s v="41-50KM"/>
    <s v="NY"/>
    <s v="White"/>
    <n v="2"/>
    <x v="3"/>
    <x v="3"/>
    <s v="Senior Software Engineer"/>
    <s v="Married"/>
    <n v="218406"/>
    <n v="1"/>
    <s v="No"/>
    <n v="0"/>
    <d v="2012-02-17T00:00:00"/>
    <x v="0"/>
    <n v="10"/>
    <n v="10"/>
    <n v="10"/>
    <s v="Need Attention"/>
    <n v="10"/>
    <m/>
    <m/>
    <m/>
    <m/>
    <e v="#N/A"/>
    <m/>
    <e v="#N/A"/>
    <m/>
    <e v="#N/A"/>
    <x v="3"/>
    <m/>
    <m/>
    <e v="#N/A"/>
    <x v="2"/>
    <e v="#N/A"/>
    <x v="3"/>
    <e v="#N/A"/>
    <e v="#N/A"/>
  </r>
  <r>
    <s v="B50B-5A18"/>
    <s v="Paulina"/>
    <s v="Senecaut"/>
    <x v="0"/>
    <n v="40"/>
    <s v="Old"/>
    <s v="Frequent Traveller"/>
    <x v="1"/>
    <n v="27"/>
    <s v="21-30KM"/>
    <s v="NY"/>
    <s v="Black or African American"/>
    <n v="4"/>
    <x v="1"/>
    <x v="3"/>
    <s v="Software Engineer"/>
    <s v="Divorced"/>
    <n v="42333"/>
    <n v="1"/>
    <s v="No"/>
    <n v="0"/>
    <d v="2012-02-19T00:00:00"/>
    <x v="0"/>
    <n v="10"/>
    <n v="4"/>
    <n v="5"/>
    <s v="Need Attention"/>
    <n v="5"/>
    <s v="PR1447"/>
    <s v="B50B-5A18"/>
    <d v="2017-02-01T00:00:00"/>
    <n v="4"/>
    <n v="4"/>
    <n v="5"/>
    <n v="5"/>
    <n v="2"/>
    <n v="2"/>
    <x v="1"/>
    <n v="3"/>
    <n v="2"/>
    <n v="2"/>
    <x v="3"/>
    <n v="5"/>
    <x v="1"/>
    <n v="4"/>
    <n v="3.6666666666666665"/>
  </r>
  <r>
    <s v="11AE-3E4D"/>
    <s v="Sheffie"/>
    <s v="Tonkin"/>
    <x v="2"/>
    <n v="39"/>
    <s v="Old"/>
    <s v="Some Travel"/>
    <x v="0"/>
    <n v="38"/>
    <s v="31-40KM"/>
    <s v="CA"/>
    <s v="Mixed or multiple ethnic groups"/>
    <n v="2"/>
    <x v="3"/>
    <x v="4"/>
    <s v="Manager"/>
    <s v="Married"/>
    <n v="300299"/>
    <n v="1"/>
    <s v="Yes"/>
    <n v="1"/>
    <d v="2012-02-19T00:00:00"/>
    <x v="0"/>
    <n v="10"/>
    <n v="7"/>
    <n v="7"/>
    <s v="Need Attention"/>
    <n v="10"/>
    <m/>
    <m/>
    <m/>
    <m/>
    <e v="#N/A"/>
    <m/>
    <e v="#N/A"/>
    <m/>
    <e v="#N/A"/>
    <x v="3"/>
    <m/>
    <m/>
    <e v="#N/A"/>
    <x v="2"/>
    <e v="#N/A"/>
    <x v="3"/>
    <e v="#N/A"/>
    <e v="#N/A"/>
  </r>
  <r>
    <s v="151D-1FF2"/>
    <s v="Kai"/>
    <s v="Lush"/>
    <x v="0"/>
    <n v="34"/>
    <s v="Young"/>
    <s v="Frequent Traveller"/>
    <x v="0"/>
    <n v="15"/>
    <s v="11-20KM"/>
    <s v="CA"/>
    <s v="White"/>
    <n v="2"/>
    <x v="3"/>
    <x v="1"/>
    <s v="Sales Executive"/>
    <s v="Single"/>
    <n v="173246"/>
    <n v="0"/>
    <s v="Yes"/>
    <n v="1"/>
    <d v="2012-02-20T00:00:00"/>
    <x v="1"/>
    <n v="9"/>
    <n v="4"/>
    <n v="7"/>
    <s v="Need Attention"/>
    <n v="7"/>
    <s v="PR1460"/>
    <s v="151D-1FF2"/>
    <d v="2017-02-05T00:00:00"/>
    <n v="3"/>
    <n v="3"/>
    <n v="4"/>
    <n v="4"/>
    <n v="2"/>
    <n v="2"/>
    <x v="2"/>
    <n v="1"/>
    <n v="2"/>
    <n v="2"/>
    <x v="0"/>
    <n v="3"/>
    <x v="0"/>
    <n v="3"/>
    <n v="2.8333333333333335"/>
  </r>
  <r>
    <s v="D584-4E31"/>
    <s v="Patrica"/>
    <s v="Lamyman"/>
    <x v="0"/>
    <n v="35"/>
    <s v="Young"/>
    <s v="Some Travel"/>
    <x v="2"/>
    <n v="22"/>
    <s v="21-30KM"/>
    <s v="CA"/>
    <s v="Mixed or multiple ethnic groups"/>
    <n v="1"/>
    <x v="4"/>
    <x v="7"/>
    <s v="Recruiter"/>
    <s v="Married"/>
    <n v="67264"/>
    <n v="0"/>
    <s v="No"/>
    <n v="0"/>
    <d v="2012-02-22T00:00:00"/>
    <x v="0"/>
    <n v="10"/>
    <n v="8"/>
    <n v="8"/>
    <s v="Need Attention"/>
    <n v="2"/>
    <m/>
    <m/>
    <m/>
    <m/>
    <e v="#N/A"/>
    <m/>
    <e v="#N/A"/>
    <m/>
    <e v="#N/A"/>
    <x v="3"/>
    <m/>
    <m/>
    <e v="#N/A"/>
    <x v="2"/>
    <e v="#N/A"/>
    <x v="3"/>
    <e v="#N/A"/>
    <e v="#N/A"/>
  </r>
  <r>
    <s v="0FC8-561B"/>
    <s v="Caryl"/>
    <s v="Loving"/>
    <x v="2"/>
    <n v="29"/>
    <s v="Young"/>
    <s v="Frequent Traveller"/>
    <x v="1"/>
    <n v="14"/>
    <s v="11-20KM"/>
    <s v="IL"/>
    <s v="Asian or Asian American"/>
    <n v="3"/>
    <x v="2"/>
    <x v="3"/>
    <s v="Senior Software Engineer"/>
    <s v="Married"/>
    <n v="93591"/>
    <n v="1"/>
    <s v="No"/>
    <n v="0"/>
    <d v="2012-02-22T00:00:00"/>
    <x v="0"/>
    <n v="10"/>
    <n v="4"/>
    <n v="10"/>
    <s v="Need Attention"/>
    <n v="3"/>
    <s v="PR1189"/>
    <s v="0FC8-561B"/>
    <d v="2016-07-09T00:00:00"/>
    <n v="3"/>
    <n v="3"/>
    <n v="2"/>
    <n v="2"/>
    <n v="2"/>
    <n v="2"/>
    <x v="1"/>
    <n v="2"/>
    <n v="4"/>
    <n v="4"/>
    <x v="0"/>
    <n v="3"/>
    <x v="0"/>
    <n v="3"/>
    <n v="2.8333333333333335"/>
  </r>
  <r>
    <s v="A531-8159"/>
    <s v="Carlyn"/>
    <s v="Pavese"/>
    <x v="0"/>
    <n v="37"/>
    <s v="Old"/>
    <s v="No Travel "/>
    <x v="1"/>
    <n v="16"/>
    <s v="11-20KM"/>
    <s v="NY"/>
    <s v="Mixed or multiple ethnic groups"/>
    <n v="3"/>
    <x v="2"/>
    <x v="5"/>
    <s v="Data Scientist"/>
    <s v="Divorced"/>
    <n v="82099"/>
    <n v="2"/>
    <s v="No"/>
    <n v="0"/>
    <d v="2012-02-23T00:00:00"/>
    <x v="0"/>
    <n v="10"/>
    <n v="1"/>
    <n v="7"/>
    <s v="Need Attention"/>
    <n v="6"/>
    <m/>
    <m/>
    <m/>
    <m/>
    <e v="#N/A"/>
    <m/>
    <e v="#N/A"/>
    <m/>
    <e v="#N/A"/>
    <x v="3"/>
    <m/>
    <m/>
    <e v="#N/A"/>
    <x v="2"/>
    <e v="#N/A"/>
    <x v="3"/>
    <e v="#N/A"/>
    <e v="#N/A"/>
  </r>
  <r>
    <s v="1C87-44CB"/>
    <s v="Darlene"/>
    <s v="Mansbridge"/>
    <x v="0"/>
    <n v="28"/>
    <s v="Young"/>
    <s v="Frequent Traveller"/>
    <x v="1"/>
    <n v="9"/>
    <s v="0-10KM"/>
    <s v="CA"/>
    <s v="Black or African American"/>
    <n v="3"/>
    <x v="2"/>
    <x v="3"/>
    <s v="Software Engineer"/>
    <s v="Married"/>
    <n v="48930"/>
    <n v="1"/>
    <s v="Yes"/>
    <n v="1"/>
    <d v="2012-03-14T00:00:00"/>
    <x v="1"/>
    <n v="7"/>
    <n v="4"/>
    <n v="6"/>
    <s v="Need Attention"/>
    <n v="2"/>
    <s v="PR1104"/>
    <s v="1C87-44CB"/>
    <d v="2016-05-12T00:00:00"/>
    <n v="3"/>
    <n v="3"/>
    <n v="2"/>
    <n v="2"/>
    <n v="4"/>
    <n v="4"/>
    <x v="1"/>
    <n v="0"/>
    <n v="5"/>
    <n v="5"/>
    <x v="0"/>
    <n v="3"/>
    <x v="0"/>
    <n v="3"/>
    <n v="3.3333333333333335"/>
  </r>
  <r>
    <s v="E7A6-33A3"/>
    <s v="Amye"/>
    <s v="Townes"/>
    <x v="0"/>
    <n v="38"/>
    <s v="Old"/>
    <s v="Some Travel"/>
    <x v="1"/>
    <n v="39"/>
    <s v="31-40KM"/>
    <s v="IL"/>
    <s v="White"/>
    <n v="4"/>
    <x v="1"/>
    <x v="5"/>
    <s v="Data Scientist"/>
    <s v="Married"/>
    <n v="83590"/>
    <n v="1"/>
    <s v="No"/>
    <n v="0"/>
    <d v="2012-02-23T00:00:00"/>
    <x v="0"/>
    <n v="10"/>
    <n v="2"/>
    <n v="3"/>
    <s v="OK"/>
    <n v="9"/>
    <m/>
    <m/>
    <m/>
    <m/>
    <e v="#N/A"/>
    <m/>
    <e v="#N/A"/>
    <m/>
    <e v="#N/A"/>
    <x v="3"/>
    <m/>
    <m/>
    <e v="#N/A"/>
    <x v="2"/>
    <e v="#N/A"/>
    <x v="3"/>
    <e v="#N/A"/>
    <e v="#N/A"/>
  </r>
  <r>
    <s v="E4F4-11B9"/>
    <s v="Susanne"/>
    <s v="Wisam"/>
    <x v="0"/>
    <n v="29"/>
    <s v="Young"/>
    <s v="Some Travel"/>
    <x v="0"/>
    <n v="19"/>
    <s v="11-20KM"/>
    <s v="NY"/>
    <s v="White"/>
    <n v="2"/>
    <x v="3"/>
    <x v="1"/>
    <s v="Sales Executive"/>
    <s v="Single"/>
    <n v="122811"/>
    <n v="0"/>
    <s v="Yes"/>
    <n v="1"/>
    <d v="2012-02-27T00:00:00"/>
    <x v="1"/>
    <n v="2"/>
    <n v="1"/>
    <n v="1"/>
    <s v="OK"/>
    <n v="1"/>
    <m/>
    <m/>
    <m/>
    <m/>
    <e v="#N/A"/>
    <m/>
    <e v="#N/A"/>
    <m/>
    <e v="#N/A"/>
    <x v="3"/>
    <m/>
    <m/>
    <e v="#N/A"/>
    <x v="2"/>
    <e v="#N/A"/>
    <x v="3"/>
    <e v="#N/A"/>
    <e v="#N/A"/>
  </r>
  <r>
    <s v="1F0F-458C"/>
    <s v="Carrie"/>
    <s v="Scroyton"/>
    <x v="0"/>
    <n v="29"/>
    <s v="Young"/>
    <s v="Some Travel"/>
    <x v="1"/>
    <n v="3"/>
    <s v="0-10KM"/>
    <s v="NY"/>
    <s v="White"/>
    <n v="3"/>
    <x v="2"/>
    <x v="2"/>
    <s v="Data Scientist"/>
    <s v="Divorced"/>
    <n v="60388"/>
    <n v="2"/>
    <s v="Yes"/>
    <n v="1"/>
    <d v="2013-04-11T00:00:00"/>
    <x v="1"/>
    <n v="5"/>
    <n v="1"/>
    <n v="3"/>
    <s v="OK"/>
    <n v="1"/>
    <s v="PR1110"/>
    <s v="1F0F-458C"/>
    <d v="2016-05-14T00:00:00"/>
    <n v="5"/>
    <n v="5"/>
    <n v="4"/>
    <n v="4"/>
    <n v="5"/>
    <n v="5"/>
    <x v="0"/>
    <n v="0"/>
    <n v="3"/>
    <n v="3"/>
    <x v="1"/>
    <n v="4"/>
    <x v="1"/>
    <n v="4"/>
    <n v="4.166666666666667"/>
  </r>
  <r>
    <s v="586E-5C14"/>
    <s v="Gunther"/>
    <s v="Keays"/>
    <x v="2"/>
    <n v="40"/>
    <s v="Old"/>
    <s v="Some Travel"/>
    <x v="1"/>
    <n v="9"/>
    <s v="0-10KM"/>
    <s v="NY"/>
    <s v="Black or African American"/>
    <n v="1"/>
    <x v="4"/>
    <x v="3"/>
    <s v="Software Engineer"/>
    <s v="Single"/>
    <n v="58551"/>
    <n v="0"/>
    <s v="No"/>
    <n v="0"/>
    <d v="2012-02-27T00:00:00"/>
    <x v="0"/>
    <n v="10"/>
    <n v="6"/>
    <n v="7"/>
    <s v="Need Attention"/>
    <n v="3"/>
    <m/>
    <m/>
    <m/>
    <m/>
    <e v="#N/A"/>
    <m/>
    <e v="#N/A"/>
    <m/>
    <e v="#N/A"/>
    <x v="3"/>
    <m/>
    <m/>
    <e v="#N/A"/>
    <x v="2"/>
    <e v="#N/A"/>
    <x v="3"/>
    <e v="#N/A"/>
    <e v="#N/A"/>
  </r>
  <r>
    <s v="DE6C-86FC"/>
    <s v="Beitris"/>
    <s v="McIlwraith"/>
    <x v="1"/>
    <n v="43"/>
    <s v="Old"/>
    <s v="Some Travel"/>
    <x v="1"/>
    <n v="31"/>
    <s v="31-40KM"/>
    <s v="NY"/>
    <s v="White"/>
    <n v="4"/>
    <x v="1"/>
    <x v="3"/>
    <s v="Software Engineer"/>
    <s v="Married"/>
    <n v="130665"/>
    <n v="1"/>
    <s v="No"/>
    <n v="0"/>
    <d v="2013-12-10T00:00:00"/>
    <x v="0"/>
    <n v="9"/>
    <n v="6"/>
    <n v="9"/>
    <s v="Need Attention"/>
    <n v="6"/>
    <s v="PR1111"/>
    <s v="DE6C-86FC"/>
    <d v="2016-05-15T00:00:00"/>
    <n v="5"/>
    <n v="5"/>
    <n v="3"/>
    <n v="3"/>
    <n v="3"/>
    <n v="3"/>
    <x v="1"/>
    <n v="2"/>
    <n v="3"/>
    <n v="3"/>
    <x v="1"/>
    <n v="4"/>
    <x v="1"/>
    <n v="4"/>
    <n v="3.6666666666666665"/>
  </r>
  <r>
    <s v="8A40-C85A"/>
    <s v="Reggie"/>
    <s v="Matthewman"/>
    <x v="0"/>
    <n v="44"/>
    <s v="Old"/>
    <s v="Some Travel"/>
    <x v="1"/>
    <n v="28"/>
    <s v="21-30KM"/>
    <s v="CA"/>
    <s v="Black or African American"/>
    <n v="3"/>
    <x v="2"/>
    <x v="5"/>
    <s v="Software Engineer"/>
    <s v="Married"/>
    <n v="53325"/>
    <n v="1"/>
    <s v="Yes"/>
    <n v="1"/>
    <d v="2012-02-28T00:00:00"/>
    <x v="0"/>
    <n v="10"/>
    <n v="4"/>
    <n v="8"/>
    <s v="Need Attention"/>
    <n v="4"/>
    <s v="PR1156"/>
    <s v="8A40-C85A"/>
    <d v="2016-06-10T00:00:00"/>
    <n v="4"/>
    <n v="4"/>
    <n v="5"/>
    <n v="5"/>
    <n v="2"/>
    <n v="2"/>
    <x v="2"/>
    <n v="0"/>
    <n v="5"/>
    <n v="5"/>
    <x v="3"/>
    <n v="5"/>
    <x v="1"/>
    <n v="4"/>
    <n v="4.166666666666667"/>
  </r>
  <r>
    <s v="2B08-7D3D"/>
    <s v="Roderic"/>
    <s v="Daddow"/>
    <x v="2"/>
    <n v="45"/>
    <s v="Old"/>
    <s v="Some Travel"/>
    <x v="0"/>
    <n v="19"/>
    <s v="11-20KM"/>
    <s v="IL"/>
    <s v="White"/>
    <n v="4"/>
    <x v="1"/>
    <x v="1"/>
    <s v="Sales Representative"/>
    <s v="Married"/>
    <n v="47326"/>
    <n v="1"/>
    <s v="No"/>
    <n v="0"/>
    <d v="2012-02-29T00:00:00"/>
    <x v="0"/>
    <n v="10"/>
    <n v="10"/>
    <n v="10"/>
    <s v="Need Attention"/>
    <n v="10"/>
    <s v="PR1224"/>
    <s v="2B08-7D3D"/>
    <d v="2016-08-10T00:00:00"/>
    <n v="5"/>
    <n v="5"/>
    <n v="4"/>
    <n v="4"/>
    <n v="4"/>
    <n v="4"/>
    <x v="1"/>
    <n v="1"/>
    <n v="4"/>
    <n v="4"/>
    <x v="0"/>
    <n v="3"/>
    <x v="2"/>
    <n v="2"/>
    <n v="3.6666666666666665"/>
  </r>
  <r>
    <s v="9D3C-DA45"/>
    <s v="Broddy"/>
    <s v="Jardine"/>
    <x v="2"/>
    <n v="32"/>
    <s v="Young"/>
    <s v="Some Travel"/>
    <x v="1"/>
    <n v="24"/>
    <s v="21-30KM"/>
    <s v="CA"/>
    <s v="Native Hawaiian "/>
    <n v="3"/>
    <x v="2"/>
    <x v="5"/>
    <s v="Data Scientist"/>
    <s v="Married"/>
    <n v="41857"/>
    <n v="1"/>
    <s v="No"/>
    <n v="0"/>
    <d v="2013-04-12T00:00:00"/>
    <x v="0"/>
    <n v="9"/>
    <n v="0"/>
    <n v="5"/>
    <s v="Need Attention"/>
    <n v="2"/>
    <s v="PR1116"/>
    <s v="9D3C-DA45"/>
    <d v="2016-05-17T00:00:00"/>
    <n v="4"/>
    <n v="4"/>
    <n v="3"/>
    <n v="3"/>
    <n v="5"/>
    <n v="5"/>
    <x v="0"/>
    <n v="1"/>
    <n v="2"/>
    <n v="2"/>
    <x v="3"/>
    <n v="5"/>
    <x v="4"/>
    <n v="5"/>
    <n v="4"/>
  </r>
  <r>
    <s v="C96F-0F3B"/>
    <s v="Jessa"/>
    <s v="Glasscoo"/>
    <x v="0"/>
    <n v="41"/>
    <s v="Old"/>
    <s v="Some Travel"/>
    <x v="0"/>
    <n v="16"/>
    <s v="11-20KM"/>
    <s v="CA"/>
    <s v="White"/>
    <n v="1"/>
    <x v="4"/>
    <x v="1"/>
    <s v="Sales Representative"/>
    <s v="Married"/>
    <n v="48147"/>
    <n v="1"/>
    <s v="No"/>
    <n v="0"/>
    <d v="2012-03-01T00:00:00"/>
    <x v="0"/>
    <n v="10"/>
    <n v="8"/>
    <n v="10"/>
    <s v="Need Attention"/>
    <n v="5"/>
    <s v="PR1463"/>
    <s v="C96F-0F3B"/>
    <d v="2017-02-08T00:00:00"/>
    <n v="5"/>
    <n v="5"/>
    <n v="4"/>
    <n v="4"/>
    <n v="3"/>
    <n v="3"/>
    <x v="2"/>
    <n v="3"/>
    <n v="2"/>
    <n v="2"/>
    <x v="3"/>
    <n v="5"/>
    <x v="4"/>
    <n v="5"/>
    <n v="4"/>
  </r>
  <r>
    <s v="2523-EFD4"/>
    <s v="Vanny"/>
    <s v="Ruggen"/>
    <x v="0"/>
    <n v="34"/>
    <s v="Young"/>
    <s v="Some Travel"/>
    <x v="1"/>
    <n v="14"/>
    <s v="11-20KM"/>
    <s v="NY"/>
    <s v="White"/>
    <n v="2"/>
    <x v="3"/>
    <x v="5"/>
    <s v="Senior Software Engineer"/>
    <s v="Single"/>
    <n v="154405"/>
    <n v="0"/>
    <s v="No"/>
    <n v="0"/>
    <d v="2013-05-27T00:00:00"/>
    <x v="0"/>
    <n v="9"/>
    <n v="7"/>
    <n v="7"/>
    <s v="Need Attention"/>
    <n v="1"/>
    <s v="PR1117"/>
    <s v="2523-EFD4"/>
    <d v="2016-05-18T00:00:00"/>
    <n v="3"/>
    <n v="3"/>
    <n v="2"/>
    <n v="2"/>
    <n v="2"/>
    <n v="2"/>
    <x v="2"/>
    <n v="1"/>
    <n v="4"/>
    <n v="4"/>
    <x v="1"/>
    <n v="4"/>
    <x v="1"/>
    <n v="4"/>
    <n v="3.1666666666666665"/>
  </r>
  <r>
    <s v="9DFE-1FD5"/>
    <s v="Angel"/>
    <s v="Hazeup"/>
    <x v="2"/>
    <n v="42"/>
    <s v="Old"/>
    <s v="Some Travel"/>
    <x v="2"/>
    <n v="4"/>
    <s v="0-10KM"/>
    <s v="IL"/>
    <s v="Black or African American"/>
    <n v="3"/>
    <x v="2"/>
    <x v="8"/>
    <s v="HR Manager"/>
    <s v="Married"/>
    <n v="463051"/>
    <n v="1"/>
    <s v="No"/>
    <n v="0"/>
    <d v="2012-03-01T00:00:00"/>
    <x v="0"/>
    <n v="10"/>
    <n v="0"/>
    <n v="10"/>
    <s v="Need Attention"/>
    <n v="7"/>
    <s v="PR1466"/>
    <s v="9DFE-1FD5"/>
    <d v="2017-02-09T00:00:00"/>
    <n v="3"/>
    <n v="3"/>
    <n v="2"/>
    <n v="2"/>
    <n v="3"/>
    <n v="3"/>
    <x v="0"/>
    <n v="2"/>
    <n v="5"/>
    <n v="5"/>
    <x v="0"/>
    <n v="3"/>
    <x v="0"/>
    <n v="3"/>
    <n v="3.1666666666666665"/>
  </r>
  <r>
    <s v="C0A1-EB7D"/>
    <s v="Leona"/>
    <s v="McKnish"/>
    <x v="0"/>
    <n v="36"/>
    <s v="Old"/>
    <s v="Some Travel"/>
    <x v="1"/>
    <n v="32"/>
    <s v="31-40KM"/>
    <s v="CA"/>
    <s v="Asian or Asian American"/>
    <n v="3"/>
    <x v="2"/>
    <x v="3"/>
    <s v="Senior Software Engineer"/>
    <s v="Married"/>
    <n v="111294"/>
    <n v="1"/>
    <s v="No"/>
    <n v="0"/>
    <d v="2012-03-02T00:00:00"/>
    <x v="0"/>
    <n v="10"/>
    <n v="8"/>
    <n v="8"/>
    <s v="Need Attention"/>
    <n v="10"/>
    <s v="PR1385"/>
    <s v="C0A1-EB7D"/>
    <d v="2017-01-04T00:00:00"/>
    <n v="4"/>
    <n v="4"/>
    <n v="5"/>
    <n v="5"/>
    <n v="4"/>
    <n v="4"/>
    <x v="1"/>
    <n v="0"/>
    <n v="5"/>
    <n v="5"/>
    <x v="0"/>
    <n v="3"/>
    <x v="0"/>
    <n v="3"/>
    <n v="4"/>
  </r>
  <r>
    <s v="5731-90E6"/>
    <s v="Leonidas"/>
    <s v="Clarke-Williams"/>
    <x v="1"/>
    <n v="35"/>
    <s v="Young"/>
    <s v="No Travel "/>
    <x v="1"/>
    <n v="27"/>
    <s v="21-30KM"/>
    <s v="CA"/>
    <s v="Asian or Asian American"/>
    <n v="3"/>
    <x v="2"/>
    <x v="3"/>
    <s v="Analytics Manager"/>
    <s v="Single"/>
    <n v="542695"/>
    <n v="0"/>
    <s v="No"/>
    <n v="0"/>
    <d v="2012-03-02T00:00:00"/>
    <x v="0"/>
    <n v="10"/>
    <n v="5"/>
    <n v="5"/>
    <s v="Need Attention"/>
    <n v="1"/>
    <m/>
    <m/>
    <m/>
    <m/>
    <e v="#N/A"/>
    <m/>
    <e v="#N/A"/>
    <m/>
    <e v="#N/A"/>
    <x v="3"/>
    <m/>
    <m/>
    <e v="#N/A"/>
    <x v="2"/>
    <e v="#N/A"/>
    <x v="3"/>
    <e v="#N/A"/>
    <e v="#N/A"/>
  </r>
  <r>
    <s v="9169-FC4B"/>
    <s v="Reinaldos"/>
    <s v="Baynes"/>
    <x v="2"/>
    <n v="28"/>
    <s v="Young"/>
    <s v="Some Travel"/>
    <x v="2"/>
    <n v="18"/>
    <s v="11-20KM"/>
    <s v="CA"/>
    <s v="Native Hawaiian "/>
    <n v="2"/>
    <x v="3"/>
    <x v="7"/>
    <s v="HR Executive"/>
    <s v="Married"/>
    <n v="179561"/>
    <n v="1"/>
    <s v="No"/>
    <n v="0"/>
    <d v="2012-05-09T00:00:00"/>
    <x v="1"/>
    <n v="1"/>
    <n v="0"/>
    <n v="0"/>
    <s v="OK"/>
    <n v="1"/>
    <s v="PR1122"/>
    <s v="9169-FC4B"/>
    <d v="2016-05-20T00:00:00"/>
    <n v="4"/>
    <n v="4"/>
    <n v="4"/>
    <n v="4"/>
    <n v="3"/>
    <n v="3"/>
    <x v="1"/>
    <n v="0"/>
    <n v="3"/>
    <n v="3"/>
    <x v="3"/>
    <n v="5"/>
    <x v="4"/>
    <n v="5"/>
    <n v="4"/>
  </r>
  <r>
    <s v="132B-F2B2"/>
    <s v="Erica"/>
    <s v="Dracksford"/>
    <x v="0"/>
    <n v="35"/>
    <s v="Young"/>
    <s v="Some Travel"/>
    <x v="1"/>
    <n v="36"/>
    <s v="31-40KM"/>
    <s v="CA"/>
    <s v="White"/>
    <n v="4"/>
    <x v="1"/>
    <x v="3"/>
    <s v="Software Engineer"/>
    <s v="Married"/>
    <n v="59086"/>
    <n v="1"/>
    <s v="Yes"/>
    <n v="1"/>
    <d v="2012-03-04T00:00:00"/>
    <x v="0"/>
    <n v="10"/>
    <n v="2"/>
    <n v="8"/>
    <s v="Need Attention"/>
    <n v="4"/>
    <m/>
    <m/>
    <m/>
    <m/>
    <e v="#N/A"/>
    <m/>
    <e v="#N/A"/>
    <m/>
    <e v="#N/A"/>
    <x v="3"/>
    <m/>
    <m/>
    <e v="#N/A"/>
    <x v="2"/>
    <e v="#N/A"/>
    <x v="3"/>
    <e v="#N/A"/>
    <e v="#N/A"/>
  </r>
  <r>
    <s v="9DB2-76B3"/>
    <s v="Buck"/>
    <s v="Klawi"/>
    <x v="2"/>
    <n v="41"/>
    <s v="Old"/>
    <s v="Some Travel"/>
    <x v="0"/>
    <n v="17"/>
    <s v="11-20KM"/>
    <s v="NY"/>
    <s v="White"/>
    <n v="3"/>
    <x v="2"/>
    <x v="7"/>
    <s v="Sales Executive"/>
    <s v="Married"/>
    <n v="116966"/>
    <n v="2"/>
    <s v="No"/>
    <n v="0"/>
    <d v="2012-03-04T00:00:00"/>
    <x v="0"/>
    <n v="10"/>
    <n v="4"/>
    <n v="10"/>
    <s v="Need Attention"/>
    <n v="7"/>
    <s v="PR1208"/>
    <s v="9DB2-76B3"/>
    <d v="2016-07-25T00:00:00"/>
    <n v="5"/>
    <n v="5"/>
    <n v="3"/>
    <n v="3"/>
    <n v="2"/>
    <n v="2"/>
    <x v="1"/>
    <n v="1"/>
    <n v="4"/>
    <n v="4"/>
    <x v="3"/>
    <n v="5"/>
    <x v="1"/>
    <n v="4"/>
    <n v="3.8333333333333335"/>
  </r>
  <r>
    <s v="4969-9A35"/>
    <s v="Thekla"/>
    <s v="Flintuff"/>
    <x v="1"/>
    <n v="39"/>
    <s v="Old"/>
    <s v="Frequent Traveller"/>
    <x v="1"/>
    <n v="8"/>
    <s v="0-10KM"/>
    <s v="CA"/>
    <s v="Asian or Asian American"/>
    <n v="4"/>
    <x v="1"/>
    <x v="5"/>
    <s v="Software Engineer"/>
    <s v="Single"/>
    <n v="137427"/>
    <n v="0"/>
    <s v="Yes"/>
    <n v="1"/>
    <d v="2012-03-04T00:00:00"/>
    <x v="0"/>
    <n v="10"/>
    <n v="9"/>
    <n v="10"/>
    <s v="Need Attention"/>
    <n v="8"/>
    <s v="PR1332"/>
    <s v="4969-9A35"/>
    <d v="2016-11-28T00:00:00"/>
    <n v="3"/>
    <n v="3"/>
    <n v="3"/>
    <n v="3"/>
    <n v="3"/>
    <n v="3"/>
    <x v="2"/>
    <n v="2"/>
    <n v="2"/>
    <n v="2"/>
    <x v="1"/>
    <n v="4"/>
    <x v="0"/>
    <n v="3"/>
    <n v="3"/>
  </r>
  <r>
    <s v="0CED-EE28"/>
    <s v="Ruthy"/>
    <s v="Pena"/>
    <x v="0"/>
    <n v="48"/>
    <s v="Old"/>
    <s v="Some Travel"/>
    <x v="1"/>
    <n v="25"/>
    <s v="21-30KM"/>
    <s v="CA"/>
    <s v="White"/>
    <n v="1"/>
    <x v="4"/>
    <x v="3"/>
    <s v="Data Scientist"/>
    <s v="Married"/>
    <n v="47464"/>
    <n v="0"/>
    <s v="No"/>
    <n v="0"/>
    <d v="2012-03-06T00:00:00"/>
    <x v="0"/>
    <n v="10"/>
    <n v="4"/>
    <n v="8"/>
    <s v="Need Attention"/>
    <n v="10"/>
    <s v="PR1358"/>
    <s v="0CED-EE28"/>
    <d v="2016-12-20T00:00:00"/>
    <n v="3"/>
    <n v="3"/>
    <n v="3"/>
    <n v="3"/>
    <n v="3"/>
    <n v="3"/>
    <x v="0"/>
    <n v="1"/>
    <n v="2"/>
    <n v="2"/>
    <x v="3"/>
    <n v="5"/>
    <x v="4"/>
    <n v="5"/>
    <n v="3.5"/>
  </r>
  <r>
    <s v="2F98-E645"/>
    <s v="Monah"/>
    <s v="Fivey"/>
    <x v="0"/>
    <n v="29"/>
    <s v="Young"/>
    <s v="Frequent Traveller"/>
    <x v="1"/>
    <n v="17"/>
    <s v="11-20KM"/>
    <s v="CA"/>
    <s v="Black or African American"/>
    <n v="3"/>
    <x v="2"/>
    <x v="3"/>
    <s v="Data Scientist"/>
    <s v="Married"/>
    <n v="105554"/>
    <n v="1"/>
    <s v="Yes"/>
    <n v="1"/>
    <d v="2014-02-25T00:00:00"/>
    <x v="1"/>
    <n v="5"/>
    <n v="2"/>
    <n v="5"/>
    <s v="Need Attention"/>
    <n v="2"/>
    <s v="PR1135"/>
    <s v="2F98-E645"/>
    <d v="2016-05-27T00:00:00"/>
    <n v="3"/>
    <n v="3"/>
    <n v="4"/>
    <n v="4"/>
    <n v="5"/>
    <n v="5"/>
    <x v="2"/>
    <n v="0"/>
    <n v="4"/>
    <n v="4"/>
    <x v="1"/>
    <n v="4"/>
    <x v="0"/>
    <n v="3"/>
    <n v="3.8333333333333335"/>
  </r>
  <r>
    <s v="63DA-AA21"/>
    <s v="Diannne"/>
    <s v="Choules"/>
    <x v="0"/>
    <n v="43"/>
    <s v="Old"/>
    <s v="Some Travel"/>
    <x v="1"/>
    <n v="35"/>
    <s v="31-40KM"/>
    <s v="CA"/>
    <s v="White"/>
    <n v="3"/>
    <x v="2"/>
    <x v="3"/>
    <s v="Engineering Manager"/>
    <s v="Divorced"/>
    <n v="436813"/>
    <n v="2"/>
    <s v="No"/>
    <n v="0"/>
    <d v="2012-03-07T00:00:00"/>
    <x v="0"/>
    <n v="10"/>
    <n v="8"/>
    <n v="9"/>
    <s v="Need Attention"/>
    <n v="7"/>
    <s v="PR1495"/>
    <s v="63DA-AA21"/>
    <d v="2017-02-23T00:00:00"/>
    <n v="5"/>
    <n v="5"/>
    <n v="4"/>
    <n v="4"/>
    <n v="2"/>
    <n v="2"/>
    <x v="0"/>
    <n v="0"/>
    <n v="2"/>
    <n v="2"/>
    <x v="1"/>
    <n v="4"/>
    <x v="1"/>
    <n v="4"/>
    <n v="3.5"/>
  </r>
  <r>
    <s v="CACA-0D62"/>
    <s v="Zarla"/>
    <s v="Farrans"/>
    <x v="0"/>
    <n v="32"/>
    <s v="Young"/>
    <s v="Some Travel"/>
    <x v="1"/>
    <n v="33"/>
    <s v="31-40KM"/>
    <s v="CA"/>
    <s v="Mixed or multiple ethnic groups"/>
    <n v="3"/>
    <x v="2"/>
    <x v="5"/>
    <s v="Data Scientist"/>
    <s v="Married"/>
    <n v="121881"/>
    <n v="2"/>
    <s v="No"/>
    <n v="0"/>
    <d v="2014-02-09T00:00:00"/>
    <x v="0"/>
    <n v="8"/>
    <n v="7"/>
    <n v="8"/>
    <s v="Need Attention"/>
    <n v="8"/>
    <s v="PR1137"/>
    <s v="CACA-0D62"/>
    <d v="2016-05-28T00:00:00"/>
    <n v="5"/>
    <n v="5"/>
    <n v="3"/>
    <n v="3"/>
    <n v="3"/>
    <n v="3"/>
    <x v="0"/>
    <n v="1"/>
    <n v="3"/>
    <n v="3"/>
    <x v="3"/>
    <n v="5"/>
    <x v="4"/>
    <n v="5"/>
    <n v="4"/>
  </r>
  <r>
    <s v="ACA9-5DC2"/>
    <s v="Mireielle"/>
    <s v="Chstney"/>
    <x v="0"/>
    <n v="46"/>
    <s v="Old"/>
    <s v="Frequent Traveller"/>
    <x v="0"/>
    <n v="14"/>
    <s v="11-20KM"/>
    <s v="NY"/>
    <s v="White"/>
    <n v="1"/>
    <x v="4"/>
    <x v="7"/>
    <s v="Sales Executive"/>
    <s v="Married"/>
    <n v="205159"/>
    <n v="1"/>
    <s v="No"/>
    <n v="0"/>
    <d v="2012-03-07T00:00:00"/>
    <x v="0"/>
    <n v="10"/>
    <n v="1"/>
    <n v="9"/>
    <s v="Need Attention"/>
    <n v="6"/>
    <m/>
    <m/>
    <m/>
    <m/>
    <e v="#N/A"/>
    <m/>
    <e v="#N/A"/>
    <m/>
    <e v="#N/A"/>
    <x v="3"/>
    <m/>
    <m/>
    <e v="#N/A"/>
    <x v="2"/>
    <e v="#N/A"/>
    <x v="3"/>
    <e v="#N/A"/>
    <e v="#N/A"/>
  </r>
  <r>
    <s v="12B5-11CC"/>
    <s v="Vitoria"/>
    <s v="MacVaugh"/>
    <x v="0"/>
    <n v="30"/>
    <s v="Young"/>
    <s v="Some Travel"/>
    <x v="1"/>
    <n v="8"/>
    <s v="0-10KM"/>
    <s v="IL"/>
    <s v="White"/>
    <n v="3"/>
    <x v="2"/>
    <x v="5"/>
    <s v="Software Engineer"/>
    <s v="Married"/>
    <n v="70771"/>
    <n v="1"/>
    <s v="No"/>
    <n v="0"/>
    <d v="2012-03-08T00:00:00"/>
    <x v="0"/>
    <n v="10"/>
    <n v="9"/>
    <n v="9"/>
    <s v="Need Attention"/>
    <n v="2"/>
    <s v="PR1331"/>
    <s v="12B5-11CC"/>
    <d v="2016-11-27T00:00:00"/>
    <n v="4"/>
    <n v="4"/>
    <n v="5"/>
    <n v="5"/>
    <n v="3"/>
    <n v="3"/>
    <x v="1"/>
    <n v="0"/>
    <n v="5"/>
    <n v="5"/>
    <x v="1"/>
    <n v="4"/>
    <x v="1"/>
    <n v="4"/>
    <n v="4.166666666666667"/>
  </r>
  <r>
    <s v="00A3-2445"/>
    <s v="Wyatt"/>
    <s v="Ziehm"/>
    <x v="2"/>
    <n v="30"/>
    <s v="Young"/>
    <s v="Some Travel"/>
    <x v="1"/>
    <n v="6"/>
    <s v="0-10KM"/>
    <s v="CA"/>
    <s v="Black or African American"/>
    <n v="2"/>
    <x v="3"/>
    <x v="3"/>
    <s v="Machine Learning Engineer"/>
    <s v="Married"/>
    <n v="126238"/>
    <n v="0"/>
    <s v="No"/>
    <n v="0"/>
    <d v="2012-03-08T00:00:00"/>
    <x v="0"/>
    <n v="10"/>
    <n v="3"/>
    <n v="6"/>
    <s v="Need Attention"/>
    <n v="6"/>
    <s v="PR1165"/>
    <s v="00A3-2445"/>
    <d v="2016-06-19T00:00:00"/>
    <n v="4"/>
    <n v="4"/>
    <n v="5"/>
    <n v="5"/>
    <n v="4"/>
    <n v="4"/>
    <x v="2"/>
    <n v="2"/>
    <n v="5"/>
    <n v="5"/>
    <x v="1"/>
    <n v="4"/>
    <x v="0"/>
    <n v="3"/>
    <n v="4.166666666666667"/>
  </r>
  <r>
    <s v="0C7B-2EA6"/>
    <s v="Oswell"/>
    <s v="McCloid"/>
    <x v="2"/>
    <n v="34"/>
    <s v="Young"/>
    <s v="Frequent Traveller"/>
    <x v="1"/>
    <n v="25"/>
    <s v="21-30KM"/>
    <s v="NY"/>
    <s v="Asian or Asian American"/>
    <n v="2"/>
    <x v="3"/>
    <x v="6"/>
    <s v="Data Scientist"/>
    <s v="Married"/>
    <n v="39015"/>
    <n v="1"/>
    <s v="No"/>
    <n v="0"/>
    <d v="2013-09-15T00:00:00"/>
    <x v="0"/>
    <n v="9"/>
    <n v="5"/>
    <n v="6"/>
    <s v="Need Attention"/>
    <n v="4"/>
    <s v="PR1148"/>
    <s v="0C7B-2EA6"/>
    <d v="2016-06-03T00:00:00"/>
    <n v="5"/>
    <n v="5"/>
    <n v="2"/>
    <n v="2"/>
    <n v="4"/>
    <n v="4"/>
    <x v="1"/>
    <n v="2"/>
    <n v="4"/>
    <n v="4"/>
    <x v="3"/>
    <n v="5"/>
    <x v="1"/>
    <n v="4"/>
    <n v="4"/>
  </r>
  <r>
    <s v="3F19-FC5A"/>
    <s v="Hy"/>
    <s v="Trevance"/>
    <x v="2"/>
    <n v="35"/>
    <s v="Young"/>
    <s v="Some Travel"/>
    <x v="0"/>
    <n v="29"/>
    <s v="21-30KM"/>
    <s v="NY"/>
    <s v="White"/>
    <n v="5"/>
    <x v="0"/>
    <x v="0"/>
    <s v="Sales Executive"/>
    <s v="Divorced"/>
    <n v="182764"/>
    <n v="2"/>
    <s v="Yes"/>
    <n v="1"/>
    <d v="2012-03-10T00:00:00"/>
    <x v="0"/>
    <n v="10"/>
    <n v="7"/>
    <n v="9"/>
    <s v="Need Attention"/>
    <n v="9"/>
    <s v="PR1256"/>
    <s v="3F19-FC5A"/>
    <d v="2016-09-16T00:00:00"/>
    <n v="4"/>
    <n v="4"/>
    <n v="5"/>
    <n v="5"/>
    <n v="5"/>
    <n v="5"/>
    <x v="2"/>
    <n v="0"/>
    <n v="2"/>
    <n v="2"/>
    <x v="0"/>
    <n v="3"/>
    <x v="0"/>
    <n v="3"/>
    <n v="3.6666666666666665"/>
  </r>
  <r>
    <s v="8233-2483"/>
    <s v="Sheba"/>
    <s v="McCromley"/>
    <x v="0"/>
    <n v="35"/>
    <s v="Young"/>
    <s v="Some Travel"/>
    <x v="2"/>
    <n v="7"/>
    <s v="0-10KM"/>
    <s v="CA"/>
    <s v="Mixed or multiple ethnic groups"/>
    <n v="3"/>
    <x v="2"/>
    <x v="1"/>
    <s v="Recruiter"/>
    <s v="Divorced"/>
    <n v="47995"/>
    <n v="3"/>
    <s v="Yes"/>
    <n v="1"/>
    <d v="2012-03-12T00:00:00"/>
    <x v="0"/>
    <n v="10"/>
    <n v="5"/>
    <n v="6"/>
    <s v="Need Attention"/>
    <n v="3"/>
    <m/>
    <m/>
    <m/>
    <m/>
    <e v="#N/A"/>
    <m/>
    <e v="#N/A"/>
    <m/>
    <e v="#N/A"/>
    <x v="3"/>
    <m/>
    <m/>
    <e v="#N/A"/>
    <x v="2"/>
    <e v="#N/A"/>
    <x v="3"/>
    <e v="#N/A"/>
    <e v="#N/A"/>
  </r>
  <r>
    <s v="9D7B-9B37"/>
    <s v="Eleanor"/>
    <s v="Hillen"/>
    <x v="0"/>
    <n v="28"/>
    <s v="Young"/>
    <s v="Some Travel"/>
    <x v="0"/>
    <n v="8"/>
    <s v="0-10KM"/>
    <s v="CA"/>
    <s v="Mixed or multiple ethnic groups"/>
    <n v="3"/>
    <x v="2"/>
    <x v="0"/>
    <s v="Sales Executive"/>
    <s v="Married"/>
    <n v="194964"/>
    <n v="1"/>
    <s v="Yes"/>
    <n v="1"/>
    <d v="2012-05-04T00:00:00"/>
    <x v="0"/>
    <n v="10"/>
    <n v="2"/>
    <n v="2"/>
    <s v="OK"/>
    <n v="8"/>
    <s v="PR1150"/>
    <s v="9D7B-9B37"/>
    <d v="2016-06-05T00:00:00"/>
    <n v="3"/>
    <n v="3"/>
    <n v="3"/>
    <n v="3"/>
    <n v="4"/>
    <n v="4"/>
    <x v="2"/>
    <n v="0"/>
    <n v="4"/>
    <n v="4"/>
    <x v="1"/>
    <n v="4"/>
    <x v="1"/>
    <n v="4"/>
    <n v="3.6666666666666665"/>
  </r>
  <r>
    <s v="6345-2F33"/>
    <s v="Ignacius"/>
    <s v="Streeter"/>
    <x v="1"/>
    <n v="46"/>
    <s v="Old"/>
    <s v="Some Travel"/>
    <x v="1"/>
    <n v="36"/>
    <s v="31-40KM"/>
    <s v="NY"/>
    <s v="Black or African American"/>
    <n v="2"/>
    <x v="3"/>
    <x v="3"/>
    <s v="Machine Learning Engineer"/>
    <s v="Married"/>
    <n v="102964"/>
    <n v="2"/>
    <s v="No"/>
    <n v="0"/>
    <d v="2012-03-17T00:00:00"/>
    <x v="0"/>
    <n v="10"/>
    <n v="10"/>
    <n v="10"/>
    <s v="Need Attention"/>
    <n v="2"/>
    <s v="PR1195"/>
    <s v="6345-2F33"/>
    <d v="2016-07-11T00:00:00"/>
    <n v="4"/>
    <n v="4"/>
    <n v="3"/>
    <n v="3"/>
    <n v="5"/>
    <n v="5"/>
    <x v="1"/>
    <n v="1"/>
    <n v="3"/>
    <n v="3"/>
    <x v="1"/>
    <n v="4"/>
    <x v="1"/>
    <n v="4"/>
    <n v="3.8333333333333335"/>
  </r>
  <r>
    <s v="B785-D8F8"/>
    <s v="Ruprecht"/>
    <s v="Blatchford"/>
    <x v="2"/>
    <n v="32"/>
    <s v="Young"/>
    <s v="Some Travel"/>
    <x v="1"/>
    <n v="36"/>
    <s v="31-40KM"/>
    <s v="CA"/>
    <s v="Black or African American"/>
    <n v="2"/>
    <x v="3"/>
    <x v="3"/>
    <s v="Software Engineer"/>
    <s v="Single"/>
    <n v="78672"/>
    <n v="0"/>
    <s v="No"/>
    <n v="0"/>
    <d v="2012-04-29T00:00:00"/>
    <x v="0"/>
    <n v="10"/>
    <n v="6"/>
    <n v="9"/>
    <s v="Need Attention"/>
    <n v="5"/>
    <s v="PR1154"/>
    <s v="B785-D8F8"/>
    <d v="2016-06-09T00:00:00"/>
    <n v="3"/>
    <n v="3"/>
    <n v="3"/>
    <n v="3"/>
    <n v="3"/>
    <n v="3"/>
    <x v="1"/>
    <n v="1"/>
    <n v="4"/>
    <n v="4"/>
    <x v="0"/>
    <n v="3"/>
    <x v="0"/>
    <n v="3"/>
    <n v="3.1666666666666665"/>
  </r>
  <r>
    <s v="A2FB-2D5D"/>
    <s v="Lebbie"/>
    <s v="Poure"/>
    <x v="0"/>
    <n v="43"/>
    <s v="Old"/>
    <s v="Some Travel"/>
    <x v="1"/>
    <n v="11"/>
    <s v="11-20KM"/>
    <s v="CA"/>
    <s v="White"/>
    <n v="5"/>
    <x v="0"/>
    <x v="5"/>
    <s v="Analytics Manager"/>
    <s v="Married"/>
    <n v="482510"/>
    <n v="1"/>
    <s v="No"/>
    <n v="0"/>
    <d v="2012-03-17T00:00:00"/>
    <x v="0"/>
    <n v="10"/>
    <n v="9"/>
    <n v="9"/>
    <s v="Need Attention"/>
    <n v="1"/>
    <s v="PR1360"/>
    <s v="A2FB-2D5D"/>
    <d v="2016-12-22T00:00:00"/>
    <n v="3"/>
    <n v="3"/>
    <n v="2"/>
    <n v="2"/>
    <n v="4"/>
    <n v="4"/>
    <x v="2"/>
    <n v="0"/>
    <n v="3"/>
    <n v="3"/>
    <x v="1"/>
    <n v="4"/>
    <x v="0"/>
    <n v="3"/>
    <n v="3.1666666666666665"/>
  </r>
  <r>
    <s v="E5C1-B122"/>
    <s v="Camila"/>
    <s v="Hernik"/>
    <x v="0"/>
    <n v="36"/>
    <s v="Old"/>
    <s v="No Travel "/>
    <x v="0"/>
    <n v="33"/>
    <s v="31-40KM"/>
    <s v="NY"/>
    <s v="Asian or Asian American"/>
    <n v="4"/>
    <x v="1"/>
    <x v="0"/>
    <s v="Sales Executive"/>
    <s v="Married"/>
    <n v="116057"/>
    <n v="1"/>
    <s v="No"/>
    <n v="0"/>
    <d v="2012-03-19T00:00:00"/>
    <x v="0"/>
    <n v="10"/>
    <n v="2"/>
    <n v="10"/>
    <s v="Need Attention"/>
    <n v="2"/>
    <m/>
    <m/>
    <m/>
    <m/>
    <e v="#N/A"/>
    <m/>
    <e v="#N/A"/>
    <m/>
    <e v="#N/A"/>
    <x v="3"/>
    <m/>
    <m/>
    <e v="#N/A"/>
    <x v="2"/>
    <e v="#N/A"/>
    <x v="3"/>
    <e v="#N/A"/>
    <e v="#N/A"/>
  </r>
  <r>
    <s v="462E-03DF"/>
    <s v="Muffin"/>
    <s v="Ellcome"/>
    <x v="0"/>
    <n v="45"/>
    <s v="Old"/>
    <s v="Some Travel"/>
    <x v="1"/>
    <n v="20"/>
    <s v="11-20KM"/>
    <s v="NY"/>
    <s v="White"/>
    <n v="1"/>
    <x v="4"/>
    <x v="3"/>
    <s v="Software Engineer"/>
    <s v="Married"/>
    <n v="90264"/>
    <n v="0"/>
    <s v="Yes"/>
    <n v="1"/>
    <d v="2012-03-19T00:00:00"/>
    <x v="0"/>
    <n v="10"/>
    <n v="2"/>
    <n v="4"/>
    <s v="Need Attention"/>
    <n v="4"/>
    <m/>
    <m/>
    <m/>
    <m/>
    <e v="#N/A"/>
    <m/>
    <e v="#N/A"/>
    <m/>
    <e v="#N/A"/>
    <x v="3"/>
    <m/>
    <m/>
    <e v="#N/A"/>
    <x v="2"/>
    <e v="#N/A"/>
    <x v="3"/>
    <e v="#N/A"/>
    <e v="#N/A"/>
  </r>
  <r>
    <s v="C2DD-9D37"/>
    <s v="Ring"/>
    <s v="Genge"/>
    <x v="2"/>
    <n v="42"/>
    <s v="Old"/>
    <s v="Some Travel"/>
    <x v="0"/>
    <n v="16"/>
    <s v="11-20KM"/>
    <s v="IL"/>
    <s v="Asian or Asian American"/>
    <n v="4"/>
    <x v="1"/>
    <x v="1"/>
    <s v="Sales Executive"/>
    <s v="Married"/>
    <n v="106277"/>
    <n v="2"/>
    <s v="No"/>
    <n v="0"/>
    <d v="2012-03-19T00:00:00"/>
    <x v="0"/>
    <n v="10"/>
    <n v="0"/>
    <n v="5"/>
    <s v="Need Attention"/>
    <n v="5"/>
    <m/>
    <m/>
    <m/>
    <m/>
    <e v="#N/A"/>
    <m/>
    <e v="#N/A"/>
    <m/>
    <e v="#N/A"/>
    <x v="3"/>
    <m/>
    <m/>
    <e v="#N/A"/>
    <x v="2"/>
    <e v="#N/A"/>
    <x v="3"/>
    <e v="#N/A"/>
    <e v="#N/A"/>
  </r>
  <r>
    <s v="AB5F-244C"/>
    <s v="Horst"/>
    <s v="Mynett"/>
    <x v="2"/>
    <n v="36"/>
    <s v="Old"/>
    <s v="Some Travel"/>
    <x v="1"/>
    <n v="7"/>
    <s v="0-10KM"/>
    <s v="CA"/>
    <s v="Black or African American"/>
    <n v="4"/>
    <x v="1"/>
    <x v="3"/>
    <s v="Data Scientist"/>
    <s v="Divorced"/>
    <n v="73643"/>
    <n v="1"/>
    <s v="No"/>
    <n v="0"/>
    <d v="2012-04-14T00:00:00"/>
    <x v="0"/>
    <n v="10"/>
    <n v="0"/>
    <n v="7"/>
    <s v="Need Attention"/>
    <n v="9"/>
    <s v="PR1162"/>
    <s v="AB5F-244C"/>
    <d v="2016-06-16T00:00:00"/>
    <n v="4"/>
    <n v="4"/>
    <n v="4"/>
    <n v="4"/>
    <n v="3"/>
    <n v="3"/>
    <x v="1"/>
    <n v="2"/>
    <n v="5"/>
    <n v="5"/>
    <x v="0"/>
    <n v="3"/>
    <x v="0"/>
    <n v="3"/>
    <n v="3.6666666666666665"/>
  </r>
  <r>
    <s v="1E61-70EC"/>
    <s v="Addison"/>
    <s v="Elfe"/>
    <x v="2"/>
    <n v="46"/>
    <s v="Old"/>
    <s v="Some Travel"/>
    <x v="1"/>
    <n v="11"/>
    <s v="11-20KM"/>
    <s v="CA"/>
    <s v="Black or African American"/>
    <n v="4"/>
    <x v="1"/>
    <x v="5"/>
    <s v="Software Engineer"/>
    <s v="Married"/>
    <n v="56608"/>
    <n v="3"/>
    <s v="Yes"/>
    <n v="1"/>
    <d v="2012-03-31T00:00:00"/>
    <x v="0"/>
    <n v="10"/>
    <n v="3"/>
    <n v="5"/>
    <s v="Need Attention"/>
    <n v="9"/>
    <s v="PR1163"/>
    <s v="1E61-70EC"/>
    <d v="2016-06-17T00:00:00"/>
    <n v="3"/>
    <n v="3"/>
    <n v="2"/>
    <n v="2"/>
    <n v="3"/>
    <n v="3"/>
    <x v="2"/>
    <n v="1"/>
    <n v="2"/>
    <n v="2"/>
    <x v="0"/>
    <n v="3"/>
    <x v="2"/>
    <n v="2"/>
    <n v="2.5"/>
  </r>
  <r>
    <s v="8822-B9C5"/>
    <s v="Amity"/>
    <s v="Kalisz"/>
    <x v="0"/>
    <n v="41"/>
    <s v="Old"/>
    <s v="Some Travel"/>
    <x v="1"/>
    <n v="9"/>
    <s v="0-10KM"/>
    <s v="CA"/>
    <s v="Black or African American"/>
    <n v="3"/>
    <x v="2"/>
    <x v="3"/>
    <s v="Machine Learning Engineer"/>
    <s v="Single"/>
    <n v="197592"/>
    <n v="0"/>
    <s v="Yes"/>
    <n v="1"/>
    <d v="2012-03-24T00:00:00"/>
    <x v="0"/>
    <n v="10"/>
    <n v="5"/>
    <n v="10"/>
    <s v="Need Attention"/>
    <n v="0"/>
    <m/>
    <m/>
    <m/>
    <m/>
    <e v="#N/A"/>
    <m/>
    <e v="#N/A"/>
    <m/>
    <e v="#N/A"/>
    <x v="3"/>
    <m/>
    <m/>
    <e v="#N/A"/>
    <x v="2"/>
    <e v="#N/A"/>
    <x v="3"/>
    <e v="#N/A"/>
    <e v="#N/A"/>
  </r>
  <r>
    <s v="E8F5-C47D"/>
    <s v="Jayne"/>
    <s v="Mickleburgh"/>
    <x v="0"/>
    <n v="30"/>
    <s v="Young"/>
    <s v="Some Travel"/>
    <x v="2"/>
    <n v="19"/>
    <s v="11-20KM"/>
    <s v="NY"/>
    <s v="Mixed or multiple ethnic groups"/>
    <n v="3"/>
    <x v="2"/>
    <x v="8"/>
    <s v="HR Executive"/>
    <s v="Married"/>
    <n v="97153"/>
    <n v="1"/>
    <s v="No"/>
    <n v="0"/>
    <d v="2012-03-25T00:00:00"/>
    <x v="0"/>
    <n v="10"/>
    <n v="5"/>
    <n v="6"/>
    <s v="Need Attention"/>
    <n v="9"/>
    <m/>
    <m/>
    <m/>
    <m/>
    <e v="#N/A"/>
    <m/>
    <e v="#N/A"/>
    <m/>
    <e v="#N/A"/>
    <x v="3"/>
    <m/>
    <m/>
    <e v="#N/A"/>
    <x v="2"/>
    <e v="#N/A"/>
    <x v="3"/>
    <e v="#N/A"/>
    <e v="#N/A"/>
  </r>
  <r>
    <s v="D696-9D82"/>
    <s v="Eberto"/>
    <s v="Flaherty"/>
    <x v="2"/>
    <n v="38"/>
    <s v="Old"/>
    <s v="Some Travel"/>
    <x v="1"/>
    <n v="39"/>
    <s v="31-40KM"/>
    <s v="NY"/>
    <s v="White"/>
    <n v="3"/>
    <x v="2"/>
    <x v="3"/>
    <s v="Data Scientist"/>
    <s v="Single"/>
    <n v="65416"/>
    <n v="0"/>
    <s v="No"/>
    <n v="0"/>
    <d v="2012-03-25T00:00:00"/>
    <x v="0"/>
    <n v="10"/>
    <n v="5"/>
    <n v="10"/>
    <s v="Need Attention"/>
    <n v="7"/>
    <m/>
    <m/>
    <m/>
    <m/>
    <e v="#N/A"/>
    <m/>
    <e v="#N/A"/>
    <m/>
    <e v="#N/A"/>
    <x v="3"/>
    <m/>
    <m/>
    <e v="#N/A"/>
    <x v="2"/>
    <e v="#N/A"/>
    <x v="3"/>
    <e v="#N/A"/>
    <e v="#N/A"/>
  </r>
  <r>
    <s v="BE93-0736"/>
    <s v="Lucas"/>
    <s v="Oran"/>
    <x v="2"/>
    <n v="35"/>
    <s v="Young"/>
    <s v="No Travel "/>
    <x v="1"/>
    <n v="17"/>
    <s v="11-20KM"/>
    <s v="CA"/>
    <s v="Asian or Asian American"/>
    <n v="2"/>
    <x v="3"/>
    <x v="3"/>
    <s v="Senior Software Engineer"/>
    <s v="Divorced"/>
    <n v="117151"/>
    <n v="1"/>
    <s v="No"/>
    <n v="0"/>
    <d v="2012-03-26T00:00:00"/>
    <x v="0"/>
    <n v="10"/>
    <n v="3"/>
    <n v="7"/>
    <s v="Need Attention"/>
    <n v="6"/>
    <m/>
    <m/>
    <m/>
    <m/>
    <e v="#N/A"/>
    <m/>
    <e v="#N/A"/>
    <m/>
    <e v="#N/A"/>
    <x v="3"/>
    <m/>
    <m/>
    <e v="#N/A"/>
    <x v="2"/>
    <e v="#N/A"/>
    <x v="3"/>
    <e v="#N/A"/>
    <e v="#N/A"/>
  </r>
  <r>
    <s v="3EB2-9111"/>
    <s v="Ginger"/>
    <s v="Blinde"/>
    <x v="2"/>
    <n v="48"/>
    <s v="Old"/>
    <s v="Some Travel"/>
    <x v="1"/>
    <n v="26"/>
    <s v="21-30KM"/>
    <s v="IL"/>
    <s v="White"/>
    <n v="4"/>
    <x v="1"/>
    <x v="5"/>
    <s v="Data Scientist"/>
    <s v="Divorced"/>
    <n v="35749"/>
    <n v="2"/>
    <s v="No"/>
    <n v="0"/>
    <d v="2012-05-17T00:00:00"/>
    <x v="0"/>
    <n v="10"/>
    <n v="7"/>
    <n v="7"/>
    <s v="Need Attention"/>
    <n v="8"/>
    <s v="PR1170"/>
    <s v="3EB2-9111"/>
    <d v="2016-06-23T00:00:00"/>
    <n v="5"/>
    <n v="5"/>
    <n v="3"/>
    <n v="3"/>
    <n v="3"/>
    <n v="3"/>
    <x v="0"/>
    <n v="1"/>
    <n v="4"/>
    <n v="4"/>
    <x v="1"/>
    <n v="4"/>
    <x v="1"/>
    <n v="4"/>
    <n v="3.8333333333333335"/>
  </r>
  <r>
    <s v="0322-D46B"/>
    <s v="Nikolas"/>
    <s v="Leslie"/>
    <x v="2"/>
    <n v="32"/>
    <s v="Young"/>
    <s v="Some Travel"/>
    <x v="0"/>
    <n v="39"/>
    <s v="31-40KM"/>
    <s v="CA"/>
    <s v="Black or African American"/>
    <n v="4"/>
    <x v="1"/>
    <x v="1"/>
    <s v="Sales Executive"/>
    <s v="Married"/>
    <n v="105748"/>
    <n v="2"/>
    <s v="No"/>
    <n v="0"/>
    <d v="2012-03-28T00:00:00"/>
    <x v="0"/>
    <n v="10"/>
    <n v="0"/>
    <n v="1"/>
    <s v="OK"/>
    <n v="8"/>
    <m/>
    <m/>
    <m/>
    <m/>
    <e v="#N/A"/>
    <m/>
    <e v="#N/A"/>
    <m/>
    <e v="#N/A"/>
    <x v="3"/>
    <m/>
    <m/>
    <e v="#N/A"/>
    <x v="2"/>
    <e v="#N/A"/>
    <x v="3"/>
    <e v="#N/A"/>
    <e v="#N/A"/>
  </r>
  <r>
    <s v="9AAD-D3C1"/>
    <s v="Annie"/>
    <s v="Jablonski"/>
    <x v="0"/>
    <n v="45"/>
    <s v="Old"/>
    <s v="Some Travel"/>
    <x v="0"/>
    <n v="43"/>
    <s v="41-50KM"/>
    <s v="CA"/>
    <s v="Black or African American"/>
    <n v="2"/>
    <x v="3"/>
    <x v="6"/>
    <s v="Sales Executive"/>
    <s v="Divorced"/>
    <n v="106610"/>
    <n v="1"/>
    <s v="Yes"/>
    <n v="1"/>
    <d v="2012-05-03T00:00:00"/>
    <x v="0"/>
    <n v="10"/>
    <n v="0"/>
    <n v="7"/>
    <s v="Need Attention"/>
    <n v="5"/>
    <s v="PR1172"/>
    <s v="9AAD-D3C1"/>
    <d v="2016-06-24T00:00:00"/>
    <n v="4"/>
    <n v="4"/>
    <n v="2"/>
    <n v="2"/>
    <n v="5"/>
    <n v="5"/>
    <x v="0"/>
    <n v="0"/>
    <n v="4"/>
    <n v="4"/>
    <x v="0"/>
    <n v="3"/>
    <x v="0"/>
    <n v="3"/>
    <n v="3.5"/>
  </r>
  <r>
    <s v="4CCA-B1E6"/>
    <s v="Dolf"/>
    <s v="Featenby"/>
    <x v="2"/>
    <n v="43"/>
    <s v="Old"/>
    <s v="Some Travel"/>
    <x v="0"/>
    <n v="39"/>
    <s v="31-40KM"/>
    <s v="CA"/>
    <s v="White"/>
    <n v="2"/>
    <x v="3"/>
    <x v="0"/>
    <s v="Sales Executive"/>
    <s v="Divorced"/>
    <n v="176705"/>
    <n v="1"/>
    <s v="No"/>
    <n v="0"/>
    <d v="2012-05-05T00:00:00"/>
    <x v="0"/>
    <n v="10"/>
    <n v="5"/>
    <n v="7"/>
    <s v="Need Attention"/>
    <n v="7"/>
    <s v="PR1173"/>
    <s v="4CCA-B1E6"/>
    <d v="2016-06-26T00:00:00"/>
    <n v="3"/>
    <n v="3"/>
    <n v="3"/>
    <n v="3"/>
    <n v="4"/>
    <n v="4"/>
    <x v="1"/>
    <n v="0"/>
    <n v="5"/>
    <n v="5"/>
    <x v="3"/>
    <n v="5"/>
    <x v="1"/>
    <n v="4"/>
    <n v="4"/>
  </r>
  <r>
    <s v="5222-EBE1"/>
    <s v="Saxe"/>
    <s v="Theodoris"/>
    <x v="2"/>
    <n v="30"/>
    <s v="Young"/>
    <s v="Some Travel"/>
    <x v="1"/>
    <n v="14"/>
    <s v="11-20KM"/>
    <s v="CA"/>
    <s v="Asian or Asian American"/>
    <n v="4"/>
    <x v="1"/>
    <x v="3"/>
    <s v="Machine Learning Engineer"/>
    <s v="Married"/>
    <n v="194823"/>
    <n v="1"/>
    <s v="No"/>
    <n v="0"/>
    <d v="2012-04-01T00:00:00"/>
    <x v="0"/>
    <n v="10"/>
    <n v="4"/>
    <n v="9"/>
    <s v="Need Attention"/>
    <n v="8"/>
    <m/>
    <m/>
    <m/>
    <m/>
    <e v="#N/A"/>
    <m/>
    <e v="#N/A"/>
    <m/>
    <e v="#N/A"/>
    <x v="3"/>
    <m/>
    <m/>
    <e v="#N/A"/>
    <x v="2"/>
    <e v="#N/A"/>
    <x v="3"/>
    <e v="#N/A"/>
    <e v="#N/A"/>
  </r>
  <r>
    <s v="DEBE-1622"/>
    <s v="Bartolemo"/>
    <s v="Balma"/>
    <x v="2"/>
    <n v="28"/>
    <s v="Young"/>
    <s v="Frequent Traveller"/>
    <x v="1"/>
    <n v="22"/>
    <s v="21-30KM"/>
    <s v="CA"/>
    <s v="White"/>
    <n v="5"/>
    <x v="0"/>
    <x v="3"/>
    <s v="Machine Learning Engineer"/>
    <s v="Single"/>
    <n v="205433"/>
    <n v="0"/>
    <s v="No"/>
    <n v="0"/>
    <d v="2012-04-02T00:00:00"/>
    <x v="1"/>
    <n v="4"/>
    <n v="1"/>
    <n v="2"/>
    <s v="OK"/>
    <n v="1"/>
    <m/>
    <m/>
    <m/>
    <m/>
    <e v="#N/A"/>
    <m/>
    <e v="#N/A"/>
    <m/>
    <e v="#N/A"/>
    <x v="3"/>
    <m/>
    <m/>
    <e v="#N/A"/>
    <x v="2"/>
    <e v="#N/A"/>
    <x v="3"/>
    <e v="#N/A"/>
    <e v="#N/A"/>
  </r>
  <r>
    <s v="2B7A-9C73"/>
    <s v="Bryanty"/>
    <s v="Wickersley"/>
    <x v="1"/>
    <n v="45"/>
    <s v="Old"/>
    <s v="Frequent Traveller"/>
    <x v="1"/>
    <n v="17"/>
    <s v="11-20KM"/>
    <s v="CA"/>
    <s v="White"/>
    <n v="4"/>
    <x v="1"/>
    <x v="3"/>
    <s v="Machine Learning Engineer"/>
    <s v="Single"/>
    <n v="123619"/>
    <n v="0"/>
    <s v="Yes"/>
    <n v="1"/>
    <d v="2013-05-01T00:00:00"/>
    <x v="0"/>
    <n v="9"/>
    <n v="7"/>
    <n v="9"/>
    <s v="Need Attention"/>
    <n v="2"/>
    <s v="PR1179"/>
    <s v="2B7A-9C73"/>
    <d v="2016-06-29T00:00:00"/>
    <n v="4"/>
    <n v="4"/>
    <n v="4"/>
    <n v="4"/>
    <n v="3"/>
    <n v="3"/>
    <x v="1"/>
    <n v="1"/>
    <n v="4"/>
    <n v="4"/>
    <x v="0"/>
    <n v="3"/>
    <x v="0"/>
    <n v="3"/>
    <n v="3.5"/>
  </r>
  <r>
    <s v="A366-C17A"/>
    <s v="Jodie"/>
    <s v="Le Breton De La Vieuville"/>
    <x v="2"/>
    <n v="42"/>
    <s v="Old"/>
    <s v="Some Travel"/>
    <x v="1"/>
    <n v="34"/>
    <s v="31-40KM"/>
    <s v="NY"/>
    <s v="White"/>
    <n v="4"/>
    <x v="1"/>
    <x v="2"/>
    <s v="Machine Learning Engineer"/>
    <s v="Divorced"/>
    <n v="126463"/>
    <n v="1"/>
    <s v="No"/>
    <n v="0"/>
    <d v="2012-04-04T00:00:00"/>
    <x v="0"/>
    <n v="10"/>
    <n v="0"/>
    <n v="1"/>
    <s v="OK"/>
    <n v="8"/>
    <m/>
    <m/>
    <m/>
    <m/>
    <e v="#N/A"/>
    <m/>
    <e v="#N/A"/>
    <m/>
    <e v="#N/A"/>
    <x v="3"/>
    <m/>
    <m/>
    <e v="#N/A"/>
    <x v="2"/>
    <e v="#N/A"/>
    <x v="3"/>
    <e v="#N/A"/>
    <e v="#N/A"/>
  </r>
  <r>
    <s v="2962-039F"/>
    <s v="Darice"/>
    <s v="Excell"/>
    <x v="0"/>
    <n v="47"/>
    <s v="Old"/>
    <s v="Some Travel"/>
    <x v="1"/>
    <n v="5"/>
    <s v="0-10KM"/>
    <s v="NY"/>
    <s v="Mixed or multiple ethnic groups"/>
    <n v="5"/>
    <x v="0"/>
    <x v="5"/>
    <s v="Data Scientist"/>
    <s v="Single"/>
    <n v="133616"/>
    <n v="0"/>
    <s v="Yes"/>
    <n v="1"/>
    <d v="2012-04-06T00:00:00"/>
    <x v="0"/>
    <n v="10"/>
    <n v="9"/>
    <n v="9"/>
    <s v="Need Attention"/>
    <n v="0"/>
    <m/>
    <m/>
    <m/>
    <m/>
    <e v="#N/A"/>
    <m/>
    <e v="#N/A"/>
    <m/>
    <e v="#N/A"/>
    <x v="3"/>
    <m/>
    <m/>
    <e v="#N/A"/>
    <x v="2"/>
    <e v="#N/A"/>
    <x v="3"/>
    <e v="#N/A"/>
    <e v="#N/A"/>
  </r>
  <r>
    <s v="F9B6-C80B"/>
    <s v="Veronica"/>
    <s v="Farlham"/>
    <x v="0"/>
    <n v="43"/>
    <s v="Old"/>
    <s v="Some Travel"/>
    <x v="1"/>
    <n v="10"/>
    <s v="0-10KM"/>
    <s v="CA"/>
    <s v="White"/>
    <n v="3"/>
    <x v="2"/>
    <x v="3"/>
    <s v="Software Engineer"/>
    <s v="Divorced"/>
    <n v="43211"/>
    <n v="1"/>
    <s v="No"/>
    <n v="0"/>
    <d v="2012-05-12T00:00:00"/>
    <x v="0"/>
    <n v="10"/>
    <n v="2"/>
    <n v="6"/>
    <s v="Need Attention"/>
    <n v="9"/>
    <s v="PR1184"/>
    <s v="F9B6-C80B"/>
    <d v="2016-07-03T00:00:00"/>
    <n v="4"/>
    <n v="4"/>
    <n v="3"/>
    <n v="3"/>
    <n v="5"/>
    <n v="5"/>
    <x v="1"/>
    <n v="0"/>
    <n v="2"/>
    <n v="2"/>
    <x v="3"/>
    <n v="5"/>
    <x v="4"/>
    <n v="5"/>
    <n v="4"/>
  </r>
  <r>
    <s v="21CB-EF3E"/>
    <s v="Eleanora"/>
    <s v="Thornbarrow"/>
    <x v="0"/>
    <n v="36"/>
    <s v="Old"/>
    <s v="Some Travel"/>
    <x v="1"/>
    <n v="4"/>
    <s v="0-10KM"/>
    <s v="CA"/>
    <s v="White"/>
    <n v="3"/>
    <x v="2"/>
    <x v="5"/>
    <s v="Senior Software Engineer"/>
    <s v="Single"/>
    <n v="208338"/>
    <n v="0"/>
    <s v="No"/>
    <n v="0"/>
    <d v="2012-04-07T00:00:00"/>
    <x v="0"/>
    <n v="10"/>
    <n v="10"/>
    <n v="10"/>
    <s v="Need Attention"/>
    <n v="1"/>
    <s v="PR1286"/>
    <s v="21CB-EF3E"/>
    <d v="2016-10-22T00:00:00"/>
    <n v="5"/>
    <n v="5"/>
    <n v="4"/>
    <n v="4"/>
    <n v="3"/>
    <n v="3"/>
    <x v="2"/>
    <n v="2"/>
    <n v="5"/>
    <n v="5"/>
    <x v="0"/>
    <n v="3"/>
    <x v="2"/>
    <n v="2"/>
    <n v="3.6666666666666665"/>
  </r>
  <r>
    <s v="2F85-AF81"/>
    <s v="Cassandre"/>
    <s v="Joubert"/>
    <x v="1"/>
    <n v="42"/>
    <s v="Old"/>
    <s v="Some Travel"/>
    <x v="1"/>
    <n v="12"/>
    <s v="11-20KM"/>
    <s v="CA"/>
    <s v="White"/>
    <n v="4"/>
    <x v="1"/>
    <x v="2"/>
    <s v="Senior Software Engineer"/>
    <s v="Married"/>
    <n v="167089"/>
    <n v="1"/>
    <s v="No"/>
    <n v="0"/>
    <d v="2012-05-24T00:00:00"/>
    <x v="0"/>
    <n v="10"/>
    <n v="7"/>
    <n v="9"/>
    <s v="Need Attention"/>
    <n v="8"/>
    <s v="PR1185"/>
    <s v="2F85-AF81"/>
    <d v="2016-07-05T00:00:00"/>
    <n v="4"/>
    <n v="4"/>
    <n v="2"/>
    <n v="2"/>
    <n v="4"/>
    <n v="4"/>
    <x v="0"/>
    <n v="0"/>
    <n v="4"/>
    <n v="4"/>
    <x v="0"/>
    <n v="3"/>
    <x v="0"/>
    <n v="3"/>
    <n v="3.3333333333333335"/>
  </r>
  <r>
    <s v="68FB-06A7"/>
    <s v="Elle"/>
    <s v="Balcombe"/>
    <x v="0"/>
    <n v="43"/>
    <s v="Old"/>
    <s v="Frequent Traveller"/>
    <x v="0"/>
    <n v="1"/>
    <s v="0-10KM"/>
    <s v="NY"/>
    <s v="Mixed or multiple ethnic groups"/>
    <n v="3"/>
    <x v="2"/>
    <x v="0"/>
    <s v="Sales Executive"/>
    <s v="Single"/>
    <n v="180996"/>
    <n v="0"/>
    <s v="No"/>
    <n v="0"/>
    <d v="2012-04-10T00:00:00"/>
    <x v="0"/>
    <n v="10"/>
    <n v="8"/>
    <n v="10"/>
    <s v="Need Attention"/>
    <n v="9"/>
    <s v="PR1536"/>
    <s v="68FB-06A7"/>
    <d v="2017-03-13T00:00:00"/>
    <n v="2"/>
    <n v="2"/>
    <n v="4"/>
    <n v="4"/>
    <n v="4"/>
    <n v="4"/>
    <x v="2"/>
    <n v="0"/>
    <n v="4"/>
    <n v="4"/>
    <x v="3"/>
    <n v="5"/>
    <x v="4"/>
    <n v="5"/>
    <n v="4"/>
  </r>
  <r>
    <s v="74F2-5C55"/>
    <s v="Skipper"/>
    <s v="Sambles"/>
    <x v="2"/>
    <n v="47"/>
    <s v="Old"/>
    <s v="Some Travel"/>
    <x v="1"/>
    <n v="40"/>
    <s v="31-40KM"/>
    <s v="NY"/>
    <s v="White"/>
    <n v="2"/>
    <x v="3"/>
    <x v="3"/>
    <s v="Data Scientist"/>
    <s v="Single"/>
    <n v="108798"/>
    <n v="0"/>
    <s v="No"/>
    <n v="0"/>
    <d v="2012-04-12T00:00:00"/>
    <x v="0"/>
    <n v="10"/>
    <n v="0"/>
    <n v="4"/>
    <s v="Need Attention"/>
    <n v="7"/>
    <s v="PR1372"/>
    <s v="74F2-5C55"/>
    <d v="2016-12-30T00:00:00"/>
    <n v="4"/>
    <n v="4"/>
    <n v="1"/>
    <n v="1"/>
    <n v="2"/>
    <n v="2"/>
    <x v="1"/>
    <n v="0"/>
    <n v="3"/>
    <n v="3"/>
    <x v="1"/>
    <n v="4"/>
    <x v="1"/>
    <n v="4"/>
    <n v="3"/>
  </r>
  <r>
    <s v="085C-7FC2"/>
    <s v="Emmerich"/>
    <s v="Wallicker"/>
    <x v="2"/>
    <n v="47"/>
    <s v="Old"/>
    <s v="No Travel "/>
    <x v="0"/>
    <n v="17"/>
    <s v="11-20KM"/>
    <s v="NY"/>
    <s v="White"/>
    <n v="4"/>
    <x v="1"/>
    <x v="6"/>
    <s v="Sales Executive"/>
    <s v="Married"/>
    <n v="176158"/>
    <n v="0"/>
    <s v="No"/>
    <n v="0"/>
    <d v="2012-04-13T00:00:00"/>
    <x v="0"/>
    <n v="10"/>
    <n v="9"/>
    <n v="10"/>
    <s v="Need Attention"/>
    <n v="2"/>
    <s v="PR1323"/>
    <s v="085C-7FC2"/>
    <d v="2016-11-20T00:00:00"/>
    <n v="4"/>
    <n v="4"/>
    <n v="5"/>
    <n v="5"/>
    <n v="2"/>
    <n v="2"/>
    <x v="2"/>
    <n v="3"/>
    <n v="4"/>
    <n v="4"/>
    <x v="0"/>
    <n v="3"/>
    <x v="2"/>
    <n v="2"/>
    <n v="3.3333333333333335"/>
  </r>
  <r>
    <s v="55D6-1423"/>
    <s v="Benyamin"/>
    <s v="Wasielewicz"/>
    <x v="2"/>
    <n v="43"/>
    <s v="Old"/>
    <s v="No Travel "/>
    <x v="1"/>
    <n v="15"/>
    <s v="11-20KM"/>
    <s v="CA"/>
    <s v="Asian or Asian American"/>
    <n v="2"/>
    <x v="3"/>
    <x v="6"/>
    <s v="Machine Learning Engineer"/>
    <s v="Divorced"/>
    <n v="76826"/>
    <n v="1"/>
    <s v="No"/>
    <n v="0"/>
    <d v="2012-04-14T00:00:00"/>
    <x v="0"/>
    <n v="10"/>
    <n v="9"/>
    <n v="9"/>
    <s v="Need Attention"/>
    <n v="7"/>
    <m/>
    <m/>
    <m/>
    <m/>
    <e v="#N/A"/>
    <m/>
    <e v="#N/A"/>
    <m/>
    <e v="#N/A"/>
    <x v="3"/>
    <m/>
    <m/>
    <e v="#N/A"/>
    <x v="2"/>
    <e v="#N/A"/>
    <x v="3"/>
    <e v="#N/A"/>
    <e v="#N/A"/>
  </r>
  <r>
    <s v="8583-9174"/>
    <s v="Mimi"/>
    <s v="Mawditt"/>
    <x v="0"/>
    <n v="46"/>
    <s v="Old"/>
    <s v="Frequent Traveller"/>
    <x v="1"/>
    <n v="16"/>
    <s v="11-20KM"/>
    <s v="NY"/>
    <s v="White"/>
    <n v="2"/>
    <x v="3"/>
    <x v="3"/>
    <s v="Software Engineer"/>
    <s v="Single"/>
    <n v="100717"/>
    <n v="0"/>
    <s v="Yes"/>
    <n v="1"/>
    <d v="2013-01-30T00:00:00"/>
    <x v="0"/>
    <n v="9"/>
    <n v="5"/>
    <n v="9"/>
    <s v="Need Attention"/>
    <n v="7"/>
    <s v="PR1196"/>
    <s v="8583-9174"/>
    <d v="2016-07-13T00:00:00"/>
    <n v="5"/>
    <n v="5"/>
    <n v="2"/>
    <n v="2"/>
    <n v="3"/>
    <n v="3"/>
    <x v="2"/>
    <n v="0"/>
    <n v="2"/>
    <n v="2"/>
    <x v="3"/>
    <n v="5"/>
    <x v="4"/>
    <n v="5"/>
    <n v="3.6666666666666665"/>
  </r>
  <r>
    <s v="58C8-63FA"/>
    <s v="Pierce"/>
    <s v="Birkby"/>
    <x v="2"/>
    <n v="38"/>
    <s v="Old"/>
    <s v="Some Travel"/>
    <x v="1"/>
    <n v="40"/>
    <s v="31-40KM"/>
    <s v="CA"/>
    <s v="White"/>
    <n v="4"/>
    <x v="1"/>
    <x v="3"/>
    <s v="Senior Software Engineer"/>
    <s v="Divorced"/>
    <n v="126505"/>
    <n v="1"/>
    <s v="No"/>
    <n v="0"/>
    <d v="2012-04-15T00:00:00"/>
    <x v="0"/>
    <n v="10"/>
    <n v="1"/>
    <n v="5"/>
    <s v="Need Attention"/>
    <n v="8"/>
    <m/>
    <m/>
    <m/>
    <m/>
    <e v="#N/A"/>
    <m/>
    <e v="#N/A"/>
    <m/>
    <e v="#N/A"/>
    <x v="3"/>
    <m/>
    <m/>
    <e v="#N/A"/>
    <x v="2"/>
    <e v="#N/A"/>
    <x v="3"/>
    <e v="#N/A"/>
    <e v="#N/A"/>
  </r>
  <r>
    <s v="E324-1C33"/>
    <s v="Sybyl"/>
    <s v="Stevings"/>
    <x v="0"/>
    <n v="38"/>
    <s v="Old"/>
    <s v="Some Travel"/>
    <x v="0"/>
    <n v="9"/>
    <s v="0-10KM"/>
    <s v="CA"/>
    <s v="Asian or Asian American"/>
    <n v="4"/>
    <x v="1"/>
    <x v="7"/>
    <s v="Sales Executive"/>
    <s v="Divorced"/>
    <n v="114713"/>
    <n v="2"/>
    <s v="No"/>
    <n v="0"/>
    <d v="2013-12-17T00:00:00"/>
    <x v="0"/>
    <n v="9"/>
    <n v="0"/>
    <n v="0"/>
    <s v="OK"/>
    <n v="1"/>
    <s v="PR1197"/>
    <s v="E324-1C33"/>
    <d v="2016-07-15T00:00:00"/>
    <n v="5"/>
    <n v="5"/>
    <n v="4"/>
    <n v="4"/>
    <n v="4"/>
    <n v="4"/>
    <x v="0"/>
    <n v="1"/>
    <n v="5"/>
    <n v="5"/>
    <x v="1"/>
    <n v="4"/>
    <x v="0"/>
    <n v="3"/>
    <n v="4.166666666666667"/>
  </r>
  <r>
    <s v="87D2-8B67"/>
    <s v="Joana"/>
    <s v="McDougal"/>
    <x v="0"/>
    <n v="45"/>
    <s v="Old"/>
    <s v="Some Travel"/>
    <x v="1"/>
    <n v="34"/>
    <s v="31-40KM"/>
    <s v="NY"/>
    <s v="White"/>
    <n v="2"/>
    <x v="3"/>
    <x v="5"/>
    <s v="Machine Learning Engineer"/>
    <s v="Divorced"/>
    <n v="152278"/>
    <n v="1"/>
    <s v="Yes"/>
    <n v="1"/>
    <d v="2012-04-18T00:00:00"/>
    <x v="0"/>
    <n v="10"/>
    <n v="8"/>
    <n v="8"/>
    <s v="Need Attention"/>
    <n v="2"/>
    <m/>
    <m/>
    <m/>
    <m/>
    <e v="#N/A"/>
    <m/>
    <e v="#N/A"/>
    <m/>
    <e v="#N/A"/>
    <x v="3"/>
    <m/>
    <m/>
    <e v="#N/A"/>
    <x v="2"/>
    <e v="#N/A"/>
    <x v="3"/>
    <e v="#N/A"/>
    <e v="#N/A"/>
  </r>
  <r>
    <s v="9FE1-0345"/>
    <s v="Eldridge"/>
    <s v="Artois"/>
    <x v="2"/>
    <n v="28"/>
    <s v="Young"/>
    <s v="Some Travel"/>
    <x v="1"/>
    <n v="6"/>
    <s v="0-10KM"/>
    <s v="CA"/>
    <s v="White"/>
    <n v="1"/>
    <x v="4"/>
    <x v="5"/>
    <s v="Data Scientist"/>
    <s v="Single"/>
    <n v="87175"/>
    <n v="0"/>
    <s v="No"/>
    <n v="0"/>
    <d v="2012-04-21T00:00:00"/>
    <x v="0"/>
    <n v="10"/>
    <n v="6"/>
    <n v="10"/>
    <s v="Need Attention"/>
    <n v="7"/>
    <s v="PR1335"/>
    <s v="9FE1-0345"/>
    <d v="2016-12-01T00:00:00"/>
    <n v="4"/>
    <n v="4"/>
    <n v="4"/>
    <n v="4"/>
    <n v="3"/>
    <n v="3"/>
    <x v="1"/>
    <n v="0"/>
    <n v="3"/>
    <n v="3"/>
    <x v="3"/>
    <n v="5"/>
    <x v="1"/>
    <n v="4"/>
    <n v="3.8333333333333335"/>
  </r>
  <r>
    <s v="EBBD-37D4"/>
    <s v="Bonni"/>
    <s v="Coal"/>
    <x v="1"/>
    <n v="35"/>
    <s v="Young"/>
    <s v="Some Travel"/>
    <x v="0"/>
    <n v="26"/>
    <s v="21-30KM"/>
    <s v="CA"/>
    <s v="Black or African American"/>
    <n v="4"/>
    <x v="1"/>
    <x v="0"/>
    <s v="Sales Executive"/>
    <s v="Single"/>
    <n v="98435"/>
    <n v="0"/>
    <s v="No"/>
    <n v="0"/>
    <d v="2012-04-23T00:00:00"/>
    <x v="0"/>
    <n v="10"/>
    <n v="7"/>
    <n v="9"/>
    <s v="Need Attention"/>
    <n v="9"/>
    <s v="PR1300"/>
    <s v="EBBD-37D4"/>
    <d v="2016-11-02T00:00:00"/>
    <n v="3"/>
    <n v="3"/>
    <n v="3"/>
    <n v="3"/>
    <n v="3"/>
    <n v="3"/>
    <x v="1"/>
    <n v="2"/>
    <n v="5"/>
    <n v="5"/>
    <x v="1"/>
    <n v="4"/>
    <x v="1"/>
    <n v="4"/>
    <n v="3.6666666666666665"/>
  </r>
  <r>
    <s v="9F65-F612"/>
    <s v="Patrice"/>
    <s v="Wearing"/>
    <x v="0"/>
    <n v="28"/>
    <s v="Young"/>
    <s v="Some Travel"/>
    <x v="1"/>
    <n v="33"/>
    <s v="31-40KM"/>
    <s v="CA"/>
    <s v="Asian or Asian American"/>
    <n v="3"/>
    <x v="2"/>
    <x v="3"/>
    <s v="Data Scientist"/>
    <s v="Single"/>
    <n v="54536"/>
    <n v="0"/>
    <s v="No"/>
    <n v="0"/>
    <d v="2012-04-23T00:00:00"/>
    <x v="1"/>
    <n v="3"/>
    <n v="3"/>
    <n v="3"/>
    <s v="OK"/>
    <n v="2"/>
    <m/>
    <m/>
    <m/>
    <m/>
    <e v="#N/A"/>
    <m/>
    <e v="#N/A"/>
    <m/>
    <e v="#N/A"/>
    <x v="3"/>
    <m/>
    <m/>
    <e v="#N/A"/>
    <x v="2"/>
    <e v="#N/A"/>
    <x v="3"/>
    <e v="#N/A"/>
    <e v="#N/A"/>
  </r>
  <r>
    <s v="AA87-13D8"/>
    <s v="Rita"/>
    <s v="Chrismas"/>
    <x v="0"/>
    <n v="32"/>
    <s v="Young"/>
    <s v="Frequent Traveller"/>
    <x v="1"/>
    <n v="15"/>
    <s v="11-20KM"/>
    <s v="CA"/>
    <s v="White"/>
    <n v="2"/>
    <x v="3"/>
    <x v="5"/>
    <s v="Data Scientist"/>
    <s v="Married"/>
    <n v="44388"/>
    <n v="1"/>
    <s v="No"/>
    <n v="0"/>
    <d v="2013-10-10T00:00:00"/>
    <x v="0"/>
    <n v="9"/>
    <n v="8"/>
    <n v="9"/>
    <s v="Need Attention"/>
    <n v="8"/>
    <s v="PR1206"/>
    <s v="AA87-13D8"/>
    <d v="2016-07-20T00:00:00"/>
    <n v="5"/>
    <n v="5"/>
    <n v="4"/>
    <n v="4"/>
    <n v="4"/>
    <n v="4"/>
    <x v="2"/>
    <n v="1"/>
    <n v="5"/>
    <n v="5"/>
    <x v="1"/>
    <n v="4"/>
    <x v="1"/>
    <n v="4"/>
    <n v="4.333333333333333"/>
  </r>
  <r>
    <s v="4316-C080"/>
    <s v="Padraig"/>
    <s v="Carnell"/>
    <x v="2"/>
    <n v="34"/>
    <s v="Young"/>
    <s v="No Travel "/>
    <x v="1"/>
    <n v="25"/>
    <s v="21-30KM"/>
    <s v="CA"/>
    <s v="Mixed or multiple ethnic groups"/>
    <n v="1"/>
    <x v="4"/>
    <x v="3"/>
    <s v="Senior Software Engineer"/>
    <s v="Married"/>
    <n v="238630"/>
    <n v="1"/>
    <s v="No"/>
    <n v="0"/>
    <d v="2013-08-05T00:00:00"/>
    <x v="0"/>
    <n v="9"/>
    <n v="0"/>
    <n v="3"/>
    <s v="OK"/>
    <n v="6"/>
    <s v="PR1207"/>
    <s v="4316-C080"/>
    <d v="2016-07-22T00:00:00"/>
    <n v="3"/>
    <n v="3"/>
    <n v="4"/>
    <n v="4"/>
    <n v="2"/>
    <n v="2"/>
    <x v="2"/>
    <n v="0"/>
    <n v="5"/>
    <n v="5"/>
    <x v="3"/>
    <n v="5"/>
    <x v="4"/>
    <n v="5"/>
    <n v="4"/>
  </r>
  <r>
    <s v="3994-472A"/>
    <s v="Rolf"/>
    <s v="Cunah"/>
    <x v="2"/>
    <n v="29"/>
    <s v="Young"/>
    <s v="Some Travel"/>
    <x v="1"/>
    <n v="33"/>
    <s v="31-40KM"/>
    <s v="CA"/>
    <s v="White"/>
    <n v="3"/>
    <x v="2"/>
    <x v="3"/>
    <s v="Software Engineer"/>
    <s v="Divorced"/>
    <n v="153909"/>
    <n v="1"/>
    <s v="No"/>
    <n v="0"/>
    <d v="2012-04-23T00:00:00"/>
    <x v="0"/>
    <n v="10"/>
    <n v="10"/>
    <n v="10"/>
    <s v="Need Attention"/>
    <n v="2"/>
    <s v="PR1330"/>
    <s v="3994-472A"/>
    <d v="2016-11-26T00:00:00"/>
    <n v="4"/>
    <n v="4"/>
    <n v="4"/>
    <n v="4"/>
    <n v="4"/>
    <n v="4"/>
    <x v="2"/>
    <n v="0"/>
    <n v="3"/>
    <n v="3"/>
    <x v="0"/>
    <n v="3"/>
    <x v="2"/>
    <n v="2"/>
    <n v="3.3333333333333335"/>
  </r>
  <r>
    <s v="02DA-7A72"/>
    <s v="Tadeas"/>
    <s v="Lackney"/>
    <x v="2"/>
    <n v="29"/>
    <s v="Young"/>
    <s v="Frequent Traveller"/>
    <x v="0"/>
    <n v="42"/>
    <s v="41-50KM"/>
    <s v="CA"/>
    <s v="White"/>
    <n v="3"/>
    <x v="2"/>
    <x v="4"/>
    <s v="Sales Representative"/>
    <s v="Married"/>
    <n v="78726"/>
    <n v="1"/>
    <s v="No"/>
    <n v="0"/>
    <d v="2012-04-25T00:00:00"/>
    <x v="1"/>
    <n v="6"/>
    <n v="0"/>
    <n v="1"/>
    <s v="OK"/>
    <n v="1"/>
    <s v="PR1407"/>
    <s v="02DA-7A72"/>
    <d v="2017-01-15T00:00:00"/>
    <n v="5"/>
    <n v="5"/>
    <n v="3"/>
    <n v="3"/>
    <n v="3"/>
    <n v="3"/>
    <x v="0"/>
    <n v="0"/>
    <n v="3"/>
    <n v="3"/>
    <x v="1"/>
    <n v="4"/>
    <x v="1"/>
    <n v="4"/>
    <n v="3.6666666666666665"/>
  </r>
  <r>
    <s v="8567-5B27"/>
    <s v="Shani"/>
    <s v="Deackes"/>
    <x v="0"/>
    <n v="28"/>
    <s v="Young"/>
    <s v="Frequent Traveller"/>
    <x v="0"/>
    <n v="32"/>
    <s v="31-40KM"/>
    <s v="NY"/>
    <s v="Black or African American"/>
    <n v="1"/>
    <x v="4"/>
    <x v="4"/>
    <s v="Sales Representative"/>
    <s v="Single"/>
    <n v="53439"/>
    <n v="0"/>
    <s v="Yes"/>
    <n v="1"/>
    <d v="2012-04-27T00:00:00"/>
    <x v="1"/>
    <n v="3"/>
    <n v="0"/>
    <n v="0"/>
    <s v="OK"/>
    <n v="1"/>
    <s v="PR1522"/>
    <s v="8567-5B27"/>
    <d v="2017-03-06T00:00:00"/>
    <n v="4"/>
    <n v="4"/>
    <n v="3"/>
    <n v="3"/>
    <n v="4"/>
    <n v="4"/>
    <x v="1"/>
    <n v="3"/>
    <n v="5"/>
    <n v="5"/>
    <x v="3"/>
    <n v="5"/>
    <x v="1"/>
    <n v="4"/>
    <n v="4.166666666666667"/>
  </r>
  <r>
    <s v="5237-1B85"/>
    <s v="Faydra"/>
    <s v="Losbie"/>
    <x v="0"/>
    <n v="28"/>
    <s v="Young"/>
    <s v="Some Travel"/>
    <x v="1"/>
    <n v="9"/>
    <s v="0-10KM"/>
    <s v="NY"/>
    <s v="Asian or Asian American"/>
    <n v="4"/>
    <x v="1"/>
    <x v="3"/>
    <s v="Software Engineer"/>
    <s v="Single"/>
    <n v="43578"/>
    <n v="0"/>
    <s v="Yes"/>
    <n v="1"/>
    <d v="2012-04-27T00:00:00"/>
    <x v="1"/>
    <n v="5"/>
    <n v="3"/>
    <n v="5"/>
    <s v="Need Attention"/>
    <n v="5"/>
    <s v="PR1486"/>
    <s v="5237-1B85"/>
    <d v="2017-02-21T00:00:00"/>
    <n v="3"/>
    <n v="3"/>
    <n v="3"/>
    <n v="3"/>
    <n v="3"/>
    <n v="3"/>
    <x v="2"/>
    <n v="0"/>
    <n v="5"/>
    <n v="5"/>
    <x v="3"/>
    <n v="5"/>
    <x v="1"/>
    <n v="4"/>
    <n v="3.8333333333333335"/>
  </r>
  <r>
    <s v="F93D-CB5A"/>
    <s v="Zondra"/>
    <s v="Duigenan"/>
    <x v="0"/>
    <n v="40"/>
    <s v="Old"/>
    <s v="Some Travel"/>
    <x v="1"/>
    <n v="26"/>
    <s v="21-30KM"/>
    <s v="CA"/>
    <s v="Mixed or multiple ethnic groups"/>
    <n v="3"/>
    <x v="2"/>
    <x v="5"/>
    <s v="Senior Software Engineer"/>
    <s v="Single"/>
    <n v="120858"/>
    <n v="0"/>
    <s v="No"/>
    <n v="0"/>
    <d v="2012-04-29T00:00:00"/>
    <x v="0"/>
    <n v="10"/>
    <n v="9"/>
    <n v="9"/>
    <s v="Need Attention"/>
    <n v="8"/>
    <m/>
    <m/>
    <m/>
    <m/>
    <e v="#N/A"/>
    <m/>
    <e v="#N/A"/>
    <m/>
    <e v="#N/A"/>
    <x v="3"/>
    <m/>
    <m/>
    <e v="#N/A"/>
    <x v="2"/>
    <e v="#N/A"/>
    <x v="3"/>
    <e v="#N/A"/>
    <e v="#N/A"/>
  </r>
  <r>
    <s v="7A8C-2DD3"/>
    <s v="Harley"/>
    <s v="Dootson"/>
    <x v="0"/>
    <n v="30"/>
    <s v="Young"/>
    <s v="Some Travel"/>
    <x v="0"/>
    <n v="35"/>
    <s v="31-40KM"/>
    <s v="CA"/>
    <s v="White"/>
    <n v="3"/>
    <x v="2"/>
    <x v="6"/>
    <s v="Sales Executive"/>
    <s v="Single"/>
    <n v="160352"/>
    <n v="0"/>
    <s v="No"/>
    <n v="0"/>
    <d v="2013-10-18T00:00:00"/>
    <x v="0"/>
    <n v="9"/>
    <n v="0"/>
    <n v="5"/>
    <s v="Need Attention"/>
    <n v="4"/>
    <s v="PR1216"/>
    <s v="7A8C-2DD3"/>
    <d v="2016-08-01T00:00:00"/>
    <n v="5"/>
    <n v="5"/>
    <n v="2"/>
    <n v="2"/>
    <n v="3"/>
    <n v="3"/>
    <x v="1"/>
    <n v="1"/>
    <n v="5"/>
    <n v="5"/>
    <x v="1"/>
    <n v="4"/>
    <x v="1"/>
    <n v="4"/>
    <n v="3.8333333333333335"/>
  </r>
  <r>
    <s v="A9EB-9E41"/>
    <s v="Jacki"/>
    <s v="Mitro"/>
    <x v="0"/>
    <n v="30"/>
    <s v="Young"/>
    <s v="Some Travel"/>
    <x v="1"/>
    <n v="30"/>
    <s v="21-30KM"/>
    <s v="NY"/>
    <s v="Asian or Asian American"/>
    <n v="1"/>
    <x v="4"/>
    <x v="3"/>
    <s v="Machine Learning Engineer"/>
    <s v="Married"/>
    <n v="228438"/>
    <n v="1"/>
    <s v="No"/>
    <n v="0"/>
    <d v="2012-04-30T00:00:00"/>
    <x v="0"/>
    <n v="10"/>
    <n v="6"/>
    <n v="9"/>
    <s v="Need Attention"/>
    <n v="10"/>
    <m/>
    <m/>
    <m/>
    <m/>
    <e v="#N/A"/>
    <m/>
    <e v="#N/A"/>
    <m/>
    <e v="#N/A"/>
    <x v="3"/>
    <m/>
    <m/>
    <e v="#N/A"/>
    <x v="2"/>
    <e v="#N/A"/>
    <x v="3"/>
    <e v="#N/A"/>
    <e v="#N/A"/>
  </r>
  <r>
    <s v="67D7-9785"/>
    <s v="Corinne"/>
    <s v="Andreaccio"/>
    <x v="0"/>
    <n v="38"/>
    <s v="Old"/>
    <s v="Frequent Traveller"/>
    <x v="1"/>
    <n v="6"/>
    <s v="0-10KM"/>
    <s v="CA"/>
    <s v="Black or African American"/>
    <n v="3"/>
    <x v="2"/>
    <x v="5"/>
    <s v="Senior Software Engineer"/>
    <s v="Single"/>
    <n v="126515"/>
    <n v="0"/>
    <s v="No"/>
    <n v="0"/>
    <d v="2013-02-27T00:00:00"/>
    <x v="0"/>
    <n v="9"/>
    <n v="7"/>
    <n v="9"/>
    <s v="Need Attention"/>
    <n v="4"/>
    <s v="PR1220"/>
    <s v="67D7-9785"/>
    <d v="2016-08-06T00:00:00"/>
    <n v="3"/>
    <n v="3"/>
    <n v="2"/>
    <n v="2"/>
    <n v="5"/>
    <n v="5"/>
    <x v="2"/>
    <n v="1"/>
    <n v="4"/>
    <n v="4"/>
    <x v="3"/>
    <n v="5"/>
    <x v="1"/>
    <n v="4"/>
    <n v="3.8333333333333335"/>
  </r>
  <r>
    <s v="C25C-C434"/>
    <s v="Jillayne"/>
    <s v="Goshawke"/>
    <x v="0"/>
    <n v="35"/>
    <s v="Young"/>
    <s v="Frequent Traveller"/>
    <x v="1"/>
    <n v="39"/>
    <s v="31-40KM"/>
    <s v="CA"/>
    <s v="Mixed or multiple ethnic groups"/>
    <n v="4"/>
    <x v="1"/>
    <x v="3"/>
    <s v="Software Engineer"/>
    <s v="Single"/>
    <n v="71257"/>
    <n v="0"/>
    <s v="No"/>
    <n v="0"/>
    <d v="2012-05-01T00:00:00"/>
    <x v="0"/>
    <n v="10"/>
    <n v="1"/>
    <n v="6"/>
    <s v="Need Attention"/>
    <n v="10"/>
    <s v="PR1320"/>
    <s v="C25C-C434"/>
    <d v="2016-11-18T00:00:00"/>
    <n v="3"/>
    <n v="3"/>
    <n v="3"/>
    <n v="3"/>
    <n v="2"/>
    <n v="2"/>
    <x v="1"/>
    <n v="0"/>
    <n v="2"/>
    <n v="2"/>
    <x v="3"/>
    <n v="5"/>
    <x v="4"/>
    <n v="5"/>
    <n v="3.3333333333333335"/>
  </r>
  <r>
    <s v="F265-79B0"/>
    <s v="Glenda"/>
    <s v="Peacock"/>
    <x v="0"/>
    <n v="37"/>
    <s v="Old"/>
    <s v="Frequent Traveller"/>
    <x v="1"/>
    <n v="14"/>
    <s v="11-20KM"/>
    <s v="CA"/>
    <s v="Mixed or multiple ethnic groups"/>
    <n v="4"/>
    <x v="1"/>
    <x v="3"/>
    <s v="Machine Learning Engineer"/>
    <s v="Married"/>
    <n v="99936"/>
    <n v="1"/>
    <s v="No"/>
    <n v="0"/>
    <d v="2012-05-01T00:00:00"/>
    <x v="0"/>
    <n v="10"/>
    <n v="9"/>
    <n v="10"/>
    <s v="Need Attention"/>
    <n v="6"/>
    <m/>
    <m/>
    <m/>
    <m/>
    <e v="#N/A"/>
    <m/>
    <e v="#N/A"/>
    <m/>
    <e v="#N/A"/>
    <x v="3"/>
    <m/>
    <m/>
    <e v="#N/A"/>
    <x v="2"/>
    <e v="#N/A"/>
    <x v="3"/>
    <e v="#N/A"/>
    <e v="#N/A"/>
  </r>
  <r>
    <s v="5B0E-31FB"/>
    <s v="Hasheem"/>
    <s v="Mance"/>
    <x v="2"/>
    <n v="37"/>
    <s v="Old"/>
    <s v="Some Travel"/>
    <x v="1"/>
    <n v="22"/>
    <s v="21-30KM"/>
    <s v="NY"/>
    <s v="White"/>
    <n v="2"/>
    <x v="3"/>
    <x v="5"/>
    <s v="Software Engineer"/>
    <s v="Single"/>
    <n v="45927"/>
    <n v="0"/>
    <s v="No"/>
    <n v="0"/>
    <d v="2013-08-26T00:00:00"/>
    <x v="0"/>
    <n v="9"/>
    <n v="5"/>
    <n v="6"/>
    <s v="Need Attention"/>
    <n v="6"/>
    <s v="PR1223"/>
    <s v="5B0E-31FB"/>
    <d v="2016-08-09T00:00:00"/>
    <n v="3"/>
    <n v="3"/>
    <n v="4"/>
    <n v="4"/>
    <n v="5"/>
    <n v="5"/>
    <x v="1"/>
    <n v="1"/>
    <n v="3"/>
    <n v="3"/>
    <x v="3"/>
    <n v="5"/>
    <x v="4"/>
    <n v="5"/>
    <n v="4.166666666666667"/>
  </r>
  <r>
    <s v="D199-1896"/>
    <s v="Lin"/>
    <s v="Dibbs"/>
    <x v="0"/>
    <n v="42"/>
    <s v="Old"/>
    <s v="Some Travel"/>
    <x v="0"/>
    <n v="39"/>
    <s v="31-40KM"/>
    <s v="CA"/>
    <s v="White"/>
    <n v="3"/>
    <x v="2"/>
    <x v="7"/>
    <s v="Sales Executive"/>
    <s v="Married"/>
    <n v="206277"/>
    <n v="2"/>
    <s v="No"/>
    <n v="0"/>
    <d v="2012-05-02T00:00:00"/>
    <x v="0"/>
    <n v="10"/>
    <n v="6"/>
    <n v="10"/>
    <s v="Need Attention"/>
    <n v="1"/>
    <m/>
    <m/>
    <m/>
    <m/>
    <e v="#N/A"/>
    <m/>
    <e v="#N/A"/>
    <m/>
    <e v="#N/A"/>
    <x v="3"/>
    <m/>
    <m/>
    <e v="#N/A"/>
    <x v="2"/>
    <e v="#N/A"/>
    <x v="3"/>
    <e v="#N/A"/>
    <e v="#N/A"/>
  </r>
  <r>
    <s v="9825-45EF"/>
    <s v="Godfrey"/>
    <s v="Reynoollds"/>
    <x v="1"/>
    <n v="36"/>
    <s v="Old"/>
    <s v="No Travel "/>
    <x v="0"/>
    <n v="31"/>
    <s v="31-40KM"/>
    <s v="CA"/>
    <s v="Mixed or multiple ethnic groups"/>
    <n v="2"/>
    <x v="3"/>
    <x v="7"/>
    <s v="Sales Representative"/>
    <s v="Single"/>
    <n v="56937"/>
    <n v="0"/>
    <s v="No"/>
    <n v="0"/>
    <d v="2013-04-17T00:00:00"/>
    <x v="0"/>
    <n v="9"/>
    <n v="5"/>
    <n v="8"/>
    <s v="Need Attention"/>
    <n v="2"/>
    <s v="PR1225"/>
    <s v="9825-45EF"/>
    <d v="2016-08-12T00:00:00"/>
    <n v="4"/>
    <n v="4"/>
    <n v="3"/>
    <n v="3"/>
    <n v="5"/>
    <n v="5"/>
    <x v="0"/>
    <n v="0"/>
    <n v="4"/>
    <n v="4"/>
    <x v="3"/>
    <n v="5"/>
    <x v="1"/>
    <n v="4"/>
    <n v="4.166666666666667"/>
  </r>
  <r>
    <s v="E9B9-3944"/>
    <s v="Tobit"/>
    <s v="Lowry"/>
    <x v="2"/>
    <n v="42"/>
    <s v="Old"/>
    <s v="Some Travel"/>
    <x v="1"/>
    <n v="5"/>
    <s v="0-10KM"/>
    <s v="NY"/>
    <s v="Mixed or multiple ethnic groups"/>
    <n v="1"/>
    <x v="4"/>
    <x v="3"/>
    <s v="Data Scientist"/>
    <s v="Single"/>
    <n v="47461"/>
    <n v="0"/>
    <s v="No"/>
    <n v="0"/>
    <d v="2012-05-05T00:00:00"/>
    <x v="0"/>
    <n v="10"/>
    <n v="4"/>
    <n v="7"/>
    <s v="Need Attention"/>
    <n v="5"/>
    <m/>
    <m/>
    <m/>
    <m/>
    <e v="#N/A"/>
    <m/>
    <e v="#N/A"/>
    <m/>
    <e v="#N/A"/>
    <x v="3"/>
    <m/>
    <m/>
    <e v="#N/A"/>
    <x v="2"/>
    <e v="#N/A"/>
    <x v="3"/>
    <e v="#N/A"/>
    <e v="#N/A"/>
  </r>
  <r>
    <s v="6112-8476"/>
    <s v="Kore"/>
    <s v="Munn"/>
    <x v="0"/>
    <n v="43"/>
    <s v="Old"/>
    <s v="Some Travel"/>
    <x v="1"/>
    <n v="18"/>
    <s v="11-20KM"/>
    <s v="IL"/>
    <s v="Other "/>
    <n v="1"/>
    <x v="4"/>
    <x v="3"/>
    <s v="Software Engineer"/>
    <s v="Married"/>
    <n v="49882"/>
    <n v="1"/>
    <s v="No"/>
    <n v="0"/>
    <d v="2014-02-02T00:00:00"/>
    <x v="0"/>
    <n v="8"/>
    <n v="3"/>
    <n v="8"/>
    <s v="Need Attention"/>
    <n v="2"/>
    <s v="PR1231"/>
    <s v="6112-8476"/>
    <d v="2016-08-15T00:00:00"/>
    <n v="5"/>
    <n v="5"/>
    <n v="2"/>
    <n v="2"/>
    <n v="4"/>
    <n v="4"/>
    <x v="0"/>
    <n v="1"/>
    <n v="5"/>
    <n v="5"/>
    <x v="3"/>
    <n v="5"/>
    <x v="4"/>
    <n v="5"/>
    <n v="4.333333333333333"/>
  </r>
  <r>
    <s v="A4A4-F49C"/>
    <s v="Nichols"/>
    <s v="Baty"/>
    <x v="2"/>
    <n v="34"/>
    <s v="Young"/>
    <s v="Some Travel"/>
    <x v="1"/>
    <n v="40"/>
    <s v="31-40KM"/>
    <s v="IL"/>
    <s v="White"/>
    <n v="3"/>
    <x v="2"/>
    <x v="3"/>
    <s v="Senior Software Engineer"/>
    <s v="Married"/>
    <n v="97542"/>
    <n v="3"/>
    <s v="No"/>
    <n v="0"/>
    <d v="2012-05-06T00:00:00"/>
    <x v="0"/>
    <n v="10"/>
    <n v="10"/>
    <n v="10"/>
    <s v="Need Attention"/>
    <n v="7"/>
    <m/>
    <m/>
    <m/>
    <m/>
    <e v="#N/A"/>
    <m/>
    <e v="#N/A"/>
    <m/>
    <e v="#N/A"/>
    <x v="3"/>
    <m/>
    <m/>
    <e v="#N/A"/>
    <x v="2"/>
    <e v="#N/A"/>
    <x v="3"/>
    <e v="#N/A"/>
    <e v="#N/A"/>
  </r>
  <r>
    <s v="C6D7-A568"/>
    <s v="Eve"/>
    <s v="Takkos"/>
    <x v="0"/>
    <n v="42"/>
    <s v="Old"/>
    <s v="No Travel "/>
    <x v="0"/>
    <n v="10"/>
    <s v="0-10KM"/>
    <s v="CA"/>
    <s v="White"/>
    <n v="2"/>
    <x v="3"/>
    <x v="1"/>
    <s v="Sales Representative"/>
    <s v="Married"/>
    <n v="48922"/>
    <n v="1"/>
    <s v="No"/>
    <n v="0"/>
    <d v="2012-05-07T00:00:00"/>
    <x v="0"/>
    <n v="10"/>
    <n v="3"/>
    <n v="9"/>
    <s v="Need Attention"/>
    <n v="9"/>
    <m/>
    <m/>
    <m/>
    <m/>
    <e v="#N/A"/>
    <m/>
    <e v="#N/A"/>
    <m/>
    <e v="#N/A"/>
    <x v="3"/>
    <m/>
    <m/>
    <e v="#N/A"/>
    <x v="2"/>
    <e v="#N/A"/>
    <x v="3"/>
    <e v="#N/A"/>
    <e v="#N/A"/>
  </r>
  <r>
    <s v="3560-C117"/>
    <s v="Allyson"/>
    <s v="Kordas"/>
    <x v="0"/>
    <n v="28"/>
    <s v="Young"/>
    <s v="Frequent Traveller"/>
    <x v="1"/>
    <n v="4"/>
    <s v="0-10KM"/>
    <s v="CA"/>
    <s v="Mixed or multiple ethnic groups"/>
    <n v="3"/>
    <x v="2"/>
    <x v="3"/>
    <s v="Data Scientist"/>
    <s v="Married"/>
    <n v="65659"/>
    <n v="1"/>
    <s v="Yes"/>
    <n v="1"/>
    <d v="2012-05-09T00:00:00"/>
    <x v="1"/>
    <n v="2"/>
    <n v="0"/>
    <n v="0"/>
    <s v="OK"/>
    <n v="0"/>
    <s v="PR1499"/>
    <s v="3560-C117"/>
    <d v="2017-02-26T00:00:00"/>
    <n v="3"/>
    <n v="3"/>
    <n v="3"/>
    <n v="3"/>
    <n v="3"/>
    <n v="3"/>
    <x v="2"/>
    <n v="1"/>
    <n v="4"/>
    <n v="4"/>
    <x v="3"/>
    <n v="5"/>
    <x v="4"/>
    <n v="5"/>
    <n v="3.8333333333333335"/>
  </r>
  <r>
    <s v="16FB-8835"/>
    <s v="Albina"/>
    <s v="Baston"/>
    <x v="0"/>
    <n v="46"/>
    <s v="Old"/>
    <s v="Frequent Traveller"/>
    <x v="1"/>
    <n v="24"/>
    <s v="21-30KM"/>
    <s v="NY"/>
    <s v="White"/>
    <n v="3"/>
    <x v="2"/>
    <x v="3"/>
    <s v="Engineering Manager"/>
    <s v="Married"/>
    <n v="514945"/>
    <n v="0"/>
    <s v="Yes"/>
    <n v="1"/>
    <d v="2013-02-05T00:00:00"/>
    <x v="0"/>
    <n v="9"/>
    <n v="4"/>
    <n v="7"/>
    <s v="Need Attention"/>
    <n v="7"/>
    <s v="PR1241"/>
    <s v="16FB-8835"/>
    <d v="2016-08-23T00:00:00"/>
    <n v="4"/>
    <n v="4"/>
    <n v="2"/>
    <n v="2"/>
    <n v="4"/>
    <n v="4"/>
    <x v="0"/>
    <n v="3"/>
    <n v="5"/>
    <n v="5"/>
    <x v="3"/>
    <n v="5"/>
    <x v="1"/>
    <n v="4"/>
    <n v="4"/>
  </r>
  <r>
    <s v="4404-DE5A"/>
    <s v="Karina"/>
    <s v="Weddup"/>
    <x v="0"/>
    <n v="32"/>
    <s v="Young"/>
    <s v="Some Travel"/>
    <x v="1"/>
    <n v="39"/>
    <s v="31-40KM"/>
    <s v="CA"/>
    <s v="Asian or Asian American"/>
    <n v="1"/>
    <x v="4"/>
    <x v="3"/>
    <s v="Software Engineer"/>
    <s v="Single"/>
    <n v="68256"/>
    <n v="0"/>
    <s v="No"/>
    <n v="0"/>
    <d v="2012-05-10T00:00:00"/>
    <x v="0"/>
    <n v="10"/>
    <n v="7"/>
    <n v="9"/>
    <s v="Need Attention"/>
    <n v="6"/>
    <s v="PR1254"/>
    <s v="4404-DE5A"/>
    <d v="2016-09-12T00:00:00"/>
    <n v="3"/>
    <n v="3"/>
    <n v="5"/>
    <n v="5"/>
    <n v="5"/>
    <n v="5"/>
    <x v="1"/>
    <n v="3"/>
    <n v="2"/>
    <n v="2"/>
    <x v="3"/>
    <n v="5"/>
    <x v="1"/>
    <n v="4"/>
    <n v="4"/>
  </r>
  <r>
    <s v="134B-4157"/>
    <s v="Stearne"/>
    <s v="Axelbee"/>
    <x v="2"/>
    <n v="37"/>
    <s v="Old"/>
    <s v="Some Travel"/>
    <x v="1"/>
    <n v="29"/>
    <s v="21-30KM"/>
    <s v="IL"/>
    <s v="White"/>
    <n v="3"/>
    <x v="2"/>
    <x v="3"/>
    <s v="Analytics Manager"/>
    <s v="Married"/>
    <n v="513608"/>
    <n v="0"/>
    <s v="No"/>
    <n v="0"/>
    <d v="2013-09-03T00:00:00"/>
    <x v="0"/>
    <n v="9"/>
    <n v="4"/>
    <n v="7"/>
    <s v="Need Attention"/>
    <n v="3"/>
    <s v="PR1245"/>
    <s v="134B-4157"/>
    <d v="2016-09-01T00:00:00"/>
    <n v="3"/>
    <n v="3"/>
    <n v="5"/>
    <n v="5"/>
    <n v="4"/>
    <n v="4"/>
    <x v="0"/>
    <n v="0"/>
    <n v="3"/>
    <n v="3"/>
    <x v="1"/>
    <n v="4"/>
    <x v="0"/>
    <n v="3"/>
    <n v="3.6666666666666665"/>
  </r>
  <r>
    <s v="B1EC-849B"/>
    <s v="Paule"/>
    <s v="Mapplebeck"/>
    <x v="0"/>
    <n v="28"/>
    <s v="Young"/>
    <s v="Some Travel"/>
    <x v="0"/>
    <n v="1"/>
    <s v="0-10KM"/>
    <s v="CA"/>
    <s v="White"/>
    <n v="4"/>
    <x v="1"/>
    <x v="1"/>
    <s v="Sales Executive"/>
    <s v="Married"/>
    <n v="87039"/>
    <n v="1"/>
    <s v="No"/>
    <n v="0"/>
    <d v="2012-05-13T00:00:00"/>
    <x v="0"/>
    <n v="10"/>
    <n v="3"/>
    <n v="5"/>
    <s v="Need Attention"/>
    <n v="4"/>
    <m/>
    <m/>
    <m/>
    <m/>
    <e v="#N/A"/>
    <m/>
    <e v="#N/A"/>
    <m/>
    <e v="#N/A"/>
    <x v="3"/>
    <m/>
    <m/>
    <e v="#N/A"/>
    <x v="2"/>
    <e v="#N/A"/>
    <x v="3"/>
    <e v="#N/A"/>
    <e v="#N/A"/>
  </r>
  <r>
    <s v="D6A7-EF72"/>
    <s v="Kalie"/>
    <s v="Swancott"/>
    <x v="0"/>
    <n v="40"/>
    <s v="Old"/>
    <s v="Some Travel"/>
    <x v="2"/>
    <n v="7"/>
    <s v="0-10KM"/>
    <s v="CA"/>
    <s v="White"/>
    <n v="4"/>
    <x v="1"/>
    <x v="4"/>
    <s v="Recruiter"/>
    <s v="Single"/>
    <n v="70703"/>
    <n v="0"/>
    <s v="No"/>
    <n v="0"/>
    <d v="2013-12-04T00:00:00"/>
    <x v="0"/>
    <n v="9"/>
    <n v="0"/>
    <n v="9"/>
    <s v="Need Attention"/>
    <n v="7"/>
    <s v="PR1248"/>
    <s v="D6A7-EF72"/>
    <d v="2016-09-03T00:00:00"/>
    <n v="3"/>
    <n v="3"/>
    <n v="5"/>
    <n v="5"/>
    <n v="3"/>
    <n v="3"/>
    <x v="2"/>
    <n v="2"/>
    <n v="2"/>
    <n v="2"/>
    <x v="0"/>
    <n v="3"/>
    <x v="0"/>
    <n v="3"/>
    <n v="3.1666666666666665"/>
  </r>
  <r>
    <s v="7B98-EA6F"/>
    <s v="Gabriello"/>
    <s v="Clemente"/>
    <x v="2"/>
    <n v="44"/>
    <s v="Old"/>
    <s v="Some Travel"/>
    <x v="1"/>
    <n v="23"/>
    <s v="21-30KM"/>
    <s v="CA"/>
    <s v="Native Hawaiian "/>
    <n v="3"/>
    <x v="2"/>
    <x v="5"/>
    <s v="Data Scientist"/>
    <s v="Single"/>
    <n v="108623"/>
    <n v="0"/>
    <s v="No"/>
    <n v="0"/>
    <d v="2012-05-13T00:00:00"/>
    <x v="0"/>
    <n v="10"/>
    <n v="3"/>
    <n v="3"/>
    <s v="OK"/>
    <n v="8"/>
    <m/>
    <m/>
    <m/>
    <m/>
    <e v="#N/A"/>
    <m/>
    <e v="#N/A"/>
    <m/>
    <e v="#N/A"/>
    <x v="3"/>
    <m/>
    <m/>
    <e v="#N/A"/>
    <x v="2"/>
    <e v="#N/A"/>
    <x v="3"/>
    <e v="#N/A"/>
    <e v="#N/A"/>
  </r>
  <r>
    <s v="C385-CDBE"/>
    <s v="Filide"/>
    <s v="Dinnies"/>
    <x v="0"/>
    <n v="36"/>
    <s v="Old"/>
    <s v="Some Travel"/>
    <x v="1"/>
    <n v="41"/>
    <s v="41-50KM"/>
    <s v="NY"/>
    <s v="White"/>
    <n v="3"/>
    <x v="2"/>
    <x v="3"/>
    <s v="Machine Learning Engineer"/>
    <s v="Single"/>
    <n v="218940"/>
    <n v="0"/>
    <s v="Yes"/>
    <n v="1"/>
    <d v="2012-05-14T00:00:00"/>
    <x v="0"/>
    <n v="10"/>
    <n v="6"/>
    <n v="8"/>
    <s v="Need Attention"/>
    <n v="5"/>
    <m/>
    <m/>
    <m/>
    <m/>
    <e v="#N/A"/>
    <m/>
    <e v="#N/A"/>
    <m/>
    <e v="#N/A"/>
    <x v="3"/>
    <m/>
    <m/>
    <e v="#N/A"/>
    <x v="2"/>
    <e v="#N/A"/>
    <x v="3"/>
    <e v="#N/A"/>
    <e v="#N/A"/>
  </r>
  <r>
    <s v="B09D-DFEC"/>
    <s v="Eustace"/>
    <s v="Skune"/>
    <x v="2"/>
    <n v="47"/>
    <s v="Old"/>
    <s v="Some Travel"/>
    <x v="1"/>
    <n v="37"/>
    <s v="31-40KM"/>
    <s v="CA"/>
    <s v="White"/>
    <n v="1"/>
    <x v="4"/>
    <x v="5"/>
    <s v="Data Scientist"/>
    <s v="Married"/>
    <n v="62999"/>
    <n v="1"/>
    <s v="No"/>
    <n v="0"/>
    <d v="2013-04-06T00:00:00"/>
    <x v="0"/>
    <n v="9"/>
    <n v="2"/>
    <n v="3"/>
    <s v="OK"/>
    <n v="7"/>
    <s v="PR1250"/>
    <s v="B09D-DFEC"/>
    <d v="2016-09-06T00:00:00"/>
    <n v="5"/>
    <n v="5"/>
    <n v="5"/>
    <n v="5"/>
    <n v="3"/>
    <n v="3"/>
    <x v="0"/>
    <n v="1"/>
    <n v="4"/>
    <n v="4"/>
    <x v="3"/>
    <n v="5"/>
    <x v="1"/>
    <n v="4"/>
    <n v="4.333333333333333"/>
  </r>
  <r>
    <s v="64D6-0D5F"/>
    <s v="Sherwood"/>
    <s v="Furlow"/>
    <x v="1"/>
    <n v="37"/>
    <s v="Old"/>
    <s v="Some Travel"/>
    <x v="1"/>
    <n v="28"/>
    <s v="21-30KM"/>
    <s v="CA"/>
    <s v="Black or African American"/>
    <n v="3"/>
    <x v="2"/>
    <x v="5"/>
    <s v="Analytics Manager"/>
    <s v="Single"/>
    <n v="368494"/>
    <n v="0"/>
    <s v="Yes"/>
    <n v="1"/>
    <d v="2012-05-14T00:00:00"/>
    <x v="0"/>
    <n v="10"/>
    <n v="8"/>
    <n v="9"/>
    <s v="Need Attention"/>
    <n v="6"/>
    <m/>
    <m/>
    <m/>
    <m/>
    <e v="#N/A"/>
    <m/>
    <e v="#N/A"/>
    <m/>
    <e v="#N/A"/>
    <x v="3"/>
    <m/>
    <m/>
    <e v="#N/A"/>
    <x v="2"/>
    <e v="#N/A"/>
    <x v="3"/>
    <e v="#N/A"/>
    <e v="#N/A"/>
  </r>
  <r>
    <s v="9085-1FE8"/>
    <s v="Fan"/>
    <s v="Pizey"/>
    <x v="0"/>
    <n v="35"/>
    <s v="Young"/>
    <s v="Some Travel"/>
    <x v="1"/>
    <n v="32"/>
    <s v="31-40KM"/>
    <s v="NY"/>
    <s v="Mixed or multiple ethnic groups"/>
    <n v="2"/>
    <x v="3"/>
    <x v="2"/>
    <s v="Data Scientist"/>
    <s v="Married"/>
    <n v="119917"/>
    <n v="1"/>
    <s v="Yes"/>
    <n v="1"/>
    <d v="2012-05-15T00:00:00"/>
    <x v="0"/>
    <n v="10"/>
    <n v="5"/>
    <n v="7"/>
    <s v="Need Attention"/>
    <n v="4"/>
    <m/>
    <m/>
    <m/>
    <m/>
    <e v="#N/A"/>
    <m/>
    <e v="#N/A"/>
    <m/>
    <e v="#N/A"/>
    <x v="3"/>
    <m/>
    <m/>
    <e v="#N/A"/>
    <x v="2"/>
    <e v="#N/A"/>
    <x v="3"/>
    <e v="#N/A"/>
    <e v="#N/A"/>
  </r>
  <r>
    <s v="9728-1A5B"/>
    <s v="Vernen"/>
    <s v="Rennie"/>
    <x v="2"/>
    <n v="48"/>
    <s v="Old"/>
    <s v="Some Travel"/>
    <x v="0"/>
    <n v="33"/>
    <s v="31-40KM"/>
    <s v="NY"/>
    <s v="Mixed or multiple ethnic groups"/>
    <n v="2"/>
    <x v="3"/>
    <x v="1"/>
    <s v="Sales Executive"/>
    <s v="Divorced"/>
    <n v="191771"/>
    <n v="1"/>
    <s v="No"/>
    <n v="0"/>
    <d v="2012-05-17T00:00:00"/>
    <x v="0"/>
    <n v="10"/>
    <n v="0"/>
    <n v="10"/>
    <s v="Need Attention"/>
    <n v="4"/>
    <s v="PR1317"/>
    <s v="9728-1A5B"/>
    <d v="2016-11-14T00:00:00"/>
    <n v="4"/>
    <n v="4"/>
    <n v="3"/>
    <n v="3"/>
    <n v="3"/>
    <n v="3"/>
    <x v="2"/>
    <n v="2"/>
    <n v="5"/>
    <n v="5"/>
    <x v="0"/>
    <n v="3"/>
    <x v="0"/>
    <n v="3"/>
    <n v="3.5"/>
  </r>
  <r>
    <s v="1D35-190A"/>
    <s v="Carena"/>
    <s v="Devita"/>
    <x v="0"/>
    <n v="35"/>
    <s v="Young"/>
    <s v="Some Travel"/>
    <x v="2"/>
    <n v="18"/>
    <s v="11-20KM"/>
    <s v="CA"/>
    <s v="Asian or Asian American"/>
    <n v="4"/>
    <x v="1"/>
    <x v="1"/>
    <s v="HR Executive"/>
    <s v="Single"/>
    <n v="132563"/>
    <n v="0"/>
    <s v="Yes"/>
    <n v="1"/>
    <d v="2013-09-22T00:00:00"/>
    <x v="0"/>
    <n v="9"/>
    <n v="1"/>
    <n v="6"/>
    <s v="Need Attention"/>
    <n v="9"/>
    <s v="PR1253"/>
    <s v="1D35-190A"/>
    <d v="2016-09-11T00:00:00"/>
    <n v="5"/>
    <n v="5"/>
    <n v="5"/>
    <n v="5"/>
    <n v="4"/>
    <n v="4"/>
    <x v="1"/>
    <n v="0"/>
    <n v="2"/>
    <n v="2"/>
    <x v="3"/>
    <n v="5"/>
    <x v="1"/>
    <n v="4"/>
    <n v="4.166666666666667"/>
  </r>
  <r>
    <s v="C330-DAF4"/>
    <s v="Lonni"/>
    <s v="Lelievre"/>
    <x v="0"/>
    <n v="34"/>
    <s v="Young"/>
    <s v="Some Travel"/>
    <x v="0"/>
    <n v="16"/>
    <s v="11-20KM"/>
    <s v="NY"/>
    <s v="White"/>
    <n v="2"/>
    <x v="3"/>
    <x v="7"/>
    <s v="Sales Executive"/>
    <s v="Divorced"/>
    <n v="100710"/>
    <n v="1"/>
    <s v="Yes"/>
    <n v="1"/>
    <d v="2012-05-20T00:00:00"/>
    <x v="0"/>
    <n v="10"/>
    <n v="10"/>
    <n v="10"/>
    <s v="Need Attention"/>
    <n v="2"/>
    <m/>
    <m/>
    <m/>
    <m/>
    <e v="#N/A"/>
    <m/>
    <e v="#N/A"/>
    <m/>
    <e v="#N/A"/>
    <x v="3"/>
    <m/>
    <m/>
    <e v="#N/A"/>
    <x v="2"/>
    <e v="#N/A"/>
    <x v="3"/>
    <e v="#N/A"/>
    <e v="#N/A"/>
  </r>
  <r>
    <s v="041A-31B0"/>
    <s v="Gerri"/>
    <s v="Fullerlove"/>
    <x v="0"/>
    <n v="34"/>
    <s v="Young"/>
    <s v="Some Travel"/>
    <x v="1"/>
    <n v="41"/>
    <s v="41-50KM"/>
    <s v="NY"/>
    <s v="Black or African American"/>
    <n v="3"/>
    <x v="2"/>
    <x v="3"/>
    <s v="Software Engineer"/>
    <s v="Married"/>
    <n v="50386"/>
    <n v="1"/>
    <s v="No"/>
    <n v="0"/>
    <d v="2012-05-20T00:00:00"/>
    <x v="0"/>
    <n v="10"/>
    <n v="8"/>
    <n v="9"/>
    <s v="Need Attention"/>
    <n v="10"/>
    <m/>
    <m/>
    <m/>
    <m/>
    <e v="#N/A"/>
    <m/>
    <e v="#N/A"/>
    <m/>
    <e v="#N/A"/>
    <x v="3"/>
    <m/>
    <m/>
    <e v="#N/A"/>
    <x v="2"/>
    <e v="#N/A"/>
    <x v="3"/>
    <e v="#N/A"/>
    <e v="#N/A"/>
  </r>
  <r>
    <s v="8EE9-E86D"/>
    <s v="Conn"/>
    <s v="Mouser"/>
    <x v="2"/>
    <n v="46"/>
    <s v="Old"/>
    <s v="Some Travel"/>
    <x v="2"/>
    <n v="45"/>
    <s v="41-50KM"/>
    <s v="IL"/>
    <s v="White"/>
    <n v="3"/>
    <x v="2"/>
    <x v="8"/>
    <s v="Recruiter"/>
    <s v="Divorced"/>
    <n v="48740"/>
    <n v="3"/>
    <s v="Yes"/>
    <n v="1"/>
    <d v="2012-05-20T00:00:00"/>
    <x v="1"/>
    <n v="10"/>
    <n v="8"/>
    <n v="9"/>
    <s v="Need Attention"/>
    <n v="6"/>
    <s v="PR1455"/>
    <s v="8EE9-E86D"/>
    <d v="2017-02-04T00:00:00"/>
    <n v="5"/>
    <n v="5"/>
    <n v="5"/>
    <n v="5"/>
    <n v="2"/>
    <n v="2"/>
    <x v="0"/>
    <n v="1"/>
    <n v="2"/>
    <n v="2"/>
    <x v="0"/>
    <n v="3"/>
    <x v="0"/>
    <n v="3"/>
    <n v="3.3333333333333335"/>
  </r>
  <r>
    <s v="692B-7152"/>
    <s v="Murry"/>
    <s v="Dominici"/>
    <x v="2"/>
    <n v="47"/>
    <s v="Old"/>
    <s v="Some Travel"/>
    <x v="0"/>
    <n v="42"/>
    <s v="41-50KM"/>
    <s v="CA"/>
    <s v="Asian or Asian American"/>
    <n v="3"/>
    <x v="2"/>
    <x v="1"/>
    <s v="Sales Executive"/>
    <s v="Married"/>
    <n v="249553"/>
    <n v="1"/>
    <s v="No"/>
    <n v="0"/>
    <d v="2012-05-20T00:00:00"/>
    <x v="0"/>
    <n v="10"/>
    <n v="3"/>
    <n v="4"/>
    <s v="Need Attention"/>
    <n v="9"/>
    <m/>
    <m/>
    <m/>
    <m/>
    <e v="#N/A"/>
    <m/>
    <e v="#N/A"/>
    <m/>
    <e v="#N/A"/>
    <x v="3"/>
    <m/>
    <m/>
    <e v="#N/A"/>
    <x v="2"/>
    <e v="#N/A"/>
    <x v="3"/>
    <e v="#N/A"/>
    <e v="#N/A"/>
  </r>
  <r>
    <s v="022A-0219"/>
    <s v="Francine"/>
    <s v="Fernez"/>
    <x v="0"/>
    <n v="32"/>
    <s v="Young"/>
    <s v="Frequent Traveller"/>
    <x v="1"/>
    <n v="14"/>
    <s v="11-20KM"/>
    <s v="IL"/>
    <s v="American Indian or Alaska Native"/>
    <n v="3"/>
    <x v="2"/>
    <x v="2"/>
    <s v="Software Engineer"/>
    <s v="Married"/>
    <n v="86639"/>
    <n v="0"/>
    <s v="No"/>
    <n v="0"/>
    <d v="2012-05-21T00:00:00"/>
    <x v="0"/>
    <n v="10"/>
    <n v="3"/>
    <n v="9"/>
    <s v="Need Attention"/>
    <n v="5"/>
    <s v="PR1275"/>
    <s v="022A-0219"/>
    <d v="2016-10-08T00:00:00"/>
    <n v="3"/>
    <n v="3"/>
    <n v="5"/>
    <n v="5"/>
    <n v="3"/>
    <n v="3"/>
    <x v="2"/>
    <n v="2"/>
    <n v="5"/>
    <n v="5"/>
    <x v="1"/>
    <n v="4"/>
    <x v="0"/>
    <n v="3"/>
    <n v="3.8333333333333335"/>
  </r>
  <r>
    <s v="E7D3-03C9"/>
    <s v="Whitman"/>
    <s v="Schruyers"/>
    <x v="2"/>
    <n v="42"/>
    <s v="Old"/>
    <s v="Some Travel"/>
    <x v="0"/>
    <n v="26"/>
    <s v="21-30KM"/>
    <s v="CA"/>
    <s v="White"/>
    <n v="4"/>
    <x v="1"/>
    <x v="0"/>
    <s v="Sales Executive"/>
    <s v="Single"/>
    <n v="91179"/>
    <n v="0"/>
    <s v="No"/>
    <n v="0"/>
    <d v="2012-05-30T00:00:00"/>
    <x v="0"/>
    <n v="10"/>
    <n v="7"/>
    <n v="9"/>
    <s v="Need Attention"/>
    <n v="0"/>
    <s v="PR1261"/>
    <s v="E7D3-03C9"/>
    <d v="2016-09-24T00:00:00"/>
    <n v="5"/>
    <n v="5"/>
    <n v="2"/>
    <n v="2"/>
    <n v="5"/>
    <n v="5"/>
    <x v="2"/>
    <n v="1"/>
    <n v="4"/>
    <n v="4"/>
    <x v="3"/>
    <n v="5"/>
    <x v="1"/>
    <n v="4"/>
    <n v="4.166666666666667"/>
  </r>
  <r>
    <s v="DFE3-6FA7"/>
    <s v="Eulalie"/>
    <s v="Critch"/>
    <x v="0"/>
    <n v="43"/>
    <s v="Old"/>
    <s v="Frequent Traveller"/>
    <x v="0"/>
    <n v="5"/>
    <s v="0-10KM"/>
    <s v="CA"/>
    <s v="American Indian or Alaska Native"/>
    <n v="3"/>
    <x v="2"/>
    <x v="1"/>
    <s v="Sales Executive"/>
    <s v="Single"/>
    <n v="350525"/>
    <n v="0"/>
    <s v="Yes"/>
    <n v="1"/>
    <d v="2012-05-27T00:00:00"/>
    <x v="1"/>
    <n v="9"/>
    <n v="3"/>
    <n v="9"/>
    <s v="Need Attention"/>
    <n v="6"/>
    <m/>
    <m/>
    <m/>
    <m/>
    <e v="#N/A"/>
    <m/>
    <e v="#N/A"/>
    <m/>
    <e v="#N/A"/>
    <x v="3"/>
    <m/>
    <m/>
    <e v="#N/A"/>
    <x v="2"/>
    <e v="#N/A"/>
    <x v="3"/>
    <e v="#N/A"/>
    <e v="#N/A"/>
  </r>
  <r>
    <s v="5B08-EF96"/>
    <s v="Karlen"/>
    <s v="Gulston"/>
    <x v="0"/>
    <n v="36"/>
    <s v="Old"/>
    <s v="No Travel "/>
    <x v="1"/>
    <n v="28"/>
    <s v="21-30KM"/>
    <s v="CA"/>
    <s v="Asian or Asian American"/>
    <n v="4"/>
    <x v="1"/>
    <x v="6"/>
    <s v="Data Scientist"/>
    <s v="Divorced"/>
    <n v="77136"/>
    <n v="2"/>
    <s v="No"/>
    <n v="0"/>
    <d v="2012-05-28T00:00:00"/>
    <x v="0"/>
    <n v="10"/>
    <n v="10"/>
    <n v="10"/>
    <s v="Need Attention"/>
    <n v="10"/>
    <s v="PR1490"/>
    <s v="5B08-EF96"/>
    <d v="2017-02-22T00:00:00"/>
    <n v="5"/>
    <n v="5"/>
    <n v="2"/>
    <n v="2"/>
    <n v="3"/>
    <n v="3"/>
    <x v="1"/>
    <n v="0"/>
    <n v="3"/>
    <n v="3"/>
    <x v="1"/>
    <n v="4"/>
    <x v="1"/>
    <n v="4"/>
    <n v="3.5"/>
  </r>
  <r>
    <s v="52DD-757F"/>
    <s v="Danielle"/>
    <s v="Viste"/>
    <x v="0"/>
    <n v="48"/>
    <s v="Old"/>
    <s v="No Travel "/>
    <x v="1"/>
    <n v="40"/>
    <s v="31-40KM"/>
    <s v="CA"/>
    <s v="White"/>
    <n v="2"/>
    <x v="3"/>
    <x v="5"/>
    <s v="Machine Learning Engineer"/>
    <s v="Divorced"/>
    <n v="92884"/>
    <n v="1"/>
    <s v="No"/>
    <n v="0"/>
    <d v="2012-05-30T00:00:00"/>
    <x v="0"/>
    <n v="10"/>
    <n v="5"/>
    <n v="9"/>
    <s v="Need Attention"/>
    <n v="2"/>
    <m/>
    <m/>
    <m/>
    <m/>
    <e v="#N/A"/>
    <m/>
    <e v="#N/A"/>
    <m/>
    <e v="#N/A"/>
    <x v="3"/>
    <m/>
    <m/>
    <e v="#N/A"/>
    <x v="2"/>
    <e v="#N/A"/>
    <x v="3"/>
    <e v="#N/A"/>
    <e v="#N/A"/>
  </r>
  <r>
    <s v="B990-35DA"/>
    <s v="Appolonia"/>
    <s v="Francis"/>
    <x v="0"/>
    <n v="47"/>
    <s v="Old"/>
    <s v="Some Travel"/>
    <x v="1"/>
    <n v="7"/>
    <s v="0-10KM"/>
    <s v="CA"/>
    <s v="White"/>
    <n v="3"/>
    <x v="2"/>
    <x v="5"/>
    <s v="Data Scientist"/>
    <s v="Married"/>
    <n v="116165"/>
    <n v="1"/>
    <s v="No"/>
    <n v="0"/>
    <d v="2013-10-27T00:00:00"/>
    <x v="0"/>
    <n v="9"/>
    <n v="0"/>
    <n v="7"/>
    <s v="Need Attention"/>
    <n v="8"/>
    <s v="PR1268"/>
    <s v="B990-35DA"/>
    <d v="2016-09-29T00:00:00"/>
    <n v="5"/>
    <n v="5"/>
    <n v="4"/>
    <n v="4"/>
    <n v="5"/>
    <n v="5"/>
    <x v="2"/>
    <n v="2"/>
    <n v="3"/>
    <n v="3"/>
    <x v="3"/>
    <n v="5"/>
    <x v="4"/>
    <n v="5"/>
    <n v="4.5"/>
  </r>
  <r>
    <s v="7C80-94E0"/>
    <s v="Celie"/>
    <s v="Jedrys"/>
    <x v="0"/>
    <n v="33"/>
    <s v="Young"/>
    <s v="Some Travel"/>
    <x v="1"/>
    <n v="36"/>
    <s v="31-40KM"/>
    <s v="CA"/>
    <s v="Asian or Asian American"/>
    <n v="3"/>
    <x v="2"/>
    <x v="3"/>
    <s v="Machine Learning Engineer"/>
    <s v="Single"/>
    <n v="88726"/>
    <n v="0"/>
    <s v="No"/>
    <n v="0"/>
    <d v="2013-01-01T00:00:00"/>
    <x v="0"/>
    <n v="9"/>
    <n v="8"/>
    <n v="8"/>
    <s v="Need Attention"/>
    <n v="6"/>
    <m/>
    <m/>
    <m/>
    <m/>
    <e v="#N/A"/>
    <m/>
    <e v="#N/A"/>
    <m/>
    <e v="#N/A"/>
    <x v="3"/>
    <m/>
    <m/>
    <e v="#N/A"/>
    <x v="2"/>
    <e v="#N/A"/>
    <x v="3"/>
    <e v="#N/A"/>
    <e v="#N/A"/>
  </r>
  <r>
    <s v="EE04-1533"/>
    <s v="Doralynne"/>
    <s v="Giacoboni"/>
    <x v="0"/>
    <n v="47"/>
    <s v="Old"/>
    <s v="Frequent Traveller"/>
    <x v="0"/>
    <n v="19"/>
    <s v="11-20KM"/>
    <s v="CA"/>
    <s v="American Indian or Alaska Native"/>
    <n v="3"/>
    <x v="2"/>
    <x v="4"/>
    <s v="Sales Representative"/>
    <s v="Married"/>
    <n v="46684"/>
    <n v="1"/>
    <s v="No"/>
    <n v="0"/>
    <d v="2013-01-12T00:00:00"/>
    <x v="0"/>
    <n v="9"/>
    <n v="4"/>
    <n v="9"/>
    <s v="Need Attention"/>
    <n v="3"/>
    <m/>
    <m/>
    <m/>
    <m/>
    <e v="#N/A"/>
    <m/>
    <e v="#N/A"/>
    <m/>
    <e v="#N/A"/>
    <x v="3"/>
    <m/>
    <m/>
    <e v="#N/A"/>
    <x v="2"/>
    <e v="#N/A"/>
    <x v="3"/>
    <e v="#N/A"/>
    <e v="#N/A"/>
  </r>
  <r>
    <s v="67ED-A630"/>
    <s v="Adan"/>
    <s v="Fradgley"/>
    <x v="2"/>
    <n v="29"/>
    <s v="Young"/>
    <s v="Some Travel"/>
    <x v="0"/>
    <n v="38"/>
    <s v="31-40KM"/>
    <s v="CA"/>
    <s v="Asian or Asian American"/>
    <n v="4"/>
    <x v="1"/>
    <x v="0"/>
    <s v="Sales Executive"/>
    <s v="Married"/>
    <n v="102061"/>
    <n v="1"/>
    <s v="No"/>
    <n v="0"/>
    <d v="2013-01-17T00:00:00"/>
    <x v="0"/>
    <n v="9"/>
    <n v="5"/>
    <n v="9"/>
    <s v="Need Attention"/>
    <n v="5"/>
    <s v="PR797"/>
    <s v="67ED-A630"/>
    <d v="2015-11-07T00:00:00"/>
    <n v="3"/>
    <n v="3"/>
    <n v="3"/>
    <n v="3"/>
    <n v="5"/>
    <n v="5"/>
    <x v="0"/>
    <n v="1"/>
    <n v="2"/>
    <n v="2"/>
    <x v="3"/>
    <n v="5"/>
    <x v="1"/>
    <n v="4"/>
    <n v="3.6666666666666665"/>
  </r>
  <r>
    <s v="825E-0B3A"/>
    <s v="Kris"/>
    <s v="Barnes"/>
    <x v="2"/>
    <n v="30"/>
    <s v="Young"/>
    <s v="Some Travel"/>
    <x v="1"/>
    <n v="26"/>
    <s v="21-30KM"/>
    <s v="NY"/>
    <s v="White"/>
    <n v="3"/>
    <x v="2"/>
    <x v="5"/>
    <s v="Machine Learning Engineer"/>
    <s v="Divorced"/>
    <n v="94791"/>
    <n v="1"/>
    <s v="No"/>
    <n v="0"/>
    <d v="2013-12-27T00:00:00"/>
    <x v="0"/>
    <n v="9"/>
    <n v="9"/>
    <n v="9"/>
    <s v="Need Attention"/>
    <n v="0"/>
    <s v="PR1274"/>
    <s v="825E-0B3A"/>
    <d v="2016-10-04T00:00:00"/>
    <n v="3"/>
    <n v="3"/>
    <n v="4"/>
    <n v="4"/>
    <n v="2"/>
    <n v="2"/>
    <x v="2"/>
    <n v="2"/>
    <n v="2"/>
    <n v="2"/>
    <x v="0"/>
    <n v="3"/>
    <x v="0"/>
    <n v="3"/>
    <n v="2.8333333333333335"/>
  </r>
  <r>
    <s v="D351-C7E4"/>
    <s v="Doralin"/>
    <s v="Whiley"/>
    <x v="0"/>
    <n v="42"/>
    <s v="Old"/>
    <s v="Some Travel"/>
    <x v="1"/>
    <n v="9"/>
    <s v="0-10KM"/>
    <s v="CA"/>
    <s v="Asian or Asian American"/>
    <n v="2"/>
    <x v="3"/>
    <x v="5"/>
    <s v="Data Scientist"/>
    <s v="Married"/>
    <n v="73577"/>
    <n v="1"/>
    <s v="No"/>
    <n v="0"/>
    <d v="2013-01-23T00:00:00"/>
    <x v="0"/>
    <n v="9"/>
    <n v="9"/>
    <n v="9"/>
    <s v="Need Attention"/>
    <n v="6"/>
    <m/>
    <m/>
    <m/>
    <m/>
    <e v="#N/A"/>
    <m/>
    <e v="#N/A"/>
    <m/>
    <e v="#N/A"/>
    <x v="3"/>
    <m/>
    <m/>
    <e v="#N/A"/>
    <x v="2"/>
    <e v="#N/A"/>
    <x v="3"/>
    <e v="#N/A"/>
    <e v="#N/A"/>
  </r>
  <r>
    <s v="86E2-73D1"/>
    <s v="Purcell"/>
    <s v="Keig"/>
    <x v="2"/>
    <n v="39"/>
    <s v="Old"/>
    <s v="Some Travel"/>
    <x v="1"/>
    <n v="3"/>
    <s v="0-10KM"/>
    <s v="CA"/>
    <s v="Black or African American"/>
    <n v="3"/>
    <x v="2"/>
    <x v="3"/>
    <s v="Machine Learning Engineer"/>
    <s v="Single"/>
    <n v="81115"/>
    <n v="0"/>
    <s v="No"/>
    <n v="0"/>
    <d v="2013-01-24T00:00:00"/>
    <x v="0"/>
    <n v="9"/>
    <n v="2"/>
    <n v="4"/>
    <s v="Need Attention"/>
    <n v="0"/>
    <m/>
    <m/>
    <m/>
    <m/>
    <e v="#N/A"/>
    <m/>
    <e v="#N/A"/>
    <m/>
    <e v="#N/A"/>
    <x v="3"/>
    <m/>
    <m/>
    <e v="#N/A"/>
    <x v="2"/>
    <e v="#N/A"/>
    <x v="3"/>
    <e v="#N/A"/>
    <e v="#N/A"/>
  </r>
  <r>
    <s v="AF58-5D1B"/>
    <s v="Jeri"/>
    <s v="MacDiarmid"/>
    <x v="0"/>
    <n v="36"/>
    <s v="Old"/>
    <s v="Some Travel"/>
    <x v="1"/>
    <n v="35"/>
    <s v="31-40KM"/>
    <s v="NY"/>
    <s v="White"/>
    <n v="2"/>
    <x v="3"/>
    <x v="3"/>
    <s v="Software Engineer"/>
    <s v="Married"/>
    <n v="60585"/>
    <n v="2"/>
    <s v="No"/>
    <n v="0"/>
    <d v="2013-02-05T00:00:00"/>
    <x v="0"/>
    <n v="9"/>
    <n v="0"/>
    <n v="7"/>
    <s v="Need Attention"/>
    <n v="9"/>
    <m/>
    <m/>
    <m/>
    <m/>
    <e v="#N/A"/>
    <m/>
    <e v="#N/A"/>
    <m/>
    <e v="#N/A"/>
    <x v="3"/>
    <m/>
    <m/>
    <e v="#N/A"/>
    <x v="2"/>
    <e v="#N/A"/>
    <x v="3"/>
    <e v="#N/A"/>
    <e v="#N/A"/>
  </r>
  <r>
    <s v="465A-91D1"/>
    <s v="Ranna"/>
    <s v="Crosbie"/>
    <x v="0"/>
    <n v="42"/>
    <s v="Old"/>
    <s v="Some Travel"/>
    <x v="0"/>
    <n v="36"/>
    <s v="31-40KM"/>
    <s v="NY"/>
    <s v="Other "/>
    <n v="1"/>
    <x v="4"/>
    <x v="1"/>
    <s v="Sales Representative"/>
    <s v="Single"/>
    <n v="43753"/>
    <n v="0"/>
    <s v="No"/>
    <n v="0"/>
    <d v="2013-05-01T00:00:00"/>
    <x v="0"/>
    <n v="9"/>
    <n v="0"/>
    <n v="1"/>
    <s v="OK"/>
    <n v="1"/>
    <s v="PR1283"/>
    <s v="465A-91D1"/>
    <d v="2016-10-19T00:00:00"/>
    <n v="3"/>
    <n v="3"/>
    <n v="2"/>
    <n v="2"/>
    <n v="5"/>
    <n v="5"/>
    <x v="0"/>
    <n v="0"/>
    <n v="3"/>
    <n v="3"/>
    <x v="3"/>
    <n v="5"/>
    <x v="4"/>
    <n v="5"/>
    <n v="3.8333333333333335"/>
  </r>
  <r>
    <s v="A71E-A9DC"/>
    <s v="Greta"/>
    <s v="Turneux"/>
    <x v="0"/>
    <n v="31"/>
    <s v="Young"/>
    <s v="Frequent Traveller"/>
    <x v="0"/>
    <n v="21"/>
    <s v="21-30KM"/>
    <s v="NY"/>
    <s v="Asian or Asian American"/>
    <n v="3"/>
    <x v="2"/>
    <x v="0"/>
    <s v="Sales Executive"/>
    <s v="Single"/>
    <n v="253719"/>
    <n v="0"/>
    <s v="No"/>
    <n v="0"/>
    <d v="2013-02-12T00:00:00"/>
    <x v="0"/>
    <n v="9"/>
    <n v="2"/>
    <n v="4"/>
    <s v="Need Attention"/>
    <n v="3"/>
    <m/>
    <m/>
    <m/>
    <m/>
    <e v="#N/A"/>
    <m/>
    <e v="#N/A"/>
    <m/>
    <e v="#N/A"/>
    <x v="3"/>
    <m/>
    <m/>
    <e v="#N/A"/>
    <x v="2"/>
    <e v="#N/A"/>
    <x v="3"/>
    <e v="#N/A"/>
    <e v="#N/A"/>
  </r>
  <r>
    <s v="6F3E-2A75"/>
    <s v="Ruby"/>
    <s v="Gurrado"/>
    <x v="2"/>
    <n v="28"/>
    <s v="Young"/>
    <s v="Frequent Traveller"/>
    <x v="0"/>
    <n v="4"/>
    <s v="0-10KM"/>
    <s v="CA"/>
    <s v="Black or African American"/>
    <n v="4"/>
    <x v="1"/>
    <x v="6"/>
    <s v="Sales Executive"/>
    <s v="Single"/>
    <n v="110839"/>
    <n v="0"/>
    <s v="No"/>
    <n v="0"/>
    <d v="2013-11-12T00:00:00"/>
    <x v="0"/>
    <n v="9"/>
    <n v="8"/>
    <n v="8"/>
    <s v="Need Attention"/>
    <n v="4"/>
    <s v="PR1284"/>
    <s v="6F3E-2A75"/>
    <d v="2016-10-20T00:00:00"/>
    <n v="4"/>
    <n v="4"/>
    <n v="4"/>
    <n v="4"/>
    <n v="2"/>
    <n v="2"/>
    <x v="1"/>
    <n v="2"/>
    <n v="3"/>
    <n v="3"/>
    <x v="3"/>
    <n v="5"/>
    <x v="4"/>
    <n v="5"/>
    <n v="3.8333333333333335"/>
  </r>
  <r>
    <s v="CC2F-670E"/>
    <s v="Blake"/>
    <s v="Louys"/>
    <x v="2"/>
    <n v="29"/>
    <s v="Young"/>
    <s v="Frequent Traveller"/>
    <x v="1"/>
    <n v="26"/>
    <s v="21-30KM"/>
    <s v="CA"/>
    <s v="White"/>
    <n v="3"/>
    <x v="2"/>
    <x v="3"/>
    <s v="Data Scientist"/>
    <s v="Single"/>
    <n v="78541"/>
    <n v="0"/>
    <s v="Yes"/>
    <n v="1"/>
    <d v="2013-02-23T00:00:00"/>
    <x v="1"/>
    <n v="6"/>
    <n v="5"/>
    <n v="5"/>
    <s v="Need Attention"/>
    <n v="2"/>
    <m/>
    <m/>
    <m/>
    <m/>
    <e v="#N/A"/>
    <m/>
    <e v="#N/A"/>
    <m/>
    <e v="#N/A"/>
    <x v="3"/>
    <m/>
    <m/>
    <e v="#N/A"/>
    <x v="2"/>
    <e v="#N/A"/>
    <x v="3"/>
    <e v="#N/A"/>
    <e v="#N/A"/>
  </r>
  <r>
    <s v="2E9A-BD2E"/>
    <s v="Blake"/>
    <s v="Metheringham"/>
    <x v="2"/>
    <n v="36"/>
    <s v="Old"/>
    <s v="Some Travel"/>
    <x v="0"/>
    <n v="13"/>
    <s v="11-20KM"/>
    <s v="CA"/>
    <s v="Asian or Asian American"/>
    <n v="5"/>
    <x v="0"/>
    <x v="1"/>
    <s v="Manager"/>
    <s v="Married"/>
    <n v="432191"/>
    <n v="1"/>
    <s v="No"/>
    <n v="0"/>
    <d v="2013-09-27T00:00:00"/>
    <x v="0"/>
    <n v="9"/>
    <n v="1"/>
    <n v="8"/>
    <s v="Need Attention"/>
    <n v="0"/>
    <s v="PR1287"/>
    <s v="2E9A-BD2E"/>
    <d v="2016-10-25T00:00:00"/>
    <n v="3"/>
    <n v="3"/>
    <n v="5"/>
    <n v="5"/>
    <n v="2"/>
    <n v="2"/>
    <x v="1"/>
    <n v="1"/>
    <n v="5"/>
    <n v="5"/>
    <x v="0"/>
    <n v="3"/>
    <x v="2"/>
    <n v="2"/>
    <n v="3.3333333333333335"/>
  </r>
  <r>
    <s v="F662-DEA5"/>
    <s v="Morley"/>
    <s v="Dmitriev"/>
    <x v="2"/>
    <n v="38"/>
    <s v="Old"/>
    <s v="Some Travel"/>
    <x v="1"/>
    <n v="18"/>
    <s v="11-20KM"/>
    <s v="CA"/>
    <s v="Black or African American"/>
    <n v="2"/>
    <x v="3"/>
    <x v="5"/>
    <s v="Data Scientist"/>
    <s v="Married"/>
    <n v="89362"/>
    <n v="0"/>
    <s v="No"/>
    <n v="0"/>
    <d v="2013-03-01T00:00:00"/>
    <x v="0"/>
    <n v="9"/>
    <n v="3"/>
    <n v="9"/>
    <s v="Need Attention"/>
    <n v="7"/>
    <m/>
    <m/>
    <m/>
    <m/>
    <e v="#N/A"/>
    <m/>
    <e v="#N/A"/>
    <m/>
    <e v="#N/A"/>
    <x v="3"/>
    <m/>
    <m/>
    <e v="#N/A"/>
    <x v="2"/>
    <e v="#N/A"/>
    <x v="3"/>
    <e v="#N/A"/>
    <e v="#N/A"/>
  </r>
  <r>
    <s v="59DB-8465"/>
    <s v="Nancey"/>
    <s v="Luetkemeyers"/>
    <x v="0"/>
    <n v="47"/>
    <s v="Old"/>
    <s v="Frequent Traveller"/>
    <x v="2"/>
    <n v="3"/>
    <s v="0-10KM"/>
    <s v="CA"/>
    <s v="White"/>
    <n v="3"/>
    <x v="2"/>
    <x v="1"/>
    <s v="HR Executive"/>
    <s v="Married"/>
    <n v="85744"/>
    <n v="2"/>
    <s v="No"/>
    <n v="0"/>
    <d v="2013-03-02T00:00:00"/>
    <x v="0"/>
    <n v="9"/>
    <n v="0"/>
    <n v="9"/>
    <s v="Need Attention"/>
    <n v="8"/>
    <m/>
    <m/>
    <m/>
    <m/>
    <e v="#N/A"/>
    <m/>
    <e v="#N/A"/>
    <m/>
    <e v="#N/A"/>
    <x v="3"/>
    <m/>
    <m/>
    <e v="#N/A"/>
    <x v="2"/>
    <e v="#N/A"/>
    <x v="3"/>
    <e v="#N/A"/>
    <e v="#N/A"/>
  </r>
  <r>
    <s v="96F4-896C"/>
    <s v="Kerwin"/>
    <s v="Wheadon"/>
    <x v="2"/>
    <n v="43"/>
    <s v="Old"/>
    <s v="No Travel "/>
    <x v="1"/>
    <n v="21"/>
    <s v="21-30KM"/>
    <s v="CA"/>
    <s v="White"/>
    <n v="4"/>
    <x v="1"/>
    <x v="5"/>
    <s v="Analytics Manager"/>
    <s v="Single"/>
    <n v="280756"/>
    <n v="0"/>
    <s v="No"/>
    <n v="0"/>
    <d v="2013-03-05T00:00:00"/>
    <x v="0"/>
    <n v="9"/>
    <n v="8"/>
    <n v="8"/>
    <s v="Need Attention"/>
    <n v="3"/>
    <m/>
    <m/>
    <m/>
    <m/>
    <e v="#N/A"/>
    <m/>
    <e v="#N/A"/>
    <m/>
    <e v="#N/A"/>
    <x v="3"/>
    <m/>
    <m/>
    <e v="#N/A"/>
    <x v="2"/>
    <e v="#N/A"/>
    <x v="3"/>
    <e v="#N/A"/>
    <e v="#N/A"/>
  </r>
  <r>
    <s v="8026-658D"/>
    <s v="Dana"/>
    <s v="Lobb"/>
    <x v="2"/>
    <n v="36"/>
    <s v="Old"/>
    <s v="Some Travel"/>
    <x v="1"/>
    <n v="28"/>
    <s v="21-30KM"/>
    <s v="NY"/>
    <s v="Black or African American"/>
    <n v="3"/>
    <x v="2"/>
    <x v="5"/>
    <s v="Machine Learning Engineer"/>
    <s v="Married"/>
    <n v="174019"/>
    <n v="1"/>
    <s v="Yes"/>
    <n v="1"/>
    <d v="2013-03-07T00:00:00"/>
    <x v="0"/>
    <n v="9"/>
    <n v="8"/>
    <n v="9"/>
    <s v="Need Attention"/>
    <n v="1"/>
    <m/>
    <m/>
    <m/>
    <m/>
    <e v="#N/A"/>
    <m/>
    <e v="#N/A"/>
    <m/>
    <e v="#N/A"/>
    <x v="3"/>
    <m/>
    <m/>
    <e v="#N/A"/>
    <x v="2"/>
    <e v="#N/A"/>
    <x v="3"/>
    <e v="#N/A"/>
    <e v="#N/A"/>
  </r>
  <r>
    <s v="F997-FE6C"/>
    <s v="Meryl"/>
    <s v="Slucock"/>
    <x v="0"/>
    <n v="40"/>
    <s v="Old"/>
    <s v="Some Travel"/>
    <x v="1"/>
    <n v="17"/>
    <s v="11-20KM"/>
    <s v="NY"/>
    <s v="White"/>
    <n v="1"/>
    <x v="4"/>
    <x v="5"/>
    <s v="Software Engineer"/>
    <s v="Married"/>
    <n v="41601"/>
    <n v="0"/>
    <s v="No"/>
    <n v="0"/>
    <d v="2013-03-08T00:00:00"/>
    <x v="0"/>
    <n v="9"/>
    <n v="8"/>
    <n v="9"/>
    <s v="Need Attention"/>
    <n v="8"/>
    <m/>
    <m/>
    <m/>
    <m/>
    <e v="#N/A"/>
    <m/>
    <e v="#N/A"/>
    <m/>
    <e v="#N/A"/>
    <x v="3"/>
    <m/>
    <m/>
    <e v="#N/A"/>
    <x v="2"/>
    <e v="#N/A"/>
    <x v="3"/>
    <e v="#N/A"/>
    <e v="#N/A"/>
  </r>
  <r>
    <s v="0C23-26DD"/>
    <s v="Bathsheba"/>
    <s v="Ablewhite"/>
    <x v="0"/>
    <n v="35"/>
    <s v="Young"/>
    <s v="Some Travel"/>
    <x v="0"/>
    <n v="23"/>
    <s v="21-30KM"/>
    <s v="NY"/>
    <s v="White"/>
    <n v="3"/>
    <x v="2"/>
    <x v="7"/>
    <s v="Sales Representative"/>
    <s v="Married"/>
    <n v="81389"/>
    <n v="1"/>
    <s v="No"/>
    <n v="0"/>
    <d v="2013-03-11T00:00:00"/>
    <x v="0"/>
    <n v="9"/>
    <n v="3"/>
    <n v="7"/>
    <s v="Need Attention"/>
    <n v="5"/>
    <m/>
    <m/>
    <m/>
    <m/>
    <e v="#N/A"/>
    <m/>
    <e v="#N/A"/>
    <m/>
    <e v="#N/A"/>
    <x v="3"/>
    <m/>
    <m/>
    <e v="#N/A"/>
    <x v="2"/>
    <e v="#N/A"/>
    <x v="3"/>
    <e v="#N/A"/>
    <e v="#N/A"/>
  </r>
  <r>
    <s v="C1C6-F683"/>
    <s v="Ignacius"/>
    <s v="Kelberman"/>
    <x v="2"/>
    <n v="45"/>
    <s v="Old"/>
    <s v="Frequent Traveller"/>
    <x v="1"/>
    <n v="6"/>
    <s v="0-10KM"/>
    <s v="CA"/>
    <s v="Mixed or multiple ethnic groups"/>
    <n v="4"/>
    <x v="1"/>
    <x v="5"/>
    <s v="Software Engineer"/>
    <s v="Divorced"/>
    <n v="92613"/>
    <n v="1"/>
    <s v="Yes"/>
    <n v="1"/>
    <d v="2013-11-23T00:00:00"/>
    <x v="0"/>
    <n v="9"/>
    <n v="6"/>
    <n v="6"/>
    <s v="Need Attention"/>
    <n v="2"/>
    <s v="PR1299"/>
    <s v="C1C6-F683"/>
    <d v="2016-11-01T00:00:00"/>
    <n v="3"/>
    <n v="3"/>
    <n v="3"/>
    <n v="3"/>
    <n v="2"/>
    <n v="2"/>
    <x v="2"/>
    <n v="2"/>
    <n v="4"/>
    <n v="4"/>
    <x v="1"/>
    <n v="4"/>
    <x v="1"/>
    <n v="4"/>
    <n v="3.3333333333333335"/>
  </r>
  <r>
    <s v="7B9D-8612"/>
    <s v="Gizela"/>
    <s v="Pauncefoot"/>
    <x v="0"/>
    <n v="32"/>
    <s v="Young"/>
    <s v="Some Travel"/>
    <x v="0"/>
    <n v="9"/>
    <s v="0-10KM"/>
    <s v="IL"/>
    <s v="White"/>
    <n v="2"/>
    <x v="3"/>
    <x v="1"/>
    <s v="Sales Executive"/>
    <s v="Divorced"/>
    <n v="133865"/>
    <n v="1"/>
    <s v="Yes"/>
    <n v="1"/>
    <d v="2013-03-12T00:00:00"/>
    <x v="0"/>
    <n v="9"/>
    <n v="3"/>
    <n v="3"/>
    <s v="OK"/>
    <n v="0"/>
    <m/>
    <m/>
    <m/>
    <m/>
    <e v="#N/A"/>
    <m/>
    <e v="#N/A"/>
    <m/>
    <e v="#N/A"/>
    <x v="3"/>
    <m/>
    <m/>
    <e v="#N/A"/>
    <x v="2"/>
    <e v="#N/A"/>
    <x v="3"/>
    <e v="#N/A"/>
    <e v="#N/A"/>
  </r>
  <r>
    <s v="B3FE-D332"/>
    <s v="Josephine"/>
    <s v="Stickley"/>
    <x v="0"/>
    <n v="30"/>
    <s v="Young"/>
    <s v="Some Travel"/>
    <x v="1"/>
    <n v="42"/>
    <s v="41-50KM"/>
    <s v="CA"/>
    <s v="White"/>
    <n v="5"/>
    <x v="0"/>
    <x v="3"/>
    <s v="Software Engineer"/>
    <s v="Married"/>
    <n v="93181"/>
    <n v="0"/>
    <s v="No"/>
    <n v="0"/>
    <d v="2013-03-15T00:00:00"/>
    <x v="0"/>
    <n v="9"/>
    <n v="8"/>
    <n v="9"/>
    <s v="Need Attention"/>
    <n v="4"/>
    <m/>
    <m/>
    <m/>
    <m/>
    <e v="#N/A"/>
    <m/>
    <e v="#N/A"/>
    <m/>
    <e v="#N/A"/>
    <x v="3"/>
    <m/>
    <m/>
    <e v="#N/A"/>
    <x v="2"/>
    <e v="#N/A"/>
    <x v="3"/>
    <e v="#N/A"/>
    <e v="#N/A"/>
  </r>
  <r>
    <s v="1054-9C3B"/>
    <s v="Elizabeth"/>
    <s v="Babbe"/>
    <x v="0"/>
    <n v="30"/>
    <s v="Young"/>
    <s v="Some Travel"/>
    <x v="1"/>
    <n v="1"/>
    <s v="0-10KM"/>
    <s v="IL"/>
    <s v="Asian or Asian American"/>
    <n v="4"/>
    <x v="1"/>
    <x v="6"/>
    <s v="Data Scientist"/>
    <s v="Married"/>
    <n v="40285"/>
    <n v="0"/>
    <s v="Yes"/>
    <n v="1"/>
    <d v="2013-03-21T00:00:00"/>
    <x v="1"/>
    <n v="1"/>
    <n v="1"/>
    <n v="1"/>
    <s v="OK"/>
    <n v="0"/>
    <s v="PR1518"/>
    <s v="1054-9C3B"/>
    <d v="2017-03-05T00:00:00"/>
    <n v="4"/>
    <n v="4"/>
    <n v="3"/>
    <n v="3"/>
    <n v="3"/>
    <n v="3"/>
    <x v="1"/>
    <n v="1"/>
    <n v="2"/>
    <n v="2"/>
    <x v="3"/>
    <n v="5"/>
    <x v="4"/>
    <n v="5"/>
    <n v="3.6666666666666665"/>
  </r>
  <r>
    <s v="1217-CE30"/>
    <s v="Marchelle"/>
    <s v="Duffield"/>
    <x v="0"/>
    <n v="45"/>
    <s v="Old"/>
    <s v="Some Travel"/>
    <x v="0"/>
    <n v="34"/>
    <s v="31-40KM"/>
    <s v="CA"/>
    <s v="American Indian or Alaska Native"/>
    <n v="3"/>
    <x v="2"/>
    <x v="0"/>
    <s v="Sales Executive"/>
    <s v="Divorced"/>
    <n v="173037"/>
    <n v="3"/>
    <s v="No"/>
    <n v="0"/>
    <d v="2013-03-26T00:00:00"/>
    <x v="0"/>
    <n v="9"/>
    <n v="4"/>
    <n v="9"/>
    <s v="Need Attention"/>
    <n v="3"/>
    <m/>
    <m/>
    <m/>
    <m/>
    <e v="#N/A"/>
    <m/>
    <e v="#N/A"/>
    <m/>
    <e v="#N/A"/>
    <x v="3"/>
    <m/>
    <m/>
    <e v="#N/A"/>
    <x v="2"/>
    <e v="#N/A"/>
    <x v="3"/>
    <e v="#N/A"/>
    <e v="#N/A"/>
  </r>
  <r>
    <s v="DD78-E811"/>
    <s v="Addy"/>
    <s v="Slimings"/>
    <x v="0"/>
    <n v="38"/>
    <s v="Old"/>
    <s v="Some Travel"/>
    <x v="1"/>
    <n v="25"/>
    <s v="21-30KM"/>
    <s v="CA"/>
    <s v="Asian or Asian American"/>
    <n v="2"/>
    <x v="3"/>
    <x v="6"/>
    <s v="Data Scientist"/>
    <s v="Married"/>
    <n v="60549"/>
    <n v="1"/>
    <s v="No"/>
    <n v="0"/>
    <d v="2013-06-05T00:00:00"/>
    <x v="0"/>
    <n v="9"/>
    <n v="5"/>
    <n v="6"/>
    <s v="Need Attention"/>
    <n v="6"/>
    <s v="PR1302"/>
    <s v="DD78-E811"/>
    <d v="2016-11-04T00:00:00"/>
    <n v="4"/>
    <n v="4"/>
    <n v="4"/>
    <n v="4"/>
    <n v="3"/>
    <n v="3"/>
    <x v="0"/>
    <n v="0"/>
    <n v="3"/>
    <n v="3"/>
    <x v="0"/>
    <n v="3"/>
    <x v="2"/>
    <n v="2"/>
    <n v="3.1666666666666665"/>
  </r>
  <r>
    <s v="4500-37EB"/>
    <s v="Haydon"/>
    <s v="Bastable"/>
    <x v="2"/>
    <n v="30"/>
    <s v="Young"/>
    <s v="Frequent Traveller"/>
    <x v="0"/>
    <n v="40"/>
    <s v="31-40KM"/>
    <s v="CA"/>
    <s v="Mixed or multiple ethnic groups"/>
    <n v="2"/>
    <x v="3"/>
    <x v="0"/>
    <s v="Sales Representative"/>
    <s v="Divorced"/>
    <n v="44632"/>
    <n v="1"/>
    <s v="No"/>
    <n v="0"/>
    <d v="2013-03-26T00:00:00"/>
    <x v="1"/>
    <n v="1"/>
    <n v="0"/>
    <n v="0"/>
    <s v="OK"/>
    <n v="0"/>
    <s v="PR1545"/>
    <s v="4500-37EB"/>
    <d v="2017-03-16T00:00:00"/>
    <n v="1"/>
    <n v="1"/>
    <n v="3"/>
    <n v="3"/>
    <n v="1"/>
    <n v="1"/>
    <x v="2"/>
    <n v="1"/>
    <n v="3"/>
    <n v="3"/>
    <x v="0"/>
    <n v="3"/>
    <x v="2"/>
    <n v="2"/>
    <n v="2.1666666666666665"/>
  </r>
  <r>
    <s v="AB03-8820"/>
    <s v="Daryle"/>
    <s v="Boarder"/>
    <x v="2"/>
    <n v="43"/>
    <s v="Old"/>
    <s v="Some Travel"/>
    <x v="0"/>
    <n v="3"/>
    <s v="0-10KM"/>
    <s v="IL"/>
    <s v="Mixed or multiple ethnic groups"/>
    <n v="1"/>
    <x v="4"/>
    <x v="7"/>
    <s v="Manager"/>
    <s v="Married"/>
    <n v="313198"/>
    <n v="1"/>
    <s v="No"/>
    <n v="0"/>
    <d v="2013-03-28T00:00:00"/>
    <x v="0"/>
    <n v="9"/>
    <n v="5"/>
    <n v="9"/>
    <s v="Need Attention"/>
    <n v="2"/>
    <m/>
    <m/>
    <m/>
    <m/>
    <e v="#N/A"/>
    <m/>
    <e v="#N/A"/>
    <m/>
    <e v="#N/A"/>
    <x v="3"/>
    <m/>
    <m/>
    <e v="#N/A"/>
    <x v="2"/>
    <e v="#N/A"/>
    <x v="3"/>
    <e v="#N/A"/>
    <e v="#N/A"/>
  </r>
  <r>
    <s v="1363-6BF9"/>
    <s v="Mikel"/>
    <s v="Worrall"/>
    <x v="2"/>
    <n v="36"/>
    <s v="Old"/>
    <s v="Some Travel"/>
    <x v="1"/>
    <n v="10"/>
    <s v="0-10KM"/>
    <s v="CA"/>
    <s v="Other "/>
    <n v="3"/>
    <x v="2"/>
    <x v="2"/>
    <s v="Senior Software Engineer"/>
    <s v="Single"/>
    <n v="189405"/>
    <n v="0"/>
    <s v="No"/>
    <n v="0"/>
    <d v="2013-05-23T00:00:00"/>
    <x v="0"/>
    <n v="9"/>
    <n v="4"/>
    <n v="6"/>
    <s v="Need Attention"/>
    <n v="7"/>
    <s v="PR1304"/>
    <s v="1363-6BF9"/>
    <d v="2016-11-06T00:00:00"/>
    <n v="5"/>
    <n v="5"/>
    <n v="2"/>
    <n v="2"/>
    <n v="4"/>
    <n v="4"/>
    <x v="0"/>
    <n v="0"/>
    <n v="5"/>
    <n v="5"/>
    <x v="0"/>
    <n v="3"/>
    <x v="0"/>
    <n v="3"/>
    <n v="3.6666666666666665"/>
  </r>
  <r>
    <s v="DF11-9C46"/>
    <s v="Dulci"/>
    <s v="Sheryn"/>
    <x v="0"/>
    <n v="32"/>
    <s v="Young"/>
    <s v="Some Travel"/>
    <x v="1"/>
    <n v="2"/>
    <s v="0-10KM"/>
    <s v="CA"/>
    <s v="Mixed or multiple ethnic groups"/>
    <n v="2"/>
    <x v="3"/>
    <x v="3"/>
    <s v="Software Engineer"/>
    <s v="Single"/>
    <n v="152314"/>
    <n v="0"/>
    <s v="Yes"/>
    <n v="1"/>
    <d v="2013-03-30T00:00:00"/>
    <x v="0"/>
    <n v="9"/>
    <n v="4"/>
    <n v="6"/>
    <s v="Need Attention"/>
    <n v="0"/>
    <m/>
    <m/>
    <m/>
    <m/>
    <e v="#N/A"/>
    <m/>
    <e v="#N/A"/>
    <m/>
    <e v="#N/A"/>
    <x v="3"/>
    <m/>
    <m/>
    <e v="#N/A"/>
    <x v="2"/>
    <e v="#N/A"/>
    <x v="3"/>
    <e v="#N/A"/>
    <e v="#N/A"/>
  </r>
  <r>
    <s v="9937-CDF7"/>
    <s v="Galvin"/>
    <s v="Sawley"/>
    <x v="2"/>
    <n v="28"/>
    <s v="Young"/>
    <s v="Some Travel"/>
    <x v="0"/>
    <n v="19"/>
    <s v="11-20KM"/>
    <s v="NY"/>
    <s v="Mixed or multiple ethnic groups"/>
    <n v="2"/>
    <x v="3"/>
    <x v="0"/>
    <s v="Sales Representative"/>
    <s v="Married"/>
    <n v="56122"/>
    <n v="0"/>
    <s v="Yes"/>
    <n v="1"/>
    <d v="2013-03-31T00:00:00"/>
    <x v="1"/>
    <n v="7"/>
    <n v="5"/>
    <n v="5"/>
    <s v="Need Attention"/>
    <n v="0"/>
    <m/>
    <m/>
    <m/>
    <m/>
    <e v="#N/A"/>
    <m/>
    <e v="#N/A"/>
    <m/>
    <e v="#N/A"/>
    <x v="3"/>
    <m/>
    <m/>
    <e v="#N/A"/>
    <x v="2"/>
    <e v="#N/A"/>
    <x v="3"/>
    <e v="#N/A"/>
    <e v="#N/A"/>
  </r>
  <r>
    <s v="2BEA-43B2"/>
    <s v="Clay"/>
    <s v="Carabine"/>
    <x v="2"/>
    <n v="48"/>
    <s v="Old"/>
    <s v="Some Travel"/>
    <x v="1"/>
    <n v="44"/>
    <s v="41-50KM"/>
    <s v="IL"/>
    <s v="White"/>
    <n v="1"/>
    <x v="4"/>
    <x v="3"/>
    <s v="Software Engineer"/>
    <s v="Single"/>
    <n v="103198"/>
    <n v="0"/>
    <s v="No"/>
    <n v="0"/>
    <d v="2013-04-03T00:00:00"/>
    <x v="0"/>
    <n v="9"/>
    <n v="7"/>
    <n v="9"/>
    <s v="Need Attention"/>
    <n v="2"/>
    <m/>
    <m/>
    <m/>
    <m/>
    <e v="#N/A"/>
    <m/>
    <e v="#N/A"/>
    <m/>
    <e v="#N/A"/>
    <x v="3"/>
    <m/>
    <m/>
    <e v="#N/A"/>
    <x v="2"/>
    <e v="#N/A"/>
    <x v="3"/>
    <e v="#N/A"/>
    <e v="#N/A"/>
  </r>
  <r>
    <s v="0DBC-596E"/>
    <s v="Dita"/>
    <s v="Perch"/>
    <x v="1"/>
    <n v="44"/>
    <s v="Old"/>
    <s v="Some Travel"/>
    <x v="1"/>
    <n v="14"/>
    <s v="11-20KM"/>
    <s v="CA"/>
    <s v="Black or African American"/>
    <n v="2"/>
    <x v="3"/>
    <x v="3"/>
    <s v="Data Scientist"/>
    <s v="Single"/>
    <n v="92634"/>
    <n v="0"/>
    <s v="Yes"/>
    <n v="1"/>
    <d v="2013-04-06T00:00:00"/>
    <x v="0"/>
    <n v="9"/>
    <n v="8"/>
    <n v="9"/>
    <s v="Need Attention"/>
    <n v="9"/>
    <s v="PR1476"/>
    <s v="0DBC-596E"/>
    <d v="2017-02-14T00:00:00"/>
    <n v="5"/>
    <n v="5"/>
    <n v="2"/>
    <n v="2"/>
    <n v="3"/>
    <n v="3"/>
    <x v="2"/>
    <n v="3"/>
    <n v="2"/>
    <n v="2"/>
    <x v="0"/>
    <n v="3"/>
    <x v="2"/>
    <n v="2"/>
    <n v="2.8333333333333335"/>
  </r>
  <r>
    <s v="8ED3-4377"/>
    <s v="Giusto"/>
    <s v="Raynes"/>
    <x v="2"/>
    <n v="30"/>
    <s v="Young"/>
    <s v="Some Travel"/>
    <x v="1"/>
    <n v="33"/>
    <s v="31-40KM"/>
    <s v="CA"/>
    <s v="White"/>
    <n v="3"/>
    <x v="2"/>
    <x v="3"/>
    <s v="Software Engineer"/>
    <s v="Single"/>
    <n v="78743"/>
    <n v="0"/>
    <s v="No"/>
    <n v="0"/>
    <d v="2013-04-09T00:00:00"/>
    <x v="0"/>
    <n v="9"/>
    <n v="2"/>
    <n v="7"/>
    <s v="Need Attention"/>
    <n v="4"/>
    <m/>
    <m/>
    <m/>
    <m/>
    <e v="#N/A"/>
    <m/>
    <e v="#N/A"/>
    <m/>
    <e v="#N/A"/>
    <x v="3"/>
    <m/>
    <m/>
    <e v="#N/A"/>
    <x v="2"/>
    <e v="#N/A"/>
    <x v="3"/>
    <e v="#N/A"/>
    <e v="#N/A"/>
  </r>
  <r>
    <s v="C525-8BB9"/>
    <s v="Briggs"/>
    <s v="Pettet"/>
    <x v="2"/>
    <n v="29"/>
    <s v="Young"/>
    <s v="Some Travel"/>
    <x v="1"/>
    <n v="14"/>
    <s v="11-20KM"/>
    <s v="NY"/>
    <s v="Black or African American"/>
    <n v="3"/>
    <x v="2"/>
    <x v="6"/>
    <s v="Data Scientist"/>
    <s v="Divorced"/>
    <n v="70872"/>
    <n v="1"/>
    <s v="No"/>
    <n v="0"/>
    <d v="2013-04-10T00:00:00"/>
    <x v="0"/>
    <n v="9"/>
    <n v="2"/>
    <n v="7"/>
    <s v="Need Attention"/>
    <n v="9"/>
    <m/>
    <m/>
    <m/>
    <m/>
    <e v="#N/A"/>
    <m/>
    <e v="#N/A"/>
    <m/>
    <e v="#N/A"/>
    <x v="3"/>
    <m/>
    <m/>
    <e v="#N/A"/>
    <x v="2"/>
    <e v="#N/A"/>
    <x v="3"/>
    <e v="#N/A"/>
    <e v="#N/A"/>
  </r>
  <r>
    <s v="0145-DBFC"/>
    <s v="Keelia"/>
    <s v="Studde"/>
    <x v="0"/>
    <n v="34"/>
    <s v="Young"/>
    <s v="No Travel "/>
    <x v="1"/>
    <n v="8"/>
    <s v="0-10KM"/>
    <s v="CA"/>
    <s v="Asian or Asian American"/>
    <n v="4"/>
    <x v="1"/>
    <x v="5"/>
    <s v="Data Scientist"/>
    <s v="Single"/>
    <n v="104268"/>
    <n v="0"/>
    <s v="No"/>
    <n v="0"/>
    <d v="2014-02-10T00:00:00"/>
    <x v="0"/>
    <n v="8"/>
    <n v="7"/>
    <n v="7"/>
    <s v="Need Attention"/>
    <n v="7"/>
    <s v="PR1322"/>
    <s v="0145-DBFC"/>
    <d v="2016-11-19T00:00:00"/>
    <n v="3"/>
    <n v="3"/>
    <n v="4"/>
    <n v="4"/>
    <n v="3"/>
    <n v="3"/>
    <x v="2"/>
    <n v="0"/>
    <n v="2"/>
    <n v="2"/>
    <x v="0"/>
    <n v="3"/>
    <x v="2"/>
    <n v="2"/>
    <n v="2.8333333333333335"/>
  </r>
  <r>
    <s v="D13E-E661"/>
    <s v="Benson"/>
    <s v="Van De Cappelle"/>
    <x v="2"/>
    <n v="36"/>
    <s v="Old"/>
    <s v="Some Travel"/>
    <x v="0"/>
    <n v="38"/>
    <s v="31-40KM"/>
    <s v="CA"/>
    <s v="White"/>
    <n v="2"/>
    <x v="3"/>
    <x v="0"/>
    <s v="Sales Executive"/>
    <s v="Married"/>
    <n v="298558"/>
    <n v="1"/>
    <s v="Yes"/>
    <n v="1"/>
    <d v="2013-04-12T00:00:00"/>
    <x v="0"/>
    <n v="9"/>
    <n v="4"/>
    <n v="4"/>
    <s v="Need Attention"/>
    <n v="7"/>
    <s v="PR6343"/>
    <s v="D13E-E661"/>
    <d v="2022-08-14T00:00:00"/>
    <n v="3"/>
    <n v="3"/>
    <n v="3"/>
    <n v="3"/>
    <n v="2"/>
    <n v="2"/>
    <x v="1"/>
    <n v="2"/>
    <n v="3"/>
    <n v="3"/>
    <x v="0"/>
    <n v="3"/>
    <x v="2"/>
    <n v="2"/>
    <n v="2.6666666666666665"/>
  </r>
  <r>
    <s v="618D-7685"/>
    <s v="Maridel"/>
    <s v="O'Hederscoll"/>
    <x v="0"/>
    <n v="30"/>
    <s v="Young"/>
    <s v="Some Travel"/>
    <x v="1"/>
    <n v="26"/>
    <s v="21-30KM"/>
    <s v="CA"/>
    <s v="White"/>
    <n v="3"/>
    <x v="2"/>
    <x v="5"/>
    <s v="Data Scientist"/>
    <s v="Single"/>
    <n v="96170"/>
    <n v="0"/>
    <s v="No"/>
    <n v="0"/>
    <d v="2013-04-15T00:00:00"/>
    <x v="0"/>
    <n v="9"/>
    <n v="4"/>
    <n v="9"/>
    <s v="Need Attention"/>
    <n v="1"/>
    <s v="PR1434"/>
    <s v="618D-7685"/>
    <d v="2017-01-26T00:00:00"/>
    <n v="4"/>
    <n v="4"/>
    <n v="2"/>
    <n v="2"/>
    <n v="2"/>
    <n v="2"/>
    <x v="0"/>
    <n v="2"/>
    <n v="4"/>
    <n v="4"/>
    <x v="1"/>
    <n v="4"/>
    <x v="1"/>
    <n v="4"/>
    <n v="3.3333333333333335"/>
  </r>
  <r>
    <s v="1609-65E1"/>
    <s v="Vita"/>
    <s v="Cicchelli"/>
    <x v="0"/>
    <n v="33"/>
    <s v="Young"/>
    <s v="Frequent Traveller"/>
    <x v="1"/>
    <n v="34"/>
    <s v="31-40KM"/>
    <s v="IL"/>
    <s v="Asian or Asian American"/>
    <n v="2"/>
    <x v="3"/>
    <x v="3"/>
    <s v="Machine Learning Engineer"/>
    <s v="Single"/>
    <n v="91407"/>
    <n v="0"/>
    <s v="No"/>
    <n v="0"/>
    <d v="2013-04-17T00:00:00"/>
    <x v="0"/>
    <n v="9"/>
    <n v="9"/>
    <n v="9"/>
    <s v="Need Attention"/>
    <n v="4"/>
    <s v="PR1370"/>
    <s v="1609-65E1"/>
    <d v="2016-12-28T00:00:00"/>
    <n v="4"/>
    <n v="4"/>
    <n v="5"/>
    <n v="5"/>
    <n v="3"/>
    <n v="3"/>
    <x v="0"/>
    <n v="0"/>
    <n v="3"/>
    <n v="3"/>
    <x v="3"/>
    <n v="5"/>
    <x v="1"/>
    <n v="4"/>
    <n v="4"/>
  </r>
  <r>
    <s v="6965-C170"/>
    <s v="Joya"/>
    <s v="Hefford"/>
    <x v="0"/>
    <n v="48"/>
    <s v="Old"/>
    <s v="Some Travel"/>
    <x v="0"/>
    <n v="32"/>
    <s v="31-40KM"/>
    <s v="NY"/>
    <s v="White"/>
    <n v="3"/>
    <x v="2"/>
    <x v="4"/>
    <s v="Manager"/>
    <s v="Married"/>
    <n v="354336"/>
    <n v="1"/>
    <s v="Yes"/>
    <n v="1"/>
    <d v="2013-04-18T00:00:00"/>
    <x v="0"/>
    <n v="9"/>
    <n v="1"/>
    <n v="2"/>
    <s v="OK"/>
    <n v="9"/>
    <m/>
    <m/>
    <m/>
    <m/>
    <e v="#N/A"/>
    <m/>
    <e v="#N/A"/>
    <m/>
    <e v="#N/A"/>
    <x v="3"/>
    <m/>
    <m/>
    <e v="#N/A"/>
    <x v="2"/>
    <e v="#N/A"/>
    <x v="3"/>
    <e v="#N/A"/>
    <e v="#N/A"/>
  </r>
  <r>
    <s v="F523-1135"/>
    <s v="Derrik"/>
    <s v="Seage"/>
    <x v="2"/>
    <n v="29"/>
    <s v="Young"/>
    <s v="Frequent Traveller"/>
    <x v="1"/>
    <n v="17"/>
    <s v="11-20KM"/>
    <s v="NY"/>
    <s v="Black or African American"/>
    <n v="2"/>
    <x v="3"/>
    <x v="3"/>
    <s v="Machine Learning Engineer"/>
    <s v="Divorced"/>
    <n v="129703"/>
    <n v="3"/>
    <s v="No"/>
    <n v="0"/>
    <d v="2013-04-25T00:00:00"/>
    <x v="0"/>
    <n v="9"/>
    <n v="6"/>
    <n v="6"/>
    <s v="Need Attention"/>
    <n v="3"/>
    <m/>
    <m/>
    <m/>
    <m/>
    <e v="#N/A"/>
    <m/>
    <e v="#N/A"/>
    <m/>
    <e v="#N/A"/>
    <x v="3"/>
    <m/>
    <m/>
    <e v="#N/A"/>
    <x v="2"/>
    <e v="#N/A"/>
    <x v="3"/>
    <e v="#N/A"/>
    <e v="#N/A"/>
  </r>
  <r>
    <s v="A2B5-823F"/>
    <s v="Adrian"/>
    <s v="Westhead"/>
    <x v="1"/>
    <n v="44"/>
    <s v="Old"/>
    <s v="Some Travel"/>
    <x v="1"/>
    <n v="32"/>
    <s v="31-40KM"/>
    <s v="CA"/>
    <s v="White"/>
    <n v="3"/>
    <x v="2"/>
    <x v="3"/>
    <s v="Machine Learning Engineer"/>
    <s v="Married"/>
    <n v="257978"/>
    <n v="1"/>
    <s v="Yes"/>
    <n v="1"/>
    <d v="2013-05-02T00:00:00"/>
    <x v="0"/>
    <n v="9"/>
    <n v="2"/>
    <n v="4"/>
    <s v="Need Attention"/>
    <n v="1"/>
    <m/>
    <m/>
    <m/>
    <m/>
    <e v="#N/A"/>
    <m/>
    <e v="#N/A"/>
    <m/>
    <e v="#N/A"/>
    <x v="3"/>
    <m/>
    <m/>
    <e v="#N/A"/>
    <x v="2"/>
    <e v="#N/A"/>
    <x v="3"/>
    <e v="#N/A"/>
    <e v="#N/A"/>
  </r>
  <r>
    <s v="C54B-DBC5"/>
    <s v="Lilyan"/>
    <s v="Martinet"/>
    <x v="0"/>
    <n v="33"/>
    <s v="Young"/>
    <s v="Frequent Traveller"/>
    <x v="0"/>
    <n v="33"/>
    <s v="31-40KM"/>
    <s v="CA"/>
    <s v="Mixed or multiple ethnic groups"/>
    <n v="5"/>
    <x v="0"/>
    <x v="0"/>
    <s v="Sales Executive"/>
    <s v="Married"/>
    <n v="115114"/>
    <n v="1"/>
    <s v="No"/>
    <n v="0"/>
    <d v="2013-11-12T00:00:00"/>
    <x v="0"/>
    <n v="9"/>
    <n v="9"/>
    <n v="9"/>
    <s v="Need Attention"/>
    <n v="6"/>
    <s v="PR1334"/>
    <s v="C54B-DBC5"/>
    <d v="2016-11-29T00:00:00"/>
    <n v="3"/>
    <n v="3"/>
    <n v="2"/>
    <n v="2"/>
    <n v="2"/>
    <n v="2"/>
    <x v="1"/>
    <n v="2"/>
    <n v="3"/>
    <n v="3"/>
    <x v="3"/>
    <n v="5"/>
    <x v="4"/>
    <n v="5"/>
    <n v="3.3333333333333335"/>
  </r>
  <r>
    <s v="F838-C681"/>
    <s v="Shay"/>
    <s v="Casburn"/>
    <x v="2"/>
    <n v="32"/>
    <s v="Young"/>
    <s v="Some Travel"/>
    <x v="1"/>
    <n v="22"/>
    <s v="21-30KM"/>
    <s v="IL"/>
    <s v="Black or African American"/>
    <n v="4"/>
    <x v="1"/>
    <x v="2"/>
    <s v="Software Engineer"/>
    <s v="Married"/>
    <n v="72688"/>
    <n v="1"/>
    <s v="No"/>
    <n v="0"/>
    <d v="2013-05-06T00:00:00"/>
    <x v="0"/>
    <n v="9"/>
    <n v="3"/>
    <n v="3"/>
    <s v="OK"/>
    <n v="8"/>
    <m/>
    <m/>
    <m/>
    <m/>
    <e v="#N/A"/>
    <m/>
    <e v="#N/A"/>
    <m/>
    <e v="#N/A"/>
    <x v="3"/>
    <m/>
    <m/>
    <e v="#N/A"/>
    <x v="2"/>
    <e v="#N/A"/>
    <x v="3"/>
    <e v="#N/A"/>
    <e v="#N/A"/>
  </r>
  <r>
    <s v="7F91-C628"/>
    <s v="Bertie"/>
    <s v="Suthren"/>
    <x v="1"/>
    <n v="36"/>
    <s v="Old"/>
    <s v="Frequent Traveller"/>
    <x v="1"/>
    <n v="14"/>
    <s v="11-20KM"/>
    <s v="IL"/>
    <s v="White"/>
    <n v="1"/>
    <x v="4"/>
    <x v="5"/>
    <s v="Data Scientist"/>
    <s v="Single"/>
    <n v="43358"/>
    <n v="0"/>
    <s v="No"/>
    <n v="0"/>
    <d v="2013-05-07T00:00:00"/>
    <x v="0"/>
    <n v="9"/>
    <n v="0"/>
    <n v="9"/>
    <s v="Need Attention"/>
    <n v="5"/>
    <m/>
    <m/>
    <m/>
    <m/>
    <e v="#N/A"/>
    <m/>
    <e v="#N/A"/>
    <m/>
    <e v="#N/A"/>
    <x v="3"/>
    <m/>
    <m/>
    <e v="#N/A"/>
    <x v="2"/>
    <e v="#N/A"/>
    <x v="3"/>
    <e v="#N/A"/>
    <e v="#N/A"/>
  </r>
  <r>
    <s v="4886-62DF"/>
    <s v="Gabey"/>
    <s v="Trethowan"/>
    <x v="0"/>
    <n v="48"/>
    <s v="Old"/>
    <s v="Some Travel"/>
    <x v="1"/>
    <n v="45"/>
    <s v="41-50KM"/>
    <s v="IL"/>
    <s v="White"/>
    <n v="3"/>
    <x v="2"/>
    <x v="6"/>
    <s v="Senior Software Engineer"/>
    <s v="Single"/>
    <n v="207456"/>
    <n v="0"/>
    <s v="No"/>
    <n v="0"/>
    <d v="2013-10-18T00:00:00"/>
    <x v="0"/>
    <n v="9"/>
    <n v="2"/>
    <n v="6"/>
    <s v="Need Attention"/>
    <n v="4"/>
    <s v="PR1337"/>
    <s v="4886-62DF"/>
    <d v="2016-12-02T00:00:00"/>
    <n v="4"/>
    <n v="4"/>
    <n v="4"/>
    <n v="4"/>
    <n v="3"/>
    <n v="3"/>
    <x v="1"/>
    <n v="0"/>
    <n v="5"/>
    <n v="5"/>
    <x v="3"/>
    <n v="5"/>
    <x v="1"/>
    <n v="4"/>
    <n v="4.166666666666667"/>
  </r>
  <r>
    <s v="565B-C207"/>
    <s v="Seline"/>
    <s v="Ganny"/>
    <x v="0"/>
    <n v="30"/>
    <s v="Young"/>
    <s v="No Travel "/>
    <x v="1"/>
    <n v="3"/>
    <s v="0-10KM"/>
    <s v="IL"/>
    <s v="White"/>
    <n v="3"/>
    <x v="2"/>
    <x v="5"/>
    <s v="Data Scientist"/>
    <s v="Married"/>
    <n v="47338"/>
    <n v="1"/>
    <s v="No"/>
    <n v="0"/>
    <d v="2013-05-08T00:00:00"/>
    <x v="0"/>
    <n v="9"/>
    <n v="4"/>
    <n v="9"/>
    <s v="Need Attention"/>
    <n v="1"/>
    <m/>
    <m/>
    <m/>
    <m/>
    <e v="#N/A"/>
    <m/>
    <e v="#N/A"/>
    <m/>
    <e v="#N/A"/>
    <x v="3"/>
    <m/>
    <m/>
    <e v="#N/A"/>
    <x v="2"/>
    <e v="#N/A"/>
    <x v="3"/>
    <e v="#N/A"/>
    <e v="#N/A"/>
  </r>
  <r>
    <s v="4DA0-81D7"/>
    <s v="Cole"/>
    <s v="Vost"/>
    <x v="2"/>
    <n v="28"/>
    <s v="Young"/>
    <s v="Some Travel"/>
    <x v="2"/>
    <n v="34"/>
    <s v="31-40KM"/>
    <s v="CA"/>
    <s v="Asian or Asian American"/>
    <n v="2"/>
    <x v="3"/>
    <x v="1"/>
    <s v="HR Executive"/>
    <s v="Single"/>
    <n v="94534"/>
    <n v="0"/>
    <s v="No"/>
    <n v="0"/>
    <d v="2013-05-11T00:00:00"/>
    <x v="0"/>
    <n v="9"/>
    <n v="3"/>
    <n v="3"/>
    <s v="OK"/>
    <n v="1"/>
    <m/>
    <m/>
    <m/>
    <m/>
    <e v="#N/A"/>
    <m/>
    <e v="#N/A"/>
    <m/>
    <e v="#N/A"/>
    <x v="3"/>
    <m/>
    <m/>
    <e v="#N/A"/>
    <x v="2"/>
    <e v="#N/A"/>
    <x v="3"/>
    <e v="#N/A"/>
    <e v="#N/A"/>
  </r>
  <r>
    <s v="5818-560C"/>
    <s v="Donny"/>
    <s v="Tosh"/>
    <x v="0"/>
    <n v="30"/>
    <s v="Young"/>
    <s v="Some Travel"/>
    <x v="1"/>
    <n v="26"/>
    <s v="21-30KM"/>
    <s v="CA"/>
    <s v="Black or African American"/>
    <n v="1"/>
    <x v="4"/>
    <x v="3"/>
    <s v="Senior Software Engineer"/>
    <s v="Divorced"/>
    <n v="159438"/>
    <n v="2"/>
    <s v="No"/>
    <n v="0"/>
    <d v="2013-05-22T00:00:00"/>
    <x v="0"/>
    <n v="9"/>
    <n v="4"/>
    <n v="4"/>
    <s v="Need Attention"/>
    <n v="7"/>
    <m/>
    <m/>
    <m/>
    <m/>
    <e v="#N/A"/>
    <m/>
    <e v="#N/A"/>
    <m/>
    <e v="#N/A"/>
    <x v="3"/>
    <m/>
    <m/>
    <e v="#N/A"/>
    <x v="2"/>
    <e v="#N/A"/>
    <x v="3"/>
    <e v="#N/A"/>
    <e v="#N/A"/>
  </r>
  <r>
    <s v="05B0-755F"/>
    <s v="Sollie"/>
    <s v="Arnke"/>
    <x v="2"/>
    <n v="44"/>
    <s v="Old"/>
    <s v="Some Travel"/>
    <x v="1"/>
    <n v="29"/>
    <s v="21-30KM"/>
    <s v="CA"/>
    <s v="Asian or Asian American"/>
    <n v="3"/>
    <x v="2"/>
    <x v="3"/>
    <s v="Data Scientist"/>
    <s v="Married"/>
    <n v="57890"/>
    <n v="0"/>
    <s v="No"/>
    <n v="0"/>
    <d v="2013-05-24T00:00:00"/>
    <x v="0"/>
    <n v="9"/>
    <n v="8"/>
    <n v="8"/>
    <s v="Need Attention"/>
    <n v="8"/>
    <s v="PR1422"/>
    <s v="05B0-755F"/>
    <d v="2017-01-20T00:00:00"/>
    <n v="5"/>
    <n v="5"/>
    <n v="3"/>
    <n v="3"/>
    <n v="5"/>
    <n v="5"/>
    <x v="2"/>
    <n v="0"/>
    <n v="2"/>
    <n v="2"/>
    <x v="3"/>
    <n v="5"/>
    <x v="4"/>
    <n v="5"/>
    <n v="4.166666666666667"/>
  </r>
  <r>
    <s v="4C62-5BE8"/>
    <s v="Cristine"/>
    <s v="Lambdon"/>
    <x v="1"/>
    <n v="39"/>
    <s v="Old"/>
    <s v="Frequent Traveller"/>
    <x v="1"/>
    <n v="4"/>
    <s v="0-10KM"/>
    <s v="CA"/>
    <s v="White"/>
    <n v="1"/>
    <x v="4"/>
    <x v="2"/>
    <s v="Software Engineer"/>
    <s v="Single"/>
    <n v="87879"/>
    <n v="0"/>
    <s v="Yes"/>
    <n v="1"/>
    <d v="2013-05-25T00:00:00"/>
    <x v="0"/>
    <n v="9"/>
    <n v="6"/>
    <n v="8"/>
    <s v="Need Attention"/>
    <n v="9"/>
    <m/>
    <m/>
    <m/>
    <m/>
    <e v="#N/A"/>
    <m/>
    <e v="#N/A"/>
    <m/>
    <e v="#N/A"/>
    <x v="3"/>
    <m/>
    <m/>
    <e v="#N/A"/>
    <x v="2"/>
    <e v="#N/A"/>
    <x v="3"/>
    <e v="#N/A"/>
    <e v="#N/A"/>
  </r>
  <r>
    <s v="CF8D-7379"/>
    <s v="Tim"/>
    <s v="Spinley"/>
    <x v="3"/>
    <n v="43"/>
    <s v="Old"/>
    <s v="Some Travel"/>
    <x v="1"/>
    <n v="14"/>
    <s v="11-20KM"/>
    <s v="NY"/>
    <s v="White"/>
    <n v="4"/>
    <x v="1"/>
    <x v="5"/>
    <s v="Engineering Manager"/>
    <s v="Married"/>
    <n v="365504"/>
    <n v="3"/>
    <s v="Yes"/>
    <n v="1"/>
    <d v="2013-11-04T00:00:00"/>
    <x v="0"/>
    <n v="9"/>
    <n v="6"/>
    <n v="7"/>
    <s v="Need Attention"/>
    <n v="8"/>
    <s v="PR1349"/>
    <s v="CF8D-7379"/>
    <d v="2016-12-11T00:00:00"/>
    <n v="4"/>
    <n v="4"/>
    <n v="5"/>
    <n v="5"/>
    <n v="3"/>
    <n v="3"/>
    <x v="2"/>
    <n v="0"/>
    <n v="5"/>
    <n v="5"/>
    <x v="1"/>
    <n v="4"/>
    <x v="0"/>
    <n v="3"/>
    <n v="4"/>
  </r>
  <r>
    <s v="21B3-8491"/>
    <s v="Nicky"/>
    <s v="Janssens"/>
    <x v="2"/>
    <n v="42"/>
    <s v="Old"/>
    <s v="Some Travel"/>
    <x v="1"/>
    <n v="37"/>
    <s v="31-40KM"/>
    <s v="CA"/>
    <s v="Black or African American"/>
    <n v="4"/>
    <x v="1"/>
    <x v="3"/>
    <s v="Analytics Manager"/>
    <s v="Married"/>
    <n v="244114"/>
    <n v="1"/>
    <s v="No"/>
    <n v="0"/>
    <d v="2013-05-28T00:00:00"/>
    <x v="0"/>
    <n v="9"/>
    <n v="6"/>
    <n v="7"/>
    <s v="Need Attention"/>
    <n v="0"/>
    <m/>
    <m/>
    <m/>
    <m/>
    <e v="#N/A"/>
    <m/>
    <e v="#N/A"/>
    <m/>
    <e v="#N/A"/>
    <x v="3"/>
    <m/>
    <m/>
    <e v="#N/A"/>
    <x v="2"/>
    <e v="#N/A"/>
    <x v="3"/>
    <e v="#N/A"/>
    <e v="#N/A"/>
  </r>
  <r>
    <s v="F3CD-9B5B"/>
    <s v="Timothee"/>
    <s v="MacFadyen"/>
    <x v="2"/>
    <n v="29"/>
    <s v="Young"/>
    <s v="Some Travel"/>
    <x v="0"/>
    <n v="12"/>
    <s v="11-20KM"/>
    <s v="IL"/>
    <s v="Asian or Asian American"/>
    <n v="2"/>
    <x v="3"/>
    <x v="1"/>
    <s v="Sales Representative"/>
    <s v="Married"/>
    <n v="97794"/>
    <n v="0"/>
    <s v="No"/>
    <n v="0"/>
    <d v="2013-05-30T00:00:00"/>
    <x v="1"/>
    <n v="2"/>
    <n v="0"/>
    <n v="1"/>
    <s v="OK"/>
    <n v="0"/>
    <m/>
    <m/>
    <m/>
    <m/>
    <e v="#N/A"/>
    <m/>
    <e v="#N/A"/>
    <m/>
    <e v="#N/A"/>
    <x v="3"/>
    <m/>
    <m/>
    <e v="#N/A"/>
    <x v="2"/>
    <e v="#N/A"/>
    <x v="3"/>
    <e v="#N/A"/>
    <e v="#N/A"/>
  </r>
  <r>
    <s v="DCFE-F601"/>
    <s v="Bertram"/>
    <s v="Abrahami"/>
    <x v="2"/>
    <n v="48"/>
    <s v="Old"/>
    <s v="Some Travel"/>
    <x v="1"/>
    <n v="36"/>
    <s v="31-40KM"/>
    <s v="IL"/>
    <s v="White"/>
    <n v="3"/>
    <x v="2"/>
    <x v="5"/>
    <s v="Senior Software Engineer"/>
    <s v="Single"/>
    <n v="180561"/>
    <n v="0"/>
    <s v="No"/>
    <n v="0"/>
    <d v="2013-06-01T00:00:00"/>
    <x v="0"/>
    <n v="9"/>
    <n v="1"/>
    <n v="8"/>
    <s v="Need Attention"/>
    <n v="7"/>
    <m/>
    <m/>
    <m/>
    <m/>
    <e v="#N/A"/>
    <m/>
    <e v="#N/A"/>
    <m/>
    <e v="#N/A"/>
    <x v="3"/>
    <m/>
    <m/>
    <e v="#N/A"/>
    <x v="2"/>
    <e v="#N/A"/>
    <x v="3"/>
    <e v="#N/A"/>
    <e v="#N/A"/>
  </r>
  <r>
    <s v="45D2-369E"/>
    <s v="Melvin"/>
    <s v="McGeneay"/>
    <x v="2"/>
    <n v="30"/>
    <s v="Young"/>
    <s v="Some Travel"/>
    <x v="1"/>
    <n v="7"/>
    <s v="0-10KM"/>
    <s v="CA"/>
    <s v="White"/>
    <n v="1"/>
    <x v="4"/>
    <x v="5"/>
    <s v="Data Scientist"/>
    <s v="Married"/>
    <n v="70182"/>
    <n v="1"/>
    <s v="No"/>
    <n v="0"/>
    <d v="2013-06-07T00:00:00"/>
    <x v="0"/>
    <n v="9"/>
    <n v="8"/>
    <n v="9"/>
    <s v="Need Attention"/>
    <n v="8"/>
    <s v="PR1424"/>
    <s v="45D2-369E"/>
    <d v="2017-01-21T00:00:00"/>
    <n v="4"/>
    <n v="4"/>
    <n v="4"/>
    <n v="4"/>
    <n v="5"/>
    <n v="5"/>
    <x v="2"/>
    <n v="0"/>
    <n v="3"/>
    <n v="3"/>
    <x v="0"/>
    <n v="3"/>
    <x v="0"/>
    <n v="3"/>
    <n v="3.6666666666666665"/>
  </r>
  <r>
    <s v="6FE1-C8A8"/>
    <s v="Marchall"/>
    <s v="Burnes"/>
    <x v="2"/>
    <n v="29"/>
    <s v="Young"/>
    <s v="Some Travel"/>
    <x v="0"/>
    <n v="35"/>
    <s v="31-40KM"/>
    <s v="NY"/>
    <s v="Black or African American"/>
    <n v="2"/>
    <x v="3"/>
    <x v="7"/>
    <s v="Sales Executive"/>
    <s v="Married"/>
    <n v="140962"/>
    <n v="0"/>
    <s v="Yes"/>
    <n v="1"/>
    <d v="2013-06-13T00:00:00"/>
    <x v="1"/>
    <n v="4"/>
    <n v="0"/>
    <n v="2"/>
    <s v="OK"/>
    <n v="4"/>
    <s v="PR1417"/>
    <s v="6FE1-C8A8"/>
    <d v="2017-01-18T00:00:00"/>
    <n v="4"/>
    <n v="4"/>
    <n v="3"/>
    <n v="3"/>
    <n v="5"/>
    <n v="5"/>
    <x v="2"/>
    <n v="0"/>
    <n v="3"/>
    <n v="3"/>
    <x v="1"/>
    <n v="4"/>
    <x v="0"/>
    <n v="3"/>
    <n v="3.6666666666666665"/>
  </r>
  <r>
    <s v="6E7B-D50D"/>
    <s v="Anet"/>
    <s v="Dublin"/>
    <x v="0"/>
    <n v="38"/>
    <s v="Old"/>
    <s v="Some Travel"/>
    <x v="1"/>
    <n v="12"/>
    <s v="11-20KM"/>
    <s v="CA"/>
    <s v="White"/>
    <n v="1"/>
    <x v="4"/>
    <x v="6"/>
    <s v="Senior Software Engineer"/>
    <s v="Married"/>
    <n v="253077"/>
    <n v="1"/>
    <s v="No"/>
    <n v="0"/>
    <d v="2013-06-15T00:00:00"/>
    <x v="0"/>
    <n v="9"/>
    <n v="3"/>
    <n v="3"/>
    <s v="OK"/>
    <n v="8"/>
    <m/>
    <m/>
    <m/>
    <m/>
    <e v="#N/A"/>
    <m/>
    <e v="#N/A"/>
    <m/>
    <e v="#N/A"/>
    <x v="3"/>
    <m/>
    <m/>
    <e v="#N/A"/>
    <x v="2"/>
    <e v="#N/A"/>
    <x v="3"/>
    <e v="#N/A"/>
    <e v="#N/A"/>
  </r>
  <r>
    <s v="307F-9BFA"/>
    <s v="Elly"/>
    <s v="Kennan"/>
    <x v="0"/>
    <n v="43"/>
    <s v="Old"/>
    <s v="Some Travel"/>
    <x v="1"/>
    <n v="21"/>
    <s v="21-30KM"/>
    <s v="NY"/>
    <s v="White"/>
    <n v="2"/>
    <x v="3"/>
    <x v="3"/>
    <s v="Software Engineer"/>
    <s v="Married"/>
    <n v="94499"/>
    <n v="1"/>
    <s v="No"/>
    <n v="0"/>
    <d v="2013-06-22T00:00:00"/>
    <x v="0"/>
    <n v="9"/>
    <n v="0"/>
    <n v="1"/>
    <s v="OK"/>
    <n v="7"/>
    <m/>
    <m/>
    <m/>
    <m/>
    <e v="#N/A"/>
    <m/>
    <e v="#N/A"/>
    <m/>
    <e v="#N/A"/>
    <x v="3"/>
    <m/>
    <m/>
    <e v="#N/A"/>
    <x v="2"/>
    <e v="#N/A"/>
    <x v="3"/>
    <e v="#N/A"/>
    <e v="#N/A"/>
  </r>
  <r>
    <s v="7F1C-20B8"/>
    <s v="Page"/>
    <s v="Sculpher"/>
    <x v="0"/>
    <n v="39"/>
    <s v="Old"/>
    <s v="Some Travel"/>
    <x v="1"/>
    <n v="10"/>
    <s v="0-10KM"/>
    <s v="CA"/>
    <s v="Mixed or multiple ethnic groups"/>
    <n v="2"/>
    <x v="3"/>
    <x v="5"/>
    <s v="Data Scientist"/>
    <s v="Divorced"/>
    <n v="65796"/>
    <n v="1"/>
    <s v="No"/>
    <n v="0"/>
    <d v="2013-07-02T00:00:00"/>
    <x v="0"/>
    <n v="9"/>
    <n v="9"/>
    <n v="9"/>
    <s v="Need Attention"/>
    <n v="5"/>
    <m/>
    <m/>
    <m/>
    <m/>
    <e v="#N/A"/>
    <m/>
    <e v="#N/A"/>
    <m/>
    <e v="#N/A"/>
    <x v="3"/>
    <m/>
    <m/>
    <e v="#N/A"/>
    <x v="2"/>
    <e v="#N/A"/>
    <x v="3"/>
    <e v="#N/A"/>
    <e v="#N/A"/>
  </r>
  <r>
    <s v="606E-A262"/>
    <s v="Parke"/>
    <s v="Loxton"/>
    <x v="2"/>
    <n v="28"/>
    <s v="Young"/>
    <s v="Some Travel"/>
    <x v="1"/>
    <n v="27"/>
    <s v="21-30KM"/>
    <s v="CA"/>
    <s v="White"/>
    <n v="1"/>
    <x v="4"/>
    <x v="5"/>
    <s v="Analytics Manager"/>
    <s v="Married"/>
    <n v="277344"/>
    <n v="0"/>
    <s v="Yes"/>
    <n v="1"/>
    <d v="2013-07-02T00:00:00"/>
    <x v="1"/>
    <n v="3"/>
    <n v="1"/>
    <n v="1"/>
    <s v="OK"/>
    <n v="1"/>
    <s v="PR1420"/>
    <s v="606E-A262"/>
    <d v="2017-01-19T00:00:00"/>
    <n v="5"/>
    <n v="5"/>
    <n v="3"/>
    <n v="3"/>
    <n v="5"/>
    <n v="5"/>
    <x v="1"/>
    <n v="0"/>
    <n v="2"/>
    <n v="2"/>
    <x v="3"/>
    <n v="5"/>
    <x v="1"/>
    <n v="4"/>
    <n v="4"/>
  </r>
  <r>
    <s v="03EF-5904"/>
    <s v="Shepperd"/>
    <s v="Brittain"/>
    <x v="2"/>
    <n v="31"/>
    <s v="Young"/>
    <s v="Some Travel"/>
    <x v="1"/>
    <n v="45"/>
    <s v="41-50KM"/>
    <s v="IL"/>
    <s v="American Indian or Alaska Native"/>
    <n v="3"/>
    <x v="2"/>
    <x v="6"/>
    <s v="Machine Learning Engineer"/>
    <s v="Married"/>
    <n v="195261"/>
    <n v="1"/>
    <s v="No"/>
    <n v="0"/>
    <d v="2013-09-09T00:00:00"/>
    <x v="0"/>
    <n v="9"/>
    <n v="3"/>
    <n v="4"/>
    <s v="Need Attention"/>
    <n v="5"/>
    <s v="PR1371"/>
    <s v="03EF-5904"/>
    <d v="2016-12-29T00:00:00"/>
    <n v="2"/>
    <n v="2"/>
    <n v="4"/>
    <n v="4"/>
    <n v="2"/>
    <n v="2"/>
    <x v="1"/>
    <n v="3"/>
    <n v="3"/>
    <n v="3"/>
    <x v="3"/>
    <n v="5"/>
    <x v="1"/>
    <n v="4"/>
    <n v="3.3333333333333335"/>
  </r>
  <r>
    <s v="F890-975A"/>
    <s v="Hynda"/>
    <s v="Stonehouse"/>
    <x v="0"/>
    <n v="48"/>
    <s v="Old"/>
    <s v="Some Travel"/>
    <x v="1"/>
    <n v="35"/>
    <s v="31-40KM"/>
    <s v="CA"/>
    <s v="Mixed or multiple ethnic groups"/>
    <n v="2"/>
    <x v="3"/>
    <x v="5"/>
    <s v="Engineering Manager"/>
    <s v="Divorced"/>
    <n v="314656"/>
    <n v="1"/>
    <s v="No"/>
    <n v="0"/>
    <d v="2013-07-09T00:00:00"/>
    <x v="0"/>
    <n v="9"/>
    <n v="7"/>
    <n v="8"/>
    <s v="Need Attention"/>
    <n v="3"/>
    <m/>
    <m/>
    <m/>
    <m/>
    <e v="#N/A"/>
    <m/>
    <e v="#N/A"/>
    <m/>
    <e v="#N/A"/>
    <x v="3"/>
    <m/>
    <m/>
    <e v="#N/A"/>
    <x v="2"/>
    <e v="#N/A"/>
    <x v="3"/>
    <e v="#N/A"/>
    <e v="#N/A"/>
  </r>
  <r>
    <s v="9C57-828C"/>
    <s v="Stearn"/>
    <s v="Bever"/>
    <x v="2"/>
    <n v="31"/>
    <s v="Young"/>
    <s v="Some Travel"/>
    <x v="1"/>
    <n v="39"/>
    <s v="31-40KM"/>
    <s v="IL"/>
    <s v="American Indian or Alaska Native"/>
    <n v="3"/>
    <x v="2"/>
    <x v="3"/>
    <s v="Senior Software Engineer"/>
    <s v="Single"/>
    <n v="242890"/>
    <n v="0"/>
    <s v="No"/>
    <n v="0"/>
    <d v="2013-07-11T00:00:00"/>
    <x v="0"/>
    <n v="9"/>
    <n v="3"/>
    <n v="3"/>
    <s v="OK"/>
    <n v="9"/>
    <m/>
    <m/>
    <m/>
    <m/>
    <e v="#N/A"/>
    <m/>
    <e v="#N/A"/>
    <m/>
    <e v="#N/A"/>
    <x v="3"/>
    <m/>
    <m/>
    <e v="#N/A"/>
    <x v="2"/>
    <e v="#N/A"/>
    <x v="3"/>
    <e v="#N/A"/>
    <e v="#N/A"/>
  </r>
  <r>
    <s v="8CF6-3079"/>
    <s v="Jaquenetta"/>
    <s v="Corkel"/>
    <x v="0"/>
    <n v="27"/>
    <s v="Young"/>
    <s v="Some Travel"/>
    <x v="1"/>
    <n v="1"/>
    <s v="0-10KM"/>
    <s v="NY"/>
    <s v="Black or African American"/>
    <n v="4"/>
    <x v="1"/>
    <x v="3"/>
    <s v="Data Scientist"/>
    <s v="Divorced"/>
    <n v="40050"/>
    <n v="1"/>
    <s v="Yes"/>
    <n v="1"/>
    <d v="2013-07-16T00:00:00"/>
    <x v="1"/>
    <n v="1"/>
    <n v="0"/>
    <n v="0"/>
    <s v="OK"/>
    <n v="0"/>
    <s v="PR1448"/>
    <s v="8CF6-3079"/>
    <d v="2017-02-02T00:00:00"/>
    <n v="4"/>
    <n v="4"/>
    <n v="3"/>
    <n v="3"/>
    <n v="2"/>
    <n v="2"/>
    <x v="2"/>
    <n v="0"/>
    <n v="3"/>
    <n v="3"/>
    <x v="1"/>
    <n v="4"/>
    <x v="0"/>
    <n v="3"/>
    <n v="3.1666666666666665"/>
  </r>
  <r>
    <s v="5021-95FC"/>
    <s v="Louie"/>
    <s v="Trowsdall"/>
    <x v="2"/>
    <n v="29"/>
    <s v="Young"/>
    <s v="Some Travel"/>
    <x v="0"/>
    <n v="44"/>
    <s v="41-50KM"/>
    <s v="CA"/>
    <s v="White"/>
    <n v="3"/>
    <x v="2"/>
    <x v="0"/>
    <s v="Manager"/>
    <s v="Single"/>
    <n v="377203"/>
    <n v="0"/>
    <s v="Yes"/>
    <n v="1"/>
    <d v="2013-07-16T00:00:00"/>
    <x v="1"/>
    <n v="5"/>
    <n v="4"/>
    <n v="4"/>
    <s v="Need Attention"/>
    <n v="0"/>
    <s v="PR1480"/>
    <s v="5021-95FC"/>
    <d v="2017-02-17T00:00:00"/>
    <n v="4"/>
    <n v="4"/>
    <n v="3"/>
    <n v="3"/>
    <n v="4"/>
    <n v="4"/>
    <x v="2"/>
    <n v="1"/>
    <n v="5"/>
    <n v="5"/>
    <x v="3"/>
    <n v="5"/>
    <x v="1"/>
    <n v="4"/>
    <n v="4.166666666666667"/>
  </r>
  <r>
    <s v="1359-BEE3"/>
    <s v="Fawn"/>
    <s v="Pyke"/>
    <x v="0"/>
    <n v="41"/>
    <s v="Old"/>
    <s v="No Travel "/>
    <x v="1"/>
    <n v="22"/>
    <s v="21-30KM"/>
    <s v="CA"/>
    <s v="Native Hawaiian "/>
    <n v="3"/>
    <x v="2"/>
    <x v="3"/>
    <s v="Data Scientist"/>
    <s v="Married"/>
    <n v="52581"/>
    <n v="0"/>
    <s v="No"/>
    <n v="0"/>
    <d v="2013-12-09T00:00:00"/>
    <x v="0"/>
    <n v="9"/>
    <n v="8"/>
    <n v="8"/>
    <s v="Need Attention"/>
    <n v="7"/>
    <s v="PR1386"/>
    <s v="1359-BEE3"/>
    <d v="2017-01-05T00:00:00"/>
    <n v="5"/>
    <n v="5"/>
    <n v="4"/>
    <n v="4"/>
    <n v="5"/>
    <n v="5"/>
    <x v="2"/>
    <n v="0"/>
    <n v="4"/>
    <n v="4"/>
    <x v="0"/>
    <n v="3"/>
    <x v="2"/>
    <n v="2"/>
    <n v="3.8333333333333335"/>
  </r>
  <r>
    <s v="CD0F-DE05"/>
    <s v="Prudence"/>
    <s v="Cockrell"/>
    <x v="0"/>
    <n v="28"/>
    <s v="Young"/>
    <s v="No Travel "/>
    <x v="1"/>
    <n v="43"/>
    <s v="41-50KM"/>
    <s v="CA"/>
    <s v="White"/>
    <n v="3"/>
    <x v="2"/>
    <x v="3"/>
    <s v="Software Engineer"/>
    <s v="Single"/>
    <n v="50175"/>
    <n v="0"/>
    <s v="No"/>
    <n v="0"/>
    <d v="2013-07-18T00:00:00"/>
    <x v="0"/>
    <n v="9"/>
    <n v="9"/>
    <n v="9"/>
    <s v="Need Attention"/>
    <n v="3"/>
    <m/>
    <m/>
    <m/>
    <m/>
    <e v="#N/A"/>
    <m/>
    <e v="#N/A"/>
    <m/>
    <e v="#N/A"/>
    <x v="3"/>
    <m/>
    <m/>
    <e v="#N/A"/>
    <x v="2"/>
    <e v="#N/A"/>
    <x v="3"/>
    <e v="#N/A"/>
    <e v="#N/A"/>
  </r>
  <r>
    <s v="F430-0404"/>
    <s v="Randie"/>
    <s v="Mouth"/>
    <x v="0"/>
    <n v="32"/>
    <s v="Young"/>
    <s v="No Travel "/>
    <x v="0"/>
    <n v="23"/>
    <s v="21-30KM"/>
    <s v="CA"/>
    <s v="Asian or Asian American"/>
    <n v="4"/>
    <x v="1"/>
    <x v="7"/>
    <s v="Sales Executive"/>
    <s v="Divorced"/>
    <n v="237749"/>
    <n v="1"/>
    <s v="No"/>
    <n v="0"/>
    <d v="2013-07-19T00:00:00"/>
    <x v="0"/>
    <n v="9"/>
    <n v="1"/>
    <n v="6"/>
    <s v="Need Attention"/>
    <n v="6"/>
    <m/>
    <m/>
    <m/>
    <m/>
    <e v="#N/A"/>
    <m/>
    <e v="#N/A"/>
    <m/>
    <e v="#N/A"/>
    <x v="3"/>
    <m/>
    <m/>
    <e v="#N/A"/>
    <x v="2"/>
    <e v="#N/A"/>
    <x v="3"/>
    <e v="#N/A"/>
    <e v="#N/A"/>
  </r>
  <r>
    <s v="12F7-BCBB"/>
    <s v="Clea"/>
    <s v="MacCartan"/>
    <x v="0"/>
    <n v="48"/>
    <s v="Old"/>
    <s v="Frequent Traveller"/>
    <x v="0"/>
    <n v="2"/>
    <s v="0-10KM"/>
    <s v="CA"/>
    <s v="White"/>
    <n v="1"/>
    <x v="4"/>
    <x v="4"/>
    <s v="Sales Representative"/>
    <s v="Single"/>
    <n v="37124"/>
    <n v="0"/>
    <s v="No"/>
    <n v="0"/>
    <d v="2013-12-06T00:00:00"/>
    <x v="1"/>
    <n v="9"/>
    <n v="8"/>
    <n v="8"/>
    <s v="Need Attention"/>
    <n v="7"/>
    <s v="PR14"/>
    <s v="12F7-BCBB"/>
    <d v="2013-01-14T00:00:00"/>
    <n v="5"/>
    <n v="5"/>
    <n v="2"/>
    <n v="2"/>
    <n v="2"/>
    <n v="2"/>
    <x v="2"/>
    <n v="1"/>
    <n v="5"/>
    <n v="5"/>
    <x v="3"/>
    <n v="5"/>
    <x v="4"/>
    <n v="5"/>
    <n v="4"/>
  </r>
  <r>
    <s v="1F12-DDDA"/>
    <s v="Farly"/>
    <s v="Drinan"/>
    <x v="2"/>
    <n v="32"/>
    <s v="Young"/>
    <s v="No Travel "/>
    <x v="1"/>
    <n v="12"/>
    <s v="11-20KM"/>
    <s v="NY"/>
    <s v="White"/>
    <n v="4"/>
    <x v="1"/>
    <x v="5"/>
    <s v="Software Engineer"/>
    <s v="Married"/>
    <n v="111294"/>
    <n v="1"/>
    <s v="No"/>
    <n v="0"/>
    <d v="2013-07-19T00:00:00"/>
    <x v="0"/>
    <n v="9"/>
    <n v="2"/>
    <n v="9"/>
    <s v="Need Attention"/>
    <n v="4"/>
    <m/>
    <m/>
    <m/>
    <m/>
    <e v="#N/A"/>
    <m/>
    <e v="#N/A"/>
    <m/>
    <e v="#N/A"/>
    <x v="3"/>
    <m/>
    <m/>
    <e v="#N/A"/>
    <x v="2"/>
    <e v="#N/A"/>
    <x v="3"/>
    <e v="#N/A"/>
    <e v="#N/A"/>
  </r>
  <r>
    <s v="BFE7-5EA8"/>
    <s v="Siobhan"/>
    <s v="Antognelli"/>
    <x v="1"/>
    <n v="41"/>
    <s v="Old"/>
    <s v="Frequent Traveller"/>
    <x v="0"/>
    <n v="3"/>
    <s v="0-10KM"/>
    <s v="NY"/>
    <s v="White"/>
    <n v="3"/>
    <x v="2"/>
    <x v="1"/>
    <s v="Sales Executive"/>
    <s v="Single"/>
    <n v="248987"/>
    <n v="0"/>
    <s v="No"/>
    <n v="0"/>
    <d v="2013-07-19T00:00:00"/>
    <x v="0"/>
    <n v="9"/>
    <n v="5"/>
    <n v="9"/>
    <s v="Need Attention"/>
    <n v="5"/>
    <m/>
    <m/>
    <m/>
    <m/>
    <e v="#N/A"/>
    <m/>
    <e v="#N/A"/>
    <m/>
    <e v="#N/A"/>
    <x v="3"/>
    <m/>
    <m/>
    <e v="#N/A"/>
    <x v="2"/>
    <e v="#N/A"/>
    <x v="3"/>
    <e v="#N/A"/>
    <e v="#N/A"/>
  </r>
  <r>
    <s v="549F-B3E7"/>
    <s v="Arlyne"/>
    <s v="Paylie"/>
    <x v="0"/>
    <n v="41"/>
    <s v="Old"/>
    <s v="No Travel "/>
    <x v="0"/>
    <n v="34"/>
    <s v="31-40KM"/>
    <s v="NY"/>
    <s v="White"/>
    <n v="2"/>
    <x v="3"/>
    <x v="1"/>
    <s v="Sales Executive"/>
    <s v="Married"/>
    <n v="109747"/>
    <n v="1"/>
    <s v="No"/>
    <n v="0"/>
    <d v="2013-07-20T00:00:00"/>
    <x v="0"/>
    <n v="9"/>
    <n v="8"/>
    <n v="9"/>
    <s v="Need Attention"/>
    <n v="5"/>
    <m/>
    <m/>
    <m/>
    <m/>
    <e v="#N/A"/>
    <m/>
    <e v="#N/A"/>
    <m/>
    <e v="#N/A"/>
    <x v="3"/>
    <m/>
    <m/>
    <e v="#N/A"/>
    <x v="2"/>
    <e v="#N/A"/>
    <x v="3"/>
    <e v="#N/A"/>
    <e v="#N/A"/>
  </r>
  <r>
    <s v="B303-8962"/>
    <s v="Lynne"/>
    <s v="Boomes"/>
    <x v="0"/>
    <n v="39"/>
    <s v="Old"/>
    <s v="Some Travel"/>
    <x v="0"/>
    <n v="15"/>
    <s v="11-20KM"/>
    <s v="CA"/>
    <s v="Mixed or multiple ethnic groups"/>
    <n v="3"/>
    <x v="2"/>
    <x v="1"/>
    <s v="Sales Executive"/>
    <s v="Married"/>
    <n v="136970"/>
    <n v="1"/>
    <s v="No"/>
    <n v="0"/>
    <d v="2013-07-28T00:00:00"/>
    <x v="0"/>
    <n v="9"/>
    <n v="4"/>
    <n v="8"/>
    <s v="Need Attention"/>
    <n v="2"/>
    <m/>
    <m/>
    <m/>
    <m/>
    <e v="#N/A"/>
    <m/>
    <e v="#N/A"/>
    <m/>
    <e v="#N/A"/>
    <x v="3"/>
    <m/>
    <m/>
    <e v="#N/A"/>
    <x v="2"/>
    <e v="#N/A"/>
    <x v="3"/>
    <e v="#N/A"/>
    <e v="#N/A"/>
  </r>
  <r>
    <s v="B48C-47D0"/>
    <s v="Norman"/>
    <s v="Longmuir"/>
    <x v="2"/>
    <n v="28"/>
    <s v="Young"/>
    <s v="Frequent Traveller"/>
    <x v="0"/>
    <n v="28"/>
    <s v="21-30KM"/>
    <s v="NY"/>
    <s v="Mixed or multiple ethnic groups"/>
    <n v="3"/>
    <x v="2"/>
    <x v="1"/>
    <s v="Sales Representative"/>
    <s v="Single"/>
    <n v="43939"/>
    <n v="0"/>
    <s v="No"/>
    <n v="0"/>
    <d v="2013-07-29T00:00:00"/>
    <x v="1"/>
    <n v="6"/>
    <n v="1"/>
    <n v="4"/>
    <s v="Need Attention"/>
    <n v="3"/>
    <s v="PR1411"/>
    <s v="B48C-47D0"/>
    <d v="2017-01-16T00:00:00"/>
    <n v="5"/>
    <n v="5"/>
    <n v="4"/>
    <n v="4"/>
    <n v="2"/>
    <n v="2"/>
    <x v="2"/>
    <n v="0"/>
    <n v="2"/>
    <n v="2"/>
    <x v="1"/>
    <n v="4"/>
    <x v="0"/>
    <n v="3"/>
    <n v="3.3333333333333335"/>
  </r>
  <r>
    <s v="CD4D-7BBA"/>
    <s v="Cristian"/>
    <s v="Massy"/>
    <x v="2"/>
    <n v="43"/>
    <s v="Old"/>
    <s v="Some Travel"/>
    <x v="1"/>
    <n v="38"/>
    <s v="31-40KM"/>
    <s v="CA"/>
    <s v="White"/>
    <n v="4"/>
    <x v="1"/>
    <x v="3"/>
    <s v="Software Engineer"/>
    <s v="Married"/>
    <n v="155786"/>
    <n v="1"/>
    <s v="Yes"/>
    <n v="1"/>
    <d v="2013-07-29T00:00:00"/>
    <x v="0"/>
    <n v="9"/>
    <n v="0"/>
    <n v="7"/>
    <s v="Need Attention"/>
    <n v="5"/>
    <m/>
    <m/>
    <m/>
    <m/>
    <e v="#N/A"/>
    <m/>
    <e v="#N/A"/>
    <m/>
    <e v="#N/A"/>
    <x v="3"/>
    <m/>
    <m/>
    <e v="#N/A"/>
    <x v="2"/>
    <e v="#N/A"/>
    <x v="3"/>
    <e v="#N/A"/>
    <e v="#N/A"/>
  </r>
  <r>
    <s v="7349-CCE0"/>
    <s v="Elisabeth"/>
    <s v="Pettyfar"/>
    <x v="0"/>
    <n v="32"/>
    <s v="Young"/>
    <s v="Some Travel"/>
    <x v="1"/>
    <n v="7"/>
    <s v="0-10KM"/>
    <s v="CA"/>
    <s v="Mixed or multiple ethnic groups"/>
    <n v="4"/>
    <x v="1"/>
    <x v="3"/>
    <s v="Software Engineer"/>
    <s v="Divorced"/>
    <n v="85568"/>
    <n v="1"/>
    <s v="No"/>
    <n v="0"/>
    <d v="2013-07-31T00:00:00"/>
    <x v="0"/>
    <n v="9"/>
    <n v="7"/>
    <n v="9"/>
    <s v="Need Attention"/>
    <n v="1"/>
    <m/>
    <m/>
    <m/>
    <m/>
    <e v="#N/A"/>
    <m/>
    <e v="#N/A"/>
    <m/>
    <e v="#N/A"/>
    <x v="3"/>
    <m/>
    <m/>
    <e v="#N/A"/>
    <x v="2"/>
    <e v="#N/A"/>
    <x v="3"/>
    <e v="#N/A"/>
    <e v="#N/A"/>
  </r>
  <r>
    <s v="279C-7342"/>
    <s v="Amelita"/>
    <s v="Liveley"/>
    <x v="1"/>
    <n v="29"/>
    <s v="Young"/>
    <s v="Frequent Traveller"/>
    <x v="0"/>
    <n v="31"/>
    <s v="31-40KM"/>
    <s v="CA"/>
    <s v="White"/>
    <n v="4"/>
    <x v="1"/>
    <x v="0"/>
    <s v="Sales Executive"/>
    <s v="Married"/>
    <n v="100925"/>
    <n v="1"/>
    <s v="Yes"/>
    <n v="1"/>
    <d v="2013-08-08T00:00:00"/>
    <x v="1"/>
    <n v="3"/>
    <n v="1"/>
    <n v="1"/>
    <s v="OK"/>
    <n v="1"/>
    <s v="PR1472"/>
    <s v="279C-7342"/>
    <d v="2017-02-12T00:00:00"/>
    <n v="3"/>
    <n v="3"/>
    <n v="3"/>
    <n v="3"/>
    <n v="3"/>
    <n v="3"/>
    <x v="2"/>
    <n v="0"/>
    <n v="4"/>
    <n v="4"/>
    <x v="0"/>
    <n v="3"/>
    <x v="0"/>
    <n v="3"/>
    <n v="3.1666666666666665"/>
  </r>
  <r>
    <s v="819A-2C9C"/>
    <s v="Hillary"/>
    <s v="Atchly"/>
    <x v="2"/>
    <n v="30"/>
    <s v="Young"/>
    <s v="No Travel "/>
    <x v="1"/>
    <n v="7"/>
    <s v="0-10KM"/>
    <s v="NY"/>
    <s v="American Indian or Alaska Native"/>
    <n v="3"/>
    <x v="2"/>
    <x v="3"/>
    <s v="Data Scientist"/>
    <s v="Married"/>
    <n v="138989"/>
    <n v="1"/>
    <s v="Yes"/>
    <n v="1"/>
    <d v="2013-08-14T00:00:00"/>
    <x v="0"/>
    <n v="9"/>
    <n v="2"/>
    <n v="4"/>
    <s v="Need Attention"/>
    <n v="8"/>
    <m/>
    <m/>
    <m/>
    <m/>
    <e v="#N/A"/>
    <m/>
    <e v="#N/A"/>
    <m/>
    <e v="#N/A"/>
    <x v="3"/>
    <m/>
    <m/>
    <e v="#N/A"/>
    <x v="2"/>
    <e v="#N/A"/>
    <x v="3"/>
    <e v="#N/A"/>
    <e v="#N/A"/>
  </r>
  <r>
    <s v="D4D5-27FB"/>
    <s v="Bengt"/>
    <s v="Keaves"/>
    <x v="2"/>
    <n v="29"/>
    <s v="Young"/>
    <s v="Some Travel"/>
    <x v="1"/>
    <n v="36"/>
    <s v="31-40KM"/>
    <s v="NY"/>
    <s v="White"/>
    <n v="1"/>
    <x v="4"/>
    <x v="5"/>
    <s v="Data Scientist"/>
    <s v="Divorced"/>
    <n v="86428"/>
    <n v="3"/>
    <s v="No"/>
    <n v="0"/>
    <d v="2014-11-20T00:00:00"/>
    <x v="1"/>
    <n v="6"/>
    <n v="5"/>
    <n v="5"/>
    <s v="Need Attention"/>
    <n v="5"/>
    <s v="PR1427"/>
    <s v="D4D5-27FB"/>
    <d v="2017-01-22T00:00:00"/>
    <n v="4"/>
    <n v="4"/>
    <n v="4"/>
    <n v="4"/>
    <n v="3"/>
    <n v="3"/>
    <x v="2"/>
    <n v="1"/>
    <n v="4"/>
    <n v="4"/>
    <x v="1"/>
    <n v="4"/>
    <x v="1"/>
    <n v="4"/>
    <n v="3.8333333333333335"/>
  </r>
  <r>
    <s v="9811-F345"/>
    <s v="Wells"/>
    <s v="Mulholland"/>
    <x v="2"/>
    <n v="42"/>
    <s v="Old"/>
    <s v="Some Travel"/>
    <x v="1"/>
    <n v="40"/>
    <s v="31-40KM"/>
    <s v="CA"/>
    <s v="Black or African American"/>
    <n v="4"/>
    <x v="1"/>
    <x v="3"/>
    <s v="Data Scientist"/>
    <s v="Divorced"/>
    <n v="142075"/>
    <n v="1"/>
    <s v="No"/>
    <n v="0"/>
    <d v="2013-08-15T00:00:00"/>
    <x v="0"/>
    <n v="9"/>
    <n v="9"/>
    <n v="9"/>
    <s v="Need Attention"/>
    <n v="4"/>
    <m/>
    <m/>
    <m/>
    <m/>
    <e v="#N/A"/>
    <m/>
    <e v="#N/A"/>
    <m/>
    <e v="#N/A"/>
    <x v="3"/>
    <m/>
    <m/>
    <e v="#N/A"/>
    <x v="2"/>
    <e v="#N/A"/>
    <x v="3"/>
    <e v="#N/A"/>
    <e v="#N/A"/>
  </r>
  <r>
    <s v="A954-6310"/>
    <s v="Rosaline"/>
    <s v="Griffe"/>
    <x v="0"/>
    <n v="29"/>
    <s v="Young"/>
    <s v="Some Travel"/>
    <x v="1"/>
    <n v="45"/>
    <s v="41-50KM"/>
    <s v="CA"/>
    <s v="White"/>
    <n v="3"/>
    <x v="2"/>
    <x v="3"/>
    <s v="Machine Learning Engineer"/>
    <s v="Married"/>
    <n v="207952"/>
    <n v="1"/>
    <s v="Yes"/>
    <n v="1"/>
    <d v="2013-08-17T00:00:00"/>
    <x v="0"/>
    <n v="9"/>
    <n v="9"/>
    <n v="9"/>
    <s v="Need Attention"/>
    <n v="7"/>
    <m/>
    <m/>
    <m/>
    <m/>
    <e v="#N/A"/>
    <m/>
    <e v="#N/A"/>
    <m/>
    <e v="#N/A"/>
    <x v="3"/>
    <m/>
    <m/>
    <e v="#N/A"/>
    <x v="2"/>
    <e v="#N/A"/>
    <x v="3"/>
    <e v="#N/A"/>
    <e v="#N/A"/>
  </r>
  <r>
    <s v="45D7-5C8A"/>
    <s v="Artemus"/>
    <s v="Boyet"/>
    <x v="2"/>
    <n v="26"/>
    <s v="Young"/>
    <s v="Some Travel"/>
    <x v="0"/>
    <n v="45"/>
    <s v="41-50KM"/>
    <s v="CA"/>
    <s v="Black or African American"/>
    <n v="3"/>
    <x v="2"/>
    <x v="4"/>
    <s v="Sales Representative"/>
    <s v="Married"/>
    <n v="20650"/>
    <n v="1"/>
    <s v="No"/>
    <n v="0"/>
    <d v="2014-05-10T00:00:00"/>
    <x v="1"/>
    <n v="2"/>
    <n v="0"/>
    <n v="0"/>
    <s v="OK"/>
    <n v="1"/>
    <s v="PR1431"/>
    <s v="45D7-5C8A"/>
    <d v="2017-01-24T00:00:00"/>
    <n v="5"/>
    <n v="5"/>
    <n v="3"/>
    <n v="3"/>
    <n v="3"/>
    <n v="3"/>
    <x v="2"/>
    <n v="1"/>
    <n v="2"/>
    <n v="2"/>
    <x v="3"/>
    <n v="5"/>
    <x v="4"/>
    <n v="5"/>
    <n v="3.8333333333333335"/>
  </r>
  <r>
    <s v="8ACE-C5CE"/>
    <s v="Germana"/>
    <s v="Gulvin"/>
    <x v="0"/>
    <n v="43"/>
    <s v="Old"/>
    <s v="Some Travel"/>
    <x v="0"/>
    <n v="38"/>
    <s v="31-40KM"/>
    <s v="NY"/>
    <s v="American Indian or Alaska Native"/>
    <n v="2"/>
    <x v="3"/>
    <x v="0"/>
    <s v="Sales Executive"/>
    <s v="Married"/>
    <n v="121510"/>
    <n v="1"/>
    <s v="No"/>
    <n v="0"/>
    <d v="2013-08-18T00:00:00"/>
    <x v="0"/>
    <n v="9"/>
    <n v="8"/>
    <n v="8"/>
    <s v="Need Attention"/>
    <n v="5"/>
    <m/>
    <m/>
    <m/>
    <m/>
    <e v="#N/A"/>
    <m/>
    <e v="#N/A"/>
    <m/>
    <e v="#N/A"/>
    <x v="3"/>
    <m/>
    <m/>
    <e v="#N/A"/>
    <x v="2"/>
    <e v="#N/A"/>
    <x v="3"/>
    <e v="#N/A"/>
    <e v="#N/A"/>
  </r>
  <r>
    <s v="B4E1-4A3E"/>
    <s v="Beckie"/>
    <s v="Tawn"/>
    <x v="0"/>
    <n v="28"/>
    <s v="Young"/>
    <s v="Some Travel"/>
    <x v="1"/>
    <n v="12"/>
    <s v="11-20KM"/>
    <s v="CA"/>
    <s v="White"/>
    <n v="2"/>
    <x v="3"/>
    <x v="3"/>
    <s v="Data Scientist"/>
    <s v="Married"/>
    <n v="115895"/>
    <n v="1"/>
    <s v="No"/>
    <n v="0"/>
    <d v="2014-03-31T00:00:00"/>
    <x v="1"/>
    <n v="4"/>
    <n v="1"/>
    <n v="3"/>
    <s v="OK"/>
    <n v="2"/>
    <s v="PR1433"/>
    <s v="B4E1-4A3E"/>
    <d v="2017-01-25T00:00:00"/>
    <n v="3"/>
    <n v="3"/>
    <n v="3"/>
    <n v="3"/>
    <n v="5"/>
    <n v="5"/>
    <x v="0"/>
    <n v="0"/>
    <n v="2"/>
    <n v="2"/>
    <x v="3"/>
    <n v="5"/>
    <x v="1"/>
    <n v="4"/>
    <n v="3.6666666666666665"/>
  </r>
  <r>
    <s v="8365-EB74"/>
    <s v="Umberto"/>
    <s v="Wallentin"/>
    <x v="2"/>
    <n v="40"/>
    <s v="Old"/>
    <s v="Frequent Traveller"/>
    <x v="1"/>
    <n v="14"/>
    <s v="11-20KM"/>
    <s v="CA"/>
    <s v="Asian or Asian American"/>
    <n v="2"/>
    <x v="3"/>
    <x v="5"/>
    <s v="Data Scientist"/>
    <s v="Married"/>
    <n v="43854"/>
    <n v="1"/>
    <s v="No"/>
    <n v="0"/>
    <d v="2013-08-19T00:00:00"/>
    <x v="0"/>
    <n v="9"/>
    <n v="4"/>
    <n v="9"/>
    <s v="Need Attention"/>
    <n v="2"/>
    <m/>
    <m/>
    <m/>
    <m/>
    <e v="#N/A"/>
    <m/>
    <e v="#N/A"/>
    <m/>
    <e v="#N/A"/>
    <x v="3"/>
    <m/>
    <m/>
    <e v="#N/A"/>
    <x v="2"/>
    <e v="#N/A"/>
    <x v="3"/>
    <e v="#N/A"/>
    <e v="#N/A"/>
  </r>
  <r>
    <s v="2A04-49D1"/>
    <s v="Tallie"/>
    <s v="Le Pine"/>
    <x v="1"/>
    <n v="41"/>
    <s v="Old"/>
    <s v="Some Travel"/>
    <x v="1"/>
    <n v="11"/>
    <s v="11-20KM"/>
    <s v="CA"/>
    <s v="Black or African American"/>
    <n v="5"/>
    <x v="0"/>
    <x v="5"/>
    <s v="Engineering Manager"/>
    <s v="Divorced"/>
    <n v="372980"/>
    <n v="1"/>
    <s v="No"/>
    <n v="0"/>
    <d v="2013-08-22T00:00:00"/>
    <x v="0"/>
    <n v="9"/>
    <n v="1"/>
    <n v="2"/>
    <s v="OK"/>
    <n v="3"/>
    <m/>
    <m/>
    <m/>
    <m/>
    <e v="#N/A"/>
    <m/>
    <e v="#N/A"/>
    <m/>
    <e v="#N/A"/>
    <x v="3"/>
    <m/>
    <m/>
    <e v="#N/A"/>
    <x v="2"/>
    <e v="#N/A"/>
    <x v="3"/>
    <e v="#N/A"/>
    <e v="#N/A"/>
  </r>
  <r>
    <s v="ED49-73D3"/>
    <s v="Carita"/>
    <s v="Frazier"/>
    <x v="0"/>
    <n v="28"/>
    <s v="Young"/>
    <s v="Some Travel"/>
    <x v="0"/>
    <n v="18"/>
    <s v="11-20KM"/>
    <s v="IL"/>
    <s v="White"/>
    <n v="4"/>
    <x v="1"/>
    <x v="0"/>
    <s v="Sales Executive"/>
    <s v="Single"/>
    <n v="134427"/>
    <n v="0"/>
    <s v="Yes"/>
    <n v="1"/>
    <d v="2013-08-28T00:00:00"/>
    <x v="0"/>
    <n v="9"/>
    <n v="9"/>
    <n v="9"/>
    <s v="Need Attention"/>
    <n v="2"/>
    <m/>
    <m/>
    <m/>
    <m/>
    <e v="#N/A"/>
    <m/>
    <e v="#N/A"/>
    <m/>
    <e v="#N/A"/>
    <x v="3"/>
    <m/>
    <m/>
    <e v="#N/A"/>
    <x v="2"/>
    <e v="#N/A"/>
    <x v="3"/>
    <e v="#N/A"/>
    <e v="#N/A"/>
  </r>
  <r>
    <s v="1180-BEC9"/>
    <s v="Edgardo"/>
    <s v="McGeouch"/>
    <x v="2"/>
    <n v="43"/>
    <s v="Old"/>
    <s v="Some Travel"/>
    <x v="1"/>
    <n v="17"/>
    <s v="11-20KM"/>
    <s v="CA"/>
    <s v="White"/>
    <n v="3"/>
    <x v="2"/>
    <x v="3"/>
    <s v="Software Engineer"/>
    <s v="Married"/>
    <n v="50946"/>
    <n v="0"/>
    <s v="Yes"/>
    <n v="1"/>
    <d v="2014-03-15T00:00:00"/>
    <x v="1"/>
    <n v="8"/>
    <n v="6"/>
    <n v="7"/>
    <s v="Need Attention"/>
    <n v="3"/>
    <s v="PR1445"/>
    <s v="1180-BEC9"/>
    <d v="2017-01-31T00:00:00"/>
    <n v="3"/>
    <n v="3"/>
    <n v="5"/>
    <n v="5"/>
    <n v="5"/>
    <n v="5"/>
    <x v="0"/>
    <n v="0"/>
    <n v="5"/>
    <n v="5"/>
    <x v="0"/>
    <n v="3"/>
    <x v="2"/>
    <n v="2"/>
    <n v="3.8333333333333335"/>
  </r>
  <r>
    <s v="AB4A-E71A"/>
    <s v="Theodor"/>
    <s v="Smaleman"/>
    <x v="2"/>
    <n v="43"/>
    <s v="Old"/>
    <s v="Some Travel"/>
    <x v="0"/>
    <n v="3"/>
    <s v="0-10KM"/>
    <s v="IL"/>
    <s v="White"/>
    <n v="3"/>
    <x v="2"/>
    <x v="0"/>
    <s v="Manager"/>
    <s v="Married"/>
    <n v="429939"/>
    <n v="1"/>
    <s v="Yes"/>
    <n v="1"/>
    <d v="2013-09-05T00:00:00"/>
    <x v="0"/>
    <n v="9"/>
    <n v="3"/>
    <n v="3"/>
    <s v="OK"/>
    <n v="7"/>
    <m/>
    <m/>
    <m/>
    <m/>
    <e v="#N/A"/>
    <m/>
    <e v="#N/A"/>
    <m/>
    <e v="#N/A"/>
    <x v="3"/>
    <m/>
    <m/>
    <e v="#N/A"/>
    <x v="2"/>
    <e v="#N/A"/>
    <x v="3"/>
    <e v="#N/A"/>
    <e v="#N/A"/>
  </r>
  <r>
    <s v="0868-097F"/>
    <s v="Modesty"/>
    <s v="Kingescot"/>
    <x v="1"/>
    <n v="33"/>
    <s v="Young"/>
    <s v="Some Travel"/>
    <x v="1"/>
    <n v="26"/>
    <s v="21-30KM"/>
    <s v="CA"/>
    <s v="White"/>
    <n v="3"/>
    <x v="2"/>
    <x v="5"/>
    <s v="Engineering Manager"/>
    <s v="Single"/>
    <n v="267009"/>
    <n v="0"/>
    <s v="No"/>
    <n v="0"/>
    <d v="2013-09-23T00:00:00"/>
    <x v="0"/>
    <n v="9"/>
    <n v="0"/>
    <n v="1"/>
    <s v="OK"/>
    <n v="7"/>
    <m/>
    <m/>
    <m/>
    <m/>
    <e v="#N/A"/>
    <m/>
    <e v="#N/A"/>
    <m/>
    <e v="#N/A"/>
    <x v="3"/>
    <m/>
    <m/>
    <e v="#N/A"/>
    <x v="2"/>
    <e v="#N/A"/>
    <x v="3"/>
    <e v="#N/A"/>
    <e v="#N/A"/>
  </r>
  <r>
    <s v="4B6E-3C21"/>
    <s v="Heidie"/>
    <s v="McCrone"/>
    <x v="0"/>
    <n v="32"/>
    <s v="Young"/>
    <s v="Some Travel"/>
    <x v="0"/>
    <n v="29"/>
    <s v="21-30KM"/>
    <s v="CA"/>
    <s v="White"/>
    <n v="4"/>
    <x v="1"/>
    <x v="7"/>
    <s v="Sales Executive"/>
    <s v="Divorced"/>
    <n v="68043"/>
    <n v="0"/>
    <s v="No"/>
    <n v="0"/>
    <d v="2013-09-25T00:00:00"/>
    <x v="1"/>
    <n v="8"/>
    <n v="0"/>
    <n v="1"/>
    <s v="OK"/>
    <n v="6"/>
    <s v="PR1529"/>
    <s v="4B6E-3C21"/>
    <d v="2017-03-09T00:00:00"/>
    <n v="3"/>
    <n v="3"/>
    <n v="5"/>
    <n v="5"/>
    <n v="2"/>
    <n v="2"/>
    <x v="1"/>
    <n v="1"/>
    <n v="4"/>
    <n v="4"/>
    <x v="1"/>
    <n v="4"/>
    <x v="0"/>
    <n v="3"/>
    <n v="3.5"/>
  </r>
  <r>
    <s v="46ED-4007"/>
    <s v="Ulysses"/>
    <s v="Wathan"/>
    <x v="2"/>
    <n v="34"/>
    <s v="Young"/>
    <s v="Frequent Traveller"/>
    <x v="0"/>
    <n v="40"/>
    <s v="31-40KM"/>
    <s v="IL"/>
    <s v="Asian or Asian American"/>
    <n v="3"/>
    <x v="2"/>
    <x v="7"/>
    <s v="Sales Executive"/>
    <s v="Married"/>
    <n v="140097"/>
    <n v="0"/>
    <s v="No"/>
    <n v="0"/>
    <d v="2013-09-27T00:00:00"/>
    <x v="0"/>
    <n v="9"/>
    <n v="2"/>
    <n v="8"/>
    <s v="Need Attention"/>
    <n v="6"/>
    <m/>
    <m/>
    <m/>
    <m/>
    <e v="#N/A"/>
    <m/>
    <e v="#N/A"/>
    <m/>
    <e v="#N/A"/>
    <x v="3"/>
    <m/>
    <m/>
    <e v="#N/A"/>
    <x v="2"/>
    <e v="#N/A"/>
    <x v="3"/>
    <e v="#N/A"/>
    <e v="#N/A"/>
  </r>
  <r>
    <s v="CEE0-94C3"/>
    <s v="Olvan"/>
    <s v="Pilgram"/>
    <x v="2"/>
    <n v="42"/>
    <s v="Old"/>
    <s v="Some Travel"/>
    <x v="0"/>
    <n v="12"/>
    <s v="11-20KM"/>
    <s v="CA"/>
    <s v="White"/>
    <n v="1"/>
    <x v="4"/>
    <x v="4"/>
    <s v="Sales Representative"/>
    <s v="Married"/>
    <n v="70535"/>
    <n v="1"/>
    <s v="No"/>
    <n v="0"/>
    <d v="2013-09-29T00:00:00"/>
    <x v="0"/>
    <n v="9"/>
    <n v="3"/>
    <n v="8"/>
    <s v="Need Attention"/>
    <n v="5"/>
    <m/>
    <m/>
    <m/>
    <m/>
    <e v="#N/A"/>
    <m/>
    <e v="#N/A"/>
    <m/>
    <e v="#N/A"/>
    <x v="3"/>
    <m/>
    <m/>
    <e v="#N/A"/>
    <x v="2"/>
    <e v="#N/A"/>
    <x v="3"/>
    <e v="#N/A"/>
    <e v="#N/A"/>
  </r>
  <r>
    <s v="A690-3D5D"/>
    <s v="Lynea"/>
    <s v="Ashurst"/>
    <x v="0"/>
    <n v="35"/>
    <s v="Young"/>
    <s v="Some Travel"/>
    <x v="1"/>
    <n v="7"/>
    <s v="0-10KM"/>
    <s v="NY"/>
    <s v="Mixed or multiple ethnic groups"/>
    <n v="3"/>
    <x v="2"/>
    <x v="5"/>
    <s v="Senior Software Engineer"/>
    <s v="Divorced"/>
    <n v="253952"/>
    <n v="1"/>
    <s v="Yes"/>
    <n v="1"/>
    <d v="2013-10-02T00:00:00"/>
    <x v="0"/>
    <n v="9"/>
    <n v="9"/>
    <n v="9"/>
    <s v="Need Attention"/>
    <n v="4"/>
    <m/>
    <m/>
    <m/>
    <m/>
    <e v="#N/A"/>
    <m/>
    <e v="#N/A"/>
    <m/>
    <e v="#N/A"/>
    <x v="3"/>
    <m/>
    <m/>
    <e v="#N/A"/>
    <x v="2"/>
    <e v="#N/A"/>
    <x v="3"/>
    <e v="#N/A"/>
    <e v="#N/A"/>
  </r>
  <r>
    <s v="7335-4656"/>
    <s v="Cristy"/>
    <s v="Dumbarton"/>
    <x v="0"/>
    <n v="45"/>
    <s v="Old"/>
    <s v="Some Travel"/>
    <x v="1"/>
    <n v="14"/>
    <s v="11-20KM"/>
    <s v="CA"/>
    <s v="White"/>
    <n v="2"/>
    <x v="3"/>
    <x v="3"/>
    <s v="Machine Learning Engineer"/>
    <s v="Divorced"/>
    <n v="223124"/>
    <n v="1"/>
    <s v="No"/>
    <n v="0"/>
    <d v="2013-10-02T00:00:00"/>
    <x v="0"/>
    <n v="9"/>
    <n v="2"/>
    <n v="3"/>
    <s v="OK"/>
    <n v="2"/>
    <m/>
    <m/>
    <m/>
    <m/>
    <e v="#N/A"/>
    <m/>
    <e v="#N/A"/>
    <m/>
    <e v="#N/A"/>
    <x v="3"/>
    <m/>
    <m/>
    <e v="#N/A"/>
    <x v="2"/>
    <e v="#N/A"/>
    <x v="3"/>
    <e v="#N/A"/>
    <e v="#N/A"/>
  </r>
  <r>
    <s v="5A04-0EB4"/>
    <s v="Debbie"/>
    <s v="Martinho"/>
    <x v="0"/>
    <n v="27"/>
    <s v="Young"/>
    <s v="Frequent Traveller"/>
    <x v="0"/>
    <n v="43"/>
    <s v="41-50KM"/>
    <s v="CA"/>
    <s v="Mixed or multiple ethnic groups"/>
    <n v="3"/>
    <x v="2"/>
    <x v="0"/>
    <s v="Sales Representative"/>
    <s v="Single"/>
    <n v="24583"/>
    <n v="0"/>
    <s v="Yes"/>
    <n v="1"/>
    <d v="2014-08-16T00:00:00"/>
    <x v="1"/>
    <n v="7"/>
    <n v="0"/>
    <n v="1"/>
    <s v="OK"/>
    <n v="6"/>
    <s v="PR1477"/>
    <s v="5A04-0EB4"/>
    <d v="2017-02-15T00:00:00"/>
    <n v="3"/>
    <n v="3"/>
    <n v="2"/>
    <n v="2"/>
    <n v="2"/>
    <n v="2"/>
    <x v="0"/>
    <n v="1"/>
    <n v="3"/>
    <n v="3"/>
    <x v="1"/>
    <n v="4"/>
    <x v="0"/>
    <n v="3"/>
    <n v="2.8333333333333335"/>
  </r>
  <r>
    <s v="56A5-271B"/>
    <s v="Chadwick"/>
    <s v="Buist"/>
    <x v="1"/>
    <n v="33"/>
    <s v="Young"/>
    <s v="Some Travel"/>
    <x v="1"/>
    <n v="15"/>
    <s v="11-20KM"/>
    <s v="CA"/>
    <s v="White"/>
    <n v="4"/>
    <x v="1"/>
    <x v="6"/>
    <s v="Senior Software Engineer"/>
    <s v="Married"/>
    <n v="108095"/>
    <n v="0"/>
    <s v="Yes"/>
    <n v="1"/>
    <d v="2013-10-10T00:00:00"/>
    <x v="0"/>
    <n v="9"/>
    <n v="8"/>
    <n v="9"/>
    <s v="Need Attention"/>
    <n v="9"/>
    <m/>
    <m/>
    <m/>
    <m/>
    <e v="#N/A"/>
    <m/>
    <e v="#N/A"/>
    <m/>
    <e v="#N/A"/>
    <x v="3"/>
    <m/>
    <m/>
    <e v="#N/A"/>
    <x v="2"/>
    <e v="#N/A"/>
    <x v="3"/>
    <e v="#N/A"/>
    <e v="#N/A"/>
  </r>
  <r>
    <s v="64BA-99F0"/>
    <s v="Kristina"/>
    <s v="Chanson"/>
    <x v="0"/>
    <n v="43"/>
    <s v="Old"/>
    <s v="Some Travel"/>
    <x v="1"/>
    <n v="14"/>
    <s v="11-20KM"/>
    <s v="CA"/>
    <s v="White"/>
    <n v="3"/>
    <x v="2"/>
    <x v="3"/>
    <s v="Engineering Manager"/>
    <s v="Married"/>
    <n v="309141"/>
    <n v="0"/>
    <s v="No"/>
    <n v="0"/>
    <d v="2013-10-19T00:00:00"/>
    <x v="0"/>
    <n v="9"/>
    <n v="6"/>
    <n v="6"/>
    <s v="Need Attention"/>
    <n v="9"/>
    <m/>
    <m/>
    <m/>
    <m/>
    <e v="#N/A"/>
    <m/>
    <e v="#N/A"/>
    <m/>
    <e v="#N/A"/>
    <x v="3"/>
    <m/>
    <m/>
    <e v="#N/A"/>
    <x v="2"/>
    <e v="#N/A"/>
    <x v="3"/>
    <e v="#N/A"/>
    <e v="#N/A"/>
  </r>
  <r>
    <s v="7EE7-2C43"/>
    <s v="Tobye"/>
    <s v="Dietmar"/>
    <x v="0"/>
    <n v="29"/>
    <s v="Young"/>
    <s v="Some Travel"/>
    <x v="1"/>
    <n v="9"/>
    <s v="0-10KM"/>
    <s v="NY"/>
    <s v="Black or African American"/>
    <n v="4"/>
    <x v="1"/>
    <x v="3"/>
    <s v="Data Scientist"/>
    <s v="Single"/>
    <n v="48321"/>
    <n v="0"/>
    <s v="Yes"/>
    <n v="1"/>
    <d v="2013-10-26T00:00:00"/>
    <x v="1"/>
    <n v="7"/>
    <n v="2"/>
    <n v="3"/>
    <s v="OK"/>
    <n v="2"/>
    <s v="PR1525"/>
    <s v="7EE7-2C43"/>
    <d v="2017-03-07T00:00:00"/>
    <n v="3"/>
    <n v="3"/>
    <n v="2"/>
    <n v="2"/>
    <n v="3"/>
    <n v="3"/>
    <x v="1"/>
    <n v="2"/>
    <n v="5"/>
    <n v="5"/>
    <x v="3"/>
    <n v="5"/>
    <x v="4"/>
    <n v="5"/>
    <n v="3.8333333333333335"/>
  </r>
  <r>
    <s v="6CAD-47F0"/>
    <s v="Tommy"/>
    <s v="Cawthorn"/>
    <x v="2"/>
    <n v="39"/>
    <s v="Old"/>
    <s v="Some Travel"/>
    <x v="1"/>
    <n v="33"/>
    <s v="31-40KM"/>
    <s v="NY"/>
    <s v="Mixed or multiple ethnic groups"/>
    <n v="2"/>
    <x v="3"/>
    <x v="5"/>
    <s v="Machine Learning Engineer"/>
    <s v="Married"/>
    <n v="99602"/>
    <n v="0"/>
    <s v="No"/>
    <n v="0"/>
    <d v="2013-10-29T00:00:00"/>
    <x v="0"/>
    <n v="9"/>
    <n v="5"/>
    <n v="8"/>
    <s v="Need Attention"/>
    <n v="4"/>
    <m/>
    <m/>
    <m/>
    <m/>
    <e v="#N/A"/>
    <m/>
    <e v="#N/A"/>
    <m/>
    <e v="#N/A"/>
    <x v="3"/>
    <m/>
    <m/>
    <e v="#N/A"/>
    <x v="2"/>
    <e v="#N/A"/>
    <x v="3"/>
    <e v="#N/A"/>
    <e v="#N/A"/>
  </r>
  <r>
    <s v="C730-6B13"/>
    <s v="Ariadne"/>
    <s v="Isakov"/>
    <x v="0"/>
    <n v="32"/>
    <s v="Young"/>
    <s v="Some Travel"/>
    <x v="1"/>
    <n v="20"/>
    <s v="11-20KM"/>
    <s v="IL"/>
    <s v="Native Hawaiian "/>
    <n v="4"/>
    <x v="1"/>
    <x v="3"/>
    <s v="Data Scientist"/>
    <s v="Single"/>
    <n v="85884"/>
    <n v="0"/>
    <s v="No"/>
    <n v="0"/>
    <d v="2013-10-31T00:00:00"/>
    <x v="0"/>
    <n v="9"/>
    <n v="9"/>
    <n v="9"/>
    <s v="Need Attention"/>
    <n v="5"/>
    <m/>
    <m/>
    <m/>
    <m/>
    <e v="#N/A"/>
    <m/>
    <e v="#N/A"/>
    <m/>
    <e v="#N/A"/>
    <x v="3"/>
    <m/>
    <m/>
    <e v="#N/A"/>
    <x v="2"/>
    <e v="#N/A"/>
    <x v="3"/>
    <e v="#N/A"/>
    <e v="#N/A"/>
  </r>
  <r>
    <s v="38EB-ADBD"/>
    <s v="Berton"/>
    <s v="Jorissen"/>
    <x v="2"/>
    <n v="48"/>
    <s v="Old"/>
    <s v="Some Travel"/>
    <x v="1"/>
    <n v="20"/>
    <s v="11-20KM"/>
    <s v="CA"/>
    <s v="White"/>
    <n v="3"/>
    <x v="2"/>
    <x v="5"/>
    <s v="Software Engineer"/>
    <s v="Married"/>
    <n v="56546"/>
    <n v="1"/>
    <s v="No"/>
    <n v="0"/>
    <d v="2013-11-01T00:00:00"/>
    <x v="0"/>
    <n v="9"/>
    <n v="4"/>
    <n v="6"/>
    <s v="Need Attention"/>
    <n v="3"/>
    <m/>
    <m/>
    <m/>
    <m/>
    <e v="#N/A"/>
    <m/>
    <e v="#N/A"/>
    <m/>
    <e v="#N/A"/>
    <x v="3"/>
    <m/>
    <m/>
    <e v="#N/A"/>
    <x v="2"/>
    <e v="#N/A"/>
    <x v="3"/>
    <e v="#N/A"/>
    <e v="#N/A"/>
  </r>
  <r>
    <s v="17AD-99F5"/>
    <s v="Ursa"/>
    <s v="O'Deegan"/>
    <x v="0"/>
    <n v="26"/>
    <s v="Young"/>
    <s v="Some Travel"/>
    <x v="1"/>
    <n v="37"/>
    <s v="31-40KM"/>
    <s v="NY"/>
    <s v="Mixed or multiple ethnic groups"/>
    <n v="3"/>
    <x v="2"/>
    <x v="3"/>
    <s v="Software Engineer"/>
    <s v="Single"/>
    <n v="26296"/>
    <n v="0"/>
    <s v="Yes"/>
    <n v="1"/>
    <d v="2014-08-01T00:00:00"/>
    <x v="1"/>
    <n v="5"/>
    <n v="2"/>
    <n v="2"/>
    <s v="OK"/>
    <n v="2"/>
    <s v="PR1507"/>
    <s v="17AD-99F5"/>
    <d v="2017-03-01T00:00:00"/>
    <n v="4"/>
    <n v="4"/>
    <n v="4"/>
    <n v="4"/>
    <n v="3"/>
    <n v="3"/>
    <x v="1"/>
    <n v="2"/>
    <n v="4"/>
    <n v="4"/>
    <x v="1"/>
    <n v="4"/>
    <x v="0"/>
    <n v="3"/>
    <n v="3.6666666666666665"/>
  </r>
  <r>
    <s v="D836-B375"/>
    <s v="Ellette"/>
    <s v="McKean"/>
    <x v="0"/>
    <n v="44"/>
    <s v="Old"/>
    <s v="Some Travel"/>
    <x v="1"/>
    <n v="21"/>
    <s v="21-30KM"/>
    <s v="NY"/>
    <s v="Black or African American"/>
    <n v="2"/>
    <x v="3"/>
    <x v="3"/>
    <s v="Software Engineer"/>
    <s v="Married"/>
    <n v="91563"/>
    <n v="1"/>
    <s v="No"/>
    <n v="0"/>
    <d v="2013-11-06T00:00:00"/>
    <x v="0"/>
    <n v="9"/>
    <n v="9"/>
    <n v="9"/>
    <s v="Need Attention"/>
    <n v="8"/>
    <m/>
    <m/>
    <m/>
    <m/>
    <e v="#N/A"/>
    <m/>
    <e v="#N/A"/>
    <m/>
    <e v="#N/A"/>
    <x v="3"/>
    <m/>
    <m/>
    <e v="#N/A"/>
    <x v="2"/>
    <e v="#N/A"/>
    <x v="3"/>
    <e v="#N/A"/>
    <e v="#N/A"/>
  </r>
  <r>
    <s v="60B5-48ED"/>
    <s v="Hayden"/>
    <s v="Jacox"/>
    <x v="2"/>
    <n v="30"/>
    <s v="Young"/>
    <s v="Frequent Traveller"/>
    <x v="0"/>
    <n v="25"/>
    <s v="21-30KM"/>
    <s v="CA"/>
    <s v="White"/>
    <n v="2"/>
    <x v="3"/>
    <x v="0"/>
    <s v="Sales Executive"/>
    <s v="Divorced"/>
    <n v="135919"/>
    <n v="1"/>
    <s v="No"/>
    <n v="0"/>
    <d v="2013-11-08T00:00:00"/>
    <x v="0"/>
    <n v="9"/>
    <n v="6"/>
    <n v="6"/>
    <s v="Need Attention"/>
    <n v="0"/>
    <m/>
    <m/>
    <m/>
    <m/>
    <e v="#N/A"/>
    <m/>
    <e v="#N/A"/>
    <m/>
    <e v="#N/A"/>
    <x v="3"/>
    <m/>
    <m/>
    <e v="#N/A"/>
    <x v="2"/>
    <e v="#N/A"/>
    <x v="3"/>
    <e v="#N/A"/>
    <e v="#N/A"/>
  </r>
  <r>
    <s v="211E-BC82"/>
    <s v="Britt"/>
    <s v="Ritchley"/>
    <x v="0"/>
    <n v="28"/>
    <s v="Young"/>
    <s v="Frequent Traveller"/>
    <x v="1"/>
    <n v="6"/>
    <s v="0-10KM"/>
    <s v="CA"/>
    <s v="White"/>
    <n v="1"/>
    <x v="4"/>
    <x v="5"/>
    <s v="Software Engineer"/>
    <s v="Divorced"/>
    <n v="47148"/>
    <n v="2"/>
    <s v="No"/>
    <n v="0"/>
    <d v="2013-11-09T00:00:00"/>
    <x v="0"/>
    <n v="9"/>
    <n v="3"/>
    <n v="8"/>
    <s v="Need Attention"/>
    <n v="8"/>
    <m/>
    <m/>
    <m/>
    <m/>
    <e v="#N/A"/>
    <m/>
    <e v="#N/A"/>
    <m/>
    <e v="#N/A"/>
    <x v="3"/>
    <m/>
    <m/>
    <e v="#N/A"/>
    <x v="2"/>
    <e v="#N/A"/>
    <x v="3"/>
    <e v="#N/A"/>
    <e v="#N/A"/>
  </r>
  <r>
    <s v="8663-3E02"/>
    <s v="Kleon"/>
    <s v="Monnery"/>
    <x v="2"/>
    <n v="37"/>
    <s v="Old"/>
    <s v="Frequent Traveller"/>
    <x v="1"/>
    <n v="7"/>
    <s v="0-10KM"/>
    <s v="NY"/>
    <s v="Mixed or multiple ethnic groups"/>
    <n v="4"/>
    <x v="1"/>
    <x v="5"/>
    <s v="Analytics Manager"/>
    <s v="Divorced"/>
    <n v="276322"/>
    <n v="1"/>
    <s v="No"/>
    <n v="0"/>
    <d v="2013-11-26T00:00:00"/>
    <x v="0"/>
    <n v="9"/>
    <n v="0"/>
    <n v="9"/>
    <s v="Need Attention"/>
    <n v="1"/>
    <m/>
    <m/>
    <m/>
    <m/>
    <e v="#N/A"/>
    <m/>
    <e v="#N/A"/>
    <m/>
    <e v="#N/A"/>
    <x v="3"/>
    <m/>
    <m/>
    <e v="#N/A"/>
    <x v="2"/>
    <e v="#N/A"/>
    <x v="3"/>
    <e v="#N/A"/>
    <e v="#N/A"/>
  </r>
  <r>
    <s v="FBC2-C5FA"/>
    <s v="Hillel"/>
    <s v="Quenby"/>
    <x v="2"/>
    <n v="44"/>
    <s v="Old"/>
    <s v="Some Travel"/>
    <x v="1"/>
    <n v="4"/>
    <s v="0-10KM"/>
    <s v="IL"/>
    <s v="Mixed or multiple ethnic groups"/>
    <n v="3"/>
    <x v="2"/>
    <x v="3"/>
    <s v="Data Scientist"/>
    <s v="Married"/>
    <n v="74172"/>
    <n v="2"/>
    <s v="No"/>
    <n v="0"/>
    <d v="2013-11-26T00:00:00"/>
    <x v="0"/>
    <n v="9"/>
    <n v="8"/>
    <n v="9"/>
    <s v="Need Attention"/>
    <n v="9"/>
    <m/>
    <m/>
    <m/>
    <m/>
    <e v="#N/A"/>
    <m/>
    <e v="#N/A"/>
    <m/>
    <e v="#N/A"/>
    <x v="3"/>
    <m/>
    <m/>
    <e v="#N/A"/>
    <x v="2"/>
    <e v="#N/A"/>
    <x v="3"/>
    <e v="#N/A"/>
    <e v="#N/A"/>
  </r>
  <r>
    <s v="B52E-BF41"/>
    <s v="Salomi"/>
    <s v="Finlry"/>
    <x v="0"/>
    <n v="30"/>
    <s v="Young"/>
    <s v="Some Travel"/>
    <x v="1"/>
    <n v="26"/>
    <s v="21-30KM"/>
    <s v="NY"/>
    <s v="Black or African American"/>
    <n v="4"/>
    <x v="1"/>
    <x v="3"/>
    <s v="Data Scientist"/>
    <s v="Married"/>
    <n v="36280"/>
    <n v="2"/>
    <s v="No"/>
    <n v="0"/>
    <d v="2013-12-04T00:00:00"/>
    <x v="0"/>
    <n v="9"/>
    <n v="9"/>
    <n v="9"/>
    <s v="Need Attention"/>
    <n v="9"/>
    <m/>
    <m/>
    <m/>
    <m/>
    <e v="#N/A"/>
    <m/>
    <e v="#N/A"/>
    <m/>
    <e v="#N/A"/>
    <x v="3"/>
    <m/>
    <m/>
    <e v="#N/A"/>
    <x v="2"/>
    <e v="#N/A"/>
    <x v="3"/>
    <e v="#N/A"/>
    <e v="#N/A"/>
  </r>
  <r>
    <s v="1C24-233B"/>
    <s v="Mendy"/>
    <s v="Beran"/>
    <x v="1"/>
    <n v="40"/>
    <s v="Old"/>
    <s v="Some Travel"/>
    <x v="1"/>
    <n v="30"/>
    <s v="21-30KM"/>
    <s v="IL"/>
    <s v="Mixed or multiple ethnic groups"/>
    <n v="4"/>
    <x v="1"/>
    <x v="3"/>
    <s v="Machine Learning Engineer"/>
    <s v="Married"/>
    <n v="145328"/>
    <n v="1"/>
    <s v="No"/>
    <n v="0"/>
    <d v="2013-12-09T00:00:00"/>
    <x v="0"/>
    <n v="9"/>
    <n v="0"/>
    <n v="9"/>
    <s v="Need Attention"/>
    <n v="9"/>
    <m/>
    <m/>
    <m/>
    <m/>
    <e v="#N/A"/>
    <m/>
    <e v="#N/A"/>
    <m/>
    <e v="#N/A"/>
    <x v="3"/>
    <m/>
    <m/>
    <e v="#N/A"/>
    <x v="2"/>
    <e v="#N/A"/>
    <x v="3"/>
    <e v="#N/A"/>
    <e v="#N/A"/>
  </r>
  <r>
    <s v="9C24-CD7A"/>
    <s v="Yoshiko"/>
    <s v="Abrahart"/>
    <x v="0"/>
    <n v="45"/>
    <s v="Old"/>
    <s v="Some Travel"/>
    <x v="1"/>
    <n v="13"/>
    <s v="11-20KM"/>
    <s v="CA"/>
    <s v="White"/>
    <n v="2"/>
    <x v="3"/>
    <x v="6"/>
    <s v="Analytics Manager"/>
    <s v="Single"/>
    <n v="349793"/>
    <n v="0"/>
    <s v="No"/>
    <n v="0"/>
    <d v="2014-07-10T00:00:00"/>
    <x v="0"/>
    <n v="8"/>
    <n v="0"/>
    <n v="8"/>
    <s v="Need Attention"/>
    <n v="6"/>
    <s v="PR1691"/>
    <s v="9C24-CD7A"/>
    <d v="2017-05-25T00:00:00"/>
    <n v="5"/>
    <n v="5"/>
    <n v="4"/>
    <n v="4"/>
    <n v="3"/>
    <n v="3"/>
    <x v="0"/>
    <n v="0"/>
    <n v="2"/>
    <n v="2"/>
    <x v="3"/>
    <n v="5"/>
    <x v="4"/>
    <n v="5"/>
    <n v="4"/>
  </r>
  <r>
    <s v="F60C-4888"/>
    <s v="Erin"/>
    <s v="Pickavance"/>
    <x v="0"/>
    <n v="36"/>
    <s v="Old"/>
    <s v="Frequent Traveller"/>
    <x v="1"/>
    <n v="6"/>
    <s v="0-10KM"/>
    <s v="CA"/>
    <s v="Asian or Asian American"/>
    <n v="4"/>
    <x v="1"/>
    <x v="5"/>
    <s v="Data Scientist"/>
    <s v="Single"/>
    <n v="51050"/>
    <n v="0"/>
    <s v="Yes"/>
    <n v="1"/>
    <d v="2014-08-05T00:00:00"/>
    <x v="0"/>
    <n v="8"/>
    <n v="6"/>
    <n v="7"/>
    <s v="Need Attention"/>
    <n v="2"/>
    <s v="PR1715"/>
    <s v="F60C-4888"/>
    <d v="2017-06-08T00:00:00"/>
    <n v="4"/>
    <n v="4"/>
    <n v="5"/>
    <n v="5"/>
    <n v="2"/>
    <n v="2"/>
    <x v="2"/>
    <n v="2"/>
    <n v="2"/>
    <n v="2"/>
    <x v="1"/>
    <n v="4"/>
    <x v="0"/>
    <n v="3"/>
    <n v="3.3333333333333335"/>
  </r>
  <r>
    <s v="637B-DBAD"/>
    <s v="Lovell"/>
    <s v="Larmor"/>
    <x v="2"/>
    <n v="44"/>
    <s v="Old"/>
    <s v="Some Travel"/>
    <x v="1"/>
    <n v="31"/>
    <s v="31-40KM"/>
    <s v="CA"/>
    <s v="White"/>
    <n v="2"/>
    <x v="3"/>
    <x v="3"/>
    <s v="Software Engineer"/>
    <s v="Divorced"/>
    <n v="81297"/>
    <n v="2"/>
    <s v="Yes"/>
    <n v="1"/>
    <d v="2013-12-14T00:00:00"/>
    <x v="0"/>
    <n v="9"/>
    <n v="1"/>
    <n v="8"/>
    <s v="Need Attention"/>
    <n v="9"/>
    <m/>
    <m/>
    <m/>
    <m/>
    <e v="#N/A"/>
    <m/>
    <e v="#N/A"/>
    <m/>
    <e v="#N/A"/>
    <x v="3"/>
    <m/>
    <m/>
    <e v="#N/A"/>
    <x v="2"/>
    <e v="#N/A"/>
    <x v="3"/>
    <e v="#N/A"/>
    <e v="#N/A"/>
  </r>
  <r>
    <s v="5416-F925"/>
    <s v="John"/>
    <s v="Tempest"/>
    <x v="2"/>
    <n v="43"/>
    <s v="Old"/>
    <s v="No Travel "/>
    <x v="1"/>
    <n v="14"/>
    <s v="11-20KM"/>
    <s v="NY"/>
    <s v="White"/>
    <n v="1"/>
    <x v="4"/>
    <x v="3"/>
    <s v="Data Scientist"/>
    <s v="Married"/>
    <n v="76331"/>
    <n v="0"/>
    <s v="No"/>
    <n v="0"/>
    <d v="2014-06-18T00:00:00"/>
    <x v="0"/>
    <n v="8"/>
    <n v="2"/>
    <n v="4"/>
    <s v="Need Attention"/>
    <n v="3"/>
    <s v="PR1725"/>
    <s v="5416-F925"/>
    <d v="2017-06-15T00:00:00"/>
    <n v="5"/>
    <n v="5"/>
    <n v="5"/>
    <n v="5"/>
    <n v="5"/>
    <n v="5"/>
    <x v="2"/>
    <n v="2"/>
    <n v="3"/>
    <n v="3"/>
    <x v="0"/>
    <n v="3"/>
    <x v="0"/>
    <n v="3"/>
    <n v="4"/>
  </r>
  <r>
    <s v="6A0D-9C4D"/>
    <s v="Sarge"/>
    <s v="Dikels"/>
    <x v="2"/>
    <n v="34"/>
    <s v="Young"/>
    <s v="Frequent Traveller"/>
    <x v="1"/>
    <n v="34"/>
    <s v="31-40KM"/>
    <s v="IL"/>
    <s v="White"/>
    <n v="2"/>
    <x v="3"/>
    <x v="5"/>
    <s v="Machine Learning Engineer"/>
    <s v="Married"/>
    <n v="265922"/>
    <n v="1"/>
    <s v="Yes"/>
    <n v="1"/>
    <d v="2014-03-06T00:00:00"/>
    <x v="0"/>
    <n v="8"/>
    <n v="3"/>
    <n v="3"/>
    <s v="OK"/>
    <n v="5"/>
    <s v="PR1749"/>
    <s v="6A0D-9C4D"/>
    <d v="2017-06-30T00:00:00"/>
    <n v="3"/>
    <n v="3"/>
    <n v="3"/>
    <n v="3"/>
    <n v="4"/>
    <n v="4"/>
    <x v="0"/>
    <n v="3"/>
    <n v="3"/>
    <n v="3"/>
    <x v="1"/>
    <n v="4"/>
    <x v="0"/>
    <n v="3"/>
    <n v="3.3333333333333335"/>
  </r>
  <r>
    <s v="DCD4-C785"/>
    <s v="Ilysa"/>
    <s v="Cattroll"/>
    <x v="0"/>
    <n v="30"/>
    <s v="Young"/>
    <s v="Some Travel"/>
    <x v="0"/>
    <n v="24"/>
    <s v="21-30KM"/>
    <s v="CA"/>
    <s v="Mixed or multiple ethnic groups"/>
    <n v="4"/>
    <x v="1"/>
    <x v="1"/>
    <s v="Sales Representative"/>
    <s v="Single"/>
    <n v="38382"/>
    <n v="0"/>
    <s v="Yes"/>
    <n v="1"/>
    <d v="2014-10-02T00:00:00"/>
    <x v="0"/>
    <n v="8"/>
    <n v="7"/>
    <n v="8"/>
    <s v="Need Attention"/>
    <n v="0"/>
    <s v="PR1770"/>
    <s v="DCD4-C785"/>
    <d v="2017-07-12T00:00:00"/>
    <n v="5"/>
    <n v="5"/>
    <n v="5"/>
    <n v="5"/>
    <n v="4"/>
    <n v="4"/>
    <x v="1"/>
    <n v="2"/>
    <n v="5"/>
    <n v="5"/>
    <x v="1"/>
    <n v="4"/>
    <x v="1"/>
    <n v="4"/>
    <n v="4.5"/>
  </r>
  <r>
    <s v="81BE-17CD"/>
    <s v="Frederick"/>
    <s v="Cheley"/>
    <x v="2"/>
    <n v="30"/>
    <s v="Young"/>
    <s v="Frequent Traveller"/>
    <x v="1"/>
    <n v="33"/>
    <s v="31-40KM"/>
    <s v="CA"/>
    <s v="White"/>
    <n v="2"/>
    <x v="3"/>
    <x v="3"/>
    <s v="Data Scientist"/>
    <s v="Single"/>
    <n v="35126"/>
    <n v="0"/>
    <s v="Yes"/>
    <n v="1"/>
    <d v="2013-12-18T00:00:00"/>
    <x v="0"/>
    <n v="9"/>
    <n v="1"/>
    <n v="5"/>
    <s v="Need Attention"/>
    <n v="5"/>
    <m/>
    <m/>
    <m/>
    <m/>
    <e v="#N/A"/>
    <m/>
    <e v="#N/A"/>
    <m/>
    <e v="#N/A"/>
    <x v="3"/>
    <m/>
    <m/>
    <e v="#N/A"/>
    <x v="2"/>
    <e v="#N/A"/>
    <x v="3"/>
    <e v="#N/A"/>
    <e v="#N/A"/>
  </r>
  <r>
    <s v="5293-AC5C"/>
    <s v="Sydney"/>
    <s v="Metham"/>
    <x v="2"/>
    <n v="44"/>
    <s v="Old"/>
    <s v="Some Travel"/>
    <x v="0"/>
    <n v="27"/>
    <s v="21-30KM"/>
    <s v="NY"/>
    <s v="Asian or Asian American"/>
    <n v="3"/>
    <x v="2"/>
    <x v="7"/>
    <s v="Sales Executive"/>
    <s v="Single"/>
    <n v="101906"/>
    <n v="0"/>
    <s v="No"/>
    <n v="0"/>
    <d v="2014-03-15T00:00:00"/>
    <x v="0"/>
    <n v="8"/>
    <n v="3"/>
    <n v="4"/>
    <s v="Need Attention"/>
    <n v="7"/>
    <s v="PR1773"/>
    <s v="5293-AC5C"/>
    <d v="2017-07-14T00:00:00"/>
    <n v="3"/>
    <n v="3"/>
    <n v="5"/>
    <n v="5"/>
    <n v="5"/>
    <n v="5"/>
    <x v="1"/>
    <n v="2"/>
    <n v="3"/>
    <n v="3"/>
    <x v="0"/>
    <n v="3"/>
    <x v="0"/>
    <n v="3"/>
    <n v="3.6666666666666665"/>
  </r>
  <r>
    <s v="2C7D-F9F1"/>
    <s v="Jaye"/>
    <s v="Coxhell"/>
    <x v="2"/>
    <n v="30"/>
    <s v="Young"/>
    <s v="Some Travel"/>
    <x v="1"/>
    <n v="45"/>
    <s v="41-50KM"/>
    <s v="CA"/>
    <s v="White"/>
    <n v="2"/>
    <x v="3"/>
    <x v="2"/>
    <s v="Machine Learning Engineer"/>
    <s v="Single"/>
    <n v="262409"/>
    <n v="0"/>
    <s v="No"/>
    <n v="0"/>
    <d v="2013-12-20T00:00:00"/>
    <x v="0"/>
    <n v="9"/>
    <n v="8"/>
    <n v="9"/>
    <s v="Need Attention"/>
    <n v="8"/>
    <m/>
    <m/>
    <m/>
    <m/>
    <e v="#N/A"/>
    <m/>
    <e v="#N/A"/>
    <m/>
    <e v="#N/A"/>
    <x v="3"/>
    <m/>
    <m/>
    <e v="#N/A"/>
    <x v="2"/>
    <e v="#N/A"/>
    <x v="3"/>
    <e v="#N/A"/>
    <e v="#N/A"/>
  </r>
  <r>
    <s v="95D8-5DC7"/>
    <s v="Udall"/>
    <s v="Dowson"/>
    <x v="2"/>
    <n v="48"/>
    <s v="Old"/>
    <s v="Some Travel"/>
    <x v="1"/>
    <n v="19"/>
    <s v="11-20KM"/>
    <s v="CA"/>
    <s v="Black or African American"/>
    <n v="5"/>
    <x v="0"/>
    <x v="3"/>
    <s v="Engineering Manager"/>
    <s v="Divorced"/>
    <n v="241907"/>
    <n v="3"/>
    <s v="No"/>
    <n v="0"/>
    <d v="2014-07-07T00:00:00"/>
    <x v="0"/>
    <n v="8"/>
    <n v="3"/>
    <n v="3"/>
    <s v="OK"/>
    <n v="0"/>
    <s v="PR1788"/>
    <s v="95D8-5DC7"/>
    <d v="2017-07-21T00:00:00"/>
    <n v="3"/>
    <n v="3"/>
    <n v="4"/>
    <n v="4"/>
    <n v="1"/>
    <n v="1"/>
    <x v="0"/>
    <n v="0"/>
    <n v="3"/>
    <n v="3"/>
    <x v="0"/>
    <n v="3"/>
    <x v="0"/>
    <n v="3"/>
    <n v="2.8333333333333335"/>
  </r>
  <r>
    <s v="0F83-39C1"/>
    <s v="Samantha"/>
    <s v="Beames"/>
    <x v="0"/>
    <n v="30"/>
    <s v="Young"/>
    <s v="Some Travel"/>
    <x v="1"/>
    <n v="33"/>
    <s v="31-40KM"/>
    <s v="CA"/>
    <s v="Black or African American"/>
    <n v="2"/>
    <x v="3"/>
    <x v="5"/>
    <s v="Software Engineer"/>
    <s v="Single"/>
    <n v="55485"/>
    <n v="0"/>
    <s v="No"/>
    <n v="0"/>
    <d v="2013-12-25T00:00:00"/>
    <x v="0"/>
    <n v="9"/>
    <n v="8"/>
    <n v="9"/>
    <s v="Need Attention"/>
    <n v="2"/>
    <m/>
    <m/>
    <m/>
    <m/>
    <e v="#N/A"/>
    <m/>
    <e v="#N/A"/>
    <m/>
    <e v="#N/A"/>
    <x v="3"/>
    <m/>
    <m/>
    <e v="#N/A"/>
    <x v="2"/>
    <e v="#N/A"/>
    <x v="3"/>
    <e v="#N/A"/>
    <e v="#N/A"/>
  </r>
  <r>
    <s v="6E64-8D30"/>
    <s v="Libbey"/>
    <s v="McCreary"/>
    <x v="0"/>
    <n v="32"/>
    <s v="Young"/>
    <s v="Some Travel"/>
    <x v="0"/>
    <n v="42"/>
    <s v="41-50KM"/>
    <s v="CA"/>
    <s v="Mixed or multiple ethnic groups"/>
    <n v="3"/>
    <x v="2"/>
    <x v="0"/>
    <s v="Sales Executive"/>
    <s v="Married"/>
    <n v="108213"/>
    <n v="0"/>
    <s v="No"/>
    <n v="0"/>
    <d v="2014-03-10T00:00:00"/>
    <x v="0"/>
    <n v="8"/>
    <n v="6"/>
    <n v="6"/>
    <s v="Need Attention"/>
    <n v="4"/>
    <s v="PR1792"/>
    <s v="6E64-8D30"/>
    <d v="2017-07-23T00:00:00"/>
    <n v="4"/>
    <n v="4"/>
    <n v="1"/>
    <n v="1"/>
    <n v="3"/>
    <n v="3"/>
    <x v="2"/>
    <n v="0"/>
    <n v="4"/>
    <n v="4"/>
    <x v="0"/>
    <n v="3"/>
    <x v="2"/>
    <n v="2"/>
    <n v="2.8333333333333335"/>
  </r>
  <r>
    <s v="A91B-7DC5"/>
    <s v="Stephanie"/>
    <s v="Harradence"/>
    <x v="0"/>
    <n v="42"/>
    <s v="Old"/>
    <s v="Some Travel"/>
    <x v="1"/>
    <n v="43"/>
    <s v="41-50KM"/>
    <s v="CA"/>
    <s v="Black or African American"/>
    <n v="4"/>
    <x v="1"/>
    <x v="3"/>
    <s v="Machine Learning Engineer"/>
    <s v="Divorced"/>
    <n v="110069"/>
    <n v="1"/>
    <s v="No"/>
    <n v="0"/>
    <d v="2013-12-26T00:00:00"/>
    <x v="0"/>
    <n v="9"/>
    <n v="3"/>
    <n v="8"/>
    <s v="Need Attention"/>
    <n v="4"/>
    <m/>
    <m/>
    <m/>
    <m/>
    <e v="#N/A"/>
    <m/>
    <e v="#N/A"/>
    <m/>
    <e v="#N/A"/>
    <x v="3"/>
    <m/>
    <m/>
    <e v="#N/A"/>
    <x v="2"/>
    <e v="#N/A"/>
    <x v="3"/>
    <e v="#N/A"/>
    <e v="#N/A"/>
  </r>
  <r>
    <s v="DEB9-1BBF"/>
    <s v="Edna"/>
    <s v="Petrello"/>
    <x v="0"/>
    <n v="30"/>
    <s v="Young"/>
    <s v="Some Travel"/>
    <x v="1"/>
    <n v="32"/>
    <s v="31-40KM"/>
    <s v="NY"/>
    <s v="Asian or Asian American"/>
    <n v="4"/>
    <x v="1"/>
    <x v="3"/>
    <s v="Software Engineer"/>
    <s v="Single"/>
    <n v="155259"/>
    <n v="0"/>
    <s v="No"/>
    <n v="0"/>
    <d v="2014-11-10T00:00:00"/>
    <x v="0"/>
    <n v="8"/>
    <n v="3"/>
    <n v="5"/>
    <s v="Need Attention"/>
    <n v="6"/>
    <s v="PR1793"/>
    <s v="DEB9-1BBF"/>
    <d v="2017-07-24T00:00:00"/>
    <n v="3"/>
    <n v="3"/>
    <n v="4"/>
    <n v="4"/>
    <n v="4"/>
    <n v="4"/>
    <x v="2"/>
    <n v="2"/>
    <n v="2"/>
    <n v="2"/>
    <x v="3"/>
    <n v="5"/>
    <x v="4"/>
    <n v="5"/>
    <n v="3.8333333333333335"/>
  </r>
  <r>
    <s v="D2BE-E6F6"/>
    <s v="Maud"/>
    <s v="Guerrier"/>
    <x v="0"/>
    <n v="31"/>
    <s v="Young"/>
    <s v="Frequent Traveller"/>
    <x v="0"/>
    <n v="28"/>
    <s v="21-30KM"/>
    <s v="NY"/>
    <s v="White"/>
    <n v="2"/>
    <x v="3"/>
    <x v="1"/>
    <s v="Sales Executive"/>
    <s v="Married"/>
    <n v="183189"/>
    <n v="1"/>
    <s v="No"/>
    <n v="0"/>
    <d v="2014-01-01T00:00:00"/>
    <x v="0"/>
    <n v="8"/>
    <n v="3"/>
    <n v="6"/>
    <s v="Need Attention"/>
    <n v="6"/>
    <m/>
    <m/>
    <m/>
    <m/>
    <e v="#N/A"/>
    <m/>
    <e v="#N/A"/>
    <m/>
    <e v="#N/A"/>
    <x v="3"/>
    <m/>
    <m/>
    <e v="#N/A"/>
    <x v="2"/>
    <e v="#N/A"/>
    <x v="3"/>
    <e v="#N/A"/>
    <e v="#N/A"/>
  </r>
  <r>
    <s v="17AE-E715"/>
    <s v="Norbie"/>
    <s v="Mosdill"/>
    <x v="2"/>
    <n v="31"/>
    <s v="Young"/>
    <s v="Frequent Traveller"/>
    <x v="1"/>
    <n v="38"/>
    <s v="31-40KM"/>
    <s v="CA"/>
    <s v="White"/>
    <n v="1"/>
    <x v="4"/>
    <x v="3"/>
    <s v="Analytics Manager"/>
    <s v="Divorced"/>
    <n v="547204"/>
    <n v="1"/>
    <s v="Yes"/>
    <n v="1"/>
    <d v="2014-09-28T00:00:00"/>
    <x v="0"/>
    <n v="8"/>
    <n v="7"/>
    <n v="8"/>
    <s v="Need Attention"/>
    <n v="5"/>
    <s v="PR1834"/>
    <s v="17AE-E715"/>
    <d v="2017-08-24T00:00:00"/>
    <n v="4"/>
    <n v="4"/>
    <n v="5"/>
    <n v="5"/>
    <n v="2"/>
    <n v="2"/>
    <x v="0"/>
    <n v="3"/>
    <n v="3"/>
    <n v="3"/>
    <x v="1"/>
    <n v="4"/>
    <x v="1"/>
    <n v="4"/>
    <n v="3.6666666666666665"/>
  </r>
  <r>
    <s v="C025-B8B6"/>
    <s v="Valentine"/>
    <s v="Beddin"/>
    <x v="2"/>
    <n v="44"/>
    <s v="Old"/>
    <s v="Some Travel"/>
    <x v="0"/>
    <n v="29"/>
    <s v="21-30KM"/>
    <s v="NY"/>
    <s v="White"/>
    <n v="3"/>
    <x v="2"/>
    <x v="1"/>
    <s v="Sales Executive"/>
    <s v="Married"/>
    <n v="126073"/>
    <n v="1"/>
    <s v="No"/>
    <n v="0"/>
    <d v="2014-01-03T00:00:00"/>
    <x v="0"/>
    <n v="8"/>
    <n v="0"/>
    <n v="2"/>
    <s v="OK"/>
    <n v="0"/>
    <m/>
    <m/>
    <m/>
    <m/>
    <e v="#N/A"/>
    <m/>
    <e v="#N/A"/>
    <m/>
    <e v="#N/A"/>
    <x v="3"/>
    <m/>
    <m/>
    <e v="#N/A"/>
    <x v="2"/>
    <e v="#N/A"/>
    <x v="3"/>
    <e v="#N/A"/>
    <e v="#N/A"/>
  </r>
  <r>
    <s v="15B3-F392"/>
    <s v="Anthiathia"/>
    <s v="Streeting"/>
    <x v="0"/>
    <n v="39"/>
    <s v="Old"/>
    <s v="Some Travel"/>
    <x v="0"/>
    <n v="37"/>
    <s v="31-40KM"/>
    <s v="IL"/>
    <s v="Asian or Asian American"/>
    <n v="3"/>
    <x v="2"/>
    <x v="7"/>
    <s v="Sales Representative"/>
    <s v="Single"/>
    <n v="65612"/>
    <n v="0"/>
    <s v="No"/>
    <n v="0"/>
    <d v="2014-02-23T00:00:00"/>
    <x v="0"/>
    <n v="8"/>
    <n v="2"/>
    <n v="8"/>
    <s v="Need Attention"/>
    <n v="7"/>
    <s v="PR1838"/>
    <s v="15B3-F392"/>
    <d v="2017-08-30T00:00:00"/>
    <n v="5"/>
    <n v="5"/>
    <n v="2"/>
    <n v="2"/>
    <n v="3"/>
    <n v="3"/>
    <x v="0"/>
    <n v="0"/>
    <n v="5"/>
    <n v="5"/>
    <x v="0"/>
    <n v="3"/>
    <x v="0"/>
    <n v="3"/>
    <n v="3.5"/>
  </r>
  <r>
    <s v="F4D2-F6F2"/>
    <s v="Vi"/>
    <s v="Khadir"/>
    <x v="0"/>
    <n v="47"/>
    <s v="Old"/>
    <s v="Some Travel"/>
    <x v="1"/>
    <n v="8"/>
    <s v="0-10KM"/>
    <s v="CA"/>
    <s v="Asian or Asian American"/>
    <n v="3"/>
    <x v="2"/>
    <x v="3"/>
    <s v="Engineering Manager"/>
    <s v="Married"/>
    <n v="287710"/>
    <n v="1"/>
    <s v="No"/>
    <n v="0"/>
    <d v="2014-01-05T00:00:00"/>
    <x v="0"/>
    <n v="8"/>
    <n v="8"/>
    <n v="8"/>
    <s v="Need Attention"/>
    <n v="5"/>
    <m/>
    <m/>
    <m/>
    <m/>
    <e v="#N/A"/>
    <m/>
    <e v="#N/A"/>
    <m/>
    <e v="#N/A"/>
    <x v="3"/>
    <m/>
    <m/>
    <e v="#N/A"/>
    <x v="2"/>
    <e v="#N/A"/>
    <x v="3"/>
    <e v="#N/A"/>
    <e v="#N/A"/>
  </r>
  <r>
    <s v="F72D-261D"/>
    <s v="Giustino"/>
    <s v="Boyan"/>
    <x v="2"/>
    <n v="28"/>
    <s v="Young"/>
    <s v="Frequent Traveller"/>
    <x v="1"/>
    <n v="5"/>
    <s v="0-10KM"/>
    <s v="NY"/>
    <s v="Mixed or multiple ethnic groups"/>
    <n v="3"/>
    <x v="2"/>
    <x v="5"/>
    <s v="Data Scientist"/>
    <s v="Single"/>
    <n v="76133"/>
    <n v="0"/>
    <s v="Yes"/>
    <n v="1"/>
    <d v="2014-01-06T00:00:00"/>
    <x v="1"/>
    <n v="1"/>
    <n v="0"/>
    <n v="1"/>
    <s v="OK"/>
    <n v="0"/>
    <m/>
    <m/>
    <m/>
    <m/>
    <e v="#N/A"/>
    <m/>
    <e v="#N/A"/>
    <m/>
    <e v="#N/A"/>
    <x v="3"/>
    <m/>
    <m/>
    <e v="#N/A"/>
    <x v="2"/>
    <e v="#N/A"/>
    <x v="3"/>
    <e v="#N/A"/>
    <e v="#N/A"/>
  </r>
  <r>
    <s v="A807-DE5D"/>
    <s v="Bobbye"/>
    <s v="Alexandrescu"/>
    <x v="1"/>
    <n v="47"/>
    <s v="Old"/>
    <s v="Some Travel"/>
    <x v="1"/>
    <n v="13"/>
    <s v="11-20KM"/>
    <s v="CA"/>
    <s v="White"/>
    <n v="3"/>
    <x v="2"/>
    <x v="3"/>
    <s v="Data Scientist"/>
    <s v="Divorced"/>
    <n v="61915"/>
    <n v="1"/>
    <s v="No"/>
    <n v="0"/>
    <d v="2014-01-07T00:00:00"/>
    <x v="0"/>
    <n v="8"/>
    <n v="2"/>
    <n v="4"/>
    <s v="Need Attention"/>
    <n v="7"/>
    <m/>
    <m/>
    <m/>
    <m/>
    <e v="#N/A"/>
    <m/>
    <e v="#N/A"/>
    <m/>
    <e v="#N/A"/>
    <x v="3"/>
    <m/>
    <m/>
    <e v="#N/A"/>
    <x v="2"/>
    <e v="#N/A"/>
    <x v="3"/>
    <e v="#N/A"/>
    <e v="#N/A"/>
  </r>
  <r>
    <s v="CBB3-0D7E"/>
    <s v="Archaimbaud"/>
    <s v="Hawkshaw"/>
    <x v="2"/>
    <n v="26"/>
    <s v="Young"/>
    <s v="Some Travel"/>
    <x v="0"/>
    <n v="44"/>
    <s v="41-50KM"/>
    <s v="CA"/>
    <s v="White"/>
    <n v="1"/>
    <x v="4"/>
    <x v="4"/>
    <s v="Sales Representative"/>
    <s v="Single"/>
    <n v="40638"/>
    <n v="0"/>
    <s v="Yes"/>
    <n v="1"/>
    <d v="2014-01-11T00:00:00"/>
    <x v="1"/>
    <n v="2"/>
    <n v="0"/>
    <n v="0"/>
    <s v="OK"/>
    <n v="1"/>
    <m/>
    <m/>
    <m/>
    <m/>
    <e v="#N/A"/>
    <m/>
    <e v="#N/A"/>
    <m/>
    <e v="#N/A"/>
    <x v="3"/>
    <m/>
    <m/>
    <e v="#N/A"/>
    <x v="2"/>
    <e v="#N/A"/>
    <x v="3"/>
    <e v="#N/A"/>
    <e v="#N/A"/>
  </r>
  <r>
    <s v="5C7B-86C0"/>
    <s v="Jeanie"/>
    <s v="Geater"/>
    <x v="0"/>
    <n v="32"/>
    <s v="Young"/>
    <s v="Some Travel"/>
    <x v="1"/>
    <n v="31"/>
    <s v="31-40KM"/>
    <s v="NY"/>
    <s v="White"/>
    <n v="4"/>
    <x v="1"/>
    <x v="2"/>
    <s v="Senior Software Engineer"/>
    <s v="Married"/>
    <n v="186169"/>
    <n v="0"/>
    <s v="No"/>
    <n v="0"/>
    <d v="2014-07-26T00:00:00"/>
    <x v="0"/>
    <n v="8"/>
    <n v="2"/>
    <n v="6"/>
    <s v="Need Attention"/>
    <n v="0"/>
    <s v="PR1869"/>
    <s v="5C7B-86C0"/>
    <d v="2017-09-30T00:00:00"/>
    <n v="5"/>
    <n v="5"/>
    <n v="5"/>
    <n v="5"/>
    <n v="3"/>
    <n v="3"/>
    <x v="1"/>
    <n v="0"/>
    <n v="2"/>
    <n v="2"/>
    <x v="3"/>
    <n v="5"/>
    <x v="4"/>
    <n v="5"/>
    <n v="4.166666666666667"/>
  </r>
  <r>
    <s v="2551-DD9B"/>
    <s v="Quintana"/>
    <s v="Di Franceshci"/>
    <x v="0"/>
    <n v="33"/>
    <s v="Young"/>
    <s v="Some Travel"/>
    <x v="1"/>
    <n v="40"/>
    <s v="31-40KM"/>
    <s v="IL"/>
    <s v="Black or African American"/>
    <n v="4"/>
    <x v="1"/>
    <x v="3"/>
    <s v="Senior Software Engineer"/>
    <s v="Single"/>
    <n v="181244"/>
    <n v="0"/>
    <s v="No"/>
    <n v="0"/>
    <d v="2014-01-15T00:00:00"/>
    <x v="0"/>
    <n v="8"/>
    <n v="4"/>
    <n v="8"/>
    <s v="Need Attention"/>
    <n v="8"/>
    <s v="PR250"/>
    <s v="2551-DD9B"/>
    <d v="2014-03-14T00:00:00"/>
    <n v="5"/>
    <n v="5"/>
    <n v="5"/>
    <n v="5"/>
    <n v="3"/>
    <n v="3"/>
    <x v="0"/>
    <n v="1"/>
    <n v="4"/>
    <n v="4"/>
    <x v="1"/>
    <n v="4"/>
    <x v="1"/>
    <n v="4"/>
    <n v="4.166666666666667"/>
  </r>
  <r>
    <s v="D39D-4015"/>
    <s v="Joan"/>
    <s v="Camings"/>
    <x v="0"/>
    <n v="30"/>
    <s v="Young"/>
    <s v="Frequent Traveller"/>
    <x v="1"/>
    <n v="28"/>
    <s v="21-30KM"/>
    <s v="NY"/>
    <s v="White"/>
    <n v="3"/>
    <x v="2"/>
    <x v="5"/>
    <s v="Software Engineer"/>
    <s v="Divorced"/>
    <n v="46388"/>
    <n v="1"/>
    <s v="No"/>
    <n v="0"/>
    <d v="2014-01-16T00:00:00"/>
    <x v="0"/>
    <n v="8"/>
    <n v="6"/>
    <n v="6"/>
    <s v="Need Attention"/>
    <n v="3"/>
    <m/>
    <m/>
    <m/>
    <m/>
    <e v="#N/A"/>
    <m/>
    <e v="#N/A"/>
    <m/>
    <e v="#N/A"/>
    <x v="3"/>
    <m/>
    <m/>
    <e v="#N/A"/>
    <x v="2"/>
    <e v="#N/A"/>
    <x v="3"/>
    <e v="#N/A"/>
    <e v="#N/A"/>
  </r>
  <r>
    <s v="7589-66E3"/>
    <s v="Rickey"/>
    <s v="Colafate"/>
    <x v="2"/>
    <n v="47"/>
    <s v="Old"/>
    <s v="Frequent Traveller"/>
    <x v="0"/>
    <n v="42"/>
    <s v="41-50KM"/>
    <s v="NY"/>
    <s v="White"/>
    <n v="3"/>
    <x v="2"/>
    <x v="0"/>
    <s v="Sales Executive"/>
    <s v="Married"/>
    <n v="232155"/>
    <n v="0"/>
    <s v="No"/>
    <n v="0"/>
    <d v="2014-10-30T00:00:00"/>
    <x v="0"/>
    <n v="8"/>
    <n v="7"/>
    <n v="7"/>
    <s v="Need Attention"/>
    <n v="3"/>
    <s v="PR1884"/>
    <s v="7589-66E3"/>
    <d v="2017-10-10T00:00:00"/>
    <n v="5"/>
    <n v="5"/>
    <n v="5"/>
    <n v="5"/>
    <n v="3"/>
    <n v="3"/>
    <x v="0"/>
    <n v="2"/>
    <n v="5"/>
    <n v="5"/>
    <x v="0"/>
    <n v="3"/>
    <x v="0"/>
    <n v="3"/>
    <n v="4"/>
  </r>
  <r>
    <s v="0697-ADC3"/>
    <s v="Robert"/>
    <s v="Muffitt"/>
    <x v="2"/>
    <n v="38"/>
    <s v="Old"/>
    <s v="No Travel "/>
    <x v="1"/>
    <n v="4"/>
    <s v="0-10KM"/>
    <s v="CA"/>
    <s v="White"/>
    <n v="3"/>
    <x v="2"/>
    <x v="5"/>
    <s v="Software Engineer"/>
    <s v="Divorced"/>
    <n v="45942"/>
    <n v="1"/>
    <s v="Yes"/>
    <n v="1"/>
    <d v="2014-01-30T00:00:00"/>
    <x v="0"/>
    <n v="8"/>
    <n v="4"/>
    <n v="5"/>
    <s v="Need Attention"/>
    <n v="8"/>
    <m/>
    <m/>
    <m/>
    <m/>
    <e v="#N/A"/>
    <m/>
    <e v="#N/A"/>
    <m/>
    <e v="#N/A"/>
    <x v="3"/>
    <m/>
    <m/>
    <e v="#N/A"/>
    <x v="2"/>
    <e v="#N/A"/>
    <x v="3"/>
    <e v="#N/A"/>
    <e v="#N/A"/>
  </r>
  <r>
    <s v="15D4-53C2"/>
    <s v="Bella"/>
    <s v="Stearn"/>
    <x v="3"/>
    <n v="33"/>
    <s v="Young"/>
    <s v="Some Travel"/>
    <x v="0"/>
    <n v="30"/>
    <s v="21-30KM"/>
    <s v="CA"/>
    <s v="Mixed or multiple ethnic groups"/>
    <n v="3"/>
    <x v="2"/>
    <x v="7"/>
    <s v="Sales Executive"/>
    <s v="Married"/>
    <n v="90726"/>
    <n v="0"/>
    <s v="No"/>
    <n v="0"/>
    <d v="2014-09-17T00:00:00"/>
    <x v="0"/>
    <n v="8"/>
    <n v="0"/>
    <n v="5"/>
    <s v="Need Attention"/>
    <n v="1"/>
    <s v="PR1887"/>
    <s v="15D4-53C2"/>
    <d v="2017-10-15T00:00:00"/>
    <n v="3"/>
    <n v="3"/>
    <n v="5"/>
    <n v="5"/>
    <n v="5"/>
    <n v="5"/>
    <x v="2"/>
    <n v="1"/>
    <n v="4"/>
    <n v="4"/>
    <x v="3"/>
    <n v="5"/>
    <x v="1"/>
    <n v="4"/>
    <n v="4.333333333333333"/>
  </r>
  <r>
    <s v="30CB-BCD0"/>
    <s v="Saraann"/>
    <s v="Justice"/>
    <x v="0"/>
    <n v="38"/>
    <s v="Old"/>
    <s v="Frequent Traveller"/>
    <x v="1"/>
    <n v="31"/>
    <s v="31-40KM"/>
    <s v="NY"/>
    <s v="Black or African American"/>
    <n v="3"/>
    <x v="2"/>
    <x v="3"/>
    <s v="Data Scientist"/>
    <s v="Married"/>
    <n v="90187"/>
    <n v="1"/>
    <s v="Yes"/>
    <n v="1"/>
    <d v="2014-06-27T00:00:00"/>
    <x v="0"/>
    <n v="8"/>
    <n v="4"/>
    <n v="5"/>
    <s v="Need Attention"/>
    <n v="2"/>
    <s v="PR1890"/>
    <s v="30CB-BCD0"/>
    <d v="2017-10-16T00:00:00"/>
    <n v="4"/>
    <n v="4"/>
    <n v="4"/>
    <n v="4"/>
    <n v="4"/>
    <n v="4"/>
    <x v="0"/>
    <n v="3"/>
    <n v="3"/>
    <n v="3"/>
    <x v="1"/>
    <n v="4"/>
    <x v="1"/>
    <n v="4"/>
    <n v="3.8333333333333335"/>
  </r>
  <r>
    <s v="7378-5351"/>
    <s v="Alika"/>
    <s v="Karlik"/>
    <x v="0"/>
    <n v="35"/>
    <s v="Young"/>
    <s v="Some Travel"/>
    <x v="1"/>
    <n v="43"/>
    <s v="41-50KM"/>
    <s v="NY"/>
    <s v="Black or African American"/>
    <n v="1"/>
    <x v="4"/>
    <x v="2"/>
    <s v="Engineering Manager"/>
    <s v="Divorced"/>
    <n v="243863"/>
    <n v="1"/>
    <s v="Yes"/>
    <n v="1"/>
    <d v="2014-02-04T00:00:00"/>
    <x v="0"/>
    <n v="8"/>
    <n v="1"/>
    <n v="6"/>
    <s v="Need Attention"/>
    <n v="6"/>
    <s v="PR408"/>
    <s v="7378-5351"/>
    <d v="2014-10-26T00:00:00"/>
    <n v="3"/>
    <n v="3"/>
    <n v="2"/>
    <n v="2"/>
    <n v="3"/>
    <n v="3"/>
    <x v="0"/>
    <n v="1"/>
    <n v="5"/>
    <n v="5"/>
    <x v="3"/>
    <n v="5"/>
    <x v="4"/>
    <n v="5"/>
    <n v="3.8333333333333335"/>
  </r>
  <r>
    <s v="D69C-8F84"/>
    <s v="Sada"/>
    <s v="Torrent"/>
    <x v="0"/>
    <n v="40"/>
    <s v="Old"/>
    <s v="Some Travel"/>
    <x v="1"/>
    <n v="26"/>
    <s v="21-30KM"/>
    <s v="CA"/>
    <s v="Mixed or multiple ethnic groups"/>
    <n v="3"/>
    <x v="2"/>
    <x v="5"/>
    <s v="Data Scientist"/>
    <s v="Divorced"/>
    <n v="59899"/>
    <n v="3"/>
    <s v="No"/>
    <n v="0"/>
    <d v="2014-02-06T00:00:00"/>
    <x v="0"/>
    <n v="8"/>
    <n v="2"/>
    <n v="3"/>
    <s v="OK"/>
    <n v="6"/>
    <m/>
    <m/>
    <m/>
    <m/>
    <e v="#N/A"/>
    <m/>
    <e v="#N/A"/>
    <m/>
    <e v="#N/A"/>
    <x v="3"/>
    <m/>
    <m/>
    <e v="#N/A"/>
    <x v="2"/>
    <e v="#N/A"/>
    <x v="3"/>
    <e v="#N/A"/>
    <e v="#N/A"/>
  </r>
  <r>
    <s v="F9E1-87E9"/>
    <s v="Briana"/>
    <s v="Bubeer"/>
    <x v="0"/>
    <n v="33"/>
    <s v="Young"/>
    <s v="No Travel "/>
    <x v="0"/>
    <n v="41"/>
    <s v="41-50KM"/>
    <s v="NY"/>
    <s v="Mixed or multiple ethnic groups"/>
    <n v="2"/>
    <x v="3"/>
    <x v="7"/>
    <s v="Sales Executive"/>
    <s v="Single"/>
    <n v="193190"/>
    <n v="0"/>
    <s v="Yes"/>
    <n v="1"/>
    <d v="2014-04-22T00:00:00"/>
    <x v="0"/>
    <n v="8"/>
    <n v="0"/>
    <n v="3"/>
    <s v="OK"/>
    <n v="4"/>
    <s v="PR1936"/>
    <s v="F9E1-87E9"/>
    <d v="2017-11-12T00:00:00"/>
    <n v="3"/>
    <n v="3"/>
    <n v="5"/>
    <n v="5"/>
    <n v="4"/>
    <n v="4"/>
    <x v="1"/>
    <n v="1"/>
    <n v="2"/>
    <n v="2"/>
    <x v="3"/>
    <n v="5"/>
    <x v="4"/>
    <n v="5"/>
    <n v="4"/>
  </r>
  <r>
    <s v="A696-1216"/>
    <s v="Cynthy"/>
    <s v="Gainsford"/>
    <x v="0"/>
    <n v="36"/>
    <s v="Old"/>
    <s v="Some Travel"/>
    <x v="0"/>
    <n v="37"/>
    <s v="31-40KM"/>
    <s v="CA"/>
    <s v="Mixed or multiple ethnic groups"/>
    <n v="3"/>
    <x v="2"/>
    <x v="1"/>
    <s v="Sales Executive"/>
    <s v="Divorced"/>
    <n v="192475"/>
    <n v="2"/>
    <s v="No"/>
    <n v="0"/>
    <d v="2014-07-20T00:00:00"/>
    <x v="0"/>
    <n v="8"/>
    <n v="2"/>
    <n v="2"/>
    <s v="OK"/>
    <n v="0"/>
    <s v="PR1937"/>
    <s v="A696-1216"/>
    <d v="2017-11-13T00:00:00"/>
    <n v="3"/>
    <n v="3"/>
    <n v="2"/>
    <n v="2"/>
    <n v="5"/>
    <n v="5"/>
    <x v="0"/>
    <n v="3"/>
    <n v="2"/>
    <n v="2"/>
    <x v="1"/>
    <n v="4"/>
    <x v="0"/>
    <n v="3"/>
    <n v="3.1666666666666665"/>
  </r>
  <r>
    <s v="F93E-BDEF"/>
    <s v="Rodolfo"/>
    <s v="Askem"/>
    <x v="2"/>
    <n v="43"/>
    <s v="Old"/>
    <s v="Some Travel"/>
    <x v="1"/>
    <n v="17"/>
    <s v="11-20KM"/>
    <s v="CA"/>
    <s v="Black or African American"/>
    <n v="4"/>
    <x v="1"/>
    <x v="5"/>
    <s v="Machine Learning Engineer"/>
    <s v="Single"/>
    <n v="130848"/>
    <n v="0"/>
    <s v="Yes"/>
    <n v="1"/>
    <d v="2014-02-09T00:00:00"/>
    <x v="0"/>
    <n v="8"/>
    <n v="8"/>
    <n v="8"/>
    <s v="Need Attention"/>
    <n v="8"/>
    <m/>
    <m/>
    <m/>
    <m/>
    <e v="#N/A"/>
    <m/>
    <e v="#N/A"/>
    <m/>
    <e v="#N/A"/>
    <x v="3"/>
    <m/>
    <m/>
    <e v="#N/A"/>
    <x v="2"/>
    <e v="#N/A"/>
    <x v="3"/>
    <e v="#N/A"/>
    <e v="#N/A"/>
  </r>
  <r>
    <s v="4565-62DE"/>
    <s v="Travis"/>
    <s v="Janota"/>
    <x v="2"/>
    <n v="37"/>
    <s v="Old"/>
    <s v="Some Travel"/>
    <x v="1"/>
    <n v="29"/>
    <s v="21-30KM"/>
    <s v="IL"/>
    <s v="Mixed or multiple ethnic groups"/>
    <n v="3"/>
    <x v="2"/>
    <x v="3"/>
    <s v="Machine Learning Engineer"/>
    <s v="Single"/>
    <n v="155506"/>
    <n v="0"/>
    <s v="No"/>
    <n v="0"/>
    <d v="2014-03-18T00:00:00"/>
    <x v="0"/>
    <n v="8"/>
    <n v="8"/>
    <n v="8"/>
    <s v="Need Attention"/>
    <n v="8"/>
    <s v="PR1939"/>
    <s v="4565-62DE"/>
    <d v="2017-11-15T00:00:00"/>
    <n v="5"/>
    <n v="5"/>
    <n v="5"/>
    <n v="5"/>
    <n v="5"/>
    <n v="5"/>
    <x v="2"/>
    <n v="1"/>
    <n v="5"/>
    <n v="5"/>
    <x v="3"/>
    <n v="5"/>
    <x v="1"/>
    <n v="4"/>
    <n v="4.833333333333333"/>
  </r>
  <r>
    <s v="C22D-CE5F"/>
    <s v="Dorry"/>
    <s v="Tiddy"/>
    <x v="0"/>
    <n v="42"/>
    <s v="Old"/>
    <s v="Frequent Traveller"/>
    <x v="0"/>
    <n v="37"/>
    <s v="31-40KM"/>
    <s v="CA"/>
    <s v="Mixed or multiple ethnic groups"/>
    <n v="3"/>
    <x v="2"/>
    <x v="1"/>
    <s v="Sales Executive"/>
    <s v="Single"/>
    <n v="189256"/>
    <n v="0"/>
    <s v="No"/>
    <n v="0"/>
    <d v="2014-07-10T00:00:00"/>
    <x v="0"/>
    <n v="8"/>
    <n v="1"/>
    <n v="2"/>
    <s v="OK"/>
    <n v="2"/>
    <s v="PR1951"/>
    <s v="C22D-CE5F"/>
    <d v="2017-11-24T00:00:00"/>
    <n v="3"/>
    <n v="3"/>
    <n v="2"/>
    <n v="2"/>
    <n v="3"/>
    <n v="3"/>
    <x v="1"/>
    <n v="3"/>
    <n v="5"/>
    <n v="5"/>
    <x v="1"/>
    <n v="4"/>
    <x v="0"/>
    <n v="3"/>
    <n v="3.3333333333333335"/>
  </r>
  <r>
    <s v="CD59-7F94"/>
    <s v="Mathe"/>
    <s v="Burrows"/>
    <x v="1"/>
    <n v="30"/>
    <s v="Young"/>
    <s v="Some Travel"/>
    <x v="0"/>
    <n v="37"/>
    <s v="31-40KM"/>
    <s v="CA"/>
    <s v="Asian or Asian American"/>
    <n v="4"/>
    <x v="1"/>
    <x v="7"/>
    <s v="Sales Executive"/>
    <s v="Single"/>
    <n v="341039"/>
    <n v="0"/>
    <s v="No"/>
    <n v="0"/>
    <d v="2014-02-16T00:00:00"/>
    <x v="0"/>
    <n v="8"/>
    <n v="2"/>
    <n v="4"/>
    <s v="Need Attention"/>
    <n v="1"/>
    <m/>
    <m/>
    <m/>
    <m/>
    <e v="#N/A"/>
    <m/>
    <e v="#N/A"/>
    <m/>
    <e v="#N/A"/>
    <x v="3"/>
    <m/>
    <m/>
    <e v="#N/A"/>
    <x v="2"/>
    <e v="#N/A"/>
    <x v="3"/>
    <e v="#N/A"/>
    <e v="#N/A"/>
  </r>
  <r>
    <s v="7B47-C915"/>
    <s v="Grayce"/>
    <s v="Caesar"/>
    <x v="0"/>
    <n v="36"/>
    <s v="Old"/>
    <s v="Some Travel"/>
    <x v="0"/>
    <n v="23"/>
    <s v="21-30KM"/>
    <s v="CA"/>
    <s v="Mixed or multiple ethnic groups"/>
    <n v="4"/>
    <x v="1"/>
    <x v="0"/>
    <s v="Sales Executive"/>
    <s v="Single"/>
    <n v="195502"/>
    <n v="0"/>
    <s v="No"/>
    <n v="0"/>
    <d v="2014-02-23T00:00:00"/>
    <x v="0"/>
    <n v="8"/>
    <n v="0"/>
    <n v="3"/>
    <s v="OK"/>
    <n v="0"/>
    <m/>
    <m/>
    <m/>
    <m/>
    <e v="#N/A"/>
    <m/>
    <e v="#N/A"/>
    <m/>
    <e v="#N/A"/>
    <x v="3"/>
    <m/>
    <m/>
    <e v="#N/A"/>
    <x v="2"/>
    <e v="#N/A"/>
    <x v="3"/>
    <e v="#N/A"/>
    <e v="#N/A"/>
  </r>
  <r>
    <s v="9D01-8A02"/>
    <s v="Garrett"/>
    <s v="Forrester"/>
    <x v="2"/>
    <n v="31"/>
    <s v="Young"/>
    <s v="Some Travel"/>
    <x v="1"/>
    <n v="8"/>
    <s v="0-10KM"/>
    <s v="IL"/>
    <s v="White"/>
    <n v="1"/>
    <x v="4"/>
    <x v="5"/>
    <s v="Software Engineer"/>
    <s v="Single"/>
    <n v="70682"/>
    <n v="0"/>
    <s v="No"/>
    <n v="0"/>
    <d v="2014-02-24T00:00:00"/>
    <x v="0"/>
    <n v="8"/>
    <n v="4"/>
    <n v="8"/>
    <s v="Need Attention"/>
    <n v="2"/>
    <m/>
    <m/>
    <m/>
    <m/>
    <e v="#N/A"/>
    <m/>
    <e v="#N/A"/>
    <m/>
    <e v="#N/A"/>
    <x v="3"/>
    <m/>
    <m/>
    <e v="#N/A"/>
    <x v="2"/>
    <e v="#N/A"/>
    <x v="3"/>
    <e v="#N/A"/>
    <e v="#N/A"/>
  </r>
  <r>
    <s v="A31A-A90C"/>
    <s v="Aleksandr"/>
    <s v="Casetti"/>
    <x v="2"/>
    <n v="36"/>
    <s v="Old"/>
    <s v="Some Travel"/>
    <x v="1"/>
    <n v="7"/>
    <s v="0-10KM"/>
    <s v="CA"/>
    <s v="Black or African American"/>
    <n v="3"/>
    <x v="2"/>
    <x v="5"/>
    <s v="Data Scientist"/>
    <s v="Divorced"/>
    <n v="46773"/>
    <n v="1"/>
    <s v="Yes"/>
    <n v="1"/>
    <d v="2014-02-28T00:00:00"/>
    <x v="0"/>
    <n v="8"/>
    <n v="7"/>
    <n v="8"/>
    <s v="Need Attention"/>
    <n v="2"/>
    <s v="PR5980"/>
    <s v="A31A-A90C"/>
    <d v="2022-04-24T00:00:00"/>
    <n v="3"/>
    <n v="3"/>
    <n v="2"/>
    <n v="2"/>
    <n v="3"/>
    <n v="3"/>
    <x v="2"/>
    <n v="0"/>
    <n v="4"/>
    <n v="4"/>
    <x v="3"/>
    <n v="5"/>
    <x v="1"/>
    <n v="4"/>
    <n v="3.5"/>
  </r>
  <r>
    <s v="80BE-E2B5"/>
    <s v="Jill"/>
    <s v="Hellewell"/>
    <x v="0"/>
    <n v="29"/>
    <s v="Young"/>
    <s v="Some Travel"/>
    <x v="1"/>
    <n v="29"/>
    <s v="21-30KM"/>
    <s v="CA"/>
    <s v="Mixed or multiple ethnic groups"/>
    <n v="3"/>
    <x v="2"/>
    <x v="3"/>
    <s v="Senior Software Engineer"/>
    <s v="Single"/>
    <n v="110744"/>
    <n v="0"/>
    <s v="No"/>
    <n v="0"/>
    <d v="2014-03-02T00:00:00"/>
    <x v="0"/>
    <n v="8"/>
    <n v="8"/>
    <n v="8"/>
    <s v="Need Attention"/>
    <n v="1"/>
    <m/>
    <m/>
    <m/>
    <m/>
    <e v="#N/A"/>
    <m/>
    <e v="#N/A"/>
    <m/>
    <e v="#N/A"/>
    <x v="3"/>
    <m/>
    <m/>
    <e v="#N/A"/>
    <x v="2"/>
    <e v="#N/A"/>
    <x v="3"/>
    <e v="#N/A"/>
    <e v="#N/A"/>
  </r>
  <r>
    <s v="F98B-61B3"/>
    <s v="Candis"/>
    <s v="Defew"/>
    <x v="0"/>
    <n v="36"/>
    <s v="Old"/>
    <s v="Some Travel"/>
    <x v="1"/>
    <n v="17"/>
    <s v="11-20KM"/>
    <s v="CA"/>
    <s v="Asian or Asian American"/>
    <n v="3"/>
    <x v="2"/>
    <x v="3"/>
    <s v="Data Scientist"/>
    <s v="Single"/>
    <n v="72118"/>
    <n v="0"/>
    <s v="No"/>
    <n v="0"/>
    <d v="2014-03-04T00:00:00"/>
    <x v="0"/>
    <n v="8"/>
    <n v="7"/>
    <n v="7"/>
    <s v="Need Attention"/>
    <n v="8"/>
    <m/>
    <m/>
    <m/>
    <m/>
    <e v="#N/A"/>
    <m/>
    <e v="#N/A"/>
    <m/>
    <e v="#N/A"/>
    <x v="3"/>
    <m/>
    <m/>
    <e v="#N/A"/>
    <x v="2"/>
    <e v="#N/A"/>
    <x v="3"/>
    <e v="#N/A"/>
    <e v="#N/A"/>
  </r>
  <r>
    <s v="4D7E-BDA4"/>
    <s v="Asher"/>
    <s v="Esson"/>
    <x v="2"/>
    <n v="34"/>
    <s v="Young"/>
    <s v="Some Travel"/>
    <x v="0"/>
    <n v="19"/>
    <s v="11-20KM"/>
    <s v="CA"/>
    <s v="Asian or Asian American"/>
    <n v="3"/>
    <x v="2"/>
    <x v="1"/>
    <s v="Sales Representative"/>
    <s v="Single"/>
    <n v="46740"/>
    <n v="0"/>
    <s v="No"/>
    <n v="0"/>
    <d v="2014-03-06T00:00:00"/>
    <x v="0"/>
    <n v="8"/>
    <n v="1"/>
    <n v="6"/>
    <s v="Need Attention"/>
    <n v="1"/>
    <m/>
    <m/>
    <m/>
    <m/>
    <e v="#N/A"/>
    <m/>
    <e v="#N/A"/>
    <m/>
    <e v="#N/A"/>
    <x v="3"/>
    <m/>
    <m/>
    <e v="#N/A"/>
    <x v="2"/>
    <e v="#N/A"/>
    <x v="3"/>
    <e v="#N/A"/>
    <e v="#N/A"/>
  </r>
  <r>
    <s v="B341-8D6A"/>
    <s v="Clotilda"/>
    <s v="Lacrouts"/>
    <x v="0"/>
    <n v="40"/>
    <s v="Old"/>
    <s v="No Travel "/>
    <x v="1"/>
    <n v="26"/>
    <s v="21-30KM"/>
    <s v="CA"/>
    <s v="Asian or Asian American"/>
    <n v="1"/>
    <x v="4"/>
    <x v="2"/>
    <s v="Software Engineer"/>
    <s v="Divorced"/>
    <n v="48125"/>
    <n v="3"/>
    <s v="No"/>
    <n v="0"/>
    <d v="2014-03-14T00:00:00"/>
    <x v="0"/>
    <n v="8"/>
    <n v="5"/>
    <n v="8"/>
    <s v="Need Attention"/>
    <n v="2"/>
    <m/>
    <m/>
    <m/>
    <m/>
    <e v="#N/A"/>
    <m/>
    <e v="#N/A"/>
    <m/>
    <e v="#N/A"/>
    <x v="3"/>
    <m/>
    <m/>
    <e v="#N/A"/>
    <x v="2"/>
    <e v="#N/A"/>
    <x v="3"/>
    <e v="#N/A"/>
    <e v="#N/A"/>
  </r>
  <r>
    <s v="D49C-096C"/>
    <s v="George"/>
    <s v="Keddie"/>
    <x v="1"/>
    <n v="26"/>
    <s v="Young"/>
    <s v="No Travel "/>
    <x v="0"/>
    <n v="10"/>
    <s v="0-10KM"/>
    <s v="NY"/>
    <s v="Native Hawaiian "/>
    <n v="2"/>
    <x v="3"/>
    <x v="7"/>
    <s v="Sales Executive"/>
    <s v="Single"/>
    <n v="55537"/>
    <n v="0"/>
    <s v="No"/>
    <n v="0"/>
    <d v="2014-03-16T00:00:00"/>
    <x v="1"/>
    <n v="4"/>
    <n v="1"/>
    <n v="1"/>
    <s v="OK"/>
    <n v="1"/>
    <m/>
    <m/>
    <m/>
    <m/>
    <e v="#N/A"/>
    <m/>
    <e v="#N/A"/>
    <m/>
    <e v="#N/A"/>
    <x v="3"/>
    <m/>
    <m/>
    <e v="#N/A"/>
    <x v="2"/>
    <e v="#N/A"/>
    <x v="3"/>
    <e v="#N/A"/>
    <e v="#N/A"/>
  </r>
  <r>
    <s v="CCAB-4B80"/>
    <s v="Monty"/>
    <s v="Demead"/>
    <x v="2"/>
    <n v="44"/>
    <s v="Old"/>
    <s v="Some Travel"/>
    <x v="1"/>
    <n v="29"/>
    <s v="21-30KM"/>
    <s v="CA"/>
    <s v="White"/>
    <n v="3"/>
    <x v="2"/>
    <x v="5"/>
    <s v="Analytics Manager"/>
    <s v="Divorced"/>
    <n v="304520"/>
    <n v="3"/>
    <s v="Yes"/>
    <n v="1"/>
    <d v="2014-03-20T00:00:00"/>
    <x v="0"/>
    <n v="8"/>
    <n v="2"/>
    <n v="2"/>
    <s v="OK"/>
    <n v="4"/>
    <m/>
    <m/>
    <m/>
    <m/>
    <e v="#N/A"/>
    <m/>
    <e v="#N/A"/>
    <m/>
    <e v="#N/A"/>
    <x v="3"/>
    <m/>
    <m/>
    <e v="#N/A"/>
    <x v="2"/>
    <e v="#N/A"/>
    <x v="3"/>
    <e v="#N/A"/>
    <e v="#N/A"/>
  </r>
  <r>
    <s v="58FA-C451"/>
    <s v="Wayne"/>
    <s v="Beekmann"/>
    <x v="1"/>
    <n v="48"/>
    <s v="Old"/>
    <s v="Some Travel"/>
    <x v="1"/>
    <n v="26"/>
    <s v="21-30KM"/>
    <s v="NY"/>
    <s v="Mixed or multiple ethnic groups"/>
    <n v="1"/>
    <x v="4"/>
    <x v="5"/>
    <s v="Software Engineer"/>
    <s v="Married"/>
    <n v="42008"/>
    <n v="2"/>
    <s v="No"/>
    <n v="0"/>
    <d v="2014-03-24T00:00:00"/>
    <x v="0"/>
    <n v="8"/>
    <n v="7"/>
    <n v="7"/>
    <s v="Need Attention"/>
    <n v="0"/>
    <m/>
    <m/>
    <m/>
    <m/>
    <e v="#N/A"/>
    <m/>
    <e v="#N/A"/>
    <m/>
    <e v="#N/A"/>
    <x v="3"/>
    <m/>
    <m/>
    <e v="#N/A"/>
    <x v="2"/>
    <e v="#N/A"/>
    <x v="3"/>
    <e v="#N/A"/>
    <e v="#N/A"/>
  </r>
  <r>
    <s v="D921-AC35"/>
    <s v="Jeniece"/>
    <s v="Mac"/>
    <x v="0"/>
    <n v="45"/>
    <s v="Old"/>
    <s v="Some Travel"/>
    <x v="1"/>
    <n v="7"/>
    <s v="0-10KM"/>
    <s v="CA"/>
    <s v="White"/>
    <n v="4"/>
    <x v="1"/>
    <x v="2"/>
    <s v="Senior Software Engineer"/>
    <s v="Single"/>
    <n v="104720"/>
    <n v="0"/>
    <s v="No"/>
    <n v="0"/>
    <d v="2014-03-29T00:00:00"/>
    <x v="0"/>
    <n v="8"/>
    <n v="7"/>
    <n v="7"/>
    <s v="Need Attention"/>
    <n v="0"/>
    <m/>
    <m/>
    <m/>
    <m/>
    <e v="#N/A"/>
    <m/>
    <e v="#N/A"/>
    <m/>
    <e v="#N/A"/>
    <x v="3"/>
    <m/>
    <m/>
    <e v="#N/A"/>
    <x v="2"/>
    <e v="#N/A"/>
    <x v="3"/>
    <e v="#N/A"/>
    <e v="#N/A"/>
  </r>
  <r>
    <s v="541F-3E19"/>
    <s v="Dot"/>
    <s v="Aherne"/>
    <x v="0"/>
    <n v="27"/>
    <s v="Young"/>
    <s v="Some Travel"/>
    <x v="1"/>
    <n v="30"/>
    <s v="21-30KM"/>
    <s v="CA"/>
    <s v="White"/>
    <n v="1"/>
    <x v="4"/>
    <x v="5"/>
    <s v="Data Scientist"/>
    <s v="Single"/>
    <n v="49374"/>
    <n v="0"/>
    <s v="Yes"/>
    <n v="1"/>
    <d v="2014-04-02T00:00:00"/>
    <x v="1"/>
    <n v="1"/>
    <n v="0"/>
    <n v="0"/>
    <s v="OK"/>
    <n v="1"/>
    <m/>
    <m/>
    <m/>
    <m/>
    <e v="#N/A"/>
    <m/>
    <e v="#N/A"/>
    <m/>
    <e v="#N/A"/>
    <x v="3"/>
    <m/>
    <m/>
    <e v="#N/A"/>
    <x v="2"/>
    <e v="#N/A"/>
    <x v="3"/>
    <e v="#N/A"/>
    <e v="#N/A"/>
  </r>
  <r>
    <s v="6FE3-2270"/>
    <s v="Danita"/>
    <s v="Paal"/>
    <x v="1"/>
    <n v="31"/>
    <s v="Young"/>
    <s v="Frequent Traveller"/>
    <x v="0"/>
    <n v="35"/>
    <s v="31-40KM"/>
    <s v="CA"/>
    <s v="White"/>
    <n v="3"/>
    <x v="2"/>
    <x v="0"/>
    <s v="Sales Executive"/>
    <s v="Married"/>
    <n v="115982"/>
    <n v="1"/>
    <s v="No"/>
    <n v="0"/>
    <d v="2014-04-03T00:00:00"/>
    <x v="0"/>
    <n v="8"/>
    <n v="7"/>
    <n v="7"/>
    <s v="Need Attention"/>
    <n v="4"/>
    <m/>
    <m/>
    <m/>
    <m/>
    <e v="#N/A"/>
    <m/>
    <e v="#N/A"/>
    <m/>
    <e v="#N/A"/>
    <x v="3"/>
    <m/>
    <m/>
    <e v="#N/A"/>
    <x v="2"/>
    <e v="#N/A"/>
    <x v="3"/>
    <e v="#N/A"/>
    <e v="#N/A"/>
  </r>
  <r>
    <s v="29F6-C6CA"/>
    <s v="Micky"/>
    <s v="Beville"/>
    <x v="0"/>
    <n v="35"/>
    <s v="Young"/>
    <s v="Frequent Traveller"/>
    <x v="0"/>
    <n v="43"/>
    <s v="41-50KM"/>
    <s v="CA"/>
    <s v="Black or African American"/>
    <n v="2"/>
    <x v="3"/>
    <x v="7"/>
    <s v="Sales Representative"/>
    <s v="Married"/>
    <n v="46112"/>
    <n v="1"/>
    <s v="No"/>
    <n v="0"/>
    <d v="2014-04-11T00:00:00"/>
    <x v="0"/>
    <n v="8"/>
    <n v="6"/>
    <n v="7"/>
    <s v="Need Attention"/>
    <n v="2"/>
    <m/>
    <m/>
    <m/>
    <m/>
    <e v="#N/A"/>
    <m/>
    <e v="#N/A"/>
    <m/>
    <e v="#N/A"/>
    <x v="3"/>
    <m/>
    <m/>
    <e v="#N/A"/>
    <x v="2"/>
    <e v="#N/A"/>
    <x v="3"/>
    <e v="#N/A"/>
    <e v="#N/A"/>
  </r>
  <r>
    <s v="9900-1159"/>
    <s v="Kristien"/>
    <s v="Vedikhov"/>
    <x v="0"/>
    <n v="28"/>
    <s v="Young"/>
    <s v="Frequent Traveller"/>
    <x v="0"/>
    <n v="40"/>
    <s v="31-40KM"/>
    <s v="IL"/>
    <s v="Black or African American"/>
    <n v="5"/>
    <x v="0"/>
    <x v="1"/>
    <s v="Sales Executive"/>
    <s v="Married"/>
    <n v="215327"/>
    <n v="1"/>
    <s v="No"/>
    <n v="0"/>
    <d v="2014-04-13T00:00:00"/>
    <x v="0"/>
    <n v="8"/>
    <n v="1"/>
    <n v="6"/>
    <s v="Need Attention"/>
    <n v="8"/>
    <m/>
    <m/>
    <m/>
    <m/>
    <e v="#N/A"/>
    <m/>
    <e v="#N/A"/>
    <m/>
    <e v="#N/A"/>
    <x v="3"/>
    <m/>
    <m/>
    <e v="#N/A"/>
    <x v="2"/>
    <e v="#N/A"/>
    <x v="3"/>
    <e v="#N/A"/>
    <e v="#N/A"/>
  </r>
  <r>
    <s v="D926-DED9"/>
    <s v="Sancho"/>
    <s v="Rawlingson"/>
    <x v="2"/>
    <n v="40"/>
    <s v="Old"/>
    <s v="Some Travel"/>
    <x v="1"/>
    <n v="39"/>
    <s v="31-40KM"/>
    <s v="CA"/>
    <s v="White"/>
    <n v="2"/>
    <x v="3"/>
    <x v="3"/>
    <s v="Analytics Manager"/>
    <s v="Divorced"/>
    <n v="409998"/>
    <n v="2"/>
    <s v="No"/>
    <n v="0"/>
    <d v="2014-04-14T00:00:00"/>
    <x v="0"/>
    <n v="8"/>
    <n v="3"/>
    <n v="6"/>
    <s v="Need Attention"/>
    <n v="3"/>
    <m/>
    <m/>
    <m/>
    <m/>
    <e v="#N/A"/>
    <m/>
    <e v="#N/A"/>
    <m/>
    <e v="#N/A"/>
    <x v="3"/>
    <m/>
    <m/>
    <e v="#N/A"/>
    <x v="2"/>
    <e v="#N/A"/>
    <x v="3"/>
    <e v="#N/A"/>
    <e v="#N/A"/>
  </r>
  <r>
    <s v="4A39-E8E6"/>
    <s v="Hernando"/>
    <s v="Larkings"/>
    <x v="2"/>
    <n v="35"/>
    <s v="Young"/>
    <s v="Some Travel"/>
    <x v="1"/>
    <n v="26"/>
    <s v="21-30KM"/>
    <s v="CA"/>
    <s v="White"/>
    <n v="3"/>
    <x v="2"/>
    <x v="5"/>
    <s v="Engineering Manager"/>
    <s v="Married"/>
    <n v="311475"/>
    <n v="0"/>
    <s v="No"/>
    <n v="0"/>
    <d v="2014-04-15T00:00:00"/>
    <x v="0"/>
    <n v="8"/>
    <n v="0"/>
    <n v="0"/>
    <s v="OK"/>
    <n v="2"/>
    <m/>
    <m/>
    <m/>
    <m/>
    <e v="#N/A"/>
    <m/>
    <e v="#N/A"/>
    <m/>
    <e v="#N/A"/>
    <x v="3"/>
    <m/>
    <m/>
    <e v="#N/A"/>
    <x v="2"/>
    <e v="#N/A"/>
    <x v="3"/>
    <e v="#N/A"/>
    <e v="#N/A"/>
  </r>
  <r>
    <s v="B0C3-E578"/>
    <s v="Shela"/>
    <s v="Toseland"/>
    <x v="0"/>
    <n v="32"/>
    <s v="Young"/>
    <s v="Frequent Traveller"/>
    <x v="1"/>
    <n v="14"/>
    <s v="11-20KM"/>
    <s v="CA"/>
    <s v="Black or African American"/>
    <n v="1"/>
    <x v="4"/>
    <x v="3"/>
    <s v="Machine Learning Engineer"/>
    <s v="Divorced"/>
    <n v="97595"/>
    <n v="2"/>
    <s v="No"/>
    <n v="0"/>
    <d v="2014-04-20T00:00:00"/>
    <x v="0"/>
    <n v="8"/>
    <n v="0"/>
    <n v="0"/>
    <s v="OK"/>
    <n v="1"/>
    <m/>
    <m/>
    <m/>
    <m/>
    <e v="#N/A"/>
    <m/>
    <e v="#N/A"/>
    <m/>
    <e v="#N/A"/>
    <x v="3"/>
    <m/>
    <m/>
    <e v="#N/A"/>
    <x v="2"/>
    <e v="#N/A"/>
    <x v="3"/>
    <e v="#N/A"/>
    <e v="#N/A"/>
  </r>
  <r>
    <s v="AF77-0F6B"/>
    <s v="Germana"/>
    <s v="Ludlom"/>
    <x v="0"/>
    <n v="36"/>
    <s v="Old"/>
    <s v="Some Travel"/>
    <x v="1"/>
    <n v="21"/>
    <s v="21-30KM"/>
    <s v="CA"/>
    <s v="Mixed or multiple ethnic groups"/>
    <n v="4"/>
    <x v="1"/>
    <x v="3"/>
    <s v="Software Engineer"/>
    <s v="Divorced"/>
    <n v="57327"/>
    <n v="2"/>
    <s v="No"/>
    <n v="0"/>
    <d v="2014-04-24T00:00:00"/>
    <x v="0"/>
    <n v="8"/>
    <n v="5"/>
    <n v="8"/>
    <s v="Need Attention"/>
    <n v="4"/>
    <m/>
    <m/>
    <m/>
    <m/>
    <e v="#N/A"/>
    <m/>
    <e v="#N/A"/>
    <m/>
    <e v="#N/A"/>
    <x v="3"/>
    <m/>
    <m/>
    <e v="#N/A"/>
    <x v="2"/>
    <e v="#N/A"/>
    <x v="3"/>
    <e v="#N/A"/>
    <e v="#N/A"/>
  </r>
  <r>
    <s v="C6A8-4E8A"/>
    <s v="Clayton"/>
    <s v="Hinemoor"/>
    <x v="2"/>
    <n v="29"/>
    <s v="Young"/>
    <s v="Some Travel"/>
    <x v="1"/>
    <n v="8"/>
    <s v="0-10KM"/>
    <s v="NY"/>
    <s v="White"/>
    <n v="2"/>
    <x v="3"/>
    <x v="3"/>
    <s v="Machine Learning Engineer"/>
    <s v="Married"/>
    <n v="119083"/>
    <n v="2"/>
    <s v="No"/>
    <n v="0"/>
    <d v="2014-04-25T00:00:00"/>
    <x v="0"/>
    <n v="8"/>
    <n v="3"/>
    <n v="6"/>
    <s v="Need Attention"/>
    <n v="4"/>
    <m/>
    <m/>
    <m/>
    <m/>
    <e v="#N/A"/>
    <m/>
    <e v="#N/A"/>
    <m/>
    <e v="#N/A"/>
    <x v="3"/>
    <m/>
    <m/>
    <e v="#N/A"/>
    <x v="2"/>
    <e v="#N/A"/>
    <x v="3"/>
    <e v="#N/A"/>
    <e v="#N/A"/>
  </r>
  <r>
    <s v="2250-86C5"/>
    <s v="Desmond"/>
    <s v="O'Fallone"/>
    <x v="3"/>
    <n v="41"/>
    <s v="Old"/>
    <s v="Some Travel"/>
    <x v="0"/>
    <n v="33"/>
    <s v="31-40KM"/>
    <s v="NY"/>
    <s v="American Indian or Alaska Native"/>
    <n v="1"/>
    <x v="4"/>
    <x v="1"/>
    <s v="Sales Executive"/>
    <s v="Divorced"/>
    <n v="119592"/>
    <n v="1"/>
    <s v="Yes"/>
    <n v="1"/>
    <d v="2014-05-06T00:00:00"/>
    <x v="0"/>
    <n v="8"/>
    <n v="7"/>
    <n v="8"/>
    <s v="Need Attention"/>
    <n v="2"/>
    <m/>
    <m/>
    <m/>
    <m/>
    <e v="#N/A"/>
    <m/>
    <e v="#N/A"/>
    <m/>
    <e v="#N/A"/>
    <x v="3"/>
    <m/>
    <m/>
    <e v="#N/A"/>
    <x v="2"/>
    <e v="#N/A"/>
    <x v="3"/>
    <e v="#N/A"/>
    <e v="#N/A"/>
  </r>
  <r>
    <s v="9DB1-8C59"/>
    <s v="Thebault"/>
    <s v="Bitterton"/>
    <x v="2"/>
    <n v="44"/>
    <s v="Old"/>
    <s v="Some Travel"/>
    <x v="1"/>
    <n v="5"/>
    <s v="0-10KM"/>
    <s v="NY"/>
    <s v="Mixed or multiple ethnic groups"/>
    <n v="3"/>
    <x v="2"/>
    <x v="2"/>
    <s v="Software Engineer"/>
    <s v="Married"/>
    <n v="48994"/>
    <n v="0"/>
    <s v="No"/>
    <n v="0"/>
    <d v="2014-05-09T00:00:00"/>
    <x v="0"/>
    <n v="8"/>
    <n v="7"/>
    <n v="7"/>
    <s v="Need Attention"/>
    <n v="3"/>
    <m/>
    <m/>
    <m/>
    <m/>
    <e v="#N/A"/>
    <m/>
    <e v="#N/A"/>
    <m/>
    <e v="#N/A"/>
    <x v="3"/>
    <m/>
    <m/>
    <e v="#N/A"/>
    <x v="2"/>
    <e v="#N/A"/>
    <x v="3"/>
    <e v="#N/A"/>
    <e v="#N/A"/>
  </r>
  <r>
    <s v="DF71-97FB"/>
    <s v="Carlyle"/>
    <s v="Tinghill"/>
    <x v="2"/>
    <n v="29"/>
    <s v="Young"/>
    <s v="No Travel "/>
    <x v="1"/>
    <n v="12"/>
    <s v="11-20KM"/>
    <s v="IL"/>
    <s v="White"/>
    <n v="4"/>
    <x v="1"/>
    <x v="3"/>
    <s v="Data Scientist"/>
    <s v="Married"/>
    <n v="62756"/>
    <n v="0"/>
    <s v="No"/>
    <n v="0"/>
    <d v="2014-05-14T00:00:00"/>
    <x v="0"/>
    <n v="8"/>
    <n v="3"/>
    <n v="5"/>
    <s v="Need Attention"/>
    <n v="8"/>
    <m/>
    <m/>
    <m/>
    <m/>
    <e v="#N/A"/>
    <m/>
    <e v="#N/A"/>
    <m/>
    <e v="#N/A"/>
    <x v="3"/>
    <m/>
    <m/>
    <e v="#N/A"/>
    <x v="2"/>
    <e v="#N/A"/>
    <x v="3"/>
    <e v="#N/A"/>
    <e v="#N/A"/>
  </r>
  <r>
    <s v="10E9-4C86"/>
    <s v="Ignacius"/>
    <s v="Dockrill"/>
    <x v="1"/>
    <n v="34"/>
    <s v="Young"/>
    <s v="Frequent Traveller"/>
    <x v="1"/>
    <n v="12"/>
    <s v="11-20KM"/>
    <s v="CA"/>
    <s v="White"/>
    <n v="2"/>
    <x v="3"/>
    <x v="3"/>
    <s v="Data Scientist"/>
    <s v="Married"/>
    <n v="44057"/>
    <n v="1"/>
    <s v="Yes"/>
    <n v="1"/>
    <d v="2014-05-17T00:00:00"/>
    <x v="0"/>
    <n v="8"/>
    <n v="7"/>
    <n v="7"/>
    <s v="Need Attention"/>
    <n v="1"/>
    <m/>
    <m/>
    <m/>
    <m/>
    <e v="#N/A"/>
    <m/>
    <e v="#N/A"/>
    <m/>
    <e v="#N/A"/>
    <x v="3"/>
    <m/>
    <m/>
    <e v="#N/A"/>
    <x v="2"/>
    <e v="#N/A"/>
    <x v="3"/>
    <e v="#N/A"/>
    <e v="#N/A"/>
  </r>
  <r>
    <s v="4F64-A0E2"/>
    <s v="Baird"/>
    <s v="Trays"/>
    <x v="1"/>
    <n v="48"/>
    <s v="Old"/>
    <s v="Frequent Traveller"/>
    <x v="0"/>
    <n v="9"/>
    <s v="0-10KM"/>
    <s v="NY"/>
    <s v="Native Hawaiian "/>
    <n v="3"/>
    <x v="2"/>
    <x v="7"/>
    <s v="Sales Executive"/>
    <s v="Divorced"/>
    <n v="288450"/>
    <n v="2"/>
    <s v="Yes"/>
    <n v="1"/>
    <d v="2014-05-24T00:00:00"/>
    <x v="0"/>
    <n v="8"/>
    <n v="2"/>
    <n v="6"/>
    <s v="Need Attention"/>
    <n v="4"/>
    <m/>
    <m/>
    <m/>
    <m/>
    <e v="#N/A"/>
    <m/>
    <e v="#N/A"/>
    <m/>
    <e v="#N/A"/>
    <x v="3"/>
    <m/>
    <m/>
    <e v="#N/A"/>
    <x v="2"/>
    <e v="#N/A"/>
    <x v="3"/>
    <e v="#N/A"/>
    <e v="#N/A"/>
  </r>
  <r>
    <s v="5544-4583"/>
    <s v="Jennee"/>
    <s v="Proske"/>
    <x v="0"/>
    <n v="41"/>
    <s v="Old"/>
    <s v="Some Travel"/>
    <x v="0"/>
    <n v="42"/>
    <s v="41-50KM"/>
    <s v="CA"/>
    <s v="Asian or Asian American"/>
    <n v="3"/>
    <x v="2"/>
    <x v="4"/>
    <s v="Sales Executive"/>
    <s v="Married"/>
    <n v="142853"/>
    <n v="1"/>
    <s v="No"/>
    <n v="0"/>
    <d v="2014-05-27T00:00:00"/>
    <x v="0"/>
    <n v="8"/>
    <n v="7"/>
    <n v="8"/>
    <s v="Need Attention"/>
    <n v="7"/>
    <m/>
    <m/>
    <m/>
    <m/>
    <e v="#N/A"/>
    <m/>
    <e v="#N/A"/>
    <m/>
    <e v="#N/A"/>
    <x v="3"/>
    <m/>
    <m/>
    <e v="#N/A"/>
    <x v="2"/>
    <e v="#N/A"/>
    <x v="3"/>
    <e v="#N/A"/>
    <e v="#N/A"/>
  </r>
  <r>
    <s v="D970-9F5E"/>
    <s v="Lilla"/>
    <s v="Ledamun"/>
    <x v="0"/>
    <n v="29"/>
    <s v="Young"/>
    <s v="Some Travel"/>
    <x v="1"/>
    <n v="36"/>
    <s v="31-40KM"/>
    <s v="CA"/>
    <s v="Asian or Asian American"/>
    <n v="3"/>
    <x v="2"/>
    <x v="3"/>
    <s v="Data Scientist"/>
    <s v="Married"/>
    <n v="46813"/>
    <n v="0"/>
    <s v="No"/>
    <n v="0"/>
    <d v="2014-05-29T00:00:00"/>
    <x v="1"/>
    <n v="6"/>
    <n v="1"/>
    <n v="1"/>
    <s v="OK"/>
    <n v="1"/>
    <m/>
    <m/>
    <m/>
    <m/>
    <e v="#N/A"/>
    <m/>
    <e v="#N/A"/>
    <m/>
    <e v="#N/A"/>
    <x v="3"/>
    <m/>
    <m/>
    <e v="#N/A"/>
    <x v="2"/>
    <e v="#N/A"/>
    <x v="3"/>
    <e v="#N/A"/>
    <e v="#N/A"/>
  </r>
  <r>
    <s v="DF5F-5ED9"/>
    <s v="Marilee"/>
    <s v="Moreton"/>
    <x v="0"/>
    <n v="46"/>
    <s v="Old"/>
    <s v="No Travel "/>
    <x v="1"/>
    <n v="21"/>
    <s v="21-30KM"/>
    <s v="CA"/>
    <s v="Other "/>
    <n v="1"/>
    <x v="4"/>
    <x v="3"/>
    <s v="Analytics Manager"/>
    <s v="Married"/>
    <n v="281175"/>
    <n v="0"/>
    <s v="Yes"/>
    <n v="1"/>
    <d v="2014-06-02T00:00:00"/>
    <x v="0"/>
    <n v="8"/>
    <n v="1"/>
    <n v="2"/>
    <s v="OK"/>
    <n v="2"/>
    <m/>
    <m/>
    <m/>
    <m/>
    <e v="#N/A"/>
    <m/>
    <e v="#N/A"/>
    <m/>
    <e v="#N/A"/>
    <x v="3"/>
    <m/>
    <m/>
    <e v="#N/A"/>
    <x v="2"/>
    <e v="#N/A"/>
    <x v="3"/>
    <e v="#N/A"/>
    <e v="#N/A"/>
  </r>
  <r>
    <s v="2407-5A4E"/>
    <s v="Butch"/>
    <s v="Quinby"/>
    <x v="2"/>
    <n v="40"/>
    <s v="Old"/>
    <s v="Some Travel"/>
    <x v="1"/>
    <n v="22"/>
    <s v="21-30KM"/>
    <s v="CA"/>
    <s v="Black or African American"/>
    <n v="1"/>
    <x v="4"/>
    <x v="2"/>
    <s v="Data Scientist"/>
    <s v="Married"/>
    <n v="38849"/>
    <n v="1"/>
    <s v="No"/>
    <n v="0"/>
    <d v="2014-06-06T00:00:00"/>
    <x v="0"/>
    <n v="8"/>
    <n v="6"/>
    <n v="6"/>
    <s v="Need Attention"/>
    <n v="3"/>
    <m/>
    <m/>
    <m/>
    <m/>
    <e v="#N/A"/>
    <m/>
    <e v="#N/A"/>
    <m/>
    <e v="#N/A"/>
    <x v="3"/>
    <m/>
    <m/>
    <e v="#N/A"/>
    <x v="2"/>
    <e v="#N/A"/>
    <x v="3"/>
    <e v="#N/A"/>
    <e v="#N/A"/>
  </r>
  <r>
    <s v="B340-5AD2"/>
    <s v="Denys"/>
    <s v="Agastina"/>
    <x v="1"/>
    <n v="37"/>
    <s v="Old"/>
    <s v="Some Travel"/>
    <x v="0"/>
    <n v="30"/>
    <s v="21-30KM"/>
    <s v="NY"/>
    <s v="Native Hawaiian "/>
    <n v="3"/>
    <x v="2"/>
    <x v="0"/>
    <s v="Sales Executive"/>
    <s v="Married"/>
    <n v="61117"/>
    <n v="1"/>
    <s v="Yes"/>
    <n v="1"/>
    <d v="2014-06-10T00:00:00"/>
    <x v="0"/>
    <n v="8"/>
    <n v="2"/>
    <n v="5"/>
    <s v="Need Attention"/>
    <n v="0"/>
    <m/>
    <m/>
    <m/>
    <m/>
    <e v="#N/A"/>
    <m/>
    <e v="#N/A"/>
    <m/>
    <e v="#N/A"/>
    <x v="3"/>
    <m/>
    <m/>
    <e v="#N/A"/>
    <x v="2"/>
    <e v="#N/A"/>
    <x v="3"/>
    <e v="#N/A"/>
    <e v="#N/A"/>
  </r>
  <r>
    <s v="D106-E487"/>
    <s v="Dori"/>
    <s v="Bevens"/>
    <x v="0"/>
    <n v="40"/>
    <s v="Old"/>
    <s v="Some Travel"/>
    <x v="0"/>
    <n v="2"/>
    <s v="0-10KM"/>
    <s v="NY"/>
    <s v="White"/>
    <n v="4"/>
    <x v="1"/>
    <x v="4"/>
    <s v="Sales Executive"/>
    <s v="Married"/>
    <n v="204005"/>
    <n v="1"/>
    <s v="No"/>
    <n v="0"/>
    <d v="2014-06-10T00:00:00"/>
    <x v="0"/>
    <n v="8"/>
    <n v="7"/>
    <n v="7"/>
    <s v="Need Attention"/>
    <n v="3"/>
    <m/>
    <m/>
    <m/>
    <m/>
    <e v="#N/A"/>
    <m/>
    <e v="#N/A"/>
    <m/>
    <e v="#N/A"/>
    <x v="3"/>
    <m/>
    <m/>
    <e v="#N/A"/>
    <x v="2"/>
    <e v="#N/A"/>
    <x v="3"/>
    <e v="#N/A"/>
    <e v="#N/A"/>
  </r>
  <r>
    <s v="19C3-DAE4"/>
    <s v="Cristiano"/>
    <s v="Brugger"/>
    <x v="2"/>
    <n v="30"/>
    <s v="Young"/>
    <s v="Some Travel"/>
    <x v="1"/>
    <n v="19"/>
    <s v="11-20KM"/>
    <s v="CA"/>
    <s v="Black or African American"/>
    <n v="3"/>
    <x v="2"/>
    <x v="5"/>
    <s v="Data Scientist"/>
    <s v="Married"/>
    <n v="53336"/>
    <n v="1"/>
    <s v="No"/>
    <n v="0"/>
    <d v="2014-06-11T00:00:00"/>
    <x v="0"/>
    <n v="8"/>
    <n v="3"/>
    <n v="3"/>
    <s v="OK"/>
    <n v="7"/>
    <m/>
    <m/>
    <m/>
    <m/>
    <e v="#N/A"/>
    <m/>
    <e v="#N/A"/>
    <m/>
    <e v="#N/A"/>
    <x v="3"/>
    <m/>
    <m/>
    <e v="#N/A"/>
    <x v="2"/>
    <e v="#N/A"/>
    <x v="3"/>
    <e v="#N/A"/>
    <e v="#N/A"/>
  </r>
  <r>
    <s v="9CE9-B0D5"/>
    <s v="Hilary"/>
    <s v="McPhee"/>
    <x v="2"/>
    <n v="33"/>
    <s v="Young"/>
    <s v="Some Travel"/>
    <x v="1"/>
    <n v="31"/>
    <s v="31-40KM"/>
    <s v="CA"/>
    <s v="White"/>
    <n v="1"/>
    <x v="4"/>
    <x v="5"/>
    <s v="Data Scientist"/>
    <s v="Married"/>
    <n v="60754"/>
    <n v="1"/>
    <s v="No"/>
    <n v="0"/>
    <d v="2014-06-15T00:00:00"/>
    <x v="0"/>
    <n v="8"/>
    <n v="7"/>
    <n v="8"/>
    <s v="Need Attention"/>
    <n v="1"/>
    <m/>
    <m/>
    <m/>
    <m/>
    <e v="#N/A"/>
    <m/>
    <e v="#N/A"/>
    <m/>
    <e v="#N/A"/>
    <x v="3"/>
    <m/>
    <m/>
    <e v="#N/A"/>
    <x v="2"/>
    <e v="#N/A"/>
    <x v="3"/>
    <e v="#N/A"/>
    <e v="#N/A"/>
  </r>
  <r>
    <s v="CA75-94D1"/>
    <s v="Avery"/>
    <s v="Larimer"/>
    <x v="2"/>
    <n v="41"/>
    <s v="Old"/>
    <s v="Some Travel"/>
    <x v="1"/>
    <n v="16"/>
    <s v="11-20KM"/>
    <s v="CA"/>
    <s v="Black or African American"/>
    <n v="2"/>
    <x v="3"/>
    <x v="3"/>
    <s v="Data Scientist"/>
    <s v="Married"/>
    <n v="45989"/>
    <n v="1"/>
    <s v="No"/>
    <n v="0"/>
    <d v="2014-06-17T00:00:00"/>
    <x v="0"/>
    <n v="8"/>
    <n v="4"/>
    <n v="8"/>
    <s v="Need Attention"/>
    <n v="4"/>
    <m/>
    <m/>
    <m/>
    <m/>
    <e v="#N/A"/>
    <m/>
    <e v="#N/A"/>
    <m/>
    <e v="#N/A"/>
    <x v="3"/>
    <m/>
    <m/>
    <e v="#N/A"/>
    <x v="2"/>
    <e v="#N/A"/>
    <x v="3"/>
    <e v="#N/A"/>
    <e v="#N/A"/>
  </r>
  <r>
    <s v="2D85-ABDD"/>
    <s v="Myrtie"/>
    <s v="Tythe"/>
    <x v="0"/>
    <n v="33"/>
    <s v="Young"/>
    <s v="No Travel "/>
    <x v="0"/>
    <n v="29"/>
    <s v="21-30KM"/>
    <s v="IL"/>
    <s v="White"/>
    <n v="3"/>
    <x v="2"/>
    <x v="7"/>
    <s v="Sales Executive"/>
    <s v="Married"/>
    <n v="65094"/>
    <n v="0"/>
    <s v="No"/>
    <n v="0"/>
    <d v="2014-06-20T00:00:00"/>
    <x v="0"/>
    <n v="8"/>
    <n v="8"/>
    <n v="8"/>
    <s v="Need Attention"/>
    <n v="0"/>
    <m/>
    <m/>
    <m/>
    <m/>
    <e v="#N/A"/>
    <m/>
    <e v="#N/A"/>
    <m/>
    <e v="#N/A"/>
    <x v="3"/>
    <m/>
    <m/>
    <e v="#N/A"/>
    <x v="2"/>
    <e v="#N/A"/>
    <x v="3"/>
    <e v="#N/A"/>
    <e v="#N/A"/>
  </r>
  <r>
    <s v="D871-1F74"/>
    <s v="Beitris"/>
    <s v="Davers"/>
    <x v="0"/>
    <n v="32"/>
    <s v="Young"/>
    <s v="Frequent Traveller"/>
    <x v="1"/>
    <n v="40"/>
    <s v="31-40KM"/>
    <s v="CA"/>
    <s v="White"/>
    <n v="5"/>
    <x v="0"/>
    <x v="3"/>
    <s v="Data Scientist"/>
    <s v="Single"/>
    <n v="60759"/>
    <n v="0"/>
    <s v="No"/>
    <n v="0"/>
    <d v="2014-06-22T00:00:00"/>
    <x v="0"/>
    <n v="8"/>
    <n v="0"/>
    <n v="6"/>
    <s v="Need Attention"/>
    <n v="3"/>
    <m/>
    <m/>
    <m/>
    <m/>
    <e v="#N/A"/>
    <m/>
    <e v="#N/A"/>
    <m/>
    <e v="#N/A"/>
    <x v="3"/>
    <m/>
    <m/>
    <e v="#N/A"/>
    <x v="2"/>
    <e v="#N/A"/>
    <x v="3"/>
    <e v="#N/A"/>
    <e v="#N/A"/>
  </r>
  <r>
    <s v="7816-BF57"/>
    <s v="Noak"/>
    <s v="Pointing"/>
    <x v="2"/>
    <n v="37"/>
    <s v="Old"/>
    <s v="Some Travel"/>
    <x v="0"/>
    <n v="22"/>
    <s v="21-30KM"/>
    <s v="CA"/>
    <s v="White"/>
    <n v="4"/>
    <x v="1"/>
    <x v="0"/>
    <s v="Sales Executive"/>
    <s v="Divorced"/>
    <n v="92483"/>
    <n v="1"/>
    <s v="Yes"/>
    <n v="1"/>
    <d v="2014-06-23T00:00:00"/>
    <x v="0"/>
    <n v="8"/>
    <n v="5"/>
    <n v="5"/>
    <s v="Need Attention"/>
    <n v="3"/>
    <m/>
    <m/>
    <m/>
    <m/>
    <e v="#N/A"/>
    <m/>
    <e v="#N/A"/>
    <m/>
    <e v="#N/A"/>
    <x v="3"/>
    <m/>
    <m/>
    <e v="#N/A"/>
    <x v="2"/>
    <e v="#N/A"/>
    <x v="3"/>
    <e v="#N/A"/>
    <e v="#N/A"/>
  </r>
  <r>
    <s v="CED0-8D31"/>
    <s v="Dulci"/>
    <s v="Berthot"/>
    <x v="0"/>
    <n v="36"/>
    <s v="Old"/>
    <s v="Some Travel"/>
    <x v="1"/>
    <n v="43"/>
    <s v="41-50KM"/>
    <s v="CA"/>
    <s v="Black or African American"/>
    <n v="3"/>
    <x v="2"/>
    <x v="3"/>
    <s v="Analytics Manager"/>
    <s v="Single"/>
    <n v="454993"/>
    <n v="0"/>
    <s v="No"/>
    <n v="0"/>
    <d v="2014-06-24T00:00:00"/>
    <x v="0"/>
    <n v="8"/>
    <n v="3"/>
    <n v="4"/>
    <s v="Need Attention"/>
    <n v="0"/>
    <m/>
    <m/>
    <m/>
    <m/>
    <e v="#N/A"/>
    <m/>
    <e v="#N/A"/>
    <m/>
    <e v="#N/A"/>
    <x v="3"/>
    <m/>
    <m/>
    <e v="#N/A"/>
    <x v="2"/>
    <e v="#N/A"/>
    <x v="3"/>
    <e v="#N/A"/>
    <e v="#N/A"/>
  </r>
  <r>
    <s v="CC7A-EE97"/>
    <s v="Ryan"/>
    <s v="Gaffey"/>
    <x v="2"/>
    <n v="31"/>
    <s v="Young"/>
    <s v="Some Travel"/>
    <x v="1"/>
    <n v="10"/>
    <s v="0-10KM"/>
    <s v="IL"/>
    <s v="White"/>
    <n v="3"/>
    <x v="2"/>
    <x v="3"/>
    <s v="Senior Software Engineer"/>
    <s v="Married"/>
    <n v="168087"/>
    <n v="1"/>
    <s v="No"/>
    <n v="0"/>
    <d v="2014-06-24T00:00:00"/>
    <x v="0"/>
    <n v="8"/>
    <n v="4"/>
    <n v="7"/>
    <s v="Need Attention"/>
    <n v="3"/>
    <m/>
    <m/>
    <m/>
    <m/>
    <e v="#N/A"/>
    <m/>
    <e v="#N/A"/>
    <m/>
    <e v="#N/A"/>
    <x v="3"/>
    <m/>
    <m/>
    <e v="#N/A"/>
    <x v="2"/>
    <e v="#N/A"/>
    <x v="3"/>
    <e v="#N/A"/>
    <e v="#N/A"/>
  </r>
  <r>
    <s v="B2D6-A355"/>
    <s v="Dennis"/>
    <s v="Whopples"/>
    <x v="2"/>
    <n v="38"/>
    <s v="Old"/>
    <s v="Some Travel"/>
    <x v="1"/>
    <n v="4"/>
    <s v="0-10KM"/>
    <s v="NY"/>
    <s v="Mixed or multiple ethnic groups"/>
    <n v="4"/>
    <x v="1"/>
    <x v="6"/>
    <s v="Analytics Manager"/>
    <s v="Married"/>
    <n v="361616"/>
    <n v="1"/>
    <s v="Yes"/>
    <n v="1"/>
    <d v="2014-06-25T00:00:00"/>
    <x v="0"/>
    <n v="8"/>
    <n v="1"/>
    <n v="6"/>
    <s v="Need Attention"/>
    <n v="5"/>
    <m/>
    <m/>
    <m/>
    <m/>
    <e v="#N/A"/>
    <m/>
    <e v="#N/A"/>
    <m/>
    <e v="#N/A"/>
    <x v="3"/>
    <m/>
    <m/>
    <e v="#N/A"/>
    <x v="2"/>
    <e v="#N/A"/>
    <x v="3"/>
    <e v="#N/A"/>
    <e v="#N/A"/>
  </r>
  <r>
    <s v="CC8A-0B1F"/>
    <s v="Letta"/>
    <s v="Van der Kruys"/>
    <x v="0"/>
    <n v="28"/>
    <s v="Young"/>
    <s v="Some Travel"/>
    <x v="1"/>
    <n v="23"/>
    <s v="21-30KM"/>
    <s v="CA"/>
    <s v="Mixed or multiple ethnic groups"/>
    <n v="2"/>
    <x v="3"/>
    <x v="2"/>
    <s v="Data Scientist"/>
    <s v="Married"/>
    <n v="65328"/>
    <n v="1"/>
    <s v="No"/>
    <n v="0"/>
    <d v="2014-06-27T00:00:00"/>
    <x v="1"/>
    <n v="5"/>
    <n v="4"/>
    <n v="4"/>
    <s v="Need Attention"/>
    <n v="0"/>
    <m/>
    <m/>
    <m/>
    <m/>
    <e v="#N/A"/>
    <m/>
    <e v="#N/A"/>
    <m/>
    <e v="#N/A"/>
    <x v="3"/>
    <m/>
    <m/>
    <e v="#N/A"/>
    <x v="2"/>
    <e v="#N/A"/>
    <x v="3"/>
    <e v="#N/A"/>
    <e v="#N/A"/>
  </r>
  <r>
    <s v="3642-EEAE"/>
    <s v="Eleanore"/>
    <s v="Gundrey"/>
    <x v="0"/>
    <n v="48"/>
    <s v="Old"/>
    <s v="Some Travel"/>
    <x v="1"/>
    <n v="43"/>
    <s v="41-50KM"/>
    <s v="CA"/>
    <s v="White"/>
    <n v="3"/>
    <x v="2"/>
    <x v="5"/>
    <s v="Data Scientist"/>
    <s v="Married"/>
    <n v="56053"/>
    <n v="1"/>
    <s v="No"/>
    <n v="0"/>
    <d v="2014-06-27T00:00:00"/>
    <x v="0"/>
    <n v="8"/>
    <n v="6"/>
    <n v="8"/>
    <s v="Need Attention"/>
    <n v="4"/>
    <m/>
    <m/>
    <m/>
    <m/>
    <e v="#N/A"/>
    <m/>
    <e v="#N/A"/>
    <m/>
    <e v="#N/A"/>
    <x v="3"/>
    <m/>
    <m/>
    <e v="#N/A"/>
    <x v="2"/>
    <e v="#N/A"/>
    <x v="3"/>
    <e v="#N/A"/>
    <e v="#N/A"/>
  </r>
  <r>
    <s v="205B-4D34"/>
    <s v="Cris"/>
    <s v="Jeram"/>
    <x v="2"/>
    <n v="41"/>
    <s v="Old"/>
    <s v="Frequent Traveller"/>
    <x v="2"/>
    <n v="39"/>
    <s v="31-40KM"/>
    <s v="CA"/>
    <s v="Mixed or multiple ethnic groups"/>
    <n v="1"/>
    <x v="4"/>
    <x v="8"/>
    <s v="HR Executive"/>
    <s v="Single"/>
    <n v="79990"/>
    <n v="0"/>
    <s v="No"/>
    <n v="0"/>
    <d v="2014-06-29T00:00:00"/>
    <x v="0"/>
    <n v="8"/>
    <n v="5"/>
    <n v="5"/>
    <s v="Need Attention"/>
    <n v="8"/>
    <m/>
    <m/>
    <m/>
    <m/>
    <e v="#N/A"/>
    <m/>
    <e v="#N/A"/>
    <m/>
    <e v="#N/A"/>
    <x v="3"/>
    <m/>
    <m/>
    <e v="#N/A"/>
    <x v="2"/>
    <e v="#N/A"/>
    <x v="3"/>
    <e v="#N/A"/>
    <e v="#N/A"/>
  </r>
  <r>
    <s v="8BCA-723F"/>
    <s v="Normy"/>
    <s v="De la Harpe"/>
    <x v="2"/>
    <n v="46"/>
    <s v="Old"/>
    <s v="Some Travel"/>
    <x v="1"/>
    <n v="24"/>
    <s v="21-30KM"/>
    <s v="CA"/>
    <s v="White"/>
    <n v="4"/>
    <x v="1"/>
    <x v="3"/>
    <s v="Data Scientist"/>
    <s v="Divorced"/>
    <n v="43487"/>
    <n v="1"/>
    <s v="No"/>
    <n v="0"/>
    <d v="2014-06-29T00:00:00"/>
    <x v="0"/>
    <n v="8"/>
    <n v="8"/>
    <n v="8"/>
    <s v="Need Attention"/>
    <n v="8"/>
    <m/>
    <m/>
    <m/>
    <m/>
    <e v="#N/A"/>
    <m/>
    <e v="#N/A"/>
    <m/>
    <e v="#N/A"/>
    <x v="3"/>
    <m/>
    <m/>
    <e v="#N/A"/>
    <x v="2"/>
    <e v="#N/A"/>
    <x v="3"/>
    <e v="#N/A"/>
    <e v="#N/A"/>
  </r>
  <r>
    <s v="ED5D-E9D8"/>
    <s v="Leigh"/>
    <s v="Parker"/>
    <x v="0"/>
    <n v="28"/>
    <s v="Young"/>
    <s v="Some Travel"/>
    <x v="0"/>
    <n v="32"/>
    <s v="31-40KM"/>
    <s v="CA"/>
    <s v="Mixed or multiple ethnic groups"/>
    <n v="1"/>
    <x v="4"/>
    <x v="7"/>
    <s v="Sales Representative"/>
    <s v="Married"/>
    <n v="52528"/>
    <n v="0"/>
    <s v="No"/>
    <n v="0"/>
    <d v="2014-07-02T00:00:00"/>
    <x v="0"/>
    <n v="8"/>
    <n v="2"/>
    <n v="4"/>
    <s v="Need Attention"/>
    <n v="6"/>
    <m/>
    <m/>
    <m/>
    <m/>
    <e v="#N/A"/>
    <m/>
    <e v="#N/A"/>
    <m/>
    <e v="#N/A"/>
    <x v="3"/>
    <m/>
    <m/>
    <e v="#N/A"/>
    <x v="2"/>
    <e v="#N/A"/>
    <x v="3"/>
    <e v="#N/A"/>
    <e v="#N/A"/>
  </r>
  <r>
    <s v="5988-3855"/>
    <s v="Marthe"/>
    <s v="Mattisson"/>
    <x v="0"/>
    <n v="43"/>
    <s v="Old"/>
    <s v="Some Travel"/>
    <x v="1"/>
    <n v="31"/>
    <s v="31-40KM"/>
    <s v="CA"/>
    <s v="Black or African American"/>
    <n v="1"/>
    <x v="4"/>
    <x v="5"/>
    <s v="Software Engineer"/>
    <s v="Single"/>
    <n v="98693"/>
    <n v="0"/>
    <s v="No"/>
    <n v="0"/>
    <d v="2014-07-04T00:00:00"/>
    <x v="0"/>
    <n v="8"/>
    <n v="5"/>
    <n v="8"/>
    <s v="Need Attention"/>
    <n v="6"/>
    <m/>
    <m/>
    <m/>
    <m/>
    <e v="#N/A"/>
    <m/>
    <e v="#N/A"/>
    <m/>
    <e v="#N/A"/>
    <x v="3"/>
    <m/>
    <m/>
    <e v="#N/A"/>
    <x v="2"/>
    <e v="#N/A"/>
    <x v="3"/>
    <e v="#N/A"/>
    <e v="#N/A"/>
  </r>
  <r>
    <s v="5A65-768A"/>
    <s v="Felicity"/>
    <s v="Hayler"/>
    <x v="0"/>
    <n v="43"/>
    <s v="Old"/>
    <s v="Frequent Traveller"/>
    <x v="0"/>
    <n v="40"/>
    <s v="31-40KM"/>
    <s v="CA"/>
    <s v="White"/>
    <n v="4"/>
    <x v="1"/>
    <x v="7"/>
    <s v="Sales Executive"/>
    <s v="Married"/>
    <n v="86038"/>
    <n v="3"/>
    <s v="No"/>
    <n v="0"/>
    <d v="2014-07-06T00:00:00"/>
    <x v="0"/>
    <n v="8"/>
    <n v="1"/>
    <n v="3"/>
    <s v="OK"/>
    <n v="3"/>
    <m/>
    <m/>
    <m/>
    <m/>
    <e v="#N/A"/>
    <m/>
    <e v="#N/A"/>
    <m/>
    <e v="#N/A"/>
    <x v="3"/>
    <m/>
    <m/>
    <e v="#N/A"/>
    <x v="2"/>
    <e v="#N/A"/>
    <x v="3"/>
    <e v="#N/A"/>
    <e v="#N/A"/>
  </r>
  <r>
    <s v="B97B-73D7"/>
    <s v="Chelsie"/>
    <s v="Isakovitch"/>
    <x v="0"/>
    <n v="29"/>
    <s v="Young"/>
    <s v="Frequent Traveller"/>
    <x v="0"/>
    <n v="18"/>
    <s v="11-20KM"/>
    <s v="CA"/>
    <s v="American Indian or Alaska Native"/>
    <n v="3"/>
    <x v="2"/>
    <x v="0"/>
    <s v="Sales Executive"/>
    <s v="Single"/>
    <n v="177402"/>
    <n v="0"/>
    <s v="No"/>
    <n v="0"/>
    <d v="2014-07-10T00:00:00"/>
    <x v="1"/>
    <n v="6"/>
    <n v="3"/>
    <n v="5"/>
    <s v="Need Attention"/>
    <n v="3"/>
    <m/>
    <m/>
    <m/>
    <m/>
    <e v="#N/A"/>
    <m/>
    <e v="#N/A"/>
    <m/>
    <e v="#N/A"/>
    <x v="3"/>
    <m/>
    <m/>
    <e v="#N/A"/>
    <x v="2"/>
    <e v="#N/A"/>
    <x v="3"/>
    <e v="#N/A"/>
    <e v="#N/A"/>
  </r>
  <r>
    <s v="9658-7750"/>
    <s v="Ray"/>
    <s v="Holbie"/>
    <x v="0"/>
    <n v="37"/>
    <s v="Old"/>
    <s v="Some Travel"/>
    <x v="1"/>
    <n v="40"/>
    <s v="31-40KM"/>
    <s v="NY"/>
    <s v="American Indian or Alaska Native"/>
    <n v="4"/>
    <x v="1"/>
    <x v="5"/>
    <s v="Data Scientist"/>
    <s v="Married"/>
    <n v="49550"/>
    <n v="3"/>
    <s v="No"/>
    <n v="0"/>
    <d v="2014-07-11T00:00:00"/>
    <x v="0"/>
    <n v="8"/>
    <n v="2"/>
    <n v="8"/>
    <s v="Need Attention"/>
    <n v="6"/>
    <m/>
    <m/>
    <m/>
    <m/>
    <e v="#N/A"/>
    <m/>
    <e v="#N/A"/>
    <m/>
    <e v="#N/A"/>
    <x v="3"/>
    <m/>
    <m/>
    <e v="#N/A"/>
    <x v="2"/>
    <e v="#N/A"/>
    <x v="3"/>
    <e v="#N/A"/>
    <e v="#N/A"/>
  </r>
  <r>
    <s v="D7F8-1775"/>
    <s v="Benyamin"/>
    <s v="Jane"/>
    <x v="2"/>
    <n v="36"/>
    <s v="Old"/>
    <s v="Some Travel"/>
    <x v="0"/>
    <n v="13"/>
    <s v="11-20KM"/>
    <s v="CA"/>
    <s v="White"/>
    <n v="3"/>
    <x v="2"/>
    <x v="1"/>
    <s v="Sales Executive"/>
    <s v="Single"/>
    <n v="121303"/>
    <n v="0"/>
    <s v="No"/>
    <n v="0"/>
    <d v="2014-07-12T00:00:00"/>
    <x v="0"/>
    <n v="8"/>
    <n v="2"/>
    <n v="3"/>
    <s v="OK"/>
    <n v="0"/>
    <m/>
    <m/>
    <m/>
    <m/>
    <e v="#N/A"/>
    <m/>
    <e v="#N/A"/>
    <m/>
    <e v="#N/A"/>
    <x v="3"/>
    <m/>
    <m/>
    <e v="#N/A"/>
    <x v="2"/>
    <e v="#N/A"/>
    <x v="3"/>
    <e v="#N/A"/>
    <e v="#N/A"/>
  </r>
  <r>
    <s v="7DD6-128C"/>
    <s v="Auguste"/>
    <s v="Windsor"/>
    <x v="0"/>
    <n v="32"/>
    <s v="Young"/>
    <s v="No Travel "/>
    <x v="0"/>
    <n v="2"/>
    <s v="0-10KM"/>
    <s v="CA"/>
    <s v="Black or African American"/>
    <n v="4"/>
    <x v="1"/>
    <x v="0"/>
    <s v="Sales Executive"/>
    <s v="Divorced"/>
    <n v="114246"/>
    <n v="1"/>
    <s v="No"/>
    <n v="0"/>
    <d v="2014-07-26T00:00:00"/>
    <x v="0"/>
    <n v="8"/>
    <n v="3"/>
    <n v="6"/>
    <s v="Need Attention"/>
    <n v="5"/>
    <m/>
    <m/>
    <m/>
    <m/>
    <e v="#N/A"/>
    <m/>
    <e v="#N/A"/>
    <m/>
    <e v="#N/A"/>
    <x v="3"/>
    <m/>
    <m/>
    <e v="#N/A"/>
    <x v="2"/>
    <e v="#N/A"/>
    <x v="3"/>
    <e v="#N/A"/>
    <e v="#N/A"/>
  </r>
  <r>
    <s v="8D34-EBDF"/>
    <s v="Giles"/>
    <s v="Bilham"/>
    <x v="2"/>
    <n v="29"/>
    <s v="Young"/>
    <s v="Some Travel"/>
    <x v="2"/>
    <n v="14"/>
    <s v="11-20KM"/>
    <s v="IL"/>
    <s v="Native Hawaiian "/>
    <n v="4"/>
    <x v="1"/>
    <x v="4"/>
    <s v="Recruiter"/>
    <s v="Married"/>
    <n v="46703"/>
    <n v="0"/>
    <s v="No"/>
    <n v="0"/>
    <d v="2014-07-31T00:00:00"/>
    <x v="1"/>
    <n v="0"/>
    <n v="0"/>
    <n v="0"/>
    <s v="OK"/>
    <n v="0"/>
    <m/>
    <m/>
    <m/>
    <m/>
    <e v="#N/A"/>
    <m/>
    <e v="#N/A"/>
    <m/>
    <e v="#N/A"/>
    <x v="3"/>
    <m/>
    <m/>
    <e v="#N/A"/>
    <x v="2"/>
    <e v="#N/A"/>
    <x v="3"/>
    <e v="#N/A"/>
    <e v="#N/A"/>
  </r>
  <r>
    <s v="B5C6-F8D5"/>
    <s v="Rafaelita"/>
    <s v="Lere"/>
    <x v="3"/>
    <n v="40"/>
    <s v="Old"/>
    <s v="Some Travel"/>
    <x v="1"/>
    <n v="29"/>
    <s v="21-30KM"/>
    <s v="NY"/>
    <s v="White"/>
    <n v="2"/>
    <x v="3"/>
    <x v="2"/>
    <s v="Analytics Manager"/>
    <s v="Married"/>
    <n v="295688"/>
    <n v="0"/>
    <s v="No"/>
    <n v="0"/>
    <d v="2014-08-05T00:00:00"/>
    <x v="0"/>
    <n v="8"/>
    <n v="1"/>
    <n v="5"/>
    <s v="Need Attention"/>
    <n v="8"/>
    <m/>
    <m/>
    <m/>
    <m/>
    <e v="#N/A"/>
    <m/>
    <e v="#N/A"/>
    <m/>
    <e v="#N/A"/>
    <x v="3"/>
    <m/>
    <m/>
    <e v="#N/A"/>
    <x v="2"/>
    <e v="#N/A"/>
    <x v="3"/>
    <e v="#N/A"/>
    <e v="#N/A"/>
  </r>
  <r>
    <s v="2A20-28CD"/>
    <s v="Dody"/>
    <s v="Stiggles"/>
    <x v="0"/>
    <n v="38"/>
    <s v="Old"/>
    <s v="Frequent Traveller"/>
    <x v="1"/>
    <n v="2"/>
    <s v="0-10KM"/>
    <s v="CA"/>
    <s v="White"/>
    <n v="4"/>
    <x v="1"/>
    <x v="3"/>
    <s v="Data Scientist"/>
    <s v="Single"/>
    <n v="58828"/>
    <n v="0"/>
    <s v="No"/>
    <n v="0"/>
    <d v="2014-08-11T00:00:00"/>
    <x v="0"/>
    <n v="8"/>
    <n v="7"/>
    <n v="8"/>
    <s v="Need Attention"/>
    <n v="0"/>
    <m/>
    <m/>
    <m/>
    <m/>
    <e v="#N/A"/>
    <m/>
    <e v="#N/A"/>
    <m/>
    <e v="#N/A"/>
    <x v="3"/>
    <m/>
    <m/>
    <e v="#N/A"/>
    <x v="2"/>
    <e v="#N/A"/>
    <x v="3"/>
    <e v="#N/A"/>
    <e v="#N/A"/>
  </r>
  <r>
    <s v="EEFC-DEC7"/>
    <s v="Ezri"/>
    <s v="Cours"/>
    <x v="2"/>
    <n v="44"/>
    <s v="Old"/>
    <s v="Some Travel"/>
    <x v="1"/>
    <n v="4"/>
    <s v="0-10KM"/>
    <s v="NY"/>
    <s v="Black or African American"/>
    <n v="4"/>
    <x v="1"/>
    <x v="6"/>
    <s v="Data Scientist"/>
    <s v="Divorced"/>
    <n v="85523"/>
    <n v="1"/>
    <s v="Yes"/>
    <n v="1"/>
    <d v="2014-08-18T00:00:00"/>
    <x v="1"/>
    <n v="8"/>
    <n v="0"/>
    <n v="4"/>
    <s v="Need Attention"/>
    <n v="1"/>
    <m/>
    <m/>
    <m/>
    <m/>
    <e v="#N/A"/>
    <m/>
    <e v="#N/A"/>
    <m/>
    <e v="#N/A"/>
    <x v="3"/>
    <m/>
    <m/>
    <e v="#N/A"/>
    <x v="2"/>
    <e v="#N/A"/>
    <x v="3"/>
    <e v="#N/A"/>
    <e v="#N/A"/>
  </r>
  <r>
    <s v="6C86-3DC0"/>
    <s v="Benton"/>
    <s v="Irdale"/>
    <x v="2"/>
    <n v="31"/>
    <s v="Young"/>
    <s v="Some Travel"/>
    <x v="1"/>
    <n v="20"/>
    <s v="11-20KM"/>
    <s v="CA"/>
    <s v="Black or African American"/>
    <n v="2"/>
    <x v="3"/>
    <x v="3"/>
    <s v="Senior Software Engineer"/>
    <s v="Divorced"/>
    <n v="149482"/>
    <n v="1"/>
    <s v="Yes"/>
    <n v="1"/>
    <d v="2014-08-22T00:00:00"/>
    <x v="0"/>
    <n v="8"/>
    <n v="3"/>
    <n v="7"/>
    <s v="Need Attention"/>
    <n v="2"/>
    <m/>
    <m/>
    <m/>
    <m/>
    <e v="#N/A"/>
    <m/>
    <e v="#N/A"/>
    <m/>
    <e v="#N/A"/>
    <x v="3"/>
    <m/>
    <m/>
    <e v="#N/A"/>
    <x v="2"/>
    <e v="#N/A"/>
    <x v="3"/>
    <e v="#N/A"/>
    <e v="#N/A"/>
  </r>
  <r>
    <s v="0240-4D29"/>
    <s v="Kaylil"/>
    <s v="Blenkiron"/>
    <x v="1"/>
    <n v="35"/>
    <s v="Young"/>
    <s v="Some Travel"/>
    <x v="1"/>
    <n v="31"/>
    <s v="31-40KM"/>
    <s v="CA"/>
    <s v="Asian or Asian American"/>
    <n v="4"/>
    <x v="1"/>
    <x v="3"/>
    <s v="Software Engineer"/>
    <s v="Single"/>
    <n v="77269"/>
    <n v="0"/>
    <s v="No"/>
    <n v="0"/>
    <d v="2014-09-13T00:00:00"/>
    <x v="0"/>
    <n v="8"/>
    <n v="8"/>
    <n v="8"/>
    <s v="Need Attention"/>
    <n v="6"/>
    <m/>
    <m/>
    <m/>
    <m/>
    <e v="#N/A"/>
    <m/>
    <e v="#N/A"/>
    <m/>
    <e v="#N/A"/>
    <x v="3"/>
    <m/>
    <m/>
    <e v="#N/A"/>
    <x v="2"/>
    <e v="#N/A"/>
    <x v="3"/>
    <e v="#N/A"/>
    <e v="#N/A"/>
  </r>
  <r>
    <s v="3B90-B998"/>
    <s v="Giffy"/>
    <s v="Rofe"/>
    <x v="2"/>
    <n v="33"/>
    <s v="Young"/>
    <s v="No Travel "/>
    <x v="1"/>
    <n v="26"/>
    <s v="21-30KM"/>
    <s v="CA"/>
    <s v="White"/>
    <n v="3"/>
    <x v="2"/>
    <x v="3"/>
    <s v="Data Scientist"/>
    <s v="Divorced"/>
    <n v="43998"/>
    <n v="3"/>
    <s v="No"/>
    <n v="0"/>
    <d v="2014-09-29T00:00:00"/>
    <x v="0"/>
    <n v="8"/>
    <n v="6"/>
    <n v="7"/>
    <s v="Need Attention"/>
    <n v="2"/>
    <m/>
    <m/>
    <m/>
    <m/>
    <e v="#N/A"/>
    <m/>
    <e v="#N/A"/>
    <m/>
    <e v="#N/A"/>
    <x v="3"/>
    <m/>
    <m/>
    <e v="#N/A"/>
    <x v="2"/>
    <e v="#N/A"/>
    <x v="3"/>
    <e v="#N/A"/>
    <e v="#N/A"/>
  </r>
  <r>
    <s v="6661-FA04"/>
    <s v="Clive"/>
    <s v="Sherwen"/>
    <x v="2"/>
    <n v="44"/>
    <s v="Old"/>
    <s v="Some Travel"/>
    <x v="1"/>
    <n v="28"/>
    <s v="21-30KM"/>
    <s v="CA"/>
    <s v="Mixed or multiple ethnic groups"/>
    <n v="3"/>
    <x v="2"/>
    <x v="3"/>
    <s v="Software Engineer"/>
    <s v="Married"/>
    <n v="49447"/>
    <n v="1"/>
    <s v="No"/>
    <n v="0"/>
    <d v="2014-10-09T00:00:00"/>
    <x v="0"/>
    <n v="8"/>
    <n v="7"/>
    <n v="7"/>
    <s v="Need Attention"/>
    <n v="8"/>
    <m/>
    <m/>
    <m/>
    <m/>
    <e v="#N/A"/>
    <m/>
    <e v="#N/A"/>
    <m/>
    <e v="#N/A"/>
    <x v="3"/>
    <m/>
    <m/>
    <e v="#N/A"/>
    <x v="2"/>
    <e v="#N/A"/>
    <x v="3"/>
    <e v="#N/A"/>
    <e v="#N/A"/>
  </r>
  <r>
    <s v="B975-943A"/>
    <s v="Winthrop"/>
    <s v="McCahill"/>
    <x v="2"/>
    <n v="40"/>
    <s v="Old"/>
    <s v="No Travel "/>
    <x v="1"/>
    <n v="28"/>
    <s v="21-30KM"/>
    <s v="CA"/>
    <s v="White"/>
    <n v="3"/>
    <x v="2"/>
    <x v="5"/>
    <s v="Software Engineer"/>
    <s v="Divorced"/>
    <n v="46285"/>
    <n v="3"/>
    <s v="No"/>
    <n v="0"/>
    <d v="2014-10-23T00:00:00"/>
    <x v="0"/>
    <n v="8"/>
    <n v="8"/>
    <n v="8"/>
    <s v="Need Attention"/>
    <n v="3"/>
    <m/>
    <m/>
    <m/>
    <m/>
    <e v="#N/A"/>
    <m/>
    <e v="#N/A"/>
    <m/>
    <e v="#N/A"/>
    <x v="3"/>
    <m/>
    <m/>
    <e v="#N/A"/>
    <x v="2"/>
    <e v="#N/A"/>
    <x v="3"/>
    <e v="#N/A"/>
    <e v="#N/A"/>
  </r>
  <r>
    <s v="C95C-CE06"/>
    <s v="Stillman"/>
    <s v="Castiello"/>
    <x v="2"/>
    <n v="44"/>
    <s v="Old"/>
    <s v="Some Travel"/>
    <x v="0"/>
    <n v="35"/>
    <s v="31-40KM"/>
    <s v="CA"/>
    <s v="Mixed or multiple ethnic groups"/>
    <n v="3"/>
    <x v="2"/>
    <x v="0"/>
    <s v="Sales Representative"/>
    <s v="Married"/>
    <n v="75667"/>
    <n v="1"/>
    <s v="No"/>
    <n v="0"/>
    <d v="2014-10-27T00:00:00"/>
    <x v="0"/>
    <n v="8"/>
    <n v="6"/>
    <n v="6"/>
    <s v="Need Attention"/>
    <n v="3"/>
    <m/>
    <m/>
    <m/>
    <m/>
    <e v="#N/A"/>
    <m/>
    <e v="#N/A"/>
    <m/>
    <e v="#N/A"/>
    <x v="3"/>
    <m/>
    <m/>
    <e v="#N/A"/>
    <x v="2"/>
    <e v="#N/A"/>
    <x v="3"/>
    <e v="#N/A"/>
    <e v="#N/A"/>
  </r>
  <r>
    <s v="2ED2-2CEC"/>
    <s v="Kendricks"/>
    <s v="Durtnell"/>
    <x v="2"/>
    <n v="44"/>
    <s v="Old"/>
    <s v="Frequent Traveller"/>
    <x v="1"/>
    <n v="18"/>
    <s v="11-20KM"/>
    <s v="CA"/>
    <s v="Black or African American"/>
    <n v="3"/>
    <x v="2"/>
    <x v="3"/>
    <s v="Senior Software Engineer"/>
    <s v="Single"/>
    <n v="102708"/>
    <n v="0"/>
    <s v="Yes"/>
    <n v="1"/>
    <d v="2014-11-03T00:00:00"/>
    <x v="0"/>
    <n v="8"/>
    <n v="3"/>
    <n v="4"/>
    <s v="Need Attention"/>
    <n v="7"/>
    <m/>
    <m/>
    <m/>
    <m/>
    <e v="#N/A"/>
    <m/>
    <e v="#N/A"/>
    <m/>
    <e v="#N/A"/>
    <x v="3"/>
    <m/>
    <m/>
    <e v="#N/A"/>
    <x v="2"/>
    <e v="#N/A"/>
    <x v="3"/>
    <e v="#N/A"/>
    <e v="#N/A"/>
  </r>
  <r>
    <s v="B312-7192"/>
    <s v="Carolynn"/>
    <s v="Gilby"/>
    <x v="0"/>
    <n v="39"/>
    <s v="Old"/>
    <s v="No Travel "/>
    <x v="0"/>
    <n v="12"/>
    <s v="11-20KM"/>
    <s v="NY"/>
    <s v="White"/>
    <n v="2"/>
    <x v="3"/>
    <x v="1"/>
    <s v="Sales Executive"/>
    <s v="Single"/>
    <n v="89351"/>
    <n v="0"/>
    <s v="No"/>
    <n v="0"/>
    <d v="2014-11-11T00:00:00"/>
    <x v="0"/>
    <n v="8"/>
    <n v="2"/>
    <n v="2"/>
    <s v="OK"/>
    <n v="0"/>
    <m/>
    <m/>
    <m/>
    <m/>
    <e v="#N/A"/>
    <m/>
    <e v="#N/A"/>
    <m/>
    <e v="#N/A"/>
    <x v="3"/>
    <m/>
    <m/>
    <e v="#N/A"/>
    <x v="2"/>
    <e v="#N/A"/>
    <x v="3"/>
    <e v="#N/A"/>
    <e v="#N/A"/>
  </r>
  <r>
    <s v="5C48-9106"/>
    <s v="Darwin"/>
    <s v="Capelle"/>
    <x v="2"/>
    <n v="37"/>
    <s v="Old"/>
    <s v="Frequent Traveller"/>
    <x v="1"/>
    <n v="15"/>
    <s v="11-20KM"/>
    <s v="NY"/>
    <s v="Black or African American"/>
    <n v="4"/>
    <x v="1"/>
    <x v="3"/>
    <s v="Data Scientist"/>
    <s v="Married"/>
    <n v="53929"/>
    <n v="2"/>
    <s v="No"/>
    <n v="0"/>
    <d v="2014-11-15T00:00:00"/>
    <x v="0"/>
    <n v="8"/>
    <n v="7"/>
    <n v="7"/>
    <s v="Need Attention"/>
    <n v="5"/>
    <m/>
    <m/>
    <m/>
    <m/>
    <e v="#N/A"/>
    <m/>
    <e v="#N/A"/>
    <m/>
    <e v="#N/A"/>
    <x v="3"/>
    <m/>
    <m/>
    <e v="#N/A"/>
    <x v="2"/>
    <e v="#N/A"/>
    <x v="3"/>
    <e v="#N/A"/>
    <e v="#N/A"/>
  </r>
  <r>
    <s v="DF63-0D3C"/>
    <s v="Roda"/>
    <s v="Costin"/>
    <x v="0"/>
    <n v="28"/>
    <s v="Young"/>
    <s v="Frequent Traveller"/>
    <x v="1"/>
    <n v="27"/>
    <s v="21-30KM"/>
    <s v="CA"/>
    <s v="White"/>
    <n v="2"/>
    <x v="3"/>
    <x v="5"/>
    <s v="Analytics Manager"/>
    <s v="Married"/>
    <n v="546549"/>
    <n v="1"/>
    <s v="No"/>
    <n v="0"/>
    <d v="2014-11-18T00:00:00"/>
    <x v="0"/>
    <n v="8"/>
    <n v="8"/>
    <n v="8"/>
    <s v="Need Attention"/>
    <n v="2"/>
    <m/>
    <m/>
    <m/>
    <m/>
    <e v="#N/A"/>
    <m/>
    <e v="#N/A"/>
    <m/>
    <e v="#N/A"/>
    <x v="3"/>
    <m/>
    <m/>
    <e v="#N/A"/>
    <x v="2"/>
    <e v="#N/A"/>
    <x v="3"/>
    <e v="#N/A"/>
    <e v="#N/A"/>
  </r>
  <r>
    <s v="F9C6-39E2"/>
    <s v="Cassandra"/>
    <s v="Udden"/>
    <x v="0"/>
    <n v="48"/>
    <s v="Old"/>
    <s v="Some Travel"/>
    <x v="0"/>
    <n v="4"/>
    <s v="0-10KM"/>
    <s v="NY"/>
    <s v="Black or African American"/>
    <n v="3"/>
    <x v="2"/>
    <x v="0"/>
    <s v="Sales Representative"/>
    <s v="Single"/>
    <n v="55880"/>
    <n v="0"/>
    <s v="No"/>
    <n v="0"/>
    <d v="2014-11-19T00:00:00"/>
    <x v="0"/>
    <n v="8"/>
    <n v="1"/>
    <n v="6"/>
    <s v="Need Attention"/>
    <n v="5"/>
    <m/>
    <m/>
    <m/>
    <m/>
    <e v="#N/A"/>
    <m/>
    <e v="#N/A"/>
    <m/>
    <e v="#N/A"/>
    <x v="3"/>
    <m/>
    <m/>
    <e v="#N/A"/>
    <x v="2"/>
    <e v="#N/A"/>
    <x v="3"/>
    <e v="#N/A"/>
    <e v="#N/A"/>
  </r>
  <r>
    <s v="76ED-1CF5"/>
    <s v="Spenser"/>
    <s v="Pyzer"/>
    <x v="2"/>
    <n v="47"/>
    <s v="Old"/>
    <s v="Some Travel"/>
    <x v="1"/>
    <n v="12"/>
    <s v="11-20KM"/>
    <s v="CA"/>
    <s v="White"/>
    <n v="4"/>
    <x v="1"/>
    <x v="5"/>
    <s v="Software Engineer"/>
    <s v="Single"/>
    <n v="105126"/>
    <n v="0"/>
    <s v="No"/>
    <n v="0"/>
    <d v="2014-11-21T00:00:00"/>
    <x v="0"/>
    <n v="8"/>
    <n v="0"/>
    <n v="7"/>
    <s v="Need Attention"/>
    <n v="1"/>
    <m/>
    <m/>
    <m/>
    <m/>
    <e v="#N/A"/>
    <m/>
    <e v="#N/A"/>
    <m/>
    <e v="#N/A"/>
    <x v="3"/>
    <m/>
    <m/>
    <e v="#N/A"/>
    <x v="2"/>
    <e v="#N/A"/>
    <x v="3"/>
    <e v="#N/A"/>
    <e v="#N/A"/>
  </r>
  <r>
    <s v="380F-A08A"/>
    <s v="Evvy"/>
    <s v="Labbez"/>
    <x v="0"/>
    <n v="32"/>
    <s v="Young"/>
    <s v="Frequent Traveller"/>
    <x v="0"/>
    <n v="22"/>
    <s v="21-30KM"/>
    <s v="NY"/>
    <s v="White"/>
    <n v="3"/>
    <x v="2"/>
    <x v="0"/>
    <s v="Sales Executive"/>
    <s v="Married"/>
    <n v="142488"/>
    <n v="1"/>
    <s v="No"/>
    <n v="0"/>
    <d v="2014-11-22T00:00:00"/>
    <x v="0"/>
    <n v="8"/>
    <n v="0"/>
    <n v="6"/>
    <s v="Need Attention"/>
    <n v="7"/>
    <m/>
    <m/>
    <m/>
    <m/>
    <e v="#N/A"/>
    <m/>
    <e v="#N/A"/>
    <m/>
    <e v="#N/A"/>
    <x v="3"/>
    <m/>
    <m/>
    <e v="#N/A"/>
    <x v="2"/>
    <e v="#N/A"/>
    <x v="3"/>
    <e v="#N/A"/>
    <e v="#N/A"/>
  </r>
  <r>
    <s v="5E9A-FE30"/>
    <s v="Lindy"/>
    <s v="Carratt"/>
    <x v="0"/>
    <n v="30"/>
    <s v="Young"/>
    <s v="Some Travel"/>
    <x v="1"/>
    <n v="38"/>
    <s v="31-40KM"/>
    <s v="CA"/>
    <s v="White"/>
    <n v="4"/>
    <x v="1"/>
    <x v="3"/>
    <s v="Data Scientist"/>
    <s v="Married"/>
    <n v="88609"/>
    <n v="1"/>
    <s v="Yes"/>
    <n v="1"/>
    <d v="2014-11-24T00:00:00"/>
    <x v="0"/>
    <n v="8"/>
    <n v="4"/>
    <n v="4"/>
    <s v="Need Attention"/>
    <n v="1"/>
    <m/>
    <m/>
    <m/>
    <m/>
    <e v="#N/A"/>
    <m/>
    <e v="#N/A"/>
    <m/>
    <e v="#N/A"/>
    <x v="3"/>
    <m/>
    <m/>
    <e v="#N/A"/>
    <x v="2"/>
    <e v="#N/A"/>
    <x v="3"/>
    <e v="#N/A"/>
    <e v="#N/A"/>
  </r>
  <r>
    <s v="FBED-F86B"/>
    <s v="Karylin"/>
    <s v="Aphale"/>
    <x v="0"/>
    <n v="29"/>
    <s v="Young"/>
    <s v="Frequent Traveller"/>
    <x v="1"/>
    <n v="12"/>
    <s v="11-20KM"/>
    <s v="IL"/>
    <s v="Mixed or multiple ethnic groups"/>
    <n v="3"/>
    <x v="2"/>
    <x v="5"/>
    <s v="Software Engineer"/>
    <s v="Single"/>
    <n v="72057"/>
    <n v="0"/>
    <s v="No"/>
    <n v="0"/>
    <d v="2014-11-27T00:00:00"/>
    <x v="0"/>
    <n v="8"/>
    <n v="8"/>
    <n v="8"/>
    <s v="Need Attention"/>
    <n v="3"/>
    <m/>
    <m/>
    <m/>
    <m/>
    <e v="#N/A"/>
    <m/>
    <e v="#N/A"/>
    <m/>
    <e v="#N/A"/>
    <x v="3"/>
    <m/>
    <m/>
    <e v="#N/A"/>
    <x v="2"/>
    <e v="#N/A"/>
    <x v="3"/>
    <e v="#N/A"/>
    <e v="#N/A"/>
  </r>
  <r>
    <s v="B063-A2B5"/>
    <s v="Forester"/>
    <s v="Bentjens"/>
    <x v="2"/>
    <n v="41"/>
    <s v="Old"/>
    <s v="Some Travel"/>
    <x v="0"/>
    <n v="11"/>
    <s v="11-20KM"/>
    <s v="IL"/>
    <s v="Mixed or multiple ethnic groups"/>
    <n v="1"/>
    <x v="4"/>
    <x v="0"/>
    <s v="Sales Executive"/>
    <s v="Married"/>
    <n v="81654"/>
    <n v="0"/>
    <s v="No"/>
    <n v="0"/>
    <d v="2014-11-28T00:00:00"/>
    <x v="0"/>
    <n v="8"/>
    <n v="3"/>
    <n v="4"/>
    <s v="Need Attention"/>
    <n v="7"/>
    <m/>
    <m/>
    <m/>
    <m/>
    <e v="#N/A"/>
    <m/>
    <e v="#N/A"/>
    <m/>
    <e v="#N/A"/>
    <x v="3"/>
    <m/>
    <m/>
    <e v="#N/A"/>
    <x v="2"/>
    <e v="#N/A"/>
    <x v="3"/>
    <e v="#N/A"/>
    <e v="#N/A"/>
  </r>
  <r>
    <s v="D676-4ECC"/>
    <s v="Florenza"/>
    <s v="Nesbit"/>
    <x v="0"/>
    <n v="44"/>
    <s v="Old"/>
    <s v="Some Travel"/>
    <x v="1"/>
    <n v="13"/>
    <s v="11-20KM"/>
    <s v="NY"/>
    <s v="White"/>
    <n v="3"/>
    <x v="2"/>
    <x v="5"/>
    <s v="Software Engineer"/>
    <s v="Single"/>
    <n v="57296"/>
    <n v="0"/>
    <s v="No"/>
    <n v="0"/>
    <d v="2014-11-29T00:00:00"/>
    <x v="0"/>
    <n v="8"/>
    <n v="5"/>
    <n v="7"/>
    <s v="Need Attention"/>
    <n v="3"/>
    <m/>
    <m/>
    <m/>
    <m/>
    <e v="#N/A"/>
    <m/>
    <e v="#N/A"/>
    <m/>
    <e v="#N/A"/>
    <x v="3"/>
    <m/>
    <m/>
    <e v="#N/A"/>
    <x v="2"/>
    <e v="#N/A"/>
    <x v="3"/>
    <e v="#N/A"/>
    <e v="#N/A"/>
  </r>
  <r>
    <s v="D4D7-3C3F"/>
    <s v="Annaliese"/>
    <s v="Hedingham"/>
    <x v="0"/>
    <n v="28"/>
    <s v="Young"/>
    <s v="Some Travel"/>
    <x v="1"/>
    <n v="27"/>
    <s v="21-30KM"/>
    <s v="NY"/>
    <s v="Mixed or multiple ethnic groups"/>
    <n v="2"/>
    <x v="3"/>
    <x v="5"/>
    <s v="Machine Learning Engineer"/>
    <s v="Divorced"/>
    <n v="117918"/>
    <n v="2"/>
    <s v="No"/>
    <n v="0"/>
    <d v="2014-12-02T00:00:00"/>
    <x v="0"/>
    <n v="8"/>
    <n v="3"/>
    <n v="8"/>
    <s v="Need Attention"/>
    <n v="7"/>
    <m/>
    <m/>
    <m/>
    <m/>
    <e v="#N/A"/>
    <m/>
    <e v="#N/A"/>
    <m/>
    <e v="#N/A"/>
    <x v="3"/>
    <m/>
    <m/>
    <e v="#N/A"/>
    <x v="2"/>
    <e v="#N/A"/>
    <x v="3"/>
    <e v="#N/A"/>
    <e v="#N/A"/>
  </r>
  <r>
    <s v="DF7E-3233"/>
    <s v="Basil"/>
    <s v="Gother"/>
    <x v="2"/>
    <n v="47"/>
    <s v="Old"/>
    <s v="Some Travel"/>
    <x v="0"/>
    <n v="23"/>
    <s v="21-30KM"/>
    <s v="CA"/>
    <s v="Black or African American"/>
    <n v="3"/>
    <x v="2"/>
    <x v="0"/>
    <s v="Sales Representative"/>
    <s v="Married"/>
    <n v="44646"/>
    <n v="0"/>
    <s v="No"/>
    <n v="0"/>
    <d v="2014-12-02T00:00:00"/>
    <x v="0"/>
    <n v="8"/>
    <n v="5"/>
    <n v="5"/>
    <s v="Need Attention"/>
    <n v="4"/>
    <s v="PR1861"/>
    <s v="DF7E-3233"/>
    <d v="2017-09-25T00:00:00"/>
    <n v="3"/>
    <n v="3"/>
    <n v="2"/>
    <n v="2"/>
    <n v="3"/>
    <n v="3"/>
    <x v="1"/>
    <n v="0"/>
    <n v="5"/>
    <n v="5"/>
    <x v="0"/>
    <n v="3"/>
    <x v="0"/>
    <n v="3"/>
    <n v="3.1666666666666665"/>
  </r>
  <r>
    <s v="13E5-8466"/>
    <s v="Cody"/>
    <s v="Tipple"/>
    <x v="0"/>
    <n v="47"/>
    <s v="Old"/>
    <s v="Some Travel"/>
    <x v="0"/>
    <n v="14"/>
    <s v="11-20KM"/>
    <s v="NY"/>
    <s v="White"/>
    <n v="4"/>
    <x v="1"/>
    <x v="1"/>
    <s v="Manager"/>
    <s v="Single"/>
    <n v="410970"/>
    <n v="0"/>
    <s v="No"/>
    <n v="0"/>
    <d v="2014-12-06T00:00:00"/>
    <x v="0"/>
    <n v="8"/>
    <n v="2"/>
    <n v="5"/>
    <s v="Need Attention"/>
    <n v="8"/>
    <m/>
    <m/>
    <m/>
    <m/>
    <e v="#N/A"/>
    <m/>
    <e v="#N/A"/>
    <m/>
    <e v="#N/A"/>
    <x v="3"/>
    <m/>
    <m/>
    <e v="#N/A"/>
    <x v="2"/>
    <e v="#N/A"/>
    <x v="3"/>
    <e v="#N/A"/>
    <e v="#N/A"/>
  </r>
  <r>
    <s v="41DC-E8B5"/>
    <s v="Ware"/>
    <s v="Casbon"/>
    <x v="2"/>
    <n v="47"/>
    <s v="Old"/>
    <s v="Some Travel"/>
    <x v="0"/>
    <n v="17"/>
    <s v="11-20KM"/>
    <s v="CA"/>
    <s v="White"/>
    <n v="3"/>
    <x v="2"/>
    <x v="6"/>
    <s v="Sales Executive"/>
    <s v="Single"/>
    <n v="106840"/>
    <n v="0"/>
    <s v="No"/>
    <n v="0"/>
    <d v="2014-12-06T00:00:00"/>
    <x v="0"/>
    <n v="8"/>
    <n v="3"/>
    <n v="4"/>
    <s v="Need Attention"/>
    <n v="8"/>
    <m/>
    <m/>
    <m/>
    <m/>
    <e v="#N/A"/>
    <m/>
    <e v="#N/A"/>
    <m/>
    <e v="#N/A"/>
    <x v="3"/>
    <m/>
    <m/>
    <e v="#N/A"/>
    <x v="2"/>
    <e v="#N/A"/>
    <x v="3"/>
    <e v="#N/A"/>
    <e v="#N/A"/>
  </r>
  <r>
    <s v="A7BB-F5A7"/>
    <s v="Anna-diana"/>
    <s v="Horbart"/>
    <x v="0"/>
    <n v="37"/>
    <s v="Old"/>
    <s v="Some Travel"/>
    <x v="0"/>
    <n v="17"/>
    <s v="11-20KM"/>
    <s v="CA"/>
    <s v="White"/>
    <n v="4"/>
    <x v="1"/>
    <x v="7"/>
    <s v="Manager"/>
    <s v="Single"/>
    <n v="476151"/>
    <n v="0"/>
    <s v="No"/>
    <n v="0"/>
    <d v="2014-12-08T00:00:00"/>
    <x v="0"/>
    <n v="8"/>
    <n v="3"/>
    <n v="4"/>
    <s v="Need Attention"/>
    <n v="8"/>
    <s v="PR1543"/>
    <s v="A7BB-F5A7"/>
    <d v="2017-03-15T00:00:00"/>
    <n v="4"/>
    <n v="4"/>
    <n v="3"/>
    <n v="3"/>
    <n v="2"/>
    <n v="2"/>
    <x v="2"/>
    <n v="2"/>
    <n v="4"/>
    <n v="4"/>
    <x v="0"/>
    <n v="3"/>
    <x v="2"/>
    <n v="2"/>
    <n v="3"/>
  </r>
  <r>
    <s v="1B7F-73A9"/>
    <s v="Jacques"/>
    <s v="Verne"/>
    <x v="2"/>
    <n v="34"/>
    <s v="Young"/>
    <s v="Some Travel"/>
    <x v="1"/>
    <n v="24"/>
    <s v="21-30KM"/>
    <s v="CA"/>
    <s v="Asian or Asian American"/>
    <n v="3"/>
    <x v="2"/>
    <x v="3"/>
    <s v="Software Engineer"/>
    <s v="Married"/>
    <n v="42721"/>
    <n v="1"/>
    <s v="No"/>
    <n v="0"/>
    <d v="2014-12-10T00:00:00"/>
    <x v="0"/>
    <n v="8"/>
    <n v="3"/>
    <n v="3"/>
    <s v="OK"/>
    <n v="7"/>
    <m/>
    <m/>
    <m/>
    <m/>
    <e v="#N/A"/>
    <m/>
    <e v="#N/A"/>
    <m/>
    <e v="#N/A"/>
    <x v="3"/>
    <m/>
    <m/>
    <e v="#N/A"/>
    <x v="2"/>
    <e v="#N/A"/>
    <x v="3"/>
    <e v="#N/A"/>
    <e v="#N/A"/>
  </r>
  <r>
    <s v="13FA-3559"/>
    <s v="Fionna"/>
    <s v="Wilkison"/>
    <x v="0"/>
    <n v="38"/>
    <s v="Old"/>
    <s v="Some Travel"/>
    <x v="0"/>
    <n v="13"/>
    <s v="11-20KM"/>
    <s v="CA"/>
    <s v="Black or African American"/>
    <n v="3"/>
    <x v="2"/>
    <x v="0"/>
    <s v="Sales Executive"/>
    <s v="Divorced"/>
    <n v="240248"/>
    <n v="1"/>
    <s v="Yes"/>
    <n v="1"/>
    <d v="2014-12-14T00:00:00"/>
    <x v="0"/>
    <n v="8"/>
    <n v="4"/>
    <n v="8"/>
    <s v="Need Attention"/>
    <n v="0"/>
    <m/>
    <m/>
    <m/>
    <m/>
    <e v="#N/A"/>
    <m/>
    <e v="#N/A"/>
    <m/>
    <e v="#N/A"/>
    <x v="3"/>
    <m/>
    <m/>
    <e v="#N/A"/>
    <x v="2"/>
    <e v="#N/A"/>
    <x v="3"/>
    <e v="#N/A"/>
    <e v="#N/A"/>
  </r>
  <r>
    <s v="A2D0-E2D2"/>
    <s v="Eryn"/>
    <s v="Crockley"/>
    <x v="0"/>
    <n v="26"/>
    <s v="Young"/>
    <s v="Some Travel"/>
    <x v="1"/>
    <n v="25"/>
    <s v="21-30KM"/>
    <s v="CA"/>
    <s v="White"/>
    <n v="3"/>
    <x v="2"/>
    <x v="5"/>
    <s v="Software Engineer"/>
    <s v="Married"/>
    <n v="22089"/>
    <n v="1"/>
    <s v="Yes"/>
    <n v="1"/>
    <d v="2014-12-15T00:00:00"/>
    <x v="1"/>
    <n v="1"/>
    <n v="0"/>
    <n v="0"/>
    <s v="OK"/>
    <n v="0"/>
    <m/>
    <m/>
    <m/>
    <m/>
    <e v="#N/A"/>
    <m/>
    <e v="#N/A"/>
    <m/>
    <e v="#N/A"/>
    <x v="3"/>
    <m/>
    <m/>
    <e v="#N/A"/>
    <x v="2"/>
    <e v="#N/A"/>
    <x v="3"/>
    <e v="#N/A"/>
    <e v="#N/A"/>
  </r>
  <r>
    <s v="58F5-C8FC"/>
    <s v="Julina"/>
    <s v="Coatsworth"/>
    <x v="0"/>
    <n v="37"/>
    <s v="Old"/>
    <s v="Some Travel"/>
    <x v="0"/>
    <n v="19"/>
    <s v="11-20KM"/>
    <s v="NY"/>
    <s v="White"/>
    <n v="3"/>
    <x v="2"/>
    <x v="1"/>
    <s v="Sales Executive"/>
    <s v="Married"/>
    <n v="230381"/>
    <n v="1"/>
    <s v="No"/>
    <n v="0"/>
    <d v="2014-12-19T00:00:00"/>
    <x v="0"/>
    <n v="8"/>
    <n v="3"/>
    <n v="3"/>
    <s v="OK"/>
    <n v="7"/>
    <m/>
    <m/>
    <m/>
    <m/>
    <e v="#N/A"/>
    <m/>
    <e v="#N/A"/>
    <m/>
    <e v="#N/A"/>
    <x v="3"/>
    <m/>
    <m/>
    <e v="#N/A"/>
    <x v="2"/>
    <e v="#N/A"/>
    <x v="3"/>
    <e v="#N/A"/>
    <e v="#N/A"/>
  </r>
  <r>
    <s v="9A87-71F6"/>
    <s v="Kathye"/>
    <s v="Malia"/>
    <x v="1"/>
    <n v="40"/>
    <s v="Old"/>
    <s v="Frequent Traveller"/>
    <x v="1"/>
    <n v="7"/>
    <s v="0-10KM"/>
    <s v="IL"/>
    <s v="Mixed or multiple ethnic groups"/>
    <n v="3"/>
    <x v="2"/>
    <x v="3"/>
    <s v="Software Engineer"/>
    <s v="Married"/>
    <n v="95808"/>
    <n v="2"/>
    <s v="No"/>
    <n v="0"/>
    <d v="2014-12-21T00:00:00"/>
    <x v="0"/>
    <n v="8"/>
    <n v="8"/>
    <n v="8"/>
    <s v="Need Attention"/>
    <n v="2"/>
    <m/>
    <m/>
    <m/>
    <m/>
    <e v="#N/A"/>
    <m/>
    <e v="#N/A"/>
    <m/>
    <e v="#N/A"/>
    <x v="3"/>
    <m/>
    <m/>
    <e v="#N/A"/>
    <x v="2"/>
    <e v="#N/A"/>
    <x v="3"/>
    <e v="#N/A"/>
    <e v="#N/A"/>
  </r>
  <r>
    <s v="FAC0-942B"/>
    <s v="Darbee"/>
    <s v="Larmor"/>
    <x v="2"/>
    <n v="32"/>
    <s v="Young"/>
    <s v="Some Travel"/>
    <x v="1"/>
    <n v="30"/>
    <s v="21-30KM"/>
    <s v="CA"/>
    <s v="Black or African American"/>
    <n v="4"/>
    <x v="1"/>
    <x v="3"/>
    <s v="Software Engineer"/>
    <s v="Married"/>
    <n v="48377"/>
    <n v="1"/>
    <s v="Yes"/>
    <n v="1"/>
    <d v="2014-12-21T00:00:00"/>
    <x v="0"/>
    <n v="8"/>
    <n v="5"/>
    <n v="5"/>
    <s v="Need Attention"/>
    <n v="6"/>
    <s v="PR1279"/>
    <s v="FAC0-942B"/>
    <d v="2016-10-14T00:00:00"/>
    <n v="5"/>
    <n v="5"/>
    <n v="2"/>
    <n v="2"/>
    <n v="5"/>
    <n v="5"/>
    <x v="2"/>
    <n v="2"/>
    <n v="3"/>
    <n v="3"/>
    <x v="3"/>
    <n v="5"/>
    <x v="1"/>
    <n v="4"/>
    <n v="4"/>
  </r>
  <r>
    <s v="E899-A860"/>
    <s v="Freedman"/>
    <s v="Meehan"/>
    <x v="2"/>
    <n v="31"/>
    <s v="Young"/>
    <s v="Some Travel"/>
    <x v="0"/>
    <n v="10"/>
    <s v="0-10KM"/>
    <s v="CA"/>
    <s v="Black or African American"/>
    <n v="3"/>
    <x v="2"/>
    <x v="1"/>
    <s v="Sales Executive"/>
    <s v="Single"/>
    <n v="110076"/>
    <n v="0"/>
    <s v="Yes"/>
    <n v="1"/>
    <d v="2014-12-23T00:00:00"/>
    <x v="0"/>
    <n v="8"/>
    <n v="5"/>
    <n v="8"/>
    <s v="Need Attention"/>
    <n v="6"/>
    <m/>
    <m/>
    <m/>
    <m/>
    <e v="#N/A"/>
    <m/>
    <e v="#N/A"/>
    <m/>
    <e v="#N/A"/>
    <x v="3"/>
    <m/>
    <m/>
    <e v="#N/A"/>
    <x v="2"/>
    <e v="#N/A"/>
    <x v="3"/>
    <e v="#N/A"/>
    <e v="#N/A"/>
  </r>
  <r>
    <s v="BAF9-933D"/>
    <s v="Pauly"/>
    <s v="Gero"/>
    <x v="2"/>
    <n v="41"/>
    <s v="Old"/>
    <s v="Some Travel"/>
    <x v="2"/>
    <n v="36"/>
    <s v="31-40KM"/>
    <s v="CA"/>
    <s v="White"/>
    <n v="3"/>
    <x v="2"/>
    <x v="8"/>
    <s v="HR Executive"/>
    <s v="Married"/>
    <n v="131047"/>
    <n v="0"/>
    <s v="No"/>
    <n v="0"/>
    <d v="2014-12-23T00:00:00"/>
    <x v="0"/>
    <n v="8"/>
    <n v="4"/>
    <n v="4"/>
    <s v="Need Attention"/>
    <n v="7"/>
    <s v="PR112"/>
    <s v="BAF9-933D"/>
    <d v="2013-04-25T00:00:00"/>
    <n v="5"/>
    <n v="5"/>
    <n v="2"/>
    <n v="2"/>
    <n v="4"/>
    <n v="4"/>
    <x v="0"/>
    <n v="0"/>
    <n v="5"/>
    <n v="5"/>
    <x v="3"/>
    <n v="5"/>
    <x v="1"/>
    <n v="4"/>
    <n v="4.166666666666667"/>
  </r>
  <r>
    <s v="C900-9EF9"/>
    <s v="Josiah"/>
    <s v="Sloam"/>
    <x v="1"/>
    <n v="30"/>
    <s v="Young"/>
    <s v="Some Travel"/>
    <x v="0"/>
    <n v="11"/>
    <s v="11-20KM"/>
    <s v="CA"/>
    <s v="White"/>
    <n v="1"/>
    <x v="4"/>
    <x v="0"/>
    <s v="Sales Executive"/>
    <s v="Married"/>
    <n v="127014"/>
    <n v="0"/>
    <s v="No"/>
    <n v="0"/>
    <d v="2014-12-26T00:00:00"/>
    <x v="0"/>
    <n v="8"/>
    <n v="4"/>
    <n v="8"/>
    <s v="Need Attention"/>
    <n v="0"/>
    <s v="PR220"/>
    <s v="C900-9EF9"/>
    <d v="2014-02-23T00:00:00"/>
    <n v="4"/>
    <n v="4"/>
    <n v="5"/>
    <n v="5"/>
    <n v="4"/>
    <n v="4"/>
    <x v="2"/>
    <n v="1"/>
    <n v="2"/>
    <n v="2"/>
    <x v="1"/>
    <n v="4"/>
    <x v="1"/>
    <n v="4"/>
    <n v="3.8333333333333335"/>
  </r>
  <r>
    <s v="1472-9F69"/>
    <s v="Algernon"/>
    <s v="Harder"/>
    <x v="2"/>
    <n v="27"/>
    <s v="Young"/>
    <s v="Some Travel"/>
    <x v="0"/>
    <n v="1"/>
    <s v="0-10KM"/>
    <s v="CA"/>
    <s v="Black or African American"/>
    <n v="4"/>
    <x v="1"/>
    <x v="1"/>
    <s v="Sales Representative"/>
    <s v="Single"/>
    <n v="30870"/>
    <n v="0"/>
    <s v="No"/>
    <n v="0"/>
    <d v="2014-12-28T00:00:00"/>
    <x v="1"/>
    <n v="3"/>
    <n v="1"/>
    <n v="2"/>
    <s v="OK"/>
    <n v="3"/>
    <s v="PR1083"/>
    <s v="1472-9F69"/>
    <d v="2016-05-02T00:00:00"/>
    <n v="4"/>
    <n v="4"/>
    <n v="4"/>
    <n v="4"/>
    <n v="4"/>
    <n v="4"/>
    <x v="1"/>
    <n v="0"/>
    <n v="5"/>
    <n v="5"/>
    <x v="3"/>
    <n v="5"/>
    <x v="1"/>
    <n v="4"/>
    <n v="4.333333333333333"/>
  </r>
  <r>
    <s v="1C6C-3B67"/>
    <s v="Emilie"/>
    <s v="Panter"/>
    <x v="1"/>
    <n v="41"/>
    <s v="Old"/>
    <s v="Frequent Traveller"/>
    <x v="1"/>
    <n v="7"/>
    <s v="0-10KM"/>
    <s v="NY"/>
    <s v="American Indian or Alaska Native"/>
    <n v="3"/>
    <x v="2"/>
    <x v="3"/>
    <s v="Software Engineer"/>
    <s v="Married"/>
    <n v="96632"/>
    <n v="1"/>
    <s v="No"/>
    <n v="0"/>
    <d v="2014-12-31T00:00:00"/>
    <x v="0"/>
    <n v="8"/>
    <n v="2"/>
    <n v="8"/>
    <s v="Need Attention"/>
    <n v="0"/>
    <m/>
    <m/>
    <m/>
    <m/>
    <e v="#N/A"/>
    <m/>
    <e v="#N/A"/>
    <m/>
    <e v="#N/A"/>
    <x v="3"/>
    <m/>
    <m/>
    <e v="#N/A"/>
    <x v="2"/>
    <e v="#N/A"/>
    <x v="3"/>
    <e v="#N/A"/>
    <e v="#N/A"/>
  </r>
  <r>
    <s v="2698-A448"/>
    <s v="Linoel"/>
    <s v="Rambadt"/>
    <x v="2"/>
    <n v="43"/>
    <s v="Old"/>
    <s v="Some Travel"/>
    <x v="1"/>
    <n v="40"/>
    <s v="31-40KM"/>
    <s v="CA"/>
    <s v="Black or African American"/>
    <n v="3"/>
    <x v="2"/>
    <x v="5"/>
    <s v="Software Engineer"/>
    <s v="Single"/>
    <n v="63511"/>
    <n v="0"/>
    <s v="No"/>
    <n v="0"/>
    <d v="2014-12-31T00:00:00"/>
    <x v="0"/>
    <n v="8"/>
    <n v="5"/>
    <n v="7"/>
    <s v="Need Attention"/>
    <n v="4"/>
    <s v="PR1905"/>
    <s v="2698-A448"/>
    <d v="2017-10-27T00:00:00"/>
    <n v="3"/>
    <n v="3"/>
    <n v="5"/>
    <n v="5"/>
    <n v="5"/>
    <n v="5"/>
    <x v="0"/>
    <n v="1"/>
    <n v="4"/>
    <n v="4"/>
    <x v="3"/>
    <n v="5"/>
    <x v="1"/>
    <n v="4"/>
    <n v="4.333333333333333"/>
  </r>
  <r>
    <s v="9BD6-2C43"/>
    <s v="Wallas"/>
    <s v="Crinage"/>
    <x v="1"/>
    <n v="27"/>
    <s v="Young"/>
    <s v="No Travel "/>
    <x v="0"/>
    <n v="2"/>
    <s v="0-10KM"/>
    <s v="CA"/>
    <s v="Black or African American"/>
    <n v="3"/>
    <x v="2"/>
    <x v="6"/>
    <s v="Sales Executive"/>
    <s v="Divorced"/>
    <n v="92022"/>
    <n v="1"/>
    <s v="No"/>
    <n v="0"/>
    <d v="2015-01-06T00:00:00"/>
    <x v="0"/>
    <n v="7"/>
    <n v="7"/>
    <n v="7"/>
    <s v="Need Attention"/>
    <n v="0"/>
    <m/>
    <m/>
    <m/>
    <m/>
    <e v="#N/A"/>
    <m/>
    <e v="#N/A"/>
    <m/>
    <e v="#N/A"/>
    <x v="3"/>
    <m/>
    <m/>
    <e v="#N/A"/>
    <x v="2"/>
    <e v="#N/A"/>
    <x v="3"/>
    <e v="#N/A"/>
    <e v="#N/A"/>
  </r>
  <r>
    <s v="39FC-7149"/>
    <s v="Kathye"/>
    <s v="Balden"/>
    <x v="0"/>
    <n v="27"/>
    <s v="Young"/>
    <s v="Some Travel"/>
    <x v="1"/>
    <n v="1"/>
    <s v="0-10KM"/>
    <s v="CA"/>
    <s v="White"/>
    <n v="3"/>
    <x v="2"/>
    <x v="3"/>
    <s v="Software Engineer"/>
    <s v="Single"/>
    <n v="31450"/>
    <n v="0"/>
    <s v="No"/>
    <n v="0"/>
    <d v="2015-01-10T00:00:00"/>
    <x v="0"/>
    <n v="7"/>
    <n v="3"/>
    <n v="5"/>
    <s v="Need Attention"/>
    <n v="7"/>
    <m/>
    <m/>
    <m/>
    <m/>
    <e v="#N/A"/>
    <m/>
    <e v="#N/A"/>
    <m/>
    <e v="#N/A"/>
    <x v="3"/>
    <m/>
    <m/>
    <e v="#N/A"/>
    <x v="2"/>
    <e v="#N/A"/>
    <x v="3"/>
    <e v="#N/A"/>
    <e v="#N/A"/>
  </r>
  <r>
    <s v="F5E3-48BB"/>
    <s v="Zenia"/>
    <s v="Rattery"/>
    <x v="0"/>
    <n v="25"/>
    <s v="Young"/>
    <s v="Frequent Traveller"/>
    <x v="2"/>
    <n v="3"/>
    <s v="0-10KM"/>
    <s v="CA"/>
    <s v="American Indian or Alaska Native"/>
    <n v="3"/>
    <x v="2"/>
    <x v="8"/>
    <s v="Recruiter"/>
    <s v="Married"/>
    <n v="23547"/>
    <n v="0"/>
    <s v="No"/>
    <n v="0"/>
    <d v="2015-01-13T00:00:00"/>
    <x v="1"/>
    <n v="3"/>
    <n v="0"/>
    <n v="2"/>
    <s v="OK"/>
    <n v="1"/>
    <m/>
    <m/>
    <m/>
    <m/>
    <e v="#N/A"/>
    <m/>
    <e v="#N/A"/>
    <m/>
    <e v="#N/A"/>
    <x v="3"/>
    <m/>
    <m/>
    <e v="#N/A"/>
    <x v="2"/>
    <e v="#N/A"/>
    <x v="3"/>
    <e v="#N/A"/>
    <e v="#N/A"/>
  </r>
  <r>
    <s v="0A05-3943"/>
    <s v="Sherie"/>
    <s v="Pattington"/>
    <x v="0"/>
    <n v="26"/>
    <s v="Young"/>
    <s v="Some Travel"/>
    <x v="1"/>
    <n v="20"/>
    <s v="11-20KM"/>
    <s v="CA"/>
    <s v="White"/>
    <n v="3"/>
    <x v="2"/>
    <x v="2"/>
    <s v="Software Engineer"/>
    <s v="Single"/>
    <n v="33273"/>
    <n v="0"/>
    <s v="Yes"/>
    <n v="1"/>
    <d v="2015-01-20T00:00:00"/>
    <x v="1"/>
    <n v="2"/>
    <n v="1"/>
    <n v="1"/>
    <s v="OK"/>
    <n v="0"/>
    <s v="PR1113"/>
    <s v="0A05-3943"/>
    <d v="2016-05-16T00:00:00"/>
    <n v="4"/>
    <n v="4"/>
    <n v="2"/>
    <n v="2"/>
    <n v="2"/>
    <n v="2"/>
    <x v="2"/>
    <n v="0"/>
    <n v="2"/>
    <n v="2"/>
    <x v="3"/>
    <n v="5"/>
    <x v="4"/>
    <n v="5"/>
    <n v="3.3333333333333335"/>
  </r>
  <r>
    <s v="3120-B11F"/>
    <s v="Allister"/>
    <s v="Noads"/>
    <x v="2"/>
    <n v="28"/>
    <s v="Young"/>
    <s v="Frequent Traveller"/>
    <x v="1"/>
    <n v="7"/>
    <s v="0-10KM"/>
    <s v="CA"/>
    <s v="White"/>
    <n v="4"/>
    <x v="1"/>
    <x v="2"/>
    <s v="Senior Software Engineer"/>
    <s v="Married"/>
    <n v="140538"/>
    <n v="1"/>
    <s v="No"/>
    <n v="0"/>
    <d v="2015-01-21T00:00:00"/>
    <x v="0"/>
    <n v="7"/>
    <n v="3"/>
    <n v="5"/>
    <s v="Need Attention"/>
    <n v="0"/>
    <s v="PR1496"/>
    <s v="3120-B11F"/>
    <d v="2017-02-24T00:00:00"/>
    <n v="5"/>
    <n v="5"/>
    <n v="2"/>
    <n v="2"/>
    <n v="2"/>
    <n v="2"/>
    <x v="1"/>
    <n v="0"/>
    <n v="5"/>
    <n v="5"/>
    <x v="1"/>
    <n v="4"/>
    <x v="0"/>
    <n v="3"/>
    <n v="3.5"/>
  </r>
  <r>
    <s v="2FC8-999D"/>
    <s v="Terrie"/>
    <s v="Barnish"/>
    <x v="0"/>
    <n v="27"/>
    <s v="Young"/>
    <s v="Some Travel"/>
    <x v="1"/>
    <n v="30"/>
    <s v="21-30KM"/>
    <s v="CA"/>
    <s v="Mixed or multiple ethnic groups"/>
    <n v="2"/>
    <x v="3"/>
    <x v="5"/>
    <s v="Analytics Manager"/>
    <s v="Divorced"/>
    <n v="240633"/>
    <n v="1"/>
    <s v="No"/>
    <n v="0"/>
    <d v="2015-01-22T00:00:00"/>
    <x v="0"/>
    <n v="7"/>
    <n v="1"/>
    <n v="6"/>
    <s v="Need Attention"/>
    <n v="7"/>
    <s v="PR1258"/>
    <s v="2FC8-999D"/>
    <d v="2016-09-20T00:00:00"/>
    <n v="5"/>
    <n v="5"/>
    <n v="2"/>
    <n v="2"/>
    <n v="5"/>
    <n v="5"/>
    <x v="1"/>
    <n v="1"/>
    <n v="2"/>
    <n v="2"/>
    <x v="0"/>
    <n v="3"/>
    <x v="0"/>
    <n v="3"/>
    <n v="3.3333333333333335"/>
  </r>
  <r>
    <s v="7BD4-7BFB"/>
    <s v="Kerr"/>
    <s v="Sporner"/>
    <x v="2"/>
    <n v="27"/>
    <s v="Young"/>
    <s v="Some Travel"/>
    <x v="1"/>
    <n v="19"/>
    <s v="11-20KM"/>
    <s v="IL"/>
    <s v="American Indian or Alaska Native"/>
    <n v="4"/>
    <x v="1"/>
    <x v="3"/>
    <s v="Software Engineer"/>
    <s v="Divorced"/>
    <n v="25276"/>
    <n v="1"/>
    <s v="No"/>
    <n v="0"/>
    <d v="2015-01-22T00:00:00"/>
    <x v="0"/>
    <n v="7"/>
    <n v="6"/>
    <n v="7"/>
    <s v="Need Attention"/>
    <n v="1"/>
    <s v="PR283"/>
    <s v="7BD4-7BFB"/>
    <d v="2014-04-11T00:00:00"/>
    <n v="3"/>
    <n v="3"/>
    <n v="2"/>
    <n v="2"/>
    <n v="4"/>
    <n v="4"/>
    <x v="2"/>
    <n v="2"/>
    <n v="4"/>
    <n v="4"/>
    <x v="3"/>
    <n v="5"/>
    <x v="1"/>
    <n v="4"/>
    <n v="3.6666666666666665"/>
  </r>
  <r>
    <s v="6227-9D9E"/>
    <s v="Malina"/>
    <s v="Chivrall"/>
    <x v="0"/>
    <n v="26"/>
    <s v="Young"/>
    <s v="Some Travel"/>
    <x v="2"/>
    <n v="5"/>
    <s v="0-10KM"/>
    <s v="CA"/>
    <s v="Mixed or multiple ethnic groups"/>
    <n v="4"/>
    <x v="1"/>
    <x v="8"/>
    <s v="HR Manager"/>
    <s v="Married"/>
    <n v="315071"/>
    <n v="1"/>
    <s v="Yes"/>
    <n v="1"/>
    <d v="2015-01-25T00:00:00"/>
    <x v="0"/>
    <n v="7"/>
    <n v="7"/>
    <n v="7"/>
    <s v="Need Attention"/>
    <n v="1"/>
    <m/>
    <m/>
    <m/>
    <m/>
    <e v="#N/A"/>
    <m/>
    <e v="#N/A"/>
    <m/>
    <e v="#N/A"/>
    <x v="3"/>
    <m/>
    <m/>
    <e v="#N/A"/>
    <x v="2"/>
    <e v="#N/A"/>
    <x v="3"/>
    <e v="#N/A"/>
    <e v="#N/A"/>
  </r>
  <r>
    <s v="4E65-CCD0"/>
    <s v="Billie"/>
    <s v="Sanday"/>
    <x v="1"/>
    <n v="26"/>
    <s v="Young"/>
    <s v="Some Travel"/>
    <x v="1"/>
    <n v="16"/>
    <s v="11-20KM"/>
    <s v="CA"/>
    <s v="White"/>
    <n v="1"/>
    <x v="4"/>
    <x v="3"/>
    <s v="Senior Software Engineer"/>
    <s v="Married"/>
    <n v="54746"/>
    <n v="1"/>
    <s v="Yes"/>
    <n v="1"/>
    <d v="2015-01-27T00:00:00"/>
    <x v="0"/>
    <n v="7"/>
    <n v="2"/>
    <n v="4"/>
    <s v="Need Attention"/>
    <n v="4"/>
    <s v="PR1072"/>
    <s v="4E65-CCD0"/>
    <d v="2016-04-26T00:00:00"/>
    <n v="4"/>
    <n v="4"/>
    <n v="2"/>
    <n v="2"/>
    <n v="2"/>
    <n v="2"/>
    <x v="2"/>
    <n v="0"/>
    <n v="4"/>
    <n v="4"/>
    <x v="3"/>
    <n v="5"/>
    <x v="1"/>
    <n v="4"/>
    <n v="3.5"/>
  </r>
  <r>
    <s v="EB4F-4D97"/>
    <s v="Lynnelle"/>
    <s v="Peizer"/>
    <x v="0"/>
    <n v="25"/>
    <s v="Young"/>
    <s v="Some Travel"/>
    <x v="1"/>
    <n v="20"/>
    <s v="11-20KM"/>
    <s v="NY"/>
    <s v="Mixed or multiple ethnic groups"/>
    <n v="2"/>
    <x v="3"/>
    <x v="3"/>
    <s v="Software Engineer"/>
    <s v="Married"/>
    <n v="43438"/>
    <n v="1"/>
    <s v="Yes"/>
    <n v="1"/>
    <d v="2015-01-29T00:00:00"/>
    <x v="0"/>
    <n v="7"/>
    <n v="7"/>
    <n v="7"/>
    <s v="Need Attention"/>
    <n v="3"/>
    <m/>
    <m/>
    <m/>
    <m/>
    <e v="#N/A"/>
    <m/>
    <e v="#N/A"/>
    <m/>
    <e v="#N/A"/>
    <x v="3"/>
    <m/>
    <m/>
    <e v="#N/A"/>
    <x v="2"/>
    <e v="#N/A"/>
    <x v="3"/>
    <e v="#N/A"/>
    <e v="#N/A"/>
  </r>
  <r>
    <s v="296A-A685"/>
    <s v="Dina"/>
    <s v="Paice"/>
    <x v="0"/>
    <n v="27"/>
    <s v="Young"/>
    <s v="No Travel "/>
    <x v="1"/>
    <n v="34"/>
    <s v="31-40KM"/>
    <s v="CA"/>
    <s v="Asian or Asian American"/>
    <n v="2"/>
    <x v="3"/>
    <x v="2"/>
    <s v="Data Scientist"/>
    <s v="Single"/>
    <n v="30783"/>
    <n v="0"/>
    <s v="No"/>
    <n v="0"/>
    <d v="2015-02-03T00:00:00"/>
    <x v="0"/>
    <n v="7"/>
    <n v="7"/>
    <n v="7"/>
    <s v="Need Attention"/>
    <n v="2"/>
    <s v="PR2674"/>
    <s v="296A-A685"/>
    <d v="2018-11-30T00:00:00"/>
    <n v="5"/>
    <n v="5"/>
    <n v="2"/>
    <n v="2"/>
    <n v="5"/>
    <n v="5"/>
    <x v="2"/>
    <n v="1"/>
    <n v="3"/>
    <n v="3"/>
    <x v="1"/>
    <n v="4"/>
    <x v="0"/>
    <n v="3"/>
    <n v="3.6666666666666665"/>
  </r>
  <r>
    <s v="2E7B-43F0"/>
    <s v="Arnaldo"/>
    <s v="Balling"/>
    <x v="2"/>
    <n v="26"/>
    <s v="Young"/>
    <s v="Some Travel"/>
    <x v="1"/>
    <n v="31"/>
    <s v="31-40KM"/>
    <s v="CA"/>
    <s v="White"/>
    <n v="2"/>
    <x v="3"/>
    <x v="3"/>
    <s v="Engineering Manager"/>
    <s v="Married"/>
    <n v="148211"/>
    <n v="3"/>
    <s v="Yes"/>
    <n v="1"/>
    <d v="2015-02-11T00:00:00"/>
    <x v="0"/>
    <n v="7"/>
    <n v="1"/>
    <n v="6"/>
    <s v="Need Attention"/>
    <n v="0"/>
    <m/>
    <m/>
    <m/>
    <m/>
    <e v="#N/A"/>
    <m/>
    <e v="#N/A"/>
    <m/>
    <e v="#N/A"/>
    <x v="3"/>
    <m/>
    <m/>
    <e v="#N/A"/>
    <x v="2"/>
    <e v="#N/A"/>
    <x v="3"/>
    <e v="#N/A"/>
    <e v="#N/A"/>
  </r>
  <r>
    <s v="E099-3FCC"/>
    <s v="Haywood"/>
    <s v="Ruprich"/>
    <x v="2"/>
    <n v="28"/>
    <s v="Young"/>
    <s v="Some Travel"/>
    <x v="1"/>
    <n v="15"/>
    <s v="11-20KM"/>
    <s v="NY"/>
    <s v="White"/>
    <n v="3"/>
    <x v="2"/>
    <x v="3"/>
    <s v="Data Scientist"/>
    <s v="Married"/>
    <n v="83951"/>
    <n v="2"/>
    <s v="No"/>
    <n v="0"/>
    <d v="2015-02-12T00:00:00"/>
    <x v="0"/>
    <n v="7"/>
    <n v="3"/>
    <n v="6"/>
    <s v="Need Attention"/>
    <n v="5"/>
    <m/>
    <m/>
    <m/>
    <m/>
    <e v="#N/A"/>
    <m/>
    <e v="#N/A"/>
    <m/>
    <e v="#N/A"/>
    <x v="3"/>
    <m/>
    <m/>
    <e v="#N/A"/>
    <x v="2"/>
    <e v="#N/A"/>
    <x v="3"/>
    <e v="#N/A"/>
    <e v="#N/A"/>
  </r>
  <r>
    <s v="D86B-2E5E"/>
    <s v="Michele"/>
    <s v="Deane"/>
    <x v="0"/>
    <n v="27"/>
    <s v="Young"/>
    <s v="Some Travel"/>
    <x v="0"/>
    <n v="25"/>
    <s v="21-30KM"/>
    <s v="NY"/>
    <s v="White"/>
    <n v="3"/>
    <x v="2"/>
    <x v="4"/>
    <s v="Sales Executive"/>
    <s v="Married"/>
    <n v="91202"/>
    <n v="0"/>
    <s v="Yes"/>
    <n v="1"/>
    <d v="2015-02-15T00:00:00"/>
    <x v="0"/>
    <n v="7"/>
    <n v="5"/>
    <n v="7"/>
    <s v="Need Attention"/>
    <n v="2"/>
    <s v="PR2172"/>
    <s v="D86B-2E5E"/>
    <d v="2018-03-08T00:00:00"/>
    <n v="3"/>
    <n v="3"/>
    <n v="2"/>
    <n v="2"/>
    <n v="3"/>
    <n v="3"/>
    <x v="2"/>
    <n v="2"/>
    <n v="5"/>
    <n v="5"/>
    <x v="0"/>
    <n v="3"/>
    <x v="0"/>
    <n v="3"/>
    <n v="3.1666666666666665"/>
  </r>
  <r>
    <s v="267F-F71D"/>
    <s v="Liuka"/>
    <s v="Attenbrough"/>
    <x v="0"/>
    <n v="27"/>
    <s v="Young"/>
    <s v="Some Travel"/>
    <x v="1"/>
    <n v="40"/>
    <s v="31-40KM"/>
    <s v="CA"/>
    <s v="Asian or Asian American"/>
    <n v="4"/>
    <x v="1"/>
    <x v="5"/>
    <s v="Senior Software Engineer"/>
    <s v="Married"/>
    <n v="112728"/>
    <n v="1"/>
    <s v="No"/>
    <n v="0"/>
    <d v="2015-02-18T00:00:00"/>
    <x v="0"/>
    <n v="7"/>
    <n v="5"/>
    <n v="6"/>
    <s v="Need Attention"/>
    <n v="4"/>
    <s v="PR2519"/>
    <s v="267F-F71D"/>
    <d v="2018-08-22T00:00:00"/>
    <n v="3"/>
    <n v="3"/>
    <n v="3"/>
    <n v="3"/>
    <n v="4"/>
    <n v="4"/>
    <x v="0"/>
    <n v="1"/>
    <n v="5"/>
    <n v="5"/>
    <x v="1"/>
    <n v="4"/>
    <x v="0"/>
    <n v="3"/>
    <n v="3.6666666666666665"/>
  </r>
  <r>
    <s v="155B-42BE"/>
    <s v="Tommi"/>
    <s v="Lapish"/>
    <x v="0"/>
    <n v="25"/>
    <s v="Young"/>
    <s v="Some Travel"/>
    <x v="0"/>
    <n v="38"/>
    <s v="31-40KM"/>
    <s v="IL"/>
    <s v="Mixed or multiple ethnic groups"/>
    <n v="2"/>
    <x v="3"/>
    <x v="1"/>
    <s v="Sales Executive"/>
    <s v="Single"/>
    <n v="57018"/>
    <n v="0"/>
    <s v="No"/>
    <n v="0"/>
    <d v="2015-02-21T00:00:00"/>
    <x v="1"/>
    <n v="1"/>
    <n v="0"/>
    <n v="0"/>
    <s v="OK"/>
    <n v="0"/>
    <m/>
    <m/>
    <m/>
    <m/>
    <e v="#N/A"/>
    <m/>
    <e v="#N/A"/>
    <m/>
    <e v="#N/A"/>
    <x v="3"/>
    <m/>
    <m/>
    <e v="#N/A"/>
    <x v="2"/>
    <e v="#N/A"/>
    <x v="3"/>
    <e v="#N/A"/>
    <e v="#N/A"/>
  </r>
  <r>
    <s v="E62F-4FF7"/>
    <s v="Port"/>
    <s v="Lording"/>
    <x v="2"/>
    <n v="27"/>
    <s v="Young"/>
    <s v="Some Travel"/>
    <x v="1"/>
    <n v="27"/>
    <s v="21-30KM"/>
    <s v="CA"/>
    <s v="Mixed or multiple ethnic groups"/>
    <n v="4"/>
    <x v="1"/>
    <x v="5"/>
    <s v="Machine Learning Engineer"/>
    <s v="Married"/>
    <n v="92522"/>
    <n v="0"/>
    <s v="No"/>
    <n v="0"/>
    <d v="2015-02-22T00:00:00"/>
    <x v="0"/>
    <n v="7"/>
    <n v="4"/>
    <n v="5"/>
    <s v="Need Attention"/>
    <n v="2"/>
    <m/>
    <m/>
    <m/>
    <m/>
    <e v="#N/A"/>
    <m/>
    <e v="#N/A"/>
    <m/>
    <e v="#N/A"/>
    <x v="3"/>
    <m/>
    <m/>
    <e v="#N/A"/>
    <x v="2"/>
    <e v="#N/A"/>
    <x v="3"/>
    <e v="#N/A"/>
    <e v="#N/A"/>
  </r>
  <r>
    <s v="93B1-6510"/>
    <s v="Giraldo"/>
    <s v="Matyashev"/>
    <x v="2"/>
    <n v="28"/>
    <s v="Young"/>
    <s v="No Travel "/>
    <x v="1"/>
    <n v="30"/>
    <s v="21-30KM"/>
    <s v="CA"/>
    <s v="White"/>
    <n v="3"/>
    <x v="2"/>
    <x v="3"/>
    <s v="Data Scientist"/>
    <s v="Single"/>
    <n v="52930"/>
    <n v="0"/>
    <s v="No"/>
    <n v="0"/>
    <d v="2015-02-23T00:00:00"/>
    <x v="0"/>
    <n v="7"/>
    <n v="1"/>
    <n v="4"/>
    <s v="Need Attention"/>
    <n v="2"/>
    <m/>
    <m/>
    <m/>
    <m/>
    <e v="#N/A"/>
    <m/>
    <e v="#N/A"/>
    <m/>
    <e v="#N/A"/>
    <x v="3"/>
    <m/>
    <m/>
    <e v="#N/A"/>
    <x v="2"/>
    <e v="#N/A"/>
    <x v="3"/>
    <e v="#N/A"/>
    <e v="#N/A"/>
  </r>
  <r>
    <s v="71CC-7412"/>
    <s v="Issi"/>
    <s v="Early"/>
    <x v="3"/>
    <n v="25"/>
    <s v="Young"/>
    <s v="Some Travel"/>
    <x v="1"/>
    <n v="4"/>
    <s v="0-10KM"/>
    <s v="NY"/>
    <s v="White"/>
    <n v="2"/>
    <x v="3"/>
    <x v="3"/>
    <s v="Engineering Manager"/>
    <s v="Single"/>
    <n v="179602"/>
    <n v="0"/>
    <s v="No"/>
    <n v="0"/>
    <d v="2015-03-01T00:00:00"/>
    <x v="0"/>
    <n v="7"/>
    <n v="6"/>
    <n v="6"/>
    <s v="Need Attention"/>
    <n v="6"/>
    <s v="PR2537"/>
    <s v="71CC-7412"/>
    <d v="2018-09-05T00:00:00"/>
    <n v="5"/>
    <n v="5"/>
    <n v="2"/>
    <n v="2"/>
    <n v="2"/>
    <n v="2"/>
    <x v="0"/>
    <n v="0"/>
    <n v="2"/>
    <n v="2"/>
    <x v="3"/>
    <n v="5"/>
    <x v="1"/>
    <n v="4"/>
    <n v="3.3333333333333335"/>
  </r>
  <r>
    <s v="07F1-62C3"/>
    <s v="Bertrand"/>
    <s v="Davidsen"/>
    <x v="2"/>
    <n v="27"/>
    <s v="Young"/>
    <s v="Frequent Traveller"/>
    <x v="1"/>
    <n v="9"/>
    <s v="0-10KM"/>
    <s v="NY"/>
    <s v="Black or African American"/>
    <n v="4"/>
    <x v="1"/>
    <x v="3"/>
    <s v="Software Engineer"/>
    <s v="Married"/>
    <n v="39001"/>
    <n v="0"/>
    <s v="Yes"/>
    <n v="1"/>
    <d v="2015-03-03T00:00:00"/>
    <x v="0"/>
    <n v="7"/>
    <n v="7"/>
    <n v="7"/>
    <s v="Need Attention"/>
    <n v="4"/>
    <m/>
    <m/>
    <m/>
    <m/>
    <e v="#N/A"/>
    <m/>
    <e v="#N/A"/>
    <m/>
    <e v="#N/A"/>
    <x v="3"/>
    <m/>
    <m/>
    <e v="#N/A"/>
    <x v="2"/>
    <e v="#N/A"/>
    <x v="3"/>
    <e v="#N/A"/>
    <e v="#N/A"/>
  </r>
  <r>
    <s v="E523-D168"/>
    <s v="Sheffield"/>
    <s v="Feldon"/>
    <x v="2"/>
    <n v="27"/>
    <s v="Young"/>
    <s v="Some Travel"/>
    <x v="0"/>
    <n v="42"/>
    <s v="41-50KM"/>
    <s v="CA"/>
    <s v="Other "/>
    <n v="2"/>
    <x v="3"/>
    <x v="4"/>
    <s v="Sales Executive"/>
    <s v="Married"/>
    <n v="68638"/>
    <n v="0"/>
    <s v="Yes"/>
    <n v="1"/>
    <d v="2015-03-10T00:00:00"/>
    <x v="0"/>
    <n v="7"/>
    <n v="7"/>
    <n v="7"/>
    <s v="Need Attention"/>
    <n v="0"/>
    <m/>
    <m/>
    <m/>
    <m/>
    <e v="#N/A"/>
    <m/>
    <e v="#N/A"/>
    <m/>
    <e v="#N/A"/>
    <x v="3"/>
    <m/>
    <m/>
    <e v="#N/A"/>
    <x v="2"/>
    <e v="#N/A"/>
    <x v="3"/>
    <e v="#N/A"/>
    <e v="#N/A"/>
  </r>
  <r>
    <s v="5A0B-7F31"/>
    <s v="Nevil"/>
    <s v="Callaby"/>
    <x v="2"/>
    <n v="26"/>
    <s v="Young"/>
    <s v="Some Travel"/>
    <x v="0"/>
    <n v="24"/>
    <s v="21-30KM"/>
    <s v="CA"/>
    <s v="White"/>
    <n v="3"/>
    <x v="2"/>
    <x v="0"/>
    <s v="Sales Executive"/>
    <s v="Single"/>
    <n v="85982"/>
    <n v="0"/>
    <s v="No"/>
    <n v="0"/>
    <d v="2015-03-13T00:00:00"/>
    <x v="1"/>
    <n v="5"/>
    <n v="1"/>
    <n v="1"/>
    <s v="OK"/>
    <n v="0"/>
    <s v="PR1438"/>
    <s v="5A0B-7F31"/>
    <d v="2017-01-28T00:00:00"/>
    <n v="3"/>
    <n v="3"/>
    <n v="5"/>
    <n v="5"/>
    <n v="3"/>
    <n v="3"/>
    <x v="1"/>
    <n v="1"/>
    <n v="2"/>
    <n v="2"/>
    <x v="1"/>
    <n v="4"/>
    <x v="0"/>
    <n v="3"/>
    <n v="3.3333333333333335"/>
  </r>
  <r>
    <s v="8F78-4A32"/>
    <s v="Sigismundo"/>
    <s v="Durtnel"/>
    <x v="2"/>
    <n v="25"/>
    <s v="Young"/>
    <s v="No Travel "/>
    <x v="1"/>
    <n v="12"/>
    <s v="11-20KM"/>
    <s v="NY"/>
    <s v="Black or African American"/>
    <n v="3"/>
    <x v="2"/>
    <x v="5"/>
    <s v="Data Scientist"/>
    <s v="Single"/>
    <n v="31962"/>
    <n v="0"/>
    <s v="No"/>
    <n v="0"/>
    <d v="2015-03-14T00:00:00"/>
    <x v="0"/>
    <n v="7"/>
    <n v="2"/>
    <n v="7"/>
    <s v="Need Attention"/>
    <n v="4"/>
    <m/>
    <m/>
    <m/>
    <m/>
    <e v="#N/A"/>
    <m/>
    <e v="#N/A"/>
    <m/>
    <e v="#N/A"/>
    <x v="3"/>
    <m/>
    <m/>
    <e v="#N/A"/>
    <x v="2"/>
    <e v="#N/A"/>
    <x v="3"/>
    <e v="#N/A"/>
    <e v="#N/A"/>
  </r>
  <r>
    <s v="8EA4-9179"/>
    <s v="Cristian"/>
    <s v="Dignum"/>
    <x v="2"/>
    <n v="25"/>
    <s v="Young"/>
    <s v="Some Travel"/>
    <x v="1"/>
    <n v="23"/>
    <s v="21-30KM"/>
    <s v="NY"/>
    <s v="Black or African American"/>
    <n v="3"/>
    <x v="2"/>
    <x v="3"/>
    <s v="Data Scientist"/>
    <s v="Single"/>
    <n v="24626"/>
    <n v="0"/>
    <s v="No"/>
    <n v="0"/>
    <d v="2015-03-14T00:00:00"/>
    <x v="0"/>
    <n v="7"/>
    <n v="7"/>
    <n v="7"/>
    <s v="Need Attention"/>
    <n v="1"/>
    <m/>
    <m/>
    <m/>
    <m/>
    <e v="#N/A"/>
    <m/>
    <e v="#N/A"/>
    <m/>
    <e v="#N/A"/>
    <x v="3"/>
    <m/>
    <m/>
    <e v="#N/A"/>
    <x v="2"/>
    <e v="#N/A"/>
    <x v="3"/>
    <e v="#N/A"/>
    <e v="#N/A"/>
  </r>
  <r>
    <s v="6F50-08B6"/>
    <s v="Mick"/>
    <s v="Tomaschke"/>
    <x v="2"/>
    <n v="25"/>
    <s v="Young"/>
    <s v="Frequent Traveller"/>
    <x v="0"/>
    <n v="25"/>
    <s v="21-30KM"/>
    <s v="NY"/>
    <s v="White"/>
    <n v="1"/>
    <x v="4"/>
    <x v="1"/>
    <s v="Sales Executive"/>
    <s v="Single"/>
    <n v="57030"/>
    <n v="0"/>
    <s v="No"/>
    <n v="0"/>
    <d v="2015-03-20T00:00:00"/>
    <x v="0"/>
    <n v="7"/>
    <n v="5"/>
    <n v="7"/>
    <s v="Need Attention"/>
    <n v="6"/>
    <m/>
    <m/>
    <m/>
    <m/>
    <e v="#N/A"/>
    <m/>
    <e v="#N/A"/>
    <m/>
    <e v="#N/A"/>
    <x v="3"/>
    <m/>
    <m/>
    <e v="#N/A"/>
    <x v="2"/>
    <e v="#N/A"/>
    <x v="3"/>
    <e v="#N/A"/>
    <e v="#N/A"/>
  </r>
  <r>
    <s v="0CF8-1EBD"/>
    <s v="Franciska"/>
    <s v="Cubbin"/>
    <x v="0"/>
    <n v="28"/>
    <s v="Young"/>
    <s v="Frequent Traveller"/>
    <x v="1"/>
    <n v="38"/>
    <s v="31-40KM"/>
    <s v="CA"/>
    <s v="Mixed or multiple ethnic groups"/>
    <n v="4"/>
    <x v="1"/>
    <x v="3"/>
    <s v="Data Scientist"/>
    <s v="Married"/>
    <n v="87704"/>
    <n v="2"/>
    <s v="No"/>
    <n v="0"/>
    <d v="2015-03-28T00:00:00"/>
    <x v="0"/>
    <n v="7"/>
    <n v="1"/>
    <n v="3"/>
    <s v="OK"/>
    <n v="6"/>
    <m/>
    <m/>
    <m/>
    <m/>
    <e v="#N/A"/>
    <m/>
    <e v="#N/A"/>
    <m/>
    <e v="#N/A"/>
    <x v="3"/>
    <m/>
    <m/>
    <e v="#N/A"/>
    <x v="2"/>
    <e v="#N/A"/>
    <x v="3"/>
    <e v="#N/A"/>
    <e v="#N/A"/>
  </r>
  <r>
    <s v="8E5B-CBBF"/>
    <s v="Creigh"/>
    <s v="Lissaman"/>
    <x v="2"/>
    <n v="25"/>
    <s v="Young"/>
    <s v="Some Travel"/>
    <x v="0"/>
    <n v="12"/>
    <s v="11-20KM"/>
    <s v="NY"/>
    <s v="Asian or Asian American"/>
    <n v="4"/>
    <x v="1"/>
    <x v="0"/>
    <s v="Sales Executive"/>
    <s v="Divorced"/>
    <n v="67814"/>
    <n v="0"/>
    <s v="No"/>
    <n v="0"/>
    <d v="2015-03-28T00:00:00"/>
    <x v="0"/>
    <n v="7"/>
    <n v="6"/>
    <n v="7"/>
    <s v="Need Attention"/>
    <n v="1"/>
    <m/>
    <m/>
    <m/>
    <m/>
    <e v="#N/A"/>
    <m/>
    <e v="#N/A"/>
    <m/>
    <e v="#N/A"/>
    <x v="3"/>
    <m/>
    <m/>
    <e v="#N/A"/>
    <x v="2"/>
    <e v="#N/A"/>
    <x v="3"/>
    <e v="#N/A"/>
    <e v="#N/A"/>
  </r>
  <r>
    <s v="8DA7-0090"/>
    <s v="Farica"/>
    <s v="Fardell"/>
    <x v="1"/>
    <n v="41"/>
    <s v="Old"/>
    <s v="Some Travel"/>
    <x v="2"/>
    <n v="11"/>
    <s v="11-20KM"/>
    <s v="NY"/>
    <s v="Black or African American"/>
    <n v="2"/>
    <x v="3"/>
    <x v="7"/>
    <s v="HR Business Partner"/>
    <s v="Single"/>
    <n v="445906"/>
    <n v="0"/>
    <s v="Yes"/>
    <n v="1"/>
    <d v="2015-04-01T00:00:00"/>
    <x v="0"/>
    <n v="7"/>
    <n v="1"/>
    <n v="5"/>
    <s v="Need Attention"/>
    <n v="4"/>
    <m/>
    <m/>
    <m/>
    <m/>
    <e v="#N/A"/>
    <m/>
    <e v="#N/A"/>
    <m/>
    <e v="#N/A"/>
    <x v="3"/>
    <m/>
    <m/>
    <e v="#N/A"/>
    <x v="2"/>
    <e v="#N/A"/>
    <x v="3"/>
    <e v="#N/A"/>
    <e v="#N/A"/>
  </r>
  <r>
    <s v="9BC9-1288"/>
    <s v="Adelheid"/>
    <s v="Battersby"/>
    <x v="0"/>
    <n v="27"/>
    <s v="Young"/>
    <s v="Some Travel"/>
    <x v="0"/>
    <n v="4"/>
    <s v="0-10KM"/>
    <s v="CA"/>
    <s v="Black or African American"/>
    <n v="1"/>
    <x v="4"/>
    <x v="7"/>
    <s v="Sales Executive"/>
    <s v="Married"/>
    <n v="45046"/>
    <n v="2"/>
    <s v="Yes"/>
    <n v="1"/>
    <d v="2015-04-03T00:00:00"/>
    <x v="0"/>
    <n v="7"/>
    <n v="6"/>
    <n v="7"/>
    <s v="Need Attention"/>
    <n v="0"/>
    <m/>
    <m/>
    <m/>
    <m/>
    <e v="#N/A"/>
    <m/>
    <e v="#N/A"/>
    <m/>
    <e v="#N/A"/>
    <x v="3"/>
    <m/>
    <m/>
    <e v="#N/A"/>
    <x v="2"/>
    <e v="#N/A"/>
    <x v="3"/>
    <e v="#N/A"/>
    <e v="#N/A"/>
  </r>
  <r>
    <s v="6A8B-EC82"/>
    <s v="Averill"/>
    <s v="Dwyr"/>
    <x v="2"/>
    <n v="26"/>
    <s v="Young"/>
    <s v="Some Travel"/>
    <x v="0"/>
    <n v="24"/>
    <s v="21-30KM"/>
    <s v="CA"/>
    <s v="American Indian or Alaska Native"/>
    <n v="1"/>
    <x v="4"/>
    <x v="1"/>
    <s v="Sales Executive"/>
    <s v="Single"/>
    <n v="82312"/>
    <n v="0"/>
    <s v="Yes"/>
    <n v="1"/>
    <d v="2015-04-11T00:00:00"/>
    <x v="0"/>
    <n v="7"/>
    <n v="2"/>
    <n v="7"/>
    <s v="Need Attention"/>
    <n v="6"/>
    <m/>
    <m/>
    <m/>
    <m/>
    <e v="#N/A"/>
    <m/>
    <e v="#N/A"/>
    <m/>
    <e v="#N/A"/>
    <x v="3"/>
    <m/>
    <m/>
    <e v="#N/A"/>
    <x v="2"/>
    <e v="#N/A"/>
    <x v="3"/>
    <e v="#N/A"/>
    <e v="#N/A"/>
  </r>
  <r>
    <s v="F968-671C"/>
    <s v="Eugene"/>
    <s v="Benstead"/>
    <x v="2"/>
    <n v="27"/>
    <s v="Young"/>
    <s v="Frequent Traveller"/>
    <x v="0"/>
    <n v="16"/>
    <s v="11-20KM"/>
    <s v="CA"/>
    <s v="White"/>
    <n v="3"/>
    <x v="2"/>
    <x v="4"/>
    <s v="Sales Executive"/>
    <s v="Single"/>
    <n v="50559"/>
    <n v="0"/>
    <s v="No"/>
    <n v="0"/>
    <d v="2015-04-14T00:00:00"/>
    <x v="1"/>
    <n v="6"/>
    <n v="0"/>
    <n v="5"/>
    <s v="Need Attention"/>
    <n v="5"/>
    <m/>
    <m/>
    <m/>
    <m/>
    <e v="#N/A"/>
    <m/>
    <e v="#N/A"/>
    <m/>
    <e v="#N/A"/>
    <x v="3"/>
    <m/>
    <m/>
    <e v="#N/A"/>
    <x v="2"/>
    <e v="#N/A"/>
    <x v="3"/>
    <e v="#N/A"/>
    <e v="#N/A"/>
  </r>
  <r>
    <s v="31FB-D496"/>
    <s v="Rakel"/>
    <s v="Ruston"/>
    <x v="0"/>
    <n v="25"/>
    <s v="Young"/>
    <s v="Some Travel"/>
    <x v="1"/>
    <n v="5"/>
    <s v="0-10KM"/>
    <s v="CA"/>
    <s v="Mixed or multiple ethnic groups"/>
    <n v="4"/>
    <x v="1"/>
    <x v="6"/>
    <s v="Software Engineer"/>
    <s v="Single"/>
    <n v="51454"/>
    <n v="0"/>
    <s v="No"/>
    <n v="0"/>
    <d v="2015-04-17T00:00:00"/>
    <x v="0"/>
    <n v="7"/>
    <n v="1"/>
    <n v="6"/>
    <s v="Need Attention"/>
    <n v="7"/>
    <m/>
    <m/>
    <m/>
    <m/>
    <e v="#N/A"/>
    <m/>
    <e v="#N/A"/>
    <m/>
    <e v="#N/A"/>
    <x v="3"/>
    <m/>
    <m/>
    <e v="#N/A"/>
    <x v="2"/>
    <e v="#N/A"/>
    <x v="3"/>
    <e v="#N/A"/>
    <e v="#N/A"/>
  </r>
  <r>
    <s v="FEEC-A663"/>
    <s v="Cher"/>
    <s v="Molian"/>
    <x v="1"/>
    <n v="27"/>
    <s v="Young"/>
    <s v="Some Travel"/>
    <x v="1"/>
    <n v="1"/>
    <s v="0-10KM"/>
    <s v="CA"/>
    <s v="White"/>
    <n v="1"/>
    <x v="4"/>
    <x v="5"/>
    <s v="Software Engineer"/>
    <s v="Single"/>
    <n v="48442"/>
    <n v="0"/>
    <s v="No"/>
    <n v="0"/>
    <d v="2015-04-17T00:00:00"/>
    <x v="0"/>
    <n v="7"/>
    <n v="3"/>
    <n v="4"/>
    <s v="Need Attention"/>
    <n v="5"/>
    <m/>
    <m/>
    <m/>
    <m/>
    <e v="#N/A"/>
    <m/>
    <e v="#N/A"/>
    <m/>
    <e v="#N/A"/>
    <x v="3"/>
    <m/>
    <m/>
    <e v="#N/A"/>
    <x v="2"/>
    <e v="#N/A"/>
    <x v="3"/>
    <e v="#N/A"/>
    <e v="#N/A"/>
  </r>
  <r>
    <s v="9412-7AA6"/>
    <s v="Edith"/>
    <s v="Middis"/>
    <x v="1"/>
    <n v="27"/>
    <s v="Young"/>
    <s v="Some Travel"/>
    <x v="1"/>
    <n v="10"/>
    <s v="0-10KM"/>
    <s v="CA"/>
    <s v="White"/>
    <n v="3"/>
    <x v="2"/>
    <x v="5"/>
    <s v="Data Scientist"/>
    <s v="Single"/>
    <n v="45438"/>
    <n v="0"/>
    <s v="No"/>
    <n v="0"/>
    <d v="2015-04-19T00:00:00"/>
    <x v="0"/>
    <n v="7"/>
    <n v="1"/>
    <n v="5"/>
    <s v="Need Attention"/>
    <n v="5"/>
    <m/>
    <m/>
    <m/>
    <m/>
    <e v="#N/A"/>
    <m/>
    <e v="#N/A"/>
    <m/>
    <e v="#N/A"/>
    <x v="3"/>
    <m/>
    <m/>
    <e v="#N/A"/>
    <x v="2"/>
    <e v="#N/A"/>
    <x v="3"/>
    <e v="#N/A"/>
    <e v="#N/A"/>
  </r>
  <r>
    <s v="920B-7B40"/>
    <s v="Berkly"/>
    <s v="Bellson"/>
    <x v="2"/>
    <n v="26"/>
    <s v="Young"/>
    <s v="Some Travel"/>
    <x v="1"/>
    <n v="22"/>
    <s v="21-30KM"/>
    <s v="CA"/>
    <s v="Asian or Asian American"/>
    <n v="3"/>
    <x v="2"/>
    <x v="5"/>
    <s v="Software Engineer"/>
    <s v="Married"/>
    <n v="52390"/>
    <n v="1"/>
    <s v="Yes"/>
    <n v="1"/>
    <d v="2015-04-21T00:00:00"/>
    <x v="0"/>
    <n v="7"/>
    <n v="4"/>
    <n v="5"/>
    <s v="Need Attention"/>
    <n v="3"/>
    <m/>
    <m/>
    <m/>
    <m/>
    <e v="#N/A"/>
    <m/>
    <e v="#N/A"/>
    <m/>
    <e v="#N/A"/>
    <x v="3"/>
    <m/>
    <m/>
    <e v="#N/A"/>
    <x v="2"/>
    <e v="#N/A"/>
    <x v="3"/>
    <e v="#N/A"/>
    <e v="#N/A"/>
  </r>
  <r>
    <s v="2374-7581"/>
    <s v="Brian"/>
    <s v="Josskovitz"/>
    <x v="2"/>
    <n v="25"/>
    <s v="Young"/>
    <s v="Some Travel"/>
    <x v="1"/>
    <n v="1"/>
    <s v="0-10KM"/>
    <s v="NY"/>
    <s v="Asian or Asian American"/>
    <n v="4"/>
    <x v="1"/>
    <x v="5"/>
    <s v="Senior Software Engineer"/>
    <s v="Married"/>
    <n v="72840"/>
    <n v="0"/>
    <s v="No"/>
    <n v="0"/>
    <d v="2015-04-23T00:00:00"/>
    <x v="0"/>
    <n v="7"/>
    <n v="6"/>
    <n v="6"/>
    <s v="Need Attention"/>
    <n v="0"/>
    <m/>
    <m/>
    <m/>
    <m/>
    <e v="#N/A"/>
    <m/>
    <e v="#N/A"/>
    <m/>
    <e v="#N/A"/>
    <x v="3"/>
    <m/>
    <m/>
    <e v="#N/A"/>
    <x v="2"/>
    <e v="#N/A"/>
    <x v="3"/>
    <e v="#N/A"/>
    <e v="#N/A"/>
  </r>
  <r>
    <s v="D245-5D80"/>
    <s v="Bank"/>
    <s v="MacEveley"/>
    <x v="2"/>
    <n v="26"/>
    <s v="Young"/>
    <s v="Some Travel"/>
    <x v="1"/>
    <n v="10"/>
    <s v="0-10KM"/>
    <s v="CA"/>
    <s v="White"/>
    <n v="4"/>
    <x v="1"/>
    <x v="5"/>
    <s v="Senior Software Engineer"/>
    <s v="Divorced"/>
    <n v="148080"/>
    <n v="1"/>
    <s v="Yes"/>
    <n v="1"/>
    <d v="2015-05-03T00:00:00"/>
    <x v="0"/>
    <n v="7"/>
    <n v="7"/>
    <n v="7"/>
    <s v="Need Attention"/>
    <n v="1"/>
    <m/>
    <m/>
    <m/>
    <m/>
    <e v="#N/A"/>
    <m/>
    <e v="#N/A"/>
    <m/>
    <e v="#N/A"/>
    <x v="3"/>
    <m/>
    <m/>
    <e v="#N/A"/>
    <x v="2"/>
    <e v="#N/A"/>
    <x v="3"/>
    <e v="#N/A"/>
    <e v="#N/A"/>
  </r>
  <r>
    <s v="41EC-F2AA"/>
    <s v="Antoinette"/>
    <s v="Dreamer"/>
    <x v="0"/>
    <n v="26"/>
    <s v="Young"/>
    <s v="Frequent Traveller"/>
    <x v="1"/>
    <n v="42"/>
    <s v="41-50KM"/>
    <s v="CA"/>
    <s v="Asian or Asian American"/>
    <n v="1"/>
    <x v="4"/>
    <x v="3"/>
    <s v="Data Scientist"/>
    <s v="Married"/>
    <n v="56966"/>
    <n v="1"/>
    <s v="No"/>
    <n v="0"/>
    <d v="2015-05-04T00:00:00"/>
    <x v="0"/>
    <n v="7"/>
    <n v="4"/>
    <n v="5"/>
    <s v="Need Attention"/>
    <n v="2"/>
    <m/>
    <m/>
    <m/>
    <m/>
    <e v="#N/A"/>
    <m/>
    <e v="#N/A"/>
    <m/>
    <e v="#N/A"/>
    <x v="3"/>
    <m/>
    <m/>
    <e v="#N/A"/>
    <x v="2"/>
    <e v="#N/A"/>
    <x v="3"/>
    <e v="#N/A"/>
    <e v="#N/A"/>
  </r>
  <r>
    <s v="1C57-5F2A"/>
    <s v="Persis"/>
    <s v="Vineall"/>
    <x v="0"/>
    <n v="27"/>
    <s v="Young"/>
    <s v="Some Travel"/>
    <x v="1"/>
    <n v="42"/>
    <s v="41-50KM"/>
    <s v="CA"/>
    <s v="White"/>
    <n v="3"/>
    <x v="2"/>
    <x v="3"/>
    <s v="Software Engineer"/>
    <s v="Married"/>
    <n v="33606"/>
    <n v="2"/>
    <s v="No"/>
    <n v="0"/>
    <d v="2015-05-07T00:00:00"/>
    <x v="0"/>
    <n v="7"/>
    <n v="0"/>
    <n v="0"/>
    <s v="OK"/>
    <n v="2"/>
    <m/>
    <m/>
    <m/>
    <m/>
    <e v="#N/A"/>
    <m/>
    <e v="#N/A"/>
    <m/>
    <e v="#N/A"/>
    <x v="3"/>
    <m/>
    <m/>
    <e v="#N/A"/>
    <x v="2"/>
    <e v="#N/A"/>
    <x v="3"/>
    <e v="#N/A"/>
    <e v="#N/A"/>
  </r>
  <r>
    <s v="0678-748A"/>
    <s v="Maurits"/>
    <s v="Farmery"/>
    <x v="2"/>
    <n v="25"/>
    <s v="Young"/>
    <s v="Some Travel"/>
    <x v="0"/>
    <n v="4"/>
    <s v="0-10KM"/>
    <s v="CA"/>
    <s v="Native Hawaiian "/>
    <n v="2"/>
    <x v="3"/>
    <x v="7"/>
    <s v="Sales Executive"/>
    <s v="Divorced"/>
    <n v="57698"/>
    <n v="2"/>
    <s v="Yes"/>
    <n v="1"/>
    <d v="2015-05-11T00:00:00"/>
    <x v="1"/>
    <n v="6"/>
    <n v="5"/>
    <n v="6"/>
    <s v="Need Attention"/>
    <n v="2"/>
    <s v="PR04"/>
    <s v="0678-748A"/>
    <d v="2013-01-04T00:00:00"/>
    <n v="5"/>
    <n v="5"/>
    <n v="3"/>
    <n v="3"/>
    <n v="2"/>
    <n v="2"/>
    <x v="2"/>
    <n v="0"/>
    <n v="2"/>
    <n v="2"/>
    <x v="0"/>
    <n v="3"/>
    <x v="2"/>
    <n v="2"/>
    <n v="2.8333333333333335"/>
  </r>
  <r>
    <s v="A896-CDE2"/>
    <s v="Wrennie"/>
    <s v="Quinton"/>
    <x v="0"/>
    <n v="25"/>
    <s v="Young"/>
    <s v="Some Travel"/>
    <x v="1"/>
    <n v="16"/>
    <s v="11-20KM"/>
    <s v="CA"/>
    <s v="White"/>
    <n v="5"/>
    <x v="0"/>
    <x v="5"/>
    <s v="Software Engineer"/>
    <s v="Married"/>
    <n v="28317"/>
    <n v="0"/>
    <s v="Yes"/>
    <n v="1"/>
    <d v="2015-05-13T00:00:00"/>
    <x v="0"/>
    <n v="7"/>
    <n v="4"/>
    <n v="6"/>
    <s v="Need Attention"/>
    <n v="5"/>
    <m/>
    <m/>
    <m/>
    <m/>
    <e v="#N/A"/>
    <m/>
    <e v="#N/A"/>
    <m/>
    <e v="#N/A"/>
    <x v="3"/>
    <m/>
    <m/>
    <e v="#N/A"/>
    <x v="2"/>
    <e v="#N/A"/>
    <x v="3"/>
    <e v="#N/A"/>
    <e v="#N/A"/>
  </r>
  <r>
    <s v="ACF7-5B99"/>
    <s v="Janeczka"/>
    <s v="Osmond"/>
    <x v="0"/>
    <n v="26"/>
    <s v="Young"/>
    <s v="Some Travel"/>
    <x v="0"/>
    <n v="17"/>
    <s v="11-20KM"/>
    <s v="CA"/>
    <s v="Asian or Asian American"/>
    <n v="4"/>
    <x v="1"/>
    <x v="1"/>
    <s v="Sales Executive"/>
    <s v="Single"/>
    <n v="97811"/>
    <n v="0"/>
    <s v="Yes"/>
    <n v="1"/>
    <d v="2015-05-16T00:00:00"/>
    <x v="0"/>
    <n v="7"/>
    <n v="3"/>
    <n v="6"/>
    <s v="Need Attention"/>
    <n v="4"/>
    <m/>
    <m/>
    <m/>
    <m/>
    <e v="#N/A"/>
    <m/>
    <e v="#N/A"/>
    <m/>
    <e v="#N/A"/>
    <x v="3"/>
    <m/>
    <m/>
    <e v="#N/A"/>
    <x v="2"/>
    <e v="#N/A"/>
    <x v="3"/>
    <e v="#N/A"/>
    <e v="#N/A"/>
  </r>
  <r>
    <s v="5741-0022"/>
    <s v="Rosene"/>
    <s v="Larmett"/>
    <x v="0"/>
    <n v="25"/>
    <s v="Young"/>
    <s v="Some Travel"/>
    <x v="1"/>
    <n v="43"/>
    <s v="41-50KM"/>
    <s v="CA"/>
    <s v="Asian or Asian American"/>
    <n v="1"/>
    <x v="4"/>
    <x v="3"/>
    <s v="Engineering Manager"/>
    <s v="Divorced"/>
    <n v="190198"/>
    <n v="2"/>
    <s v="No"/>
    <n v="0"/>
    <d v="2015-05-18T00:00:00"/>
    <x v="0"/>
    <n v="7"/>
    <n v="0"/>
    <n v="2"/>
    <s v="OK"/>
    <n v="3"/>
    <s v="PR2551"/>
    <s v="5741-0022"/>
    <d v="2018-09-19T00:00:00"/>
    <n v="5"/>
    <n v="5"/>
    <n v="5"/>
    <n v="5"/>
    <n v="2"/>
    <n v="2"/>
    <x v="1"/>
    <n v="1"/>
    <n v="2"/>
    <n v="2"/>
    <x v="1"/>
    <n v="4"/>
    <x v="0"/>
    <n v="3"/>
    <n v="3.5"/>
  </r>
  <r>
    <s v="AA67-CB22"/>
    <s v="Obadias"/>
    <s v="Izhaky"/>
    <x v="2"/>
    <n v="26"/>
    <s v="Young"/>
    <s v="Some Travel"/>
    <x v="1"/>
    <n v="4"/>
    <s v="0-10KM"/>
    <s v="IL"/>
    <s v="White"/>
    <n v="4"/>
    <x v="1"/>
    <x v="3"/>
    <s v="Senior Software Engineer"/>
    <s v="Single"/>
    <n v="167509"/>
    <n v="0"/>
    <s v="No"/>
    <n v="0"/>
    <d v="2015-05-19T00:00:00"/>
    <x v="0"/>
    <n v="7"/>
    <n v="6"/>
    <n v="6"/>
    <s v="Need Attention"/>
    <n v="0"/>
    <s v="PR2407"/>
    <s v="AA67-CB22"/>
    <d v="2018-06-25T00:00:00"/>
    <n v="1"/>
    <n v="1"/>
    <n v="3"/>
    <n v="3"/>
    <n v="2"/>
    <n v="2"/>
    <x v="2"/>
    <n v="1"/>
    <n v="1"/>
    <n v="1"/>
    <x v="1"/>
    <n v="4"/>
    <x v="1"/>
    <n v="4"/>
    <n v="2.5"/>
  </r>
  <r>
    <s v="D825-CC31"/>
    <s v="Debera"/>
    <s v="Extence"/>
    <x v="0"/>
    <n v="25"/>
    <s v="Young"/>
    <s v="Some Travel"/>
    <x v="1"/>
    <n v="5"/>
    <s v="0-10KM"/>
    <s v="NY"/>
    <s v="Native Hawaiian "/>
    <n v="3"/>
    <x v="2"/>
    <x v="3"/>
    <s v="Machine Learning Engineer"/>
    <s v="Divorced"/>
    <n v="44082"/>
    <n v="1"/>
    <s v="No"/>
    <n v="0"/>
    <d v="2015-05-24T00:00:00"/>
    <x v="0"/>
    <n v="7"/>
    <n v="3"/>
    <n v="4"/>
    <s v="Need Attention"/>
    <n v="2"/>
    <s v="PR4180"/>
    <s v="D825-CC31"/>
    <d v="2020-07-30T00:00:00"/>
    <n v="5"/>
    <n v="5"/>
    <n v="3"/>
    <n v="3"/>
    <n v="3"/>
    <n v="3"/>
    <x v="1"/>
    <n v="0"/>
    <n v="2"/>
    <n v="2"/>
    <x v="0"/>
    <n v="3"/>
    <x v="0"/>
    <n v="3"/>
    <n v="3.1666666666666665"/>
  </r>
  <r>
    <s v="59F5-F57D"/>
    <s v="Lilly"/>
    <s v="Nancarrow"/>
    <x v="0"/>
    <n v="26"/>
    <s v="Young"/>
    <s v="Frequent Traveller"/>
    <x v="1"/>
    <n v="17"/>
    <s v="11-20KM"/>
    <s v="CA"/>
    <s v="White"/>
    <n v="2"/>
    <x v="3"/>
    <x v="5"/>
    <s v="Senior Software Engineer"/>
    <s v="Married"/>
    <n v="59981"/>
    <n v="1"/>
    <s v="Yes"/>
    <n v="1"/>
    <d v="2015-05-25T00:00:00"/>
    <x v="0"/>
    <n v="7"/>
    <n v="1"/>
    <n v="5"/>
    <s v="Need Attention"/>
    <n v="2"/>
    <s v="PR2199"/>
    <s v="59F5-F57D"/>
    <d v="2018-03-21T00:00:00"/>
    <n v="4"/>
    <n v="4"/>
    <n v="4"/>
    <n v="4"/>
    <n v="3"/>
    <n v="3"/>
    <x v="0"/>
    <n v="3"/>
    <n v="5"/>
    <n v="5"/>
    <x v="3"/>
    <n v="5"/>
    <x v="1"/>
    <n v="4"/>
    <n v="4.166666666666667"/>
  </r>
  <r>
    <s v="E430-E462"/>
    <s v="Marvin"/>
    <s v="Switland"/>
    <x v="2"/>
    <n v="28"/>
    <s v="Young"/>
    <s v="Some Travel"/>
    <x v="1"/>
    <n v="38"/>
    <s v="31-40KM"/>
    <s v="IL"/>
    <s v="White"/>
    <n v="3"/>
    <x v="2"/>
    <x v="5"/>
    <s v="Senior Software Engineer"/>
    <s v="Married"/>
    <n v="194982"/>
    <n v="1"/>
    <s v="No"/>
    <n v="0"/>
    <d v="2015-05-25T00:00:00"/>
    <x v="0"/>
    <n v="7"/>
    <n v="2"/>
    <n v="7"/>
    <s v="Need Attention"/>
    <n v="2"/>
    <s v="PR2556"/>
    <s v="E430-E462"/>
    <d v="2018-09-23T00:00:00"/>
    <n v="4"/>
    <n v="4"/>
    <n v="5"/>
    <n v="5"/>
    <n v="4"/>
    <n v="4"/>
    <x v="2"/>
    <n v="0"/>
    <n v="5"/>
    <n v="5"/>
    <x v="0"/>
    <n v="3"/>
    <x v="0"/>
    <n v="3"/>
    <n v="4"/>
  </r>
  <r>
    <s v="9F02-0D39"/>
    <s v="Bell"/>
    <s v="Di Biasi"/>
    <x v="0"/>
    <n v="27"/>
    <s v="Young"/>
    <s v="Some Travel"/>
    <x v="1"/>
    <n v="9"/>
    <s v="0-10KM"/>
    <s v="CA"/>
    <s v="White"/>
    <n v="2"/>
    <x v="3"/>
    <x v="3"/>
    <s v="Analytics Manager"/>
    <s v="Married"/>
    <n v="252301"/>
    <n v="1"/>
    <s v="No"/>
    <n v="0"/>
    <d v="2015-05-30T00:00:00"/>
    <x v="0"/>
    <n v="7"/>
    <n v="1"/>
    <n v="6"/>
    <s v="Need Attention"/>
    <n v="5"/>
    <s v="PR2541"/>
    <s v="9F02-0D39"/>
    <d v="2018-09-09T00:00:00"/>
    <n v="3"/>
    <n v="3"/>
    <n v="4"/>
    <n v="4"/>
    <n v="5"/>
    <n v="5"/>
    <x v="2"/>
    <n v="1"/>
    <n v="3"/>
    <n v="3"/>
    <x v="1"/>
    <n v="4"/>
    <x v="0"/>
    <n v="3"/>
    <n v="3.6666666666666665"/>
  </r>
  <r>
    <s v="74F3-DF3D"/>
    <s v="Lian"/>
    <s v="Ouslem"/>
    <x v="0"/>
    <n v="25"/>
    <s v="Young"/>
    <s v="Some Travel"/>
    <x v="2"/>
    <n v="22"/>
    <s v="21-30KM"/>
    <s v="NY"/>
    <s v="Black or African American"/>
    <n v="2"/>
    <x v="3"/>
    <x v="7"/>
    <s v="HR Executive"/>
    <s v="Divorced"/>
    <n v="49131"/>
    <n v="1"/>
    <s v="No"/>
    <n v="0"/>
    <d v="2015-05-30T00:00:00"/>
    <x v="0"/>
    <n v="7"/>
    <n v="2"/>
    <n v="6"/>
    <s v="Need Attention"/>
    <n v="2"/>
    <m/>
    <m/>
    <m/>
    <m/>
    <e v="#N/A"/>
    <m/>
    <e v="#N/A"/>
    <m/>
    <e v="#N/A"/>
    <x v="3"/>
    <m/>
    <m/>
    <e v="#N/A"/>
    <x v="2"/>
    <e v="#N/A"/>
    <x v="3"/>
    <e v="#N/A"/>
    <e v="#N/A"/>
  </r>
  <r>
    <s v="5F2E-A68B"/>
    <s v="Evangelin"/>
    <s v="Desantis"/>
    <x v="3"/>
    <n v="26"/>
    <s v="Young"/>
    <s v="Some Travel"/>
    <x v="1"/>
    <n v="16"/>
    <s v="11-20KM"/>
    <s v="CA"/>
    <s v="White"/>
    <n v="4"/>
    <x v="1"/>
    <x v="6"/>
    <s v="Software Engineer"/>
    <s v="Single"/>
    <n v="60834"/>
    <n v="0"/>
    <s v="No"/>
    <n v="0"/>
    <d v="2015-06-01T00:00:00"/>
    <x v="0"/>
    <n v="7"/>
    <n v="0"/>
    <n v="0"/>
    <s v="OK"/>
    <n v="5"/>
    <s v="PR2209"/>
    <s v="5F2E-A68B"/>
    <d v="2018-03-26T00:00:00"/>
    <n v="5"/>
    <n v="5"/>
    <n v="5"/>
    <n v="5"/>
    <n v="4"/>
    <n v="4"/>
    <x v="2"/>
    <n v="2"/>
    <n v="2"/>
    <n v="2"/>
    <x v="3"/>
    <n v="5"/>
    <x v="4"/>
    <n v="5"/>
    <n v="4.333333333333333"/>
  </r>
  <r>
    <s v="65A0-5D04"/>
    <s v="Ginnifer"/>
    <s v="Grigoletti"/>
    <x v="0"/>
    <n v="28"/>
    <s v="Young"/>
    <s v="Frequent Traveller"/>
    <x v="1"/>
    <n v="20"/>
    <s v="11-20KM"/>
    <s v="CA"/>
    <s v="Black or African American"/>
    <n v="1"/>
    <x v="4"/>
    <x v="3"/>
    <s v="Data Scientist"/>
    <s v="Married"/>
    <n v="62016"/>
    <n v="3"/>
    <s v="No"/>
    <n v="0"/>
    <d v="2015-06-02T00:00:00"/>
    <x v="0"/>
    <n v="7"/>
    <n v="6"/>
    <n v="6"/>
    <s v="Need Attention"/>
    <n v="4"/>
    <s v="PR2524"/>
    <s v="65A0-5D04"/>
    <d v="2018-08-26T00:00:00"/>
    <n v="3"/>
    <n v="3"/>
    <n v="4"/>
    <n v="4"/>
    <n v="2"/>
    <n v="2"/>
    <x v="0"/>
    <n v="0"/>
    <n v="5"/>
    <n v="5"/>
    <x v="3"/>
    <n v="5"/>
    <x v="4"/>
    <n v="5"/>
    <n v="4"/>
  </r>
  <r>
    <s v="79C5-FE9D"/>
    <s v="Kerstin"/>
    <s v="Sponton"/>
    <x v="1"/>
    <n v="28"/>
    <s v="Young"/>
    <s v="Some Travel"/>
    <x v="1"/>
    <n v="5"/>
    <s v="0-10KM"/>
    <s v="CA"/>
    <s v="White"/>
    <n v="3"/>
    <x v="2"/>
    <x v="5"/>
    <s v="Machine Learning Engineer"/>
    <s v="Married"/>
    <n v="140377"/>
    <n v="1"/>
    <s v="Yes"/>
    <n v="1"/>
    <d v="2015-06-02T00:00:00"/>
    <x v="0"/>
    <n v="7"/>
    <n v="2"/>
    <n v="7"/>
    <s v="Need Attention"/>
    <n v="5"/>
    <s v="PR2515"/>
    <s v="79C5-FE9D"/>
    <d v="2018-08-19T00:00:00"/>
    <n v="3"/>
    <n v="3"/>
    <n v="2"/>
    <n v="2"/>
    <n v="3"/>
    <n v="3"/>
    <x v="0"/>
    <n v="0"/>
    <n v="5"/>
    <n v="5"/>
    <x v="3"/>
    <n v="5"/>
    <x v="1"/>
    <n v="4"/>
    <n v="3.6666666666666665"/>
  </r>
  <r>
    <s v="B49A-7D79"/>
    <s v="Freedman"/>
    <s v="Kensington"/>
    <x v="1"/>
    <n v="27"/>
    <s v="Young"/>
    <s v="Some Travel"/>
    <x v="1"/>
    <n v="20"/>
    <s v="11-20KM"/>
    <s v="CA"/>
    <s v="White"/>
    <n v="1"/>
    <x v="4"/>
    <x v="2"/>
    <s v="Software Engineer"/>
    <s v="Single"/>
    <n v="22986"/>
    <n v="0"/>
    <s v="Yes"/>
    <n v="1"/>
    <d v="2015-06-02T00:00:00"/>
    <x v="0"/>
    <n v="7"/>
    <n v="6"/>
    <n v="7"/>
    <s v="Need Attention"/>
    <n v="0"/>
    <m/>
    <m/>
    <m/>
    <m/>
    <e v="#N/A"/>
    <m/>
    <e v="#N/A"/>
    <m/>
    <e v="#N/A"/>
    <x v="3"/>
    <m/>
    <m/>
    <e v="#N/A"/>
    <x v="2"/>
    <e v="#N/A"/>
    <x v="3"/>
    <e v="#N/A"/>
    <e v="#N/A"/>
  </r>
  <r>
    <s v="E503-C500"/>
    <s v="Alexandro"/>
    <s v="De Pietri"/>
    <x v="2"/>
    <n v="28"/>
    <s v="Young"/>
    <s v="Some Travel"/>
    <x v="1"/>
    <n v="39"/>
    <s v="31-40KM"/>
    <s v="NY"/>
    <s v="Black or African American"/>
    <n v="5"/>
    <x v="0"/>
    <x v="3"/>
    <s v="Software Engineer"/>
    <s v="Single"/>
    <n v="81906"/>
    <n v="0"/>
    <s v="No"/>
    <n v="0"/>
    <d v="2015-06-04T00:00:00"/>
    <x v="0"/>
    <n v="7"/>
    <n v="4"/>
    <n v="4"/>
    <s v="Need Attention"/>
    <n v="1"/>
    <m/>
    <m/>
    <m/>
    <m/>
    <e v="#N/A"/>
    <m/>
    <e v="#N/A"/>
    <m/>
    <e v="#N/A"/>
    <x v="3"/>
    <m/>
    <m/>
    <e v="#N/A"/>
    <x v="2"/>
    <e v="#N/A"/>
    <x v="3"/>
    <e v="#N/A"/>
    <e v="#N/A"/>
  </r>
  <r>
    <s v="388D-DB68"/>
    <s v="Maybelle"/>
    <s v="Hurler"/>
    <x v="0"/>
    <n v="27"/>
    <s v="Young"/>
    <s v="Some Travel"/>
    <x v="2"/>
    <n v="40"/>
    <s v="31-40KM"/>
    <s v="CA"/>
    <s v="White"/>
    <n v="3"/>
    <x v="2"/>
    <x v="8"/>
    <s v="Recruiter"/>
    <s v="Married"/>
    <n v="34320"/>
    <n v="1"/>
    <s v="No"/>
    <n v="0"/>
    <d v="2015-06-07T00:00:00"/>
    <x v="0"/>
    <n v="7"/>
    <n v="5"/>
    <n v="6"/>
    <s v="Need Attention"/>
    <n v="5"/>
    <m/>
    <m/>
    <m/>
    <m/>
    <e v="#N/A"/>
    <m/>
    <e v="#N/A"/>
    <m/>
    <e v="#N/A"/>
    <x v="3"/>
    <m/>
    <m/>
    <e v="#N/A"/>
    <x v="2"/>
    <e v="#N/A"/>
    <x v="3"/>
    <e v="#N/A"/>
    <e v="#N/A"/>
  </r>
  <r>
    <s v="A76C-AEB3"/>
    <s v="Oren"/>
    <s v="Milella"/>
    <x v="2"/>
    <n v="25"/>
    <s v="Young"/>
    <s v="Some Travel"/>
    <x v="1"/>
    <n v="10"/>
    <s v="0-10KM"/>
    <s v="CA"/>
    <s v="White"/>
    <n v="3"/>
    <x v="2"/>
    <x v="2"/>
    <s v="Machine Learning Engineer"/>
    <s v="Married"/>
    <n v="145905"/>
    <n v="2"/>
    <s v="Yes"/>
    <n v="1"/>
    <d v="2015-06-07T00:00:00"/>
    <x v="0"/>
    <n v="7"/>
    <n v="3"/>
    <n v="3"/>
    <s v="OK"/>
    <n v="2"/>
    <s v="PR2605"/>
    <s v="A76C-AEB3"/>
    <d v="2018-10-24T00:00:00"/>
    <n v="5"/>
    <n v="5"/>
    <n v="2"/>
    <n v="2"/>
    <n v="2"/>
    <n v="2"/>
    <x v="2"/>
    <n v="1"/>
    <n v="5"/>
    <n v="5"/>
    <x v="1"/>
    <n v="4"/>
    <x v="1"/>
    <n v="4"/>
    <n v="3.6666666666666665"/>
  </r>
  <r>
    <s v="278C-D482"/>
    <s v="Flora"/>
    <s v="Flounders"/>
    <x v="0"/>
    <n v="26"/>
    <s v="Young"/>
    <s v="No Travel "/>
    <x v="1"/>
    <n v="20"/>
    <s v="11-20KM"/>
    <s v="NY"/>
    <s v="Mixed or multiple ethnic groups"/>
    <n v="3"/>
    <x v="2"/>
    <x v="2"/>
    <s v="Software Engineer"/>
    <s v="Divorced"/>
    <n v="28751"/>
    <n v="2"/>
    <s v="No"/>
    <n v="0"/>
    <d v="2015-06-15T00:00:00"/>
    <x v="0"/>
    <n v="7"/>
    <n v="6"/>
    <n v="6"/>
    <s v="Need Attention"/>
    <n v="2"/>
    <s v="PR4334"/>
    <s v="278C-D482"/>
    <d v="2020-10-13T00:00:00"/>
    <n v="3"/>
    <n v="3"/>
    <n v="2"/>
    <n v="2"/>
    <n v="4"/>
    <n v="4"/>
    <x v="2"/>
    <n v="1"/>
    <n v="5"/>
    <n v="5"/>
    <x v="1"/>
    <n v="4"/>
    <x v="0"/>
    <n v="3"/>
    <n v="3.5"/>
  </r>
  <r>
    <s v="A1DB-6C34"/>
    <s v="Catie"/>
    <s v="McCuish"/>
    <x v="0"/>
    <n v="27"/>
    <s v="Young"/>
    <s v="Some Travel"/>
    <x v="1"/>
    <n v="13"/>
    <s v="11-20KM"/>
    <s v="NY"/>
    <s v="Asian or Asian American"/>
    <n v="4"/>
    <x v="1"/>
    <x v="3"/>
    <s v="Machine Learning Engineer"/>
    <s v="Married"/>
    <n v="77039"/>
    <n v="1"/>
    <s v="No"/>
    <n v="0"/>
    <d v="2015-06-18T00:00:00"/>
    <x v="0"/>
    <n v="7"/>
    <n v="3"/>
    <n v="6"/>
    <s v="Need Attention"/>
    <n v="0"/>
    <m/>
    <m/>
    <m/>
    <m/>
    <e v="#N/A"/>
    <m/>
    <e v="#N/A"/>
    <m/>
    <e v="#N/A"/>
    <x v="3"/>
    <m/>
    <m/>
    <e v="#N/A"/>
    <x v="2"/>
    <e v="#N/A"/>
    <x v="3"/>
    <e v="#N/A"/>
    <e v="#N/A"/>
  </r>
  <r>
    <s v="468A-E249"/>
    <s v="Ninon"/>
    <s v="Leathwood"/>
    <x v="0"/>
    <n v="26"/>
    <s v="Young"/>
    <s v="Some Travel"/>
    <x v="1"/>
    <n v="22"/>
    <s v="21-30KM"/>
    <s v="CA"/>
    <s v="Mixed or multiple ethnic groups"/>
    <n v="3"/>
    <x v="2"/>
    <x v="2"/>
    <s v="Engineering Manager"/>
    <s v="Married"/>
    <n v="206137"/>
    <n v="1"/>
    <s v="No"/>
    <n v="0"/>
    <d v="2015-06-27T00:00:00"/>
    <x v="0"/>
    <n v="7"/>
    <n v="1"/>
    <n v="1"/>
    <s v="OK"/>
    <n v="5"/>
    <m/>
    <m/>
    <m/>
    <m/>
    <e v="#N/A"/>
    <m/>
    <e v="#N/A"/>
    <m/>
    <e v="#N/A"/>
    <x v="3"/>
    <m/>
    <m/>
    <e v="#N/A"/>
    <x v="2"/>
    <e v="#N/A"/>
    <x v="3"/>
    <e v="#N/A"/>
    <e v="#N/A"/>
  </r>
  <r>
    <s v="95CB-4E31"/>
    <s v="Pavlov"/>
    <s v="Pretor"/>
    <x v="2"/>
    <n v="28"/>
    <s v="Young"/>
    <s v="No Travel "/>
    <x v="1"/>
    <n v="4"/>
    <s v="0-10KM"/>
    <s v="CA"/>
    <s v="Asian or Asian American"/>
    <n v="3"/>
    <x v="2"/>
    <x v="2"/>
    <s v="Software Engineer"/>
    <s v="Divorced"/>
    <n v="57837"/>
    <n v="2"/>
    <s v="No"/>
    <n v="0"/>
    <d v="2015-06-30T00:00:00"/>
    <x v="0"/>
    <n v="7"/>
    <n v="3"/>
    <n v="3"/>
    <s v="OK"/>
    <n v="6"/>
    <m/>
    <m/>
    <m/>
    <m/>
    <e v="#N/A"/>
    <m/>
    <e v="#N/A"/>
    <m/>
    <e v="#N/A"/>
    <x v="3"/>
    <m/>
    <m/>
    <e v="#N/A"/>
    <x v="2"/>
    <e v="#N/A"/>
    <x v="3"/>
    <e v="#N/A"/>
    <e v="#N/A"/>
  </r>
  <r>
    <s v="3A2C-ABB8"/>
    <s v="Gawain"/>
    <s v="Dewdney"/>
    <x v="2"/>
    <n v="25"/>
    <s v="Young"/>
    <s v="Some Travel"/>
    <x v="1"/>
    <n v="5"/>
    <s v="0-10KM"/>
    <s v="CA"/>
    <s v="White"/>
    <n v="3"/>
    <x v="2"/>
    <x v="3"/>
    <s v="Software Engineer"/>
    <s v="Married"/>
    <n v="28646"/>
    <n v="1"/>
    <s v="No"/>
    <n v="0"/>
    <d v="2015-07-02T00:00:00"/>
    <x v="0"/>
    <n v="7"/>
    <n v="6"/>
    <n v="6"/>
    <s v="Need Attention"/>
    <n v="3"/>
    <s v="PR2372"/>
    <s v="3A2C-ABB8"/>
    <d v="2018-06-02T00:00:00"/>
    <n v="3"/>
    <n v="3"/>
    <n v="4"/>
    <n v="4"/>
    <n v="4"/>
    <n v="4"/>
    <x v="1"/>
    <n v="1"/>
    <n v="5"/>
    <n v="5"/>
    <x v="1"/>
    <n v="4"/>
    <x v="1"/>
    <n v="4"/>
    <n v="4"/>
  </r>
  <r>
    <s v="6EDB-94B7"/>
    <s v="Earle"/>
    <s v="Willowby"/>
    <x v="2"/>
    <n v="25"/>
    <s v="Young"/>
    <s v="Some Travel"/>
    <x v="1"/>
    <n v="6"/>
    <s v="0-10KM"/>
    <s v="NY"/>
    <s v="White"/>
    <n v="3"/>
    <x v="2"/>
    <x v="3"/>
    <s v="Engineering Manager"/>
    <s v="Single"/>
    <n v="195911"/>
    <n v="0"/>
    <s v="No"/>
    <n v="0"/>
    <d v="2015-07-09T00:00:00"/>
    <x v="0"/>
    <n v="7"/>
    <n v="0"/>
    <n v="3"/>
    <s v="OK"/>
    <n v="4"/>
    <m/>
    <m/>
    <m/>
    <m/>
    <e v="#N/A"/>
    <m/>
    <e v="#N/A"/>
    <m/>
    <e v="#N/A"/>
    <x v="3"/>
    <m/>
    <m/>
    <e v="#N/A"/>
    <x v="2"/>
    <e v="#N/A"/>
    <x v="3"/>
    <e v="#N/A"/>
    <e v="#N/A"/>
  </r>
  <r>
    <s v="8292-6635"/>
    <s v="Hy"/>
    <s v="Goodin"/>
    <x v="2"/>
    <n v="26"/>
    <s v="Young"/>
    <s v="Some Travel"/>
    <x v="0"/>
    <n v="14"/>
    <s v="11-20KM"/>
    <s v="IL"/>
    <s v="White"/>
    <n v="4"/>
    <x v="1"/>
    <x v="1"/>
    <s v="Sales Executive"/>
    <s v="Single"/>
    <n v="127450"/>
    <n v="0"/>
    <s v="No"/>
    <n v="0"/>
    <d v="2015-07-11T00:00:00"/>
    <x v="0"/>
    <n v="7"/>
    <n v="0"/>
    <n v="0"/>
    <s v="OK"/>
    <n v="1"/>
    <s v="PR5470"/>
    <s v="8292-6635"/>
    <d v="2021-11-18T00:00:00"/>
    <n v="5"/>
    <n v="5"/>
    <n v="3"/>
    <n v="3"/>
    <n v="2"/>
    <n v="2"/>
    <x v="2"/>
    <n v="2"/>
    <n v="3"/>
    <n v="3"/>
    <x v="3"/>
    <n v="5"/>
    <x v="4"/>
    <n v="5"/>
    <n v="3.8333333333333335"/>
  </r>
  <r>
    <s v="6EEF-5B17"/>
    <s v="Bo"/>
    <s v="Readitt"/>
    <x v="1"/>
    <n v="28"/>
    <s v="Young"/>
    <s v="Some Travel"/>
    <x v="1"/>
    <n v="1"/>
    <s v="0-10KM"/>
    <s v="CA"/>
    <s v="Mixed or multiple ethnic groups"/>
    <n v="2"/>
    <x v="3"/>
    <x v="2"/>
    <s v="Engineering Manager"/>
    <s v="Single"/>
    <n v="339731"/>
    <n v="0"/>
    <s v="No"/>
    <n v="0"/>
    <d v="2015-07-14T00:00:00"/>
    <x v="0"/>
    <n v="7"/>
    <n v="5"/>
    <n v="7"/>
    <s v="Need Attention"/>
    <n v="0"/>
    <s v="PR2485"/>
    <s v="6EEF-5B17"/>
    <d v="2018-08-03T00:00:00"/>
    <n v="4"/>
    <n v="4"/>
    <n v="5"/>
    <n v="5"/>
    <n v="3"/>
    <n v="3"/>
    <x v="2"/>
    <n v="1"/>
    <n v="5"/>
    <n v="5"/>
    <x v="0"/>
    <n v="3"/>
    <x v="0"/>
    <n v="3"/>
    <n v="3.8333333333333335"/>
  </r>
  <r>
    <s v="C250-AF15"/>
    <s v="Ron"/>
    <s v="Hordle"/>
    <x v="2"/>
    <n v="25"/>
    <s v="Young"/>
    <s v="Some Travel"/>
    <x v="1"/>
    <n v="13"/>
    <s v="11-20KM"/>
    <s v="NY"/>
    <s v="Black or African American"/>
    <n v="5"/>
    <x v="0"/>
    <x v="3"/>
    <s v="Engineering Manager"/>
    <s v="Single"/>
    <n v="178337"/>
    <n v="0"/>
    <s v="No"/>
    <n v="0"/>
    <d v="2015-07-16T00:00:00"/>
    <x v="0"/>
    <n v="7"/>
    <n v="1"/>
    <n v="7"/>
    <s v="Need Attention"/>
    <n v="2"/>
    <m/>
    <m/>
    <m/>
    <m/>
    <e v="#N/A"/>
    <m/>
    <e v="#N/A"/>
    <m/>
    <e v="#N/A"/>
    <x v="3"/>
    <m/>
    <m/>
    <e v="#N/A"/>
    <x v="2"/>
    <e v="#N/A"/>
    <x v="3"/>
    <e v="#N/A"/>
    <e v="#N/A"/>
  </r>
  <r>
    <s v="257B-8130"/>
    <s v="Erastus"/>
    <s v="Pennings"/>
    <x v="2"/>
    <n v="26"/>
    <s v="Young"/>
    <s v="Some Travel"/>
    <x v="1"/>
    <n v="41"/>
    <s v="41-50KM"/>
    <s v="NY"/>
    <s v="Mixed or multiple ethnic groups"/>
    <n v="3"/>
    <x v="2"/>
    <x v="3"/>
    <s v="Senior Software Engineer"/>
    <s v="Divorced"/>
    <n v="47676"/>
    <n v="1"/>
    <s v="No"/>
    <n v="0"/>
    <d v="2015-07-20T00:00:00"/>
    <x v="0"/>
    <n v="7"/>
    <n v="4"/>
    <n v="6"/>
    <s v="Need Attention"/>
    <n v="1"/>
    <m/>
    <m/>
    <m/>
    <m/>
    <e v="#N/A"/>
    <m/>
    <e v="#N/A"/>
    <m/>
    <e v="#N/A"/>
    <x v="3"/>
    <m/>
    <m/>
    <e v="#N/A"/>
    <x v="2"/>
    <e v="#N/A"/>
    <x v="3"/>
    <e v="#N/A"/>
    <e v="#N/A"/>
  </r>
  <r>
    <s v="B492-D447"/>
    <s v="Aurthur"/>
    <s v="Rittelmeyer"/>
    <x v="2"/>
    <n v="28"/>
    <s v="Young"/>
    <s v="Some Travel"/>
    <x v="0"/>
    <n v="3"/>
    <s v="0-10KM"/>
    <s v="CA"/>
    <s v="Asian or Asian American"/>
    <n v="2"/>
    <x v="3"/>
    <x v="1"/>
    <s v="Sales Executive"/>
    <s v="Married"/>
    <n v="128719"/>
    <n v="1"/>
    <s v="No"/>
    <n v="0"/>
    <d v="2015-07-21T00:00:00"/>
    <x v="0"/>
    <n v="7"/>
    <n v="1"/>
    <n v="3"/>
    <s v="OK"/>
    <n v="6"/>
    <m/>
    <m/>
    <m/>
    <m/>
    <e v="#N/A"/>
    <m/>
    <e v="#N/A"/>
    <m/>
    <e v="#N/A"/>
    <x v="3"/>
    <m/>
    <m/>
    <e v="#N/A"/>
    <x v="2"/>
    <e v="#N/A"/>
    <x v="3"/>
    <e v="#N/A"/>
    <e v="#N/A"/>
  </r>
  <r>
    <s v="4673-EBEC"/>
    <s v="Ollie"/>
    <s v="Chellam"/>
    <x v="2"/>
    <n v="28"/>
    <s v="Young"/>
    <s v="Some Travel"/>
    <x v="0"/>
    <n v="24"/>
    <s v="21-30KM"/>
    <s v="NY"/>
    <s v="Mixed or multiple ethnic groups"/>
    <n v="2"/>
    <x v="3"/>
    <x v="1"/>
    <s v="Sales Executive"/>
    <s v="Married"/>
    <n v="78735"/>
    <n v="1"/>
    <s v="No"/>
    <n v="0"/>
    <d v="2015-07-23T00:00:00"/>
    <x v="0"/>
    <n v="7"/>
    <n v="0"/>
    <n v="2"/>
    <s v="OK"/>
    <n v="4"/>
    <m/>
    <m/>
    <m/>
    <m/>
    <e v="#N/A"/>
    <m/>
    <e v="#N/A"/>
    <m/>
    <e v="#N/A"/>
    <x v="3"/>
    <m/>
    <m/>
    <e v="#N/A"/>
    <x v="2"/>
    <e v="#N/A"/>
    <x v="3"/>
    <e v="#N/A"/>
    <e v="#N/A"/>
  </r>
  <r>
    <s v="C08F-94F9"/>
    <s v="Nikos"/>
    <s v="Karpenko"/>
    <x v="2"/>
    <n v="26"/>
    <s v="Young"/>
    <s v="Some Travel"/>
    <x v="1"/>
    <n v="32"/>
    <s v="31-40KM"/>
    <s v="NY"/>
    <s v="White"/>
    <n v="3"/>
    <x v="2"/>
    <x v="5"/>
    <s v="Software Engineer"/>
    <s v="Single"/>
    <n v="40100"/>
    <n v="0"/>
    <s v="Yes"/>
    <n v="1"/>
    <d v="2015-07-30T00:00:00"/>
    <x v="1"/>
    <n v="0"/>
    <n v="0"/>
    <n v="0"/>
    <s v="OK"/>
    <n v="0"/>
    <s v="PR1138"/>
    <s v="C08F-94F9"/>
    <d v="2016-05-29T00:00:00"/>
    <n v="5"/>
    <n v="5"/>
    <n v="5"/>
    <n v="5"/>
    <n v="2"/>
    <n v="2"/>
    <x v="1"/>
    <n v="0"/>
    <n v="3"/>
    <n v="3"/>
    <x v="1"/>
    <n v="4"/>
    <x v="1"/>
    <n v="4"/>
    <n v="3.8333333333333335"/>
  </r>
  <r>
    <s v="F961-5A03"/>
    <s v="Alejandrina"/>
    <s v="Pea"/>
    <x v="0"/>
    <n v="27"/>
    <s v="Young"/>
    <s v="No Travel "/>
    <x v="1"/>
    <n v="12"/>
    <s v="11-20KM"/>
    <s v="CA"/>
    <s v="White"/>
    <n v="1"/>
    <x v="4"/>
    <x v="3"/>
    <s v="Machine Learning Engineer"/>
    <s v="Single"/>
    <n v="105398"/>
    <n v="0"/>
    <s v="No"/>
    <n v="0"/>
    <d v="2015-07-31T00:00:00"/>
    <x v="0"/>
    <n v="7"/>
    <n v="1"/>
    <n v="7"/>
    <s v="Need Attention"/>
    <n v="4"/>
    <m/>
    <m/>
    <m/>
    <m/>
    <e v="#N/A"/>
    <m/>
    <e v="#N/A"/>
    <m/>
    <e v="#N/A"/>
    <x v="3"/>
    <m/>
    <m/>
    <e v="#N/A"/>
    <x v="2"/>
    <e v="#N/A"/>
    <x v="3"/>
    <e v="#N/A"/>
    <e v="#N/A"/>
  </r>
  <r>
    <s v="CE90-763C"/>
    <s v="Carly"/>
    <s v="Mushawe"/>
    <x v="0"/>
    <n v="27"/>
    <s v="Young"/>
    <s v="Frequent Traveller"/>
    <x v="1"/>
    <n v="40"/>
    <s v="31-40KM"/>
    <s v="CA"/>
    <s v="Black or African American"/>
    <n v="3"/>
    <x v="2"/>
    <x v="5"/>
    <s v="Data Scientist"/>
    <s v="Married"/>
    <n v="31672"/>
    <n v="1"/>
    <s v="No"/>
    <n v="0"/>
    <d v="2015-08-02T00:00:00"/>
    <x v="0"/>
    <n v="7"/>
    <n v="1"/>
    <n v="3"/>
    <s v="OK"/>
    <n v="6"/>
    <m/>
    <m/>
    <m/>
    <m/>
    <e v="#N/A"/>
    <m/>
    <e v="#N/A"/>
    <m/>
    <e v="#N/A"/>
    <x v="3"/>
    <m/>
    <m/>
    <e v="#N/A"/>
    <x v="2"/>
    <e v="#N/A"/>
    <x v="3"/>
    <e v="#N/A"/>
    <e v="#N/A"/>
  </r>
  <r>
    <s v="6653-BD41"/>
    <s v="Selle"/>
    <s v="Barrington"/>
    <x v="0"/>
    <n v="27"/>
    <s v="Young"/>
    <s v="Some Travel"/>
    <x v="1"/>
    <n v="5"/>
    <s v="0-10KM"/>
    <s v="NY"/>
    <s v="Black or African American"/>
    <n v="3"/>
    <x v="2"/>
    <x v="3"/>
    <s v="Engineering Manager"/>
    <s v="Married"/>
    <n v="238435"/>
    <n v="1"/>
    <s v="No"/>
    <n v="0"/>
    <d v="2015-08-07T00:00:00"/>
    <x v="0"/>
    <n v="7"/>
    <n v="2"/>
    <n v="4"/>
    <s v="Need Attention"/>
    <n v="1"/>
    <s v="PR2228"/>
    <s v="6653-BD41"/>
    <d v="2018-04-04T00:00:00"/>
    <n v="5"/>
    <n v="5"/>
    <n v="3"/>
    <n v="3"/>
    <n v="3"/>
    <n v="3"/>
    <x v="2"/>
    <n v="2"/>
    <n v="3"/>
    <n v="3"/>
    <x v="1"/>
    <n v="4"/>
    <x v="0"/>
    <n v="3"/>
    <n v="3.5"/>
  </r>
  <r>
    <s v="C251-2A18"/>
    <s v="Honor"/>
    <s v="Jesson"/>
    <x v="1"/>
    <n v="26"/>
    <s v="Young"/>
    <s v="Some Travel"/>
    <x v="1"/>
    <n v="28"/>
    <s v="21-30KM"/>
    <s v="CA"/>
    <s v="White"/>
    <n v="4"/>
    <x v="1"/>
    <x v="3"/>
    <s v="Data Scientist"/>
    <s v="Single"/>
    <n v="29791"/>
    <n v="0"/>
    <s v="No"/>
    <n v="0"/>
    <d v="2015-08-07T00:00:00"/>
    <x v="0"/>
    <n v="7"/>
    <n v="7"/>
    <n v="7"/>
    <s v="Need Attention"/>
    <n v="1"/>
    <s v="PR2021"/>
    <s v="C251-2A18"/>
    <d v="2018-01-08T00:00:00"/>
    <n v="5"/>
    <n v="5"/>
    <n v="3"/>
    <n v="3"/>
    <n v="4"/>
    <n v="4"/>
    <x v="1"/>
    <n v="0"/>
    <n v="3"/>
    <n v="3"/>
    <x v="1"/>
    <n v="4"/>
    <x v="1"/>
    <n v="4"/>
    <n v="3.8333333333333335"/>
  </r>
  <r>
    <s v="8FF0-0F7A"/>
    <s v="Nanine"/>
    <s v="Barrie"/>
    <x v="0"/>
    <n v="26"/>
    <s v="Young"/>
    <s v="No Travel "/>
    <x v="1"/>
    <n v="18"/>
    <s v="11-20KM"/>
    <s v="CA"/>
    <s v="Mixed or multiple ethnic groups"/>
    <n v="4"/>
    <x v="1"/>
    <x v="5"/>
    <s v="Engineering Manager"/>
    <s v="Divorced"/>
    <n v="153420"/>
    <n v="2"/>
    <s v="Yes"/>
    <n v="1"/>
    <d v="2015-08-10T00:00:00"/>
    <x v="0"/>
    <n v="7"/>
    <n v="5"/>
    <n v="5"/>
    <s v="Need Attention"/>
    <n v="7"/>
    <s v="PR2363"/>
    <s v="8FF0-0F7A"/>
    <d v="2018-05-30T00:00:00"/>
    <n v="3"/>
    <n v="3"/>
    <n v="2"/>
    <n v="2"/>
    <n v="3"/>
    <n v="3"/>
    <x v="0"/>
    <n v="1"/>
    <n v="4"/>
    <n v="4"/>
    <x v="3"/>
    <n v="5"/>
    <x v="4"/>
    <n v="5"/>
    <n v="3.6666666666666665"/>
  </r>
  <r>
    <s v="62A3-DEA7"/>
    <s v="Meade"/>
    <s v="Quinnelly"/>
    <x v="2"/>
    <n v="25"/>
    <s v="Young"/>
    <s v="Some Travel"/>
    <x v="1"/>
    <n v="8"/>
    <s v="0-10KM"/>
    <s v="CA"/>
    <s v="Mixed or multiple ethnic groups"/>
    <n v="1"/>
    <x v="4"/>
    <x v="5"/>
    <s v="Software Engineer"/>
    <s v="Single"/>
    <n v="30931"/>
    <n v="0"/>
    <s v="Yes"/>
    <n v="1"/>
    <d v="2015-08-13T00:00:00"/>
    <x v="1"/>
    <n v="1"/>
    <n v="0"/>
    <n v="0"/>
    <s v="OK"/>
    <n v="1"/>
    <s v="PR1453"/>
    <s v="62A3-DEA7"/>
    <d v="2017-02-03T00:00:00"/>
    <n v="5"/>
    <n v="5"/>
    <n v="4"/>
    <n v="4"/>
    <n v="4"/>
    <n v="4"/>
    <x v="2"/>
    <n v="1"/>
    <n v="2"/>
    <n v="2"/>
    <x v="0"/>
    <n v="3"/>
    <x v="0"/>
    <n v="3"/>
    <n v="3.5"/>
  </r>
  <r>
    <s v="D3F6-A313"/>
    <s v="Alister"/>
    <s v="Gianullo"/>
    <x v="2"/>
    <n v="27"/>
    <s v="Young"/>
    <s v="Some Travel"/>
    <x v="1"/>
    <n v="34"/>
    <s v="31-40KM"/>
    <s v="CA"/>
    <s v="White"/>
    <n v="4"/>
    <x v="1"/>
    <x v="3"/>
    <s v="Software Engineer"/>
    <s v="Married"/>
    <n v="50949"/>
    <n v="1"/>
    <s v="No"/>
    <n v="0"/>
    <d v="2015-08-13T00:00:00"/>
    <x v="0"/>
    <n v="7"/>
    <n v="6"/>
    <n v="7"/>
    <s v="Need Attention"/>
    <n v="3"/>
    <s v="PR2379"/>
    <s v="D3F6-A313"/>
    <d v="2018-06-07T00:00:00"/>
    <n v="4"/>
    <n v="4"/>
    <n v="5"/>
    <n v="5"/>
    <n v="4"/>
    <n v="4"/>
    <x v="2"/>
    <n v="1"/>
    <n v="5"/>
    <n v="5"/>
    <x v="3"/>
    <n v="5"/>
    <x v="4"/>
    <n v="5"/>
    <n v="4.666666666666667"/>
  </r>
  <r>
    <s v="1453-D3D8"/>
    <s v="Magnum"/>
    <s v="Dublin"/>
    <x v="1"/>
    <n v="27"/>
    <s v="Young"/>
    <s v="Some Travel"/>
    <x v="1"/>
    <n v="4"/>
    <s v="0-10KM"/>
    <s v="NY"/>
    <s v="Asian or Asian American"/>
    <n v="3"/>
    <x v="2"/>
    <x v="3"/>
    <s v="Machine Learning Engineer"/>
    <s v="Married"/>
    <n v="60967"/>
    <n v="2"/>
    <s v="No"/>
    <n v="0"/>
    <d v="2015-08-14T00:00:00"/>
    <x v="0"/>
    <n v="7"/>
    <n v="7"/>
    <n v="7"/>
    <s v="Need Attention"/>
    <n v="0"/>
    <s v="PR2096"/>
    <s v="1453-D3D8"/>
    <d v="2018-02-06T00:00:00"/>
    <n v="4"/>
    <n v="4"/>
    <n v="5"/>
    <n v="5"/>
    <n v="2"/>
    <n v="2"/>
    <x v="0"/>
    <n v="1"/>
    <n v="5"/>
    <n v="5"/>
    <x v="3"/>
    <n v="5"/>
    <x v="1"/>
    <n v="4"/>
    <n v="4.166666666666667"/>
  </r>
  <r>
    <s v="B59D-CA4C"/>
    <s v="Ichabod"/>
    <s v="Mabbot"/>
    <x v="2"/>
    <n v="28"/>
    <s v="Young"/>
    <s v="Some Travel"/>
    <x v="0"/>
    <n v="45"/>
    <s v="41-50KM"/>
    <s v="CA"/>
    <s v="Asian or Asian American"/>
    <n v="2"/>
    <x v="3"/>
    <x v="0"/>
    <s v="Sales Executive"/>
    <s v="Married"/>
    <n v="110057"/>
    <n v="2"/>
    <s v="No"/>
    <n v="0"/>
    <d v="2015-08-14T00:00:00"/>
    <x v="0"/>
    <n v="7"/>
    <n v="5"/>
    <n v="5"/>
    <s v="Need Attention"/>
    <n v="4"/>
    <m/>
    <m/>
    <m/>
    <m/>
    <e v="#N/A"/>
    <m/>
    <e v="#N/A"/>
    <m/>
    <e v="#N/A"/>
    <x v="3"/>
    <m/>
    <m/>
    <e v="#N/A"/>
    <x v="2"/>
    <e v="#N/A"/>
    <x v="3"/>
    <e v="#N/A"/>
    <e v="#N/A"/>
  </r>
  <r>
    <s v="3DB7-2942"/>
    <s v="Cordula"/>
    <s v="Upjohn"/>
    <x v="0"/>
    <n v="27"/>
    <s v="Young"/>
    <s v="Some Travel"/>
    <x v="1"/>
    <n v="3"/>
    <s v="0-10KM"/>
    <s v="CA"/>
    <s v="Asian or Asian American"/>
    <n v="2"/>
    <x v="3"/>
    <x v="3"/>
    <s v="Engineering Manager"/>
    <s v="Married"/>
    <n v="137012"/>
    <n v="1"/>
    <s v="No"/>
    <n v="0"/>
    <d v="2015-08-16T00:00:00"/>
    <x v="0"/>
    <n v="7"/>
    <n v="6"/>
    <n v="7"/>
    <s v="Need Attention"/>
    <n v="7"/>
    <m/>
    <m/>
    <m/>
    <m/>
    <e v="#N/A"/>
    <m/>
    <e v="#N/A"/>
    <m/>
    <e v="#N/A"/>
    <x v="3"/>
    <m/>
    <m/>
    <e v="#N/A"/>
    <x v="2"/>
    <e v="#N/A"/>
    <x v="3"/>
    <e v="#N/A"/>
    <e v="#N/A"/>
  </r>
  <r>
    <s v="B102-5713"/>
    <s v="Adlai"/>
    <s v="Pettit"/>
    <x v="1"/>
    <n v="27"/>
    <s v="Young"/>
    <s v="Some Travel"/>
    <x v="0"/>
    <n v="31"/>
    <s v="31-40KM"/>
    <s v="CA"/>
    <s v="Mixed or multiple ethnic groups"/>
    <n v="5"/>
    <x v="0"/>
    <x v="1"/>
    <s v="Manager"/>
    <s v="Single"/>
    <n v="205622"/>
    <n v="0"/>
    <s v="No"/>
    <n v="0"/>
    <d v="2015-08-19T00:00:00"/>
    <x v="0"/>
    <n v="7"/>
    <n v="5"/>
    <n v="5"/>
    <s v="Need Attention"/>
    <n v="3"/>
    <m/>
    <m/>
    <m/>
    <m/>
    <e v="#N/A"/>
    <m/>
    <e v="#N/A"/>
    <m/>
    <e v="#N/A"/>
    <x v="3"/>
    <m/>
    <m/>
    <e v="#N/A"/>
    <x v="2"/>
    <e v="#N/A"/>
    <x v="3"/>
    <e v="#N/A"/>
    <e v="#N/A"/>
  </r>
  <r>
    <s v="BDE5-385A"/>
    <s v="Morten"/>
    <s v="Keig"/>
    <x v="2"/>
    <n v="26"/>
    <s v="Young"/>
    <s v="Some Travel"/>
    <x v="1"/>
    <n v="39"/>
    <s v="31-40KM"/>
    <s v="CA"/>
    <s v="White"/>
    <n v="3"/>
    <x v="2"/>
    <x v="5"/>
    <s v="Software Engineer"/>
    <s v="Married"/>
    <n v="60494"/>
    <n v="1"/>
    <s v="Yes"/>
    <n v="1"/>
    <d v="2015-08-22T00:00:00"/>
    <x v="0"/>
    <n v="7"/>
    <n v="7"/>
    <n v="7"/>
    <s v="Need Attention"/>
    <n v="7"/>
    <m/>
    <m/>
    <m/>
    <m/>
    <e v="#N/A"/>
    <m/>
    <e v="#N/A"/>
    <m/>
    <e v="#N/A"/>
    <x v="3"/>
    <m/>
    <m/>
    <e v="#N/A"/>
    <x v="2"/>
    <e v="#N/A"/>
    <x v="3"/>
    <e v="#N/A"/>
    <e v="#N/A"/>
  </r>
  <r>
    <s v="8F7F-015D"/>
    <s v="Lion"/>
    <s v="Ewbanck"/>
    <x v="2"/>
    <n v="28"/>
    <s v="Young"/>
    <s v="Some Travel"/>
    <x v="1"/>
    <n v="43"/>
    <s v="41-50KM"/>
    <s v="IL"/>
    <s v="White"/>
    <n v="4"/>
    <x v="1"/>
    <x v="5"/>
    <s v="Engineering Manager"/>
    <s v="Married"/>
    <n v="249071"/>
    <n v="2"/>
    <s v="No"/>
    <n v="0"/>
    <d v="2015-08-24T00:00:00"/>
    <x v="0"/>
    <n v="7"/>
    <n v="5"/>
    <n v="5"/>
    <s v="Need Attention"/>
    <n v="6"/>
    <m/>
    <m/>
    <m/>
    <m/>
    <e v="#N/A"/>
    <m/>
    <e v="#N/A"/>
    <m/>
    <e v="#N/A"/>
    <x v="3"/>
    <m/>
    <m/>
    <e v="#N/A"/>
    <x v="2"/>
    <e v="#N/A"/>
    <x v="3"/>
    <e v="#N/A"/>
    <e v="#N/A"/>
  </r>
  <r>
    <s v="C1B4-46B2"/>
    <s v="Hoebart"/>
    <s v="Bennen"/>
    <x v="2"/>
    <n v="27"/>
    <s v="Young"/>
    <s v="No Travel "/>
    <x v="1"/>
    <n v="21"/>
    <s v="21-30KM"/>
    <s v="CA"/>
    <s v="White"/>
    <n v="4"/>
    <x v="1"/>
    <x v="5"/>
    <s v="Senior Software Engineer"/>
    <s v="Divorced"/>
    <n v="73326"/>
    <n v="1"/>
    <s v="No"/>
    <n v="0"/>
    <d v="2015-09-02T00:00:00"/>
    <x v="0"/>
    <n v="7"/>
    <n v="0"/>
    <n v="5"/>
    <s v="Need Attention"/>
    <n v="0"/>
    <m/>
    <m/>
    <m/>
    <m/>
    <e v="#N/A"/>
    <m/>
    <e v="#N/A"/>
    <m/>
    <e v="#N/A"/>
    <x v="3"/>
    <m/>
    <m/>
    <e v="#N/A"/>
    <x v="2"/>
    <e v="#N/A"/>
    <x v="3"/>
    <e v="#N/A"/>
    <e v="#N/A"/>
  </r>
  <r>
    <s v="F5C3-07B0"/>
    <s v="Vitia"/>
    <s v="Southall"/>
    <x v="0"/>
    <n v="26"/>
    <s v="Young"/>
    <s v="Some Travel"/>
    <x v="1"/>
    <n v="16"/>
    <s v="11-20KM"/>
    <s v="IL"/>
    <s v="White"/>
    <n v="3"/>
    <x v="2"/>
    <x v="3"/>
    <s v="Software Engineer"/>
    <s v="Divorced"/>
    <n v="25110"/>
    <n v="2"/>
    <s v="No"/>
    <n v="0"/>
    <d v="2015-09-03T00:00:00"/>
    <x v="0"/>
    <n v="7"/>
    <n v="1"/>
    <n v="5"/>
    <s v="Need Attention"/>
    <n v="0"/>
    <m/>
    <m/>
    <m/>
    <m/>
    <e v="#N/A"/>
    <m/>
    <e v="#N/A"/>
    <m/>
    <e v="#N/A"/>
    <x v="3"/>
    <m/>
    <m/>
    <e v="#N/A"/>
    <x v="2"/>
    <e v="#N/A"/>
    <x v="3"/>
    <e v="#N/A"/>
    <e v="#N/A"/>
  </r>
  <r>
    <s v="08FC-817E"/>
    <s v="Milka"/>
    <s v="Vinas"/>
    <x v="0"/>
    <n v="26"/>
    <s v="Young"/>
    <s v="Some Travel"/>
    <x v="1"/>
    <n v="43"/>
    <s v="41-50KM"/>
    <s v="NY"/>
    <s v="Black or African American"/>
    <n v="4"/>
    <x v="1"/>
    <x v="3"/>
    <s v="Software Engineer"/>
    <s v="Married"/>
    <n v="30217"/>
    <n v="1"/>
    <s v="No"/>
    <n v="0"/>
    <d v="2015-09-04T00:00:00"/>
    <x v="0"/>
    <n v="7"/>
    <n v="2"/>
    <n v="4"/>
    <s v="Need Attention"/>
    <n v="0"/>
    <s v="PR2697"/>
    <s v="08FC-817E"/>
    <d v="2018-12-15T00:00:00"/>
    <n v="5"/>
    <n v="5"/>
    <n v="3"/>
    <n v="3"/>
    <n v="4"/>
    <n v="4"/>
    <x v="2"/>
    <n v="3"/>
    <n v="3"/>
    <n v="3"/>
    <x v="1"/>
    <n v="4"/>
    <x v="0"/>
    <n v="3"/>
    <n v="3.6666666666666665"/>
  </r>
  <r>
    <s v="AC19-7EE7"/>
    <s v="Aube"/>
    <s v="Bassill"/>
    <x v="2"/>
    <n v="25"/>
    <s v="Young"/>
    <s v="Some Travel"/>
    <x v="0"/>
    <n v="38"/>
    <s v="31-40KM"/>
    <s v="NY"/>
    <s v="Mixed or multiple ethnic groups"/>
    <n v="3"/>
    <x v="2"/>
    <x v="1"/>
    <s v="Sales Executive"/>
    <s v="Divorced"/>
    <n v="86485"/>
    <n v="1"/>
    <s v="Yes"/>
    <n v="1"/>
    <d v="2015-09-07T00:00:00"/>
    <x v="0"/>
    <n v="7"/>
    <n v="6"/>
    <n v="6"/>
    <s v="Need Attention"/>
    <n v="0"/>
    <s v="PR2256"/>
    <s v="AC19-7EE7"/>
    <d v="2018-04-15T00:00:00"/>
    <n v="5"/>
    <n v="5"/>
    <n v="3"/>
    <n v="3"/>
    <n v="2"/>
    <n v="2"/>
    <x v="0"/>
    <n v="0"/>
    <n v="5"/>
    <n v="5"/>
    <x v="3"/>
    <n v="5"/>
    <x v="1"/>
    <n v="4"/>
    <n v="4"/>
  </r>
  <r>
    <s v="C9FF-3A25"/>
    <s v="West"/>
    <s v="Shalloo"/>
    <x v="2"/>
    <n v="28"/>
    <s v="Young"/>
    <s v="No Travel "/>
    <x v="1"/>
    <n v="17"/>
    <s v="11-20KM"/>
    <s v="NY"/>
    <s v="Black or African American"/>
    <n v="2"/>
    <x v="3"/>
    <x v="5"/>
    <s v="Software Engineer"/>
    <s v="Single"/>
    <n v="54324"/>
    <n v="0"/>
    <s v="Yes"/>
    <n v="1"/>
    <d v="2015-09-10T00:00:00"/>
    <x v="1"/>
    <n v="3"/>
    <n v="3"/>
    <n v="3"/>
    <s v="OK"/>
    <n v="1"/>
    <s v="PR6039"/>
    <s v="C9FF-3A25"/>
    <d v="2022-05-12T00:00:00"/>
    <n v="2"/>
    <n v="2"/>
    <n v="4"/>
    <n v="4"/>
    <n v="1"/>
    <n v="1"/>
    <x v="2"/>
    <n v="2"/>
    <n v="4"/>
    <n v="4"/>
    <x v="0"/>
    <n v="3"/>
    <x v="2"/>
    <n v="2"/>
    <n v="2.6666666666666665"/>
  </r>
  <r>
    <s v="CDC1-C7CA"/>
    <s v="Jobyna"/>
    <s v="Keeler"/>
    <x v="0"/>
    <n v="25"/>
    <s v="Young"/>
    <s v="Frequent Traveller"/>
    <x v="0"/>
    <n v="6"/>
    <s v="0-10KM"/>
    <s v="CA"/>
    <s v="Mixed or multiple ethnic groups"/>
    <n v="3"/>
    <x v="2"/>
    <x v="0"/>
    <s v="Sales Executive"/>
    <s v="Married"/>
    <n v="102569"/>
    <n v="0"/>
    <s v="No"/>
    <n v="0"/>
    <d v="2015-09-12T00:00:00"/>
    <x v="0"/>
    <n v="7"/>
    <n v="1"/>
    <n v="2"/>
    <s v="OK"/>
    <n v="5"/>
    <m/>
    <m/>
    <m/>
    <m/>
    <e v="#N/A"/>
    <m/>
    <e v="#N/A"/>
    <m/>
    <e v="#N/A"/>
    <x v="3"/>
    <m/>
    <m/>
    <e v="#N/A"/>
    <x v="2"/>
    <e v="#N/A"/>
    <x v="3"/>
    <e v="#N/A"/>
    <e v="#N/A"/>
  </r>
  <r>
    <s v="E616-CAD8"/>
    <s v="Iseabal"/>
    <s v="Sabey"/>
    <x v="0"/>
    <n v="27"/>
    <s v="Young"/>
    <s v="Some Travel"/>
    <x v="1"/>
    <n v="1"/>
    <s v="0-10KM"/>
    <s v="IL"/>
    <s v="White"/>
    <n v="3"/>
    <x v="2"/>
    <x v="5"/>
    <s v="Engineering Manager"/>
    <s v="Single"/>
    <n v="200409"/>
    <n v="0"/>
    <s v="No"/>
    <n v="0"/>
    <d v="2015-09-17T00:00:00"/>
    <x v="0"/>
    <n v="7"/>
    <n v="5"/>
    <n v="6"/>
    <s v="Need Attention"/>
    <n v="1"/>
    <s v="PR2528"/>
    <s v="E616-CAD8"/>
    <d v="2018-08-31T00:00:00"/>
    <n v="4"/>
    <n v="4"/>
    <n v="2"/>
    <n v="2"/>
    <n v="4"/>
    <n v="4"/>
    <x v="2"/>
    <n v="0"/>
    <n v="3"/>
    <n v="3"/>
    <x v="3"/>
    <n v="5"/>
    <x v="1"/>
    <n v="4"/>
    <n v="3.6666666666666665"/>
  </r>
  <r>
    <s v="2219-56CA"/>
    <s v="Sloane"/>
    <s v="Shera"/>
    <x v="1"/>
    <n v="28"/>
    <s v="Young"/>
    <s v="Some Travel"/>
    <x v="0"/>
    <n v="38"/>
    <s v="31-40KM"/>
    <s v="IL"/>
    <s v="Mixed or multiple ethnic groups"/>
    <n v="3"/>
    <x v="2"/>
    <x v="0"/>
    <s v="Sales Executive"/>
    <s v="Divorced"/>
    <n v="185380"/>
    <n v="1"/>
    <s v="No"/>
    <n v="0"/>
    <d v="2015-09-21T00:00:00"/>
    <x v="1"/>
    <n v="5"/>
    <n v="2"/>
    <n v="5"/>
    <s v="Need Attention"/>
    <n v="3"/>
    <s v="PR1484"/>
    <s v="2219-56CA"/>
    <d v="2017-02-20T00:00:00"/>
    <n v="5"/>
    <n v="5"/>
    <n v="4"/>
    <n v="4"/>
    <n v="5"/>
    <n v="5"/>
    <x v="1"/>
    <n v="0"/>
    <n v="3"/>
    <n v="3"/>
    <x v="1"/>
    <n v="4"/>
    <x v="0"/>
    <n v="3"/>
    <n v="4"/>
  </r>
  <r>
    <s v="EEA0-C109"/>
    <s v="Silvan"/>
    <s v="Bratcher"/>
    <x v="2"/>
    <n v="26"/>
    <s v="Young"/>
    <s v="Some Travel"/>
    <x v="0"/>
    <n v="3"/>
    <s v="0-10KM"/>
    <s v="NY"/>
    <s v="White"/>
    <n v="1"/>
    <x v="4"/>
    <x v="1"/>
    <s v="Sales Executive"/>
    <s v="Married"/>
    <n v="56892"/>
    <n v="0"/>
    <s v="No"/>
    <n v="0"/>
    <d v="2015-09-29T00:00:00"/>
    <x v="0"/>
    <n v="7"/>
    <n v="1"/>
    <n v="3"/>
    <s v="OK"/>
    <n v="3"/>
    <m/>
    <m/>
    <m/>
    <m/>
    <e v="#N/A"/>
    <m/>
    <e v="#N/A"/>
    <m/>
    <e v="#N/A"/>
    <x v="3"/>
    <m/>
    <m/>
    <e v="#N/A"/>
    <x v="2"/>
    <e v="#N/A"/>
    <x v="3"/>
    <e v="#N/A"/>
    <e v="#N/A"/>
  </r>
  <r>
    <s v="ABB5-0B95"/>
    <s v="Thomasine"/>
    <s v="Odell"/>
    <x v="1"/>
    <n v="28"/>
    <s v="Young"/>
    <s v="No Travel "/>
    <x v="1"/>
    <n v="26"/>
    <s v="21-30KM"/>
    <s v="CA"/>
    <s v="Mixed or multiple ethnic groups"/>
    <n v="5"/>
    <x v="0"/>
    <x v="3"/>
    <s v="Data Scientist"/>
    <s v="Married"/>
    <n v="112175"/>
    <n v="3"/>
    <s v="No"/>
    <n v="0"/>
    <d v="2015-09-30T00:00:00"/>
    <x v="0"/>
    <n v="7"/>
    <n v="1"/>
    <n v="3"/>
    <s v="OK"/>
    <n v="4"/>
    <m/>
    <m/>
    <m/>
    <m/>
    <e v="#N/A"/>
    <m/>
    <e v="#N/A"/>
    <m/>
    <e v="#N/A"/>
    <x v="3"/>
    <m/>
    <m/>
    <e v="#N/A"/>
    <x v="2"/>
    <e v="#N/A"/>
    <x v="3"/>
    <e v="#N/A"/>
    <e v="#N/A"/>
  </r>
  <r>
    <s v="5F4E-EE5A"/>
    <s v="Mamie"/>
    <s v="Neagle"/>
    <x v="3"/>
    <n v="28"/>
    <s v="Young"/>
    <s v="No Travel "/>
    <x v="1"/>
    <n v="45"/>
    <s v="41-50KM"/>
    <s v="IL"/>
    <s v="Mixed or multiple ethnic groups"/>
    <n v="4"/>
    <x v="1"/>
    <x v="5"/>
    <s v="Machine Learning Engineer"/>
    <s v="Married"/>
    <n v="87762"/>
    <n v="0"/>
    <s v="No"/>
    <n v="0"/>
    <d v="2015-10-02T00:00:00"/>
    <x v="0"/>
    <n v="7"/>
    <n v="2"/>
    <n v="7"/>
    <s v="Need Attention"/>
    <n v="2"/>
    <m/>
    <m/>
    <m/>
    <m/>
    <e v="#N/A"/>
    <m/>
    <e v="#N/A"/>
    <m/>
    <e v="#N/A"/>
    <x v="3"/>
    <m/>
    <m/>
    <e v="#N/A"/>
    <x v="2"/>
    <e v="#N/A"/>
    <x v="3"/>
    <e v="#N/A"/>
    <e v="#N/A"/>
  </r>
  <r>
    <s v="F401-1B75"/>
    <s v="Nevins"/>
    <s v="Forst"/>
    <x v="1"/>
    <n v="27"/>
    <s v="Young"/>
    <s v="Some Travel"/>
    <x v="1"/>
    <n v="5"/>
    <s v="0-10KM"/>
    <s v="NY"/>
    <s v="White"/>
    <n v="2"/>
    <x v="3"/>
    <x v="3"/>
    <s v="Software Engineer"/>
    <s v="Married"/>
    <n v="26542"/>
    <n v="1"/>
    <s v="No"/>
    <n v="0"/>
    <d v="2015-10-05T00:00:00"/>
    <x v="0"/>
    <n v="7"/>
    <n v="1"/>
    <n v="7"/>
    <s v="Need Attention"/>
    <n v="5"/>
    <m/>
    <m/>
    <m/>
    <m/>
    <e v="#N/A"/>
    <m/>
    <e v="#N/A"/>
    <m/>
    <e v="#N/A"/>
    <x v="3"/>
    <m/>
    <m/>
    <e v="#N/A"/>
    <x v="2"/>
    <e v="#N/A"/>
    <x v="3"/>
    <e v="#N/A"/>
    <e v="#N/A"/>
  </r>
  <r>
    <s v="B995-E5CE"/>
    <s v="Anitra"/>
    <s v="Korfmann"/>
    <x v="1"/>
    <n v="27"/>
    <s v="Young"/>
    <s v="Some Travel"/>
    <x v="1"/>
    <n v="2"/>
    <s v="0-10KM"/>
    <s v="CA"/>
    <s v="Mixed or multiple ethnic groups"/>
    <n v="4"/>
    <x v="1"/>
    <x v="3"/>
    <s v="Data Scientist"/>
    <s v="Married"/>
    <n v="39198"/>
    <n v="1"/>
    <s v="No"/>
    <n v="0"/>
    <d v="2015-10-10T00:00:00"/>
    <x v="0"/>
    <n v="7"/>
    <n v="6"/>
    <n v="7"/>
    <s v="Need Attention"/>
    <n v="4"/>
    <m/>
    <m/>
    <m/>
    <m/>
    <e v="#N/A"/>
    <m/>
    <e v="#N/A"/>
    <m/>
    <e v="#N/A"/>
    <x v="3"/>
    <m/>
    <m/>
    <e v="#N/A"/>
    <x v="2"/>
    <e v="#N/A"/>
    <x v="3"/>
    <e v="#N/A"/>
    <e v="#N/A"/>
  </r>
  <r>
    <s v="533B-938D"/>
    <s v="Morris"/>
    <s v="Bente"/>
    <x v="2"/>
    <n v="28"/>
    <s v="Young"/>
    <s v="Some Travel"/>
    <x v="0"/>
    <n v="43"/>
    <s v="41-50KM"/>
    <s v="NY"/>
    <s v="Mixed or multiple ethnic groups"/>
    <n v="4"/>
    <x v="1"/>
    <x v="1"/>
    <s v="Sales Executive"/>
    <s v="Divorced"/>
    <n v="157549"/>
    <n v="1"/>
    <s v="No"/>
    <n v="0"/>
    <d v="2015-10-20T00:00:00"/>
    <x v="0"/>
    <n v="7"/>
    <n v="0"/>
    <n v="0"/>
    <s v="OK"/>
    <n v="3"/>
    <s v="PR2693"/>
    <s v="533B-938D"/>
    <d v="2018-12-12T00:00:00"/>
    <n v="5"/>
    <n v="5"/>
    <n v="4"/>
    <n v="4"/>
    <n v="3"/>
    <n v="3"/>
    <x v="2"/>
    <n v="0"/>
    <n v="4"/>
    <n v="4"/>
    <x v="1"/>
    <n v="4"/>
    <x v="0"/>
    <n v="3"/>
    <n v="3.8333333333333335"/>
  </r>
  <r>
    <s v="993B-186B"/>
    <s v="Lewiss"/>
    <s v="Janosevic"/>
    <x v="2"/>
    <n v="27"/>
    <s v="Young"/>
    <s v="Some Travel"/>
    <x v="0"/>
    <n v="7"/>
    <s v="0-10KM"/>
    <s v="CA"/>
    <s v="Black or African American"/>
    <n v="3"/>
    <x v="2"/>
    <x v="0"/>
    <s v="Sales Executive"/>
    <s v="Married"/>
    <n v="73918"/>
    <n v="1"/>
    <s v="No"/>
    <n v="0"/>
    <d v="2015-10-21T00:00:00"/>
    <x v="0"/>
    <n v="7"/>
    <n v="3"/>
    <n v="4"/>
    <s v="Need Attention"/>
    <n v="1"/>
    <s v="PR2526"/>
    <s v="993B-186B"/>
    <d v="2018-08-29T00:00:00"/>
    <n v="4"/>
    <n v="4"/>
    <n v="5"/>
    <n v="5"/>
    <n v="4"/>
    <n v="4"/>
    <x v="0"/>
    <n v="1"/>
    <n v="3"/>
    <n v="3"/>
    <x v="3"/>
    <n v="5"/>
    <x v="1"/>
    <n v="4"/>
    <n v="4.166666666666667"/>
  </r>
  <r>
    <s v="DFA2-1B8F"/>
    <s v="Haily"/>
    <s v="Jordi"/>
    <x v="2"/>
    <n v="28"/>
    <s v="Young"/>
    <s v="Some Travel"/>
    <x v="0"/>
    <n v="10"/>
    <s v="0-10KM"/>
    <s v="NY"/>
    <s v="Mixed or multiple ethnic groups"/>
    <n v="1"/>
    <x v="4"/>
    <x v="1"/>
    <s v="Sales Executive"/>
    <s v="Married"/>
    <n v="83864"/>
    <n v="2"/>
    <s v="No"/>
    <n v="0"/>
    <d v="2015-10-21T00:00:00"/>
    <x v="0"/>
    <n v="7"/>
    <n v="7"/>
    <n v="7"/>
    <s v="Need Attention"/>
    <n v="5"/>
    <m/>
    <m/>
    <m/>
    <m/>
    <e v="#N/A"/>
    <m/>
    <e v="#N/A"/>
    <m/>
    <e v="#N/A"/>
    <x v="3"/>
    <m/>
    <m/>
    <e v="#N/A"/>
    <x v="2"/>
    <e v="#N/A"/>
    <x v="3"/>
    <e v="#N/A"/>
    <e v="#N/A"/>
  </r>
  <r>
    <s v="04D7-C8F3"/>
    <s v="Scarlett"/>
    <s v="Elstob"/>
    <x v="0"/>
    <n v="26"/>
    <s v="Young"/>
    <s v="Some Travel"/>
    <x v="1"/>
    <n v="27"/>
    <s v="21-30KM"/>
    <s v="CA"/>
    <s v="White"/>
    <n v="2"/>
    <x v="3"/>
    <x v="3"/>
    <s v="Data Scientist"/>
    <s v="Married"/>
    <n v="42052"/>
    <n v="1"/>
    <s v="No"/>
    <n v="0"/>
    <d v="2015-10-26T00:00:00"/>
    <x v="0"/>
    <n v="7"/>
    <n v="7"/>
    <n v="7"/>
    <s v="Need Attention"/>
    <n v="2"/>
    <m/>
    <m/>
    <m/>
    <m/>
    <e v="#N/A"/>
    <m/>
    <e v="#N/A"/>
    <m/>
    <e v="#N/A"/>
    <x v="3"/>
    <m/>
    <m/>
    <e v="#N/A"/>
    <x v="2"/>
    <e v="#N/A"/>
    <x v="3"/>
    <e v="#N/A"/>
    <e v="#N/A"/>
  </r>
  <r>
    <s v="C026-3E38"/>
    <s v="Garv"/>
    <s v="Tockell"/>
    <x v="2"/>
    <n v="28"/>
    <s v="Young"/>
    <s v="Some Travel"/>
    <x v="1"/>
    <n v="2"/>
    <s v="0-10KM"/>
    <s v="CA"/>
    <s v="Asian or Asian American"/>
    <n v="3"/>
    <x v="2"/>
    <x v="3"/>
    <s v="Machine Learning Engineer"/>
    <s v="Single"/>
    <n v="220234"/>
    <n v="0"/>
    <s v="Yes"/>
    <n v="1"/>
    <d v="2015-10-26T00:00:00"/>
    <x v="0"/>
    <n v="7"/>
    <n v="5"/>
    <n v="7"/>
    <s v="Need Attention"/>
    <n v="1"/>
    <m/>
    <m/>
    <m/>
    <m/>
    <e v="#N/A"/>
    <m/>
    <e v="#N/A"/>
    <m/>
    <e v="#N/A"/>
    <x v="3"/>
    <m/>
    <m/>
    <e v="#N/A"/>
    <x v="2"/>
    <e v="#N/A"/>
    <x v="3"/>
    <e v="#N/A"/>
    <e v="#N/A"/>
  </r>
  <r>
    <s v="69EC-7B13"/>
    <s v="Mariska"/>
    <s v="Iashvili"/>
    <x v="0"/>
    <n v="27"/>
    <s v="Young"/>
    <s v="Some Travel"/>
    <x v="0"/>
    <n v="1"/>
    <s v="0-10KM"/>
    <s v="CA"/>
    <s v="Other "/>
    <n v="2"/>
    <x v="3"/>
    <x v="4"/>
    <s v="Sales Representative"/>
    <s v="Single"/>
    <n v="62496"/>
    <n v="0"/>
    <s v="No"/>
    <n v="0"/>
    <d v="2015-10-27T00:00:00"/>
    <x v="0"/>
    <n v="7"/>
    <n v="6"/>
    <n v="6"/>
    <s v="Need Attention"/>
    <n v="1"/>
    <m/>
    <m/>
    <m/>
    <m/>
    <e v="#N/A"/>
    <m/>
    <e v="#N/A"/>
    <m/>
    <e v="#N/A"/>
    <x v="3"/>
    <m/>
    <m/>
    <e v="#N/A"/>
    <x v="2"/>
    <e v="#N/A"/>
    <x v="3"/>
    <e v="#N/A"/>
    <e v="#N/A"/>
  </r>
  <r>
    <s v="AD8F-7539"/>
    <s v="Leta"/>
    <s v="Possel"/>
    <x v="0"/>
    <n v="28"/>
    <s v="Young"/>
    <s v="Some Travel"/>
    <x v="0"/>
    <n v="44"/>
    <s v="41-50KM"/>
    <s v="CA"/>
    <s v="White"/>
    <n v="3"/>
    <x v="2"/>
    <x v="7"/>
    <s v="Sales Executive"/>
    <s v="Married"/>
    <n v="304858"/>
    <n v="1"/>
    <s v="Yes"/>
    <n v="1"/>
    <d v="2015-11-01T00:00:00"/>
    <x v="0"/>
    <n v="7"/>
    <n v="5"/>
    <n v="7"/>
    <s v="Need Attention"/>
    <n v="2"/>
    <m/>
    <m/>
    <m/>
    <m/>
    <e v="#N/A"/>
    <m/>
    <e v="#N/A"/>
    <m/>
    <e v="#N/A"/>
    <x v="3"/>
    <m/>
    <m/>
    <e v="#N/A"/>
    <x v="2"/>
    <e v="#N/A"/>
    <x v="3"/>
    <e v="#N/A"/>
    <e v="#N/A"/>
  </r>
  <r>
    <s v="B44E-8AEE"/>
    <s v="Carlynn"/>
    <s v="Bartolic"/>
    <x v="0"/>
    <n v="28"/>
    <s v="Young"/>
    <s v="Some Travel"/>
    <x v="0"/>
    <n v="7"/>
    <s v="0-10KM"/>
    <s v="CA"/>
    <s v="White"/>
    <n v="5"/>
    <x v="0"/>
    <x v="0"/>
    <s v="Sales Executive"/>
    <s v="Married"/>
    <n v="181164"/>
    <n v="1"/>
    <s v="No"/>
    <n v="0"/>
    <d v="2015-11-01T00:00:00"/>
    <x v="0"/>
    <n v="7"/>
    <n v="5"/>
    <n v="6"/>
    <s v="Need Attention"/>
    <n v="1"/>
    <m/>
    <m/>
    <m/>
    <m/>
    <e v="#N/A"/>
    <m/>
    <e v="#N/A"/>
    <m/>
    <e v="#N/A"/>
    <x v="3"/>
    <m/>
    <m/>
    <e v="#N/A"/>
    <x v="2"/>
    <e v="#N/A"/>
    <x v="3"/>
    <e v="#N/A"/>
    <e v="#N/A"/>
  </r>
  <r>
    <s v="63E9-F74A"/>
    <s v="Amos"/>
    <s v="Simcox"/>
    <x v="2"/>
    <n v="25"/>
    <s v="Young"/>
    <s v="Frequent Traveller"/>
    <x v="1"/>
    <n v="11"/>
    <s v="11-20KM"/>
    <s v="NY"/>
    <s v="Mixed or multiple ethnic groups"/>
    <n v="1"/>
    <x v="4"/>
    <x v="2"/>
    <s v="Machine Learning Engineer"/>
    <s v="Married"/>
    <n v="67708"/>
    <n v="1"/>
    <s v="No"/>
    <n v="0"/>
    <d v="2015-11-02T00:00:00"/>
    <x v="0"/>
    <n v="7"/>
    <n v="7"/>
    <n v="7"/>
    <s v="Need Attention"/>
    <n v="0"/>
    <m/>
    <m/>
    <m/>
    <m/>
    <e v="#N/A"/>
    <m/>
    <e v="#N/A"/>
    <m/>
    <e v="#N/A"/>
    <x v="3"/>
    <m/>
    <m/>
    <e v="#N/A"/>
    <x v="2"/>
    <e v="#N/A"/>
    <x v="3"/>
    <e v="#N/A"/>
    <e v="#N/A"/>
  </r>
  <r>
    <s v="A184-3B30"/>
    <s v="Ruperto"/>
    <s v="Ciccotto"/>
    <x v="2"/>
    <n v="26"/>
    <s v="Young"/>
    <s v="Some Travel"/>
    <x v="1"/>
    <n v="17"/>
    <s v="11-20KM"/>
    <s v="IL"/>
    <s v="American Indian or Alaska Native"/>
    <n v="3"/>
    <x v="2"/>
    <x v="5"/>
    <s v="Software Engineer"/>
    <s v="Married"/>
    <n v="55778"/>
    <n v="1"/>
    <s v="No"/>
    <n v="0"/>
    <d v="2015-11-05T00:00:00"/>
    <x v="0"/>
    <n v="7"/>
    <n v="4"/>
    <n v="7"/>
    <s v="Need Attention"/>
    <n v="6"/>
    <m/>
    <m/>
    <m/>
    <m/>
    <e v="#N/A"/>
    <m/>
    <e v="#N/A"/>
    <m/>
    <e v="#N/A"/>
    <x v="3"/>
    <m/>
    <m/>
    <e v="#N/A"/>
    <x v="2"/>
    <e v="#N/A"/>
    <x v="3"/>
    <e v="#N/A"/>
    <e v="#N/A"/>
  </r>
  <r>
    <s v="851C-E7E2"/>
    <s v="Sebastiano"/>
    <s v="Benes"/>
    <x v="2"/>
    <n v="27"/>
    <s v="Young"/>
    <s v="Some Travel"/>
    <x v="1"/>
    <n v="14"/>
    <s v="11-20KM"/>
    <s v="CA"/>
    <s v="Black or African American"/>
    <n v="2"/>
    <x v="3"/>
    <x v="5"/>
    <s v="Machine Learning Engineer"/>
    <s v="Divorced"/>
    <n v="120049"/>
    <n v="1"/>
    <s v="No"/>
    <n v="0"/>
    <d v="2015-11-07T00:00:00"/>
    <x v="0"/>
    <n v="7"/>
    <n v="1"/>
    <n v="6"/>
    <s v="Need Attention"/>
    <n v="1"/>
    <s v="PR2602"/>
    <s v="851C-E7E2"/>
    <d v="2018-10-21T00:00:00"/>
    <n v="5"/>
    <n v="5"/>
    <n v="3"/>
    <n v="3"/>
    <n v="2"/>
    <n v="2"/>
    <x v="1"/>
    <n v="0"/>
    <n v="3"/>
    <n v="3"/>
    <x v="1"/>
    <n v="4"/>
    <x v="0"/>
    <n v="3"/>
    <n v="3.3333333333333335"/>
  </r>
  <r>
    <s v="E46A-3676"/>
    <s v="Kele"/>
    <s v="Halsworth"/>
    <x v="2"/>
    <n v="28"/>
    <s v="Young"/>
    <s v="Some Travel"/>
    <x v="0"/>
    <n v="32"/>
    <s v="31-40KM"/>
    <s v="CA"/>
    <s v="White"/>
    <n v="4"/>
    <x v="1"/>
    <x v="0"/>
    <s v="Sales Executive"/>
    <s v="Divorced"/>
    <n v="128222"/>
    <n v="2"/>
    <s v="No"/>
    <n v="0"/>
    <d v="2015-11-07T00:00:00"/>
    <x v="0"/>
    <n v="7"/>
    <n v="6"/>
    <n v="7"/>
    <s v="Need Attention"/>
    <n v="1"/>
    <m/>
    <m/>
    <m/>
    <m/>
    <e v="#N/A"/>
    <m/>
    <e v="#N/A"/>
    <m/>
    <e v="#N/A"/>
    <x v="3"/>
    <m/>
    <m/>
    <e v="#N/A"/>
    <x v="2"/>
    <e v="#N/A"/>
    <x v="3"/>
    <e v="#N/A"/>
    <e v="#N/A"/>
  </r>
  <r>
    <s v="10CE-8403"/>
    <s v="Timmy"/>
    <s v="Reek"/>
    <x v="0"/>
    <n v="27"/>
    <s v="Young"/>
    <s v="Some Travel"/>
    <x v="1"/>
    <n v="31"/>
    <s v="31-40KM"/>
    <s v="CA"/>
    <s v="White"/>
    <n v="4"/>
    <x v="1"/>
    <x v="3"/>
    <s v="Senior Software Engineer"/>
    <s v="Divorced"/>
    <n v="120225"/>
    <n v="2"/>
    <s v="No"/>
    <n v="0"/>
    <d v="2015-11-08T00:00:00"/>
    <x v="0"/>
    <n v="7"/>
    <n v="2"/>
    <n v="5"/>
    <s v="Need Attention"/>
    <n v="4"/>
    <s v="PR2707"/>
    <s v="10CE-8403"/>
    <d v="2018-12-21T00:00:00"/>
    <n v="5"/>
    <n v="5"/>
    <n v="3"/>
    <n v="3"/>
    <n v="3"/>
    <n v="3"/>
    <x v="0"/>
    <n v="3"/>
    <n v="5"/>
    <n v="5"/>
    <x v="1"/>
    <n v="4"/>
    <x v="0"/>
    <n v="3"/>
    <n v="3.8333333333333335"/>
  </r>
  <r>
    <s v="E47D-E3C5"/>
    <s v="Kerry"/>
    <s v="Orrell"/>
    <x v="2"/>
    <n v="26"/>
    <s v="Young"/>
    <s v="Some Travel"/>
    <x v="1"/>
    <n v="14"/>
    <s v="11-20KM"/>
    <s v="NY"/>
    <s v="Black or African American"/>
    <n v="1"/>
    <x v="4"/>
    <x v="3"/>
    <s v="Software Engineer"/>
    <s v="Married"/>
    <n v="33180"/>
    <n v="1"/>
    <s v="Yes"/>
    <n v="1"/>
    <d v="2015-11-10T00:00:00"/>
    <x v="0"/>
    <n v="7"/>
    <n v="5"/>
    <n v="7"/>
    <s v="Need Attention"/>
    <n v="3"/>
    <m/>
    <m/>
    <m/>
    <m/>
    <e v="#N/A"/>
    <m/>
    <e v="#N/A"/>
    <m/>
    <e v="#N/A"/>
    <x v="3"/>
    <m/>
    <m/>
    <e v="#N/A"/>
    <x v="2"/>
    <e v="#N/A"/>
    <x v="3"/>
    <e v="#N/A"/>
    <e v="#N/A"/>
  </r>
  <r>
    <s v="1AC8-361F"/>
    <s v="Selig"/>
    <s v="Draysey"/>
    <x v="2"/>
    <n v="26"/>
    <s v="Young"/>
    <s v="Some Travel"/>
    <x v="0"/>
    <n v="22"/>
    <s v="21-30KM"/>
    <s v="CA"/>
    <s v="Mixed or multiple ethnic groups"/>
    <n v="1"/>
    <x v="4"/>
    <x v="1"/>
    <s v="Sales Executive"/>
    <s v="Married"/>
    <n v="87142"/>
    <n v="1"/>
    <s v="No"/>
    <n v="0"/>
    <d v="2015-11-11T00:00:00"/>
    <x v="1"/>
    <n v="2"/>
    <n v="1"/>
    <n v="1"/>
    <s v="OK"/>
    <n v="0"/>
    <s v="PR1073"/>
    <s v="1AC8-361F"/>
    <d v="2016-04-28T00:00:00"/>
    <n v="5"/>
    <n v="5"/>
    <n v="5"/>
    <n v="5"/>
    <n v="4"/>
    <n v="4"/>
    <x v="2"/>
    <n v="2"/>
    <n v="5"/>
    <n v="5"/>
    <x v="3"/>
    <n v="5"/>
    <x v="1"/>
    <n v="4"/>
    <n v="4.666666666666667"/>
  </r>
  <r>
    <s v="9360-3A68"/>
    <s v="Cathyleen"/>
    <s v="Hallin"/>
    <x v="0"/>
    <n v="27"/>
    <s v="Young"/>
    <s v="No Travel "/>
    <x v="1"/>
    <n v="12"/>
    <s v="11-20KM"/>
    <s v="IL"/>
    <s v="White"/>
    <n v="3"/>
    <x v="2"/>
    <x v="5"/>
    <s v="Data Scientist"/>
    <s v="Single"/>
    <n v="41524"/>
    <n v="0"/>
    <s v="No"/>
    <n v="0"/>
    <d v="2015-11-12T00:00:00"/>
    <x v="0"/>
    <n v="7"/>
    <n v="6"/>
    <n v="6"/>
    <s v="Need Attention"/>
    <n v="6"/>
    <m/>
    <m/>
    <m/>
    <m/>
    <e v="#N/A"/>
    <m/>
    <e v="#N/A"/>
    <m/>
    <e v="#N/A"/>
    <x v="3"/>
    <m/>
    <m/>
    <e v="#N/A"/>
    <x v="2"/>
    <e v="#N/A"/>
    <x v="3"/>
    <e v="#N/A"/>
    <e v="#N/A"/>
  </r>
  <r>
    <s v="BE54-8537"/>
    <s v="Krista"/>
    <s v="Eustace"/>
    <x v="0"/>
    <n v="26"/>
    <s v="Young"/>
    <s v="Frequent Traveller"/>
    <x v="1"/>
    <n v="14"/>
    <s v="11-20KM"/>
    <s v="NY"/>
    <s v="American Indian or Alaska Native"/>
    <n v="3"/>
    <x v="2"/>
    <x v="3"/>
    <s v="Software Engineer"/>
    <s v="Single"/>
    <n v="36794"/>
    <n v="0"/>
    <s v="No"/>
    <n v="0"/>
    <d v="2015-11-18T00:00:00"/>
    <x v="1"/>
    <n v="5"/>
    <n v="3"/>
    <n v="4"/>
    <s v="Need Attention"/>
    <n v="3"/>
    <m/>
    <m/>
    <m/>
    <m/>
    <e v="#N/A"/>
    <m/>
    <e v="#N/A"/>
    <m/>
    <e v="#N/A"/>
    <x v="3"/>
    <m/>
    <m/>
    <e v="#N/A"/>
    <x v="2"/>
    <e v="#N/A"/>
    <x v="3"/>
    <e v="#N/A"/>
    <e v="#N/A"/>
  </r>
  <r>
    <s v="D6BB-FEDF"/>
    <s v="Galen"/>
    <s v="Rocca"/>
    <x v="2"/>
    <n v="28"/>
    <s v="Young"/>
    <s v="Frequent Traveller"/>
    <x v="1"/>
    <n v="40"/>
    <s v="31-40KM"/>
    <s v="NY"/>
    <s v="White"/>
    <n v="5"/>
    <x v="0"/>
    <x v="5"/>
    <s v="Data Scientist"/>
    <s v="Divorced"/>
    <n v="109172"/>
    <n v="1"/>
    <s v="Yes"/>
    <n v="1"/>
    <d v="2015-11-19T00:00:00"/>
    <x v="0"/>
    <n v="7"/>
    <n v="1"/>
    <n v="3"/>
    <s v="OK"/>
    <n v="1"/>
    <m/>
    <m/>
    <m/>
    <m/>
    <e v="#N/A"/>
    <m/>
    <e v="#N/A"/>
    <m/>
    <e v="#N/A"/>
    <x v="3"/>
    <m/>
    <m/>
    <e v="#N/A"/>
    <x v="2"/>
    <e v="#N/A"/>
    <x v="3"/>
    <e v="#N/A"/>
    <e v="#N/A"/>
  </r>
  <r>
    <s v="ACD5-5FA2"/>
    <s v="Judye"/>
    <s v="Offield"/>
    <x v="0"/>
    <n v="28"/>
    <s v="Young"/>
    <s v="Some Travel"/>
    <x v="0"/>
    <n v="17"/>
    <s v="11-20KM"/>
    <s v="CA"/>
    <s v="White"/>
    <n v="3"/>
    <x v="2"/>
    <x v="4"/>
    <s v="Sales Representative"/>
    <s v="Divorced"/>
    <n v="70787"/>
    <n v="2"/>
    <s v="Yes"/>
    <n v="1"/>
    <d v="2015-11-26T00:00:00"/>
    <x v="0"/>
    <n v="7"/>
    <n v="2"/>
    <n v="5"/>
    <s v="Need Attention"/>
    <n v="5"/>
    <m/>
    <m/>
    <m/>
    <m/>
    <e v="#N/A"/>
    <m/>
    <e v="#N/A"/>
    <m/>
    <e v="#N/A"/>
    <x v="3"/>
    <m/>
    <m/>
    <e v="#N/A"/>
    <x v="2"/>
    <e v="#N/A"/>
    <x v="3"/>
    <e v="#N/A"/>
    <e v="#N/A"/>
  </r>
  <r>
    <s v="BB09-BF7F"/>
    <s v="Susanne"/>
    <s v="Kelso"/>
    <x v="0"/>
    <n v="27"/>
    <s v="Young"/>
    <s v="Some Travel"/>
    <x v="0"/>
    <n v="45"/>
    <s v="41-50KM"/>
    <s v="CA"/>
    <s v="Mixed or multiple ethnic groups"/>
    <n v="2"/>
    <x v="3"/>
    <x v="7"/>
    <s v="Sales Executive"/>
    <s v="Single"/>
    <n v="57102"/>
    <n v="0"/>
    <s v="No"/>
    <n v="0"/>
    <d v="2015-11-29T00:00:00"/>
    <x v="0"/>
    <n v="7"/>
    <n v="6"/>
    <n v="6"/>
    <s v="Need Attention"/>
    <n v="4"/>
    <m/>
    <m/>
    <m/>
    <m/>
    <e v="#N/A"/>
    <m/>
    <e v="#N/A"/>
    <m/>
    <e v="#N/A"/>
    <x v="3"/>
    <m/>
    <m/>
    <e v="#N/A"/>
    <x v="2"/>
    <e v="#N/A"/>
    <x v="3"/>
    <e v="#N/A"/>
    <e v="#N/A"/>
  </r>
  <r>
    <s v="450D-13A9"/>
    <s v="Arlene"/>
    <s v="Warstall"/>
    <x v="0"/>
    <n v="26"/>
    <s v="Young"/>
    <s v="Some Travel"/>
    <x v="0"/>
    <n v="29"/>
    <s v="21-30KM"/>
    <s v="NY"/>
    <s v="Black or African American"/>
    <n v="3"/>
    <x v="2"/>
    <x v="7"/>
    <s v="Sales Representative"/>
    <s v="Single"/>
    <n v="28024"/>
    <n v="0"/>
    <s v="No"/>
    <n v="0"/>
    <d v="2015-11-30T00:00:00"/>
    <x v="0"/>
    <n v="7"/>
    <n v="0"/>
    <n v="7"/>
    <s v="Need Attention"/>
    <n v="5"/>
    <m/>
    <m/>
    <m/>
    <m/>
    <e v="#N/A"/>
    <m/>
    <e v="#N/A"/>
    <m/>
    <e v="#N/A"/>
    <x v="3"/>
    <m/>
    <m/>
    <e v="#N/A"/>
    <x v="2"/>
    <e v="#N/A"/>
    <x v="3"/>
    <e v="#N/A"/>
    <e v="#N/A"/>
  </r>
  <r>
    <s v="5605-237E"/>
    <s v="Linell"/>
    <s v="Lack"/>
    <x v="0"/>
    <n v="26"/>
    <s v="Young"/>
    <s v="Some Travel"/>
    <x v="1"/>
    <n v="7"/>
    <s v="0-10KM"/>
    <s v="NY"/>
    <s v="Black or African American"/>
    <n v="3"/>
    <x v="2"/>
    <x v="3"/>
    <s v="Data Scientist"/>
    <s v="Married"/>
    <n v="34047"/>
    <n v="1"/>
    <s v="Yes"/>
    <n v="1"/>
    <d v="2015-12-03T00:00:00"/>
    <x v="0"/>
    <n v="7"/>
    <n v="4"/>
    <n v="4"/>
    <s v="Need Attention"/>
    <n v="2"/>
    <m/>
    <m/>
    <m/>
    <m/>
    <e v="#N/A"/>
    <m/>
    <e v="#N/A"/>
    <m/>
    <e v="#N/A"/>
    <x v="3"/>
    <m/>
    <m/>
    <e v="#N/A"/>
    <x v="2"/>
    <e v="#N/A"/>
    <x v="3"/>
    <e v="#N/A"/>
    <e v="#N/A"/>
  </r>
  <r>
    <s v="03C5-51AD"/>
    <s v="Maxie"/>
    <s v="Banker"/>
    <x v="0"/>
    <n v="25"/>
    <s v="Young"/>
    <s v="Some Travel"/>
    <x v="1"/>
    <n v="1"/>
    <s v="0-10KM"/>
    <s v="IL"/>
    <s v="White"/>
    <n v="2"/>
    <x v="3"/>
    <x v="3"/>
    <s v="Data Scientist"/>
    <s v="Married"/>
    <n v="32354"/>
    <n v="1"/>
    <s v="Yes"/>
    <n v="1"/>
    <d v="2015-12-06T00:00:00"/>
    <x v="1"/>
    <n v="7"/>
    <n v="4"/>
    <n v="6"/>
    <s v="Need Attention"/>
    <n v="2"/>
    <s v="PR1021"/>
    <s v="03C5-51AD"/>
    <d v="2016-03-30T00:00:00"/>
    <n v="4"/>
    <n v="4"/>
    <n v="4"/>
    <n v="4"/>
    <n v="3"/>
    <n v="3"/>
    <x v="2"/>
    <n v="0"/>
    <n v="4"/>
    <n v="4"/>
    <x v="3"/>
    <n v="5"/>
    <x v="1"/>
    <n v="4"/>
    <n v="4"/>
  </r>
  <r>
    <s v="27CD-A6BF"/>
    <s v="Fabiano"/>
    <s v="Edkins"/>
    <x v="2"/>
    <n v="27"/>
    <s v="Young"/>
    <s v="Some Travel"/>
    <x v="1"/>
    <n v="44"/>
    <s v="41-50KM"/>
    <s v="CA"/>
    <s v="Mixed or multiple ethnic groups"/>
    <n v="3"/>
    <x v="2"/>
    <x v="3"/>
    <s v="Software Engineer"/>
    <s v="Single"/>
    <n v="45276"/>
    <n v="0"/>
    <s v="Yes"/>
    <n v="1"/>
    <d v="2015-12-12T00:00:00"/>
    <x v="0"/>
    <n v="7"/>
    <n v="6"/>
    <n v="6"/>
    <s v="Need Attention"/>
    <n v="2"/>
    <s v="PR1215"/>
    <s v="27CD-A6BF"/>
    <d v="2016-07-31T00:00:00"/>
    <n v="4"/>
    <n v="4"/>
    <n v="5"/>
    <n v="5"/>
    <n v="5"/>
    <n v="5"/>
    <x v="0"/>
    <n v="2"/>
    <n v="4"/>
    <n v="4"/>
    <x v="3"/>
    <n v="5"/>
    <x v="4"/>
    <n v="5"/>
    <n v="4.666666666666667"/>
  </r>
  <r>
    <s v="626A-9377"/>
    <s v="Blaire"/>
    <s v="Dinneen"/>
    <x v="0"/>
    <n v="27"/>
    <s v="Young"/>
    <s v="No Travel "/>
    <x v="1"/>
    <n v="19"/>
    <s v="11-20KM"/>
    <s v="NY"/>
    <s v="Black or African American"/>
    <n v="2"/>
    <x v="3"/>
    <x v="2"/>
    <s v="Senior Software Engineer"/>
    <s v="Single"/>
    <n v="89785"/>
    <n v="0"/>
    <s v="No"/>
    <n v="0"/>
    <d v="2015-12-19T00:00:00"/>
    <x v="1"/>
    <n v="0"/>
    <n v="0"/>
    <n v="0"/>
    <s v="OK"/>
    <n v="0"/>
    <s v="PR1475"/>
    <s v="626A-9377"/>
    <d v="2017-02-13T00:00:00"/>
    <n v="3"/>
    <n v="3"/>
    <n v="5"/>
    <n v="5"/>
    <n v="3"/>
    <n v="3"/>
    <x v="2"/>
    <n v="1"/>
    <n v="5"/>
    <n v="5"/>
    <x v="3"/>
    <n v="5"/>
    <x v="1"/>
    <n v="4"/>
    <n v="4.166666666666667"/>
  </r>
  <r>
    <s v="6125-FEC8"/>
    <s v="Myrtie"/>
    <s v="Corbie"/>
    <x v="1"/>
    <n v="27"/>
    <s v="Young"/>
    <s v="No Travel "/>
    <x v="1"/>
    <n v="36"/>
    <s v="31-40KM"/>
    <s v="CA"/>
    <s v="Native Hawaiian "/>
    <n v="4"/>
    <x v="1"/>
    <x v="2"/>
    <s v="Software Engineer"/>
    <s v="Married"/>
    <n v="50046"/>
    <n v="1"/>
    <s v="No"/>
    <n v="0"/>
    <d v="2015-12-20T00:00:00"/>
    <x v="0"/>
    <n v="7"/>
    <n v="1"/>
    <n v="6"/>
    <s v="Need Attention"/>
    <n v="2"/>
    <s v="PR187"/>
    <s v="6125-FEC8"/>
    <d v="2014-01-27T00:00:00"/>
    <n v="5"/>
    <n v="5"/>
    <n v="4"/>
    <n v="4"/>
    <n v="4"/>
    <n v="4"/>
    <x v="0"/>
    <n v="2"/>
    <n v="3"/>
    <n v="3"/>
    <x v="3"/>
    <n v="5"/>
    <x v="1"/>
    <n v="4"/>
    <n v="4.166666666666667"/>
  </r>
  <r>
    <s v="D954-6402"/>
    <s v="Ara"/>
    <s v="Daulton"/>
    <x v="2"/>
    <n v="25"/>
    <s v="Young"/>
    <s v="Some Travel"/>
    <x v="0"/>
    <n v="14"/>
    <s v="11-20KM"/>
    <s v="IL"/>
    <s v="White"/>
    <n v="3"/>
    <x v="2"/>
    <x v="1"/>
    <s v="Sales Executive"/>
    <s v="Single"/>
    <n v="123307"/>
    <n v="0"/>
    <s v="Yes"/>
    <n v="1"/>
    <d v="2015-12-23T00:00:00"/>
    <x v="1"/>
    <n v="7"/>
    <n v="2"/>
    <n v="3"/>
    <s v="OK"/>
    <n v="1"/>
    <m/>
    <m/>
    <m/>
    <m/>
    <e v="#N/A"/>
    <m/>
    <e v="#N/A"/>
    <m/>
    <e v="#N/A"/>
    <x v="3"/>
    <m/>
    <m/>
    <e v="#N/A"/>
    <x v="2"/>
    <e v="#N/A"/>
    <x v="3"/>
    <e v="#N/A"/>
    <e v="#N/A"/>
  </r>
  <r>
    <s v="246E-3383"/>
    <s v="Jamesy"/>
    <s v="Barnardo"/>
    <x v="2"/>
    <n v="26"/>
    <s v="Young"/>
    <s v="Some Travel"/>
    <x v="0"/>
    <n v="16"/>
    <s v="11-20KM"/>
    <s v="CA"/>
    <s v="Black or African American"/>
    <n v="2"/>
    <x v="3"/>
    <x v="0"/>
    <s v="Sales Executive"/>
    <s v="Single"/>
    <n v="113512"/>
    <n v="0"/>
    <s v="No"/>
    <n v="0"/>
    <d v="2015-12-25T00:00:00"/>
    <x v="0"/>
    <n v="7"/>
    <n v="3"/>
    <n v="7"/>
    <s v="Need Attention"/>
    <n v="6"/>
    <s v="PR366"/>
    <s v="246E-3383"/>
    <d v="2014-07-16T00:00:00"/>
    <n v="4"/>
    <n v="4"/>
    <n v="2"/>
    <n v="2"/>
    <n v="4"/>
    <n v="4"/>
    <x v="2"/>
    <n v="1"/>
    <n v="2"/>
    <n v="2"/>
    <x v="1"/>
    <n v="4"/>
    <x v="1"/>
    <n v="4"/>
    <n v="3.3333333333333335"/>
  </r>
  <r>
    <s v="BD97-F94D"/>
    <s v="Cletus"/>
    <s v="Heintsch"/>
    <x v="2"/>
    <n v="26"/>
    <s v="Young"/>
    <s v="Some Travel"/>
    <x v="1"/>
    <n v="8"/>
    <s v="0-10KM"/>
    <s v="IL"/>
    <s v="Black or African American"/>
    <n v="2"/>
    <x v="3"/>
    <x v="5"/>
    <s v="Software Engineer"/>
    <s v="Married"/>
    <n v="50614"/>
    <n v="1"/>
    <s v="No"/>
    <n v="0"/>
    <d v="2015-12-25T00:00:00"/>
    <x v="0"/>
    <n v="7"/>
    <n v="7"/>
    <n v="7"/>
    <s v="Need Attention"/>
    <n v="2"/>
    <m/>
    <m/>
    <m/>
    <m/>
    <e v="#N/A"/>
    <m/>
    <e v="#N/A"/>
    <m/>
    <e v="#N/A"/>
    <x v="3"/>
    <m/>
    <m/>
    <e v="#N/A"/>
    <x v="2"/>
    <e v="#N/A"/>
    <x v="3"/>
    <e v="#N/A"/>
    <e v="#N/A"/>
  </r>
  <r>
    <s v="FB5B-C127"/>
    <s v="Ameline"/>
    <s v="Hawton"/>
    <x v="0"/>
    <n v="25"/>
    <s v="Young"/>
    <s v="Some Travel"/>
    <x v="1"/>
    <n v="42"/>
    <s v="41-50KM"/>
    <s v="CA"/>
    <s v="Native Hawaiian "/>
    <n v="3"/>
    <x v="2"/>
    <x v="3"/>
    <s v="Software Engineer"/>
    <s v="Married"/>
    <n v="70068"/>
    <n v="2"/>
    <s v="No"/>
    <n v="0"/>
    <d v="2015-12-29T00:00:00"/>
    <x v="0"/>
    <n v="7"/>
    <n v="4"/>
    <n v="6"/>
    <s v="Need Attention"/>
    <n v="7"/>
    <m/>
    <m/>
    <m/>
    <m/>
    <e v="#N/A"/>
    <m/>
    <e v="#N/A"/>
    <m/>
    <e v="#N/A"/>
    <x v="3"/>
    <m/>
    <m/>
    <e v="#N/A"/>
    <x v="2"/>
    <e v="#N/A"/>
    <x v="3"/>
    <e v="#N/A"/>
    <e v="#N/A"/>
  </r>
  <r>
    <s v="A590-DF69"/>
    <s v="Cortney"/>
    <s v="Wann"/>
    <x v="0"/>
    <n v="28"/>
    <s v="Young"/>
    <s v="Some Travel"/>
    <x v="1"/>
    <n v="24"/>
    <s v="21-30KM"/>
    <s v="CA"/>
    <s v="Mixed or multiple ethnic groups"/>
    <n v="3"/>
    <x v="2"/>
    <x v="3"/>
    <s v="Software Engineer"/>
    <s v="Married"/>
    <n v="71553"/>
    <n v="1"/>
    <s v="No"/>
    <n v="0"/>
    <d v="2015-12-30T00:00:00"/>
    <x v="0"/>
    <n v="7"/>
    <n v="6"/>
    <n v="6"/>
    <s v="Need Attention"/>
    <n v="0"/>
    <s v="PR1535"/>
    <s v="A590-DF69"/>
    <d v="2017-03-12T00:00:00"/>
    <n v="4"/>
    <n v="4"/>
    <n v="3"/>
    <n v="3"/>
    <n v="3"/>
    <n v="3"/>
    <x v="0"/>
    <n v="1"/>
    <n v="2"/>
    <n v="2"/>
    <x v="3"/>
    <n v="5"/>
    <x v="4"/>
    <n v="5"/>
    <n v="3.6666666666666665"/>
  </r>
  <r>
    <s v="B679-F7C9"/>
    <s v="Hillard"/>
    <s v="Ell"/>
    <x v="2"/>
    <n v="29"/>
    <s v="Young"/>
    <s v="Some Travel"/>
    <x v="1"/>
    <n v="36"/>
    <s v="31-40KM"/>
    <s v="NY"/>
    <s v="Black or African American"/>
    <n v="5"/>
    <x v="0"/>
    <x v="2"/>
    <s v="Software Engineer"/>
    <s v="Single"/>
    <n v="113448"/>
    <n v="0"/>
    <s v="Yes"/>
    <n v="1"/>
    <d v="2015-12-31T00:00:00"/>
    <x v="0"/>
    <n v="7"/>
    <n v="0"/>
    <n v="4"/>
    <s v="Need Attention"/>
    <n v="1"/>
    <m/>
    <m/>
    <m/>
    <m/>
    <e v="#N/A"/>
    <m/>
    <e v="#N/A"/>
    <m/>
    <e v="#N/A"/>
    <x v="3"/>
    <m/>
    <m/>
    <e v="#N/A"/>
    <x v="2"/>
    <e v="#N/A"/>
    <x v="3"/>
    <e v="#N/A"/>
    <e v="#N/A"/>
  </r>
  <r>
    <s v="1B4A-5D80"/>
    <s v="April"/>
    <s v="Carstairs"/>
    <x v="0"/>
    <n v="26"/>
    <s v="Young"/>
    <s v="Some Travel"/>
    <x v="1"/>
    <n v="37"/>
    <s v="31-40KM"/>
    <s v="CA"/>
    <s v="American Indian or Alaska Native"/>
    <n v="4"/>
    <x v="1"/>
    <x v="5"/>
    <s v="Analytics Manager"/>
    <s v="Married"/>
    <n v="107863"/>
    <n v="2"/>
    <s v="Yes"/>
    <n v="1"/>
    <d v="2016-01-03T00:00:00"/>
    <x v="0"/>
    <n v="6"/>
    <n v="3"/>
    <n v="6"/>
    <s v="Need Attention"/>
    <n v="0"/>
    <m/>
    <m/>
    <m/>
    <m/>
    <e v="#N/A"/>
    <m/>
    <e v="#N/A"/>
    <m/>
    <e v="#N/A"/>
    <x v="3"/>
    <m/>
    <m/>
    <e v="#N/A"/>
    <x v="2"/>
    <e v="#N/A"/>
    <x v="3"/>
    <e v="#N/A"/>
    <e v="#N/A"/>
  </r>
  <r>
    <s v="BAB4-3AC8"/>
    <s v="Trudey"/>
    <s v="Doulton"/>
    <x v="0"/>
    <n v="25"/>
    <s v="Young"/>
    <s v="No Travel "/>
    <x v="1"/>
    <n v="24"/>
    <s v="21-30KM"/>
    <s v="IL"/>
    <s v="Black or African American"/>
    <n v="4"/>
    <x v="1"/>
    <x v="3"/>
    <s v="Software Engineer"/>
    <s v="Married"/>
    <n v="44146"/>
    <n v="3"/>
    <s v="No"/>
    <n v="0"/>
    <d v="2016-01-08T00:00:00"/>
    <x v="0"/>
    <n v="6"/>
    <n v="1"/>
    <n v="1"/>
    <s v="OK"/>
    <n v="3"/>
    <m/>
    <m/>
    <m/>
    <m/>
    <e v="#N/A"/>
    <m/>
    <e v="#N/A"/>
    <m/>
    <e v="#N/A"/>
    <x v="3"/>
    <m/>
    <m/>
    <e v="#N/A"/>
    <x v="2"/>
    <e v="#N/A"/>
    <x v="3"/>
    <e v="#N/A"/>
    <e v="#N/A"/>
  </r>
  <r>
    <s v="83FD-F920"/>
    <s v="Yorgo"/>
    <s v="Clappison"/>
    <x v="2"/>
    <n v="25"/>
    <s v="Young"/>
    <s v="Some Travel"/>
    <x v="1"/>
    <n v="41"/>
    <s v="41-50KM"/>
    <s v="CA"/>
    <s v="White"/>
    <n v="1"/>
    <x v="4"/>
    <x v="3"/>
    <s v="Data Scientist"/>
    <s v="Married"/>
    <n v="28137"/>
    <n v="0"/>
    <s v="Yes"/>
    <n v="1"/>
    <d v="2016-01-10T00:00:00"/>
    <x v="1"/>
    <n v="4"/>
    <n v="3"/>
    <n v="3"/>
    <s v="OK"/>
    <n v="1"/>
    <m/>
    <m/>
    <m/>
    <m/>
    <e v="#N/A"/>
    <m/>
    <e v="#N/A"/>
    <m/>
    <e v="#N/A"/>
    <x v="3"/>
    <m/>
    <m/>
    <e v="#N/A"/>
    <x v="2"/>
    <e v="#N/A"/>
    <x v="3"/>
    <e v="#N/A"/>
    <e v="#N/A"/>
  </r>
  <r>
    <s v="B24C-18BF"/>
    <s v="Timothy"/>
    <s v="Plewright"/>
    <x v="2"/>
    <n v="26"/>
    <s v="Young"/>
    <s v="No Travel "/>
    <x v="0"/>
    <n v="5"/>
    <s v="0-10KM"/>
    <s v="CA"/>
    <s v="White"/>
    <n v="2"/>
    <x v="3"/>
    <x v="0"/>
    <s v="Sales Executive"/>
    <s v="Married"/>
    <n v="93170"/>
    <n v="1"/>
    <s v="No"/>
    <n v="0"/>
    <d v="2016-01-10T00:00:00"/>
    <x v="0"/>
    <n v="6"/>
    <n v="3"/>
    <n v="6"/>
    <s v="Need Attention"/>
    <n v="1"/>
    <m/>
    <m/>
    <m/>
    <m/>
    <e v="#N/A"/>
    <m/>
    <e v="#N/A"/>
    <m/>
    <e v="#N/A"/>
    <x v="3"/>
    <m/>
    <m/>
    <e v="#N/A"/>
    <x v="2"/>
    <e v="#N/A"/>
    <x v="3"/>
    <e v="#N/A"/>
    <e v="#N/A"/>
  </r>
  <r>
    <s v="FD0B-7B0A"/>
    <s v="Melessa"/>
    <s v="Eyres"/>
    <x v="0"/>
    <n v="27"/>
    <s v="Young"/>
    <s v="Some Travel"/>
    <x v="0"/>
    <n v="21"/>
    <s v="21-30KM"/>
    <s v="CA"/>
    <s v="White"/>
    <n v="1"/>
    <x v="4"/>
    <x v="0"/>
    <s v="Sales Representative"/>
    <s v="Single"/>
    <n v="22648"/>
    <n v="0"/>
    <s v="Yes"/>
    <n v="1"/>
    <d v="2016-01-12T00:00:00"/>
    <x v="1"/>
    <n v="1"/>
    <n v="0"/>
    <n v="0"/>
    <s v="OK"/>
    <n v="0"/>
    <m/>
    <m/>
    <m/>
    <m/>
    <e v="#N/A"/>
    <m/>
    <e v="#N/A"/>
    <m/>
    <e v="#N/A"/>
    <x v="3"/>
    <m/>
    <m/>
    <e v="#N/A"/>
    <x v="2"/>
    <e v="#N/A"/>
    <x v="3"/>
    <e v="#N/A"/>
    <e v="#N/A"/>
  </r>
  <r>
    <s v="EB8F-204D"/>
    <s v="Ingram"/>
    <s v="Franciskiewicz"/>
    <x v="2"/>
    <n v="26"/>
    <s v="Young"/>
    <s v="Some Travel"/>
    <x v="1"/>
    <n v="5"/>
    <s v="0-10KM"/>
    <s v="CA"/>
    <s v="White"/>
    <n v="3"/>
    <x v="2"/>
    <x v="6"/>
    <s v="Data Scientist"/>
    <s v="Divorced"/>
    <n v="49045"/>
    <n v="1"/>
    <s v="No"/>
    <n v="0"/>
    <d v="2016-01-13T00:00:00"/>
    <x v="1"/>
    <n v="1"/>
    <n v="0"/>
    <n v="0"/>
    <s v="OK"/>
    <n v="0"/>
    <m/>
    <m/>
    <m/>
    <m/>
    <e v="#N/A"/>
    <m/>
    <e v="#N/A"/>
    <m/>
    <e v="#N/A"/>
    <x v="3"/>
    <m/>
    <m/>
    <e v="#N/A"/>
    <x v="2"/>
    <e v="#N/A"/>
    <x v="3"/>
    <e v="#N/A"/>
    <e v="#N/A"/>
  </r>
  <r>
    <s v="8A5B-3D6E"/>
    <s v="Konstanze"/>
    <s v="Scrammage"/>
    <x v="0"/>
    <n v="24"/>
    <s v="Young"/>
    <s v="Some Travel"/>
    <x v="0"/>
    <n v="25"/>
    <s v="21-30KM"/>
    <s v="NY"/>
    <s v="Mixed or multiple ethnic groups"/>
    <n v="1"/>
    <x v="4"/>
    <x v="0"/>
    <s v="Sales Executive"/>
    <s v="Divorced"/>
    <n v="105383"/>
    <n v="2"/>
    <s v="Yes"/>
    <n v="1"/>
    <d v="2016-01-14T00:00:00"/>
    <x v="0"/>
    <n v="6"/>
    <n v="6"/>
    <n v="6"/>
    <s v="Need Attention"/>
    <n v="5"/>
    <s v="PR565"/>
    <s v="8A5B-3D6E"/>
    <d v="2015-03-16T00:00:00"/>
    <n v="3"/>
    <n v="3"/>
    <n v="3"/>
    <n v="3"/>
    <n v="5"/>
    <n v="5"/>
    <x v="1"/>
    <n v="2"/>
    <n v="3"/>
    <n v="3"/>
    <x v="0"/>
    <n v="3"/>
    <x v="0"/>
    <n v="3"/>
    <n v="3.3333333333333335"/>
  </r>
  <r>
    <s v="46D6-CA7A"/>
    <s v="Vanya"/>
    <s v="Gittoes"/>
    <x v="2"/>
    <n v="27"/>
    <s v="Young"/>
    <s v="Frequent Traveller"/>
    <x v="1"/>
    <n v="16"/>
    <s v="11-20KM"/>
    <s v="CA"/>
    <s v="Mixed or multiple ethnic groups"/>
    <n v="4"/>
    <x v="1"/>
    <x v="5"/>
    <s v="Senior Software Engineer"/>
    <s v="Single"/>
    <n v="75275"/>
    <n v="0"/>
    <s v="No"/>
    <n v="0"/>
    <d v="2016-01-19T00:00:00"/>
    <x v="0"/>
    <n v="6"/>
    <n v="4"/>
    <n v="5"/>
    <s v="Need Attention"/>
    <n v="5"/>
    <s v="PR1859"/>
    <s v="46D6-CA7A"/>
    <d v="2017-09-23T00:00:00"/>
    <n v="3"/>
    <n v="3"/>
    <n v="3"/>
    <n v="3"/>
    <n v="5"/>
    <n v="5"/>
    <x v="1"/>
    <n v="0"/>
    <n v="4"/>
    <n v="4"/>
    <x v="1"/>
    <n v="4"/>
    <x v="0"/>
    <n v="3"/>
    <n v="3.6666666666666665"/>
  </r>
  <r>
    <s v="5060-A677"/>
    <s v="Zebulen"/>
    <s v="Rubrow"/>
    <x v="2"/>
    <n v="26"/>
    <s v="Young"/>
    <s v="Frequent Traveller"/>
    <x v="1"/>
    <n v="45"/>
    <s v="41-50KM"/>
    <s v="CA"/>
    <s v="Mixed or multiple ethnic groups"/>
    <n v="3"/>
    <x v="2"/>
    <x v="5"/>
    <s v="Machine Learning Engineer"/>
    <s v="Divorced"/>
    <n v="108865"/>
    <n v="2"/>
    <s v="No"/>
    <n v="0"/>
    <d v="2016-01-21T00:00:00"/>
    <x v="1"/>
    <n v="1"/>
    <n v="0"/>
    <n v="0"/>
    <s v="OK"/>
    <n v="1"/>
    <m/>
    <m/>
    <m/>
    <m/>
    <e v="#N/A"/>
    <m/>
    <e v="#N/A"/>
    <m/>
    <e v="#N/A"/>
    <x v="3"/>
    <m/>
    <m/>
    <e v="#N/A"/>
    <x v="2"/>
    <e v="#N/A"/>
    <x v="3"/>
    <e v="#N/A"/>
    <e v="#N/A"/>
  </r>
  <r>
    <s v="A11D-324A"/>
    <s v="Yorgo"/>
    <s v="Ferrolli"/>
    <x v="2"/>
    <n v="27"/>
    <s v="Young"/>
    <s v="Some Travel"/>
    <x v="0"/>
    <n v="44"/>
    <s v="41-50KM"/>
    <s v="CA"/>
    <s v="Black or African American"/>
    <n v="4"/>
    <x v="1"/>
    <x v="0"/>
    <s v="Manager"/>
    <s v="Married"/>
    <n v="152147"/>
    <n v="1"/>
    <s v="No"/>
    <n v="0"/>
    <d v="2016-01-22T00:00:00"/>
    <x v="0"/>
    <n v="6"/>
    <n v="6"/>
    <n v="6"/>
    <s v="Need Attention"/>
    <n v="6"/>
    <m/>
    <m/>
    <m/>
    <m/>
    <e v="#N/A"/>
    <m/>
    <e v="#N/A"/>
    <m/>
    <e v="#N/A"/>
    <x v="3"/>
    <m/>
    <m/>
    <e v="#N/A"/>
    <x v="2"/>
    <e v="#N/A"/>
    <x v="3"/>
    <e v="#N/A"/>
    <e v="#N/A"/>
  </r>
  <r>
    <s v="13E5-2F17"/>
    <s v="Vin"/>
    <s v="Wandless"/>
    <x v="2"/>
    <n v="24"/>
    <s v="Young"/>
    <s v="Frequent Traveller"/>
    <x v="1"/>
    <n v="15"/>
    <s v="11-20KM"/>
    <s v="NY"/>
    <s v="White"/>
    <n v="3"/>
    <x v="2"/>
    <x v="3"/>
    <s v="Senior Software Engineer"/>
    <s v="Divorced"/>
    <n v="139627"/>
    <n v="3"/>
    <s v="No"/>
    <n v="0"/>
    <d v="2016-01-27T00:00:00"/>
    <x v="1"/>
    <n v="5"/>
    <n v="0"/>
    <n v="4"/>
    <s v="Need Attention"/>
    <n v="1"/>
    <s v="PR1087"/>
    <s v="13E5-2F17"/>
    <d v="2016-05-04T00:00:00"/>
    <n v="3"/>
    <n v="3"/>
    <n v="2"/>
    <n v="2"/>
    <n v="3"/>
    <n v="3"/>
    <x v="0"/>
    <n v="0"/>
    <n v="3"/>
    <n v="3"/>
    <x v="0"/>
    <n v="3"/>
    <x v="0"/>
    <n v="3"/>
    <n v="2.8333333333333335"/>
  </r>
  <r>
    <s v="3F0C-41A7"/>
    <s v="Mendie"/>
    <s v="Readie"/>
    <x v="2"/>
    <n v="24"/>
    <s v="Young"/>
    <s v="Some Travel"/>
    <x v="0"/>
    <n v="27"/>
    <s v="21-30KM"/>
    <s v="CA"/>
    <s v="Mixed or multiple ethnic groups"/>
    <n v="4"/>
    <x v="1"/>
    <x v="1"/>
    <s v="Sales Executive"/>
    <s v="Single"/>
    <n v="79828"/>
    <n v="0"/>
    <s v="No"/>
    <n v="0"/>
    <d v="2016-01-27T00:00:00"/>
    <x v="0"/>
    <n v="6"/>
    <n v="2"/>
    <n v="3"/>
    <s v="OK"/>
    <n v="0"/>
    <s v="PR1157"/>
    <s v="3F0C-41A7"/>
    <d v="2016-06-12T00:00:00"/>
    <n v="5"/>
    <n v="5"/>
    <n v="2"/>
    <n v="2"/>
    <n v="3"/>
    <n v="3"/>
    <x v="2"/>
    <n v="2"/>
    <n v="5"/>
    <n v="5"/>
    <x v="3"/>
    <n v="5"/>
    <x v="4"/>
    <n v="5"/>
    <n v="4.166666666666667"/>
  </r>
  <r>
    <s v="07AF-3631"/>
    <s v="Ignazio"/>
    <s v="Bendixen"/>
    <x v="2"/>
    <n v="25"/>
    <s v="Young"/>
    <s v="No Travel "/>
    <x v="0"/>
    <n v="35"/>
    <s v="31-40KM"/>
    <s v="NY"/>
    <s v="White"/>
    <n v="4"/>
    <x v="1"/>
    <x v="1"/>
    <s v="Sales Executive"/>
    <s v="Divorced"/>
    <n v="149519"/>
    <n v="1"/>
    <s v="Yes"/>
    <n v="1"/>
    <d v="2016-02-03T00:00:00"/>
    <x v="0"/>
    <n v="6"/>
    <n v="2"/>
    <n v="4"/>
    <s v="Need Attention"/>
    <n v="3"/>
    <s v="PR2484"/>
    <s v="07AF-3631"/>
    <d v="2018-08-02T00:00:00"/>
    <n v="4"/>
    <n v="4"/>
    <n v="3"/>
    <n v="3"/>
    <n v="5"/>
    <n v="5"/>
    <x v="2"/>
    <n v="1"/>
    <n v="3"/>
    <n v="3"/>
    <x v="1"/>
    <n v="4"/>
    <x v="0"/>
    <n v="3"/>
    <n v="3.6666666666666665"/>
  </r>
  <r>
    <s v="259B-6C50"/>
    <s v="Raddie"/>
    <s v="Ballance"/>
    <x v="2"/>
    <n v="27"/>
    <s v="Young"/>
    <s v="Some Travel"/>
    <x v="0"/>
    <n v="27"/>
    <s v="21-30KM"/>
    <s v="CA"/>
    <s v="Other "/>
    <n v="5"/>
    <x v="0"/>
    <x v="0"/>
    <s v="Sales Executive"/>
    <s v="Divorced"/>
    <n v="45880"/>
    <n v="1"/>
    <s v="Yes"/>
    <n v="1"/>
    <d v="2016-02-03T00:00:00"/>
    <x v="0"/>
    <n v="6"/>
    <n v="1"/>
    <n v="4"/>
    <s v="Need Attention"/>
    <n v="0"/>
    <m/>
    <m/>
    <m/>
    <m/>
    <e v="#N/A"/>
    <m/>
    <e v="#N/A"/>
    <m/>
    <e v="#N/A"/>
    <x v="3"/>
    <m/>
    <m/>
    <e v="#N/A"/>
    <x v="2"/>
    <e v="#N/A"/>
    <x v="3"/>
    <e v="#N/A"/>
    <e v="#N/A"/>
  </r>
  <r>
    <s v="63B8-CCC0"/>
    <s v="Rafaela"/>
    <s v="Hadigate"/>
    <x v="0"/>
    <n v="25"/>
    <s v="Young"/>
    <s v="Some Travel"/>
    <x v="1"/>
    <n v="34"/>
    <s v="31-40KM"/>
    <s v="CA"/>
    <s v="White"/>
    <n v="3"/>
    <x v="2"/>
    <x v="5"/>
    <s v="Data Scientist"/>
    <s v="Single"/>
    <n v="37053"/>
    <n v="0"/>
    <s v="No"/>
    <n v="0"/>
    <d v="2016-02-05T00:00:00"/>
    <x v="0"/>
    <n v="6"/>
    <n v="5"/>
    <n v="5"/>
    <s v="Need Attention"/>
    <n v="0"/>
    <m/>
    <m/>
    <m/>
    <m/>
    <e v="#N/A"/>
    <m/>
    <e v="#N/A"/>
    <m/>
    <e v="#N/A"/>
    <x v="3"/>
    <m/>
    <m/>
    <e v="#N/A"/>
    <x v="2"/>
    <e v="#N/A"/>
    <x v="3"/>
    <e v="#N/A"/>
    <e v="#N/A"/>
  </r>
  <r>
    <s v="F20A-F424"/>
    <s v="Basia"/>
    <s v="Goodswen"/>
    <x v="0"/>
    <n v="27"/>
    <s v="Young"/>
    <s v="Frequent Traveller"/>
    <x v="1"/>
    <n v="4"/>
    <s v="0-10KM"/>
    <s v="NY"/>
    <s v="White"/>
    <n v="3"/>
    <x v="2"/>
    <x v="6"/>
    <s v="Data Scientist"/>
    <s v="Married"/>
    <n v="27550"/>
    <n v="1"/>
    <s v="No"/>
    <n v="0"/>
    <d v="2016-02-09T00:00:00"/>
    <x v="0"/>
    <n v="6"/>
    <n v="6"/>
    <n v="6"/>
    <s v="Need Attention"/>
    <n v="5"/>
    <m/>
    <m/>
    <m/>
    <m/>
    <e v="#N/A"/>
    <m/>
    <e v="#N/A"/>
    <m/>
    <e v="#N/A"/>
    <x v="3"/>
    <m/>
    <m/>
    <e v="#N/A"/>
    <x v="2"/>
    <e v="#N/A"/>
    <x v="3"/>
    <e v="#N/A"/>
    <e v="#N/A"/>
  </r>
  <r>
    <s v="C1E8-5AAB"/>
    <s v="Pierce"/>
    <s v="Abadam"/>
    <x v="2"/>
    <n v="25"/>
    <s v="Young"/>
    <s v="Some Travel"/>
    <x v="0"/>
    <n v="5"/>
    <s v="0-10KM"/>
    <s v="NY"/>
    <s v="Black or African American"/>
    <n v="2"/>
    <x v="3"/>
    <x v="0"/>
    <s v="Sales Executive"/>
    <s v="Divorced"/>
    <n v="69539"/>
    <n v="2"/>
    <s v="No"/>
    <n v="0"/>
    <d v="2016-02-13T00:00:00"/>
    <x v="0"/>
    <n v="6"/>
    <n v="0"/>
    <n v="4"/>
    <s v="Need Attention"/>
    <n v="4"/>
    <m/>
    <m/>
    <m/>
    <m/>
    <e v="#N/A"/>
    <m/>
    <e v="#N/A"/>
    <m/>
    <e v="#N/A"/>
    <x v="3"/>
    <m/>
    <m/>
    <e v="#N/A"/>
    <x v="2"/>
    <e v="#N/A"/>
    <x v="3"/>
    <e v="#N/A"/>
    <e v="#N/A"/>
  </r>
  <r>
    <s v="23FC-93A5"/>
    <s v="Marinna"/>
    <s v="Snalham"/>
    <x v="0"/>
    <n v="26"/>
    <s v="Young"/>
    <s v="Some Travel"/>
    <x v="1"/>
    <n v="2"/>
    <s v="0-10KM"/>
    <s v="CA"/>
    <s v="White"/>
    <n v="4"/>
    <x v="1"/>
    <x v="5"/>
    <s v="Software Engineer"/>
    <s v="Single"/>
    <n v="55565"/>
    <n v="0"/>
    <s v="No"/>
    <n v="0"/>
    <d v="2016-02-22T00:00:00"/>
    <x v="0"/>
    <n v="6"/>
    <n v="6"/>
    <n v="6"/>
    <s v="Need Attention"/>
    <n v="4"/>
    <m/>
    <m/>
    <m/>
    <m/>
    <e v="#N/A"/>
    <m/>
    <e v="#N/A"/>
    <m/>
    <e v="#N/A"/>
    <x v="3"/>
    <m/>
    <m/>
    <e v="#N/A"/>
    <x v="2"/>
    <e v="#N/A"/>
    <x v="3"/>
    <e v="#N/A"/>
    <e v="#N/A"/>
  </r>
  <r>
    <s v="AE33-DDE7"/>
    <s v="Pablo"/>
    <s v="Kerin"/>
    <x v="2"/>
    <n v="25"/>
    <s v="Young"/>
    <s v="Some Travel"/>
    <x v="1"/>
    <n v="26"/>
    <s v="21-30KM"/>
    <s v="CA"/>
    <s v="White"/>
    <n v="3"/>
    <x v="2"/>
    <x v="5"/>
    <s v="Senior Software Engineer"/>
    <s v="Single"/>
    <n v="85412"/>
    <n v="0"/>
    <s v="No"/>
    <n v="0"/>
    <d v="2016-02-23T00:00:00"/>
    <x v="0"/>
    <n v="6"/>
    <n v="0"/>
    <n v="5"/>
    <s v="Need Attention"/>
    <n v="6"/>
    <m/>
    <m/>
    <m/>
    <m/>
    <e v="#N/A"/>
    <m/>
    <e v="#N/A"/>
    <m/>
    <e v="#N/A"/>
    <x v="3"/>
    <m/>
    <m/>
    <e v="#N/A"/>
    <x v="2"/>
    <e v="#N/A"/>
    <x v="3"/>
    <e v="#N/A"/>
    <e v="#N/A"/>
  </r>
  <r>
    <s v="DC67-3B66"/>
    <s v="Tammie"/>
    <s v="Kingh"/>
    <x v="2"/>
    <n v="25"/>
    <s v="Young"/>
    <s v="Some Travel"/>
    <x v="1"/>
    <n v="33"/>
    <s v="31-40KM"/>
    <s v="NY"/>
    <s v="Mixed or multiple ethnic groups"/>
    <n v="3"/>
    <x v="2"/>
    <x v="5"/>
    <s v="Software Engineer"/>
    <s v="Married"/>
    <n v="24417"/>
    <n v="1"/>
    <s v="No"/>
    <n v="0"/>
    <d v="2016-02-26T00:00:00"/>
    <x v="0"/>
    <n v="6"/>
    <n v="2"/>
    <n v="6"/>
    <s v="Need Attention"/>
    <n v="6"/>
    <s v="PR3152"/>
    <s v="DC67-3B66"/>
    <d v="2019-06-11T00:00:00"/>
    <n v="4"/>
    <n v="4"/>
    <n v="4"/>
    <n v="4"/>
    <n v="5"/>
    <n v="5"/>
    <x v="0"/>
    <n v="1"/>
    <n v="2"/>
    <n v="2"/>
    <x v="0"/>
    <n v="3"/>
    <x v="2"/>
    <n v="2"/>
    <n v="3.3333333333333335"/>
  </r>
  <r>
    <s v="F1BD-033D"/>
    <s v="Robb"/>
    <s v="McGeechan"/>
    <x v="2"/>
    <n v="25"/>
    <s v="Young"/>
    <s v="Some Travel"/>
    <x v="1"/>
    <n v="21"/>
    <s v="21-30KM"/>
    <s v="CA"/>
    <s v="Mixed or multiple ethnic groups"/>
    <n v="5"/>
    <x v="0"/>
    <x v="5"/>
    <s v="Software Engineer"/>
    <s v="Married"/>
    <n v="46362"/>
    <n v="1"/>
    <s v="Yes"/>
    <n v="1"/>
    <d v="2016-03-15T00:00:00"/>
    <x v="0"/>
    <n v="6"/>
    <n v="0"/>
    <n v="4"/>
    <s v="Need Attention"/>
    <n v="5"/>
    <m/>
    <m/>
    <m/>
    <m/>
    <e v="#N/A"/>
    <m/>
    <e v="#N/A"/>
    <m/>
    <e v="#N/A"/>
    <x v="3"/>
    <m/>
    <m/>
    <e v="#N/A"/>
    <x v="2"/>
    <e v="#N/A"/>
    <x v="3"/>
    <e v="#N/A"/>
    <e v="#N/A"/>
  </r>
  <r>
    <s v="7961-A93B"/>
    <s v="Jerome"/>
    <s v="Maden"/>
    <x v="2"/>
    <n v="29"/>
    <s v="Young"/>
    <s v="Some Travel"/>
    <x v="1"/>
    <n v="3"/>
    <s v="0-10KM"/>
    <s v="CA"/>
    <s v="White"/>
    <n v="3"/>
    <x v="2"/>
    <x v="3"/>
    <s v="Analytics Manager"/>
    <s v="Single"/>
    <n v="393103"/>
    <n v="0"/>
    <s v="Yes"/>
    <n v="1"/>
    <d v="2016-03-30T00:00:00"/>
    <x v="0"/>
    <n v="6"/>
    <n v="4"/>
    <n v="4"/>
    <s v="Need Attention"/>
    <n v="5"/>
    <m/>
    <m/>
    <m/>
    <m/>
    <e v="#N/A"/>
    <m/>
    <e v="#N/A"/>
    <m/>
    <e v="#N/A"/>
    <x v="3"/>
    <m/>
    <m/>
    <e v="#N/A"/>
    <x v="2"/>
    <e v="#N/A"/>
    <x v="3"/>
    <e v="#N/A"/>
    <e v="#N/A"/>
  </r>
  <r>
    <s v="F5CC-33FA"/>
    <s v="Ilario"/>
    <s v="Stearne"/>
    <x v="2"/>
    <n v="25"/>
    <s v="Young"/>
    <s v="Some Travel"/>
    <x v="0"/>
    <n v="30"/>
    <s v="21-30KM"/>
    <s v="CA"/>
    <s v="White"/>
    <n v="4"/>
    <x v="1"/>
    <x v="0"/>
    <s v="Sales Executive"/>
    <s v="Married"/>
    <n v="106738"/>
    <n v="1"/>
    <s v="No"/>
    <n v="0"/>
    <d v="2016-04-02T00:00:00"/>
    <x v="0"/>
    <n v="6"/>
    <n v="4"/>
    <n v="5"/>
    <s v="Need Attention"/>
    <n v="2"/>
    <m/>
    <m/>
    <m/>
    <m/>
    <e v="#N/A"/>
    <m/>
    <e v="#N/A"/>
    <m/>
    <e v="#N/A"/>
    <x v="3"/>
    <m/>
    <m/>
    <e v="#N/A"/>
    <x v="2"/>
    <e v="#N/A"/>
    <x v="3"/>
    <e v="#N/A"/>
    <e v="#N/A"/>
  </r>
  <r>
    <s v="1E61-B76A"/>
    <s v="Wilie"/>
    <s v="Northfield"/>
    <x v="0"/>
    <n v="24"/>
    <s v="Young"/>
    <s v="Some Travel"/>
    <x v="1"/>
    <n v="26"/>
    <s v="21-30KM"/>
    <s v="NY"/>
    <s v="Asian or Asian American"/>
    <n v="2"/>
    <x v="3"/>
    <x v="6"/>
    <s v="Data Scientist"/>
    <s v="Single"/>
    <n v="39048"/>
    <n v="0"/>
    <s v="No"/>
    <n v="0"/>
    <d v="2016-04-05T00:00:00"/>
    <x v="0"/>
    <n v="6"/>
    <n v="1"/>
    <n v="4"/>
    <s v="Need Attention"/>
    <n v="1"/>
    <s v="PR3355"/>
    <s v="1E61-B76A"/>
    <d v="2019-09-15T00:00:00"/>
    <n v="3"/>
    <n v="3"/>
    <n v="5"/>
    <n v="5"/>
    <n v="2"/>
    <n v="2"/>
    <x v="0"/>
    <n v="3"/>
    <n v="2"/>
    <n v="2"/>
    <x v="3"/>
    <n v="5"/>
    <x v="4"/>
    <n v="5"/>
    <n v="3.6666666666666665"/>
  </r>
  <r>
    <s v="5395-75A1"/>
    <s v="Ludwig"/>
    <s v="Ferrara"/>
    <x v="2"/>
    <n v="26"/>
    <s v="Young"/>
    <s v="Some Travel"/>
    <x v="0"/>
    <n v="41"/>
    <s v="41-50KM"/>
    <s v="NY"/>
    <s v="Asian or Asian American"/>
    <n v="4"/>
    <x v="1"/>
    <x v="1"/>
    <s v="Sales Executive"/>
    <s v="Single"/>
    <n v="61238"/>
    <n v="0"/>
    <s v="No"/>
    <n v="0"/>
    <d v="2016-04-11T00:00:00"/>
    <x v="0"/>
    <n v="6"/>
    <n v="4"/>
    <n v="6"/>
    <s v="Need Attention"/>
    <n v="3"/>
    <m/>
    <m/>
    <m/>
    <m/>
    <e v="#N/A"/>
    <m/>
    <e v="#N/A"/>
    <m/>
    <e v="#N/A"/>
    <x v="3"/>
    <m/>
    <m/>
    <e v="#N/A"/>
    <x v="2"/>
    <e v="#N/A"/>
    <x v="3"/>
    <e v="#N/A"/>
    <e v="#N/A"/>
  </r>
  <r>
    <s v="D18F-8C48"/>
    <s v="Feliza"/>
    <s v="Jeschner"/>
    <x v="0"/>
    <n v="27"/>
    <s v="Young"/>
    <s v="No Travel "/>
    <x v="1"/>
    <n v="8"/>
    <s v="0-10KM"/>
    <s v="IL"/>
    <s v="Asian or Asian American"/>
    <n v="1"/>
    <x v="4"/>
    <x v="5"/>
    <s v="Engineering Manager"/>
    <s v="Divorced"/>
    <n v="152322"/>
    <n v="1"/>
    <s v="No"/>
    <n v="0"/>
    <d v="2016-04-17T00:00:00"/>
    <x v="0"/>
    <n v="6"/>
    <n v="0"/>
    <n v="5"/>
    <s v="Need Attention"/>
    <n v="4"/>
    <s v="PR6522"/>
    <s v="D18F-8C48"/>
    <d v="2022-10-26T00:00:00"/>
    <n v="3"/>
    <n v="3"/>
    <n v="5"/>
    <n v="5"/>
    <n v="4"/>
    <n v="4"/>
    <x v="0"/>
    <n v="1"/>
    <n v="2"/>
    <n v="2"/>
    <x v="1"/>
    <n v="4"/>
    <x v="0"/>
    <n v="3"/>
    <n v="3.5"/>
  </r>
  <r>
    <s v="C7C8-43D9"/>
    <s v="Rebecka"/>
    <s v="Leat"/>
    <x v="0"/>
    <n v="27"/>
    <s v="Young"/>
    <s v="Some Travel"/>
    <x v="1"/>
    <n v="25"/>
    <s v="21-30KM"/>
    <s v="NY"/>
    <s v="Asian or Asian American"/>
    <n v="4"/>
    <x v="1"/>
    <x v="5"/>
    <s v="Data Scientist"/>
    <s v="Divorced"/>
    <n v="24571"/>
    <n v="3"/>
    <s v="No"/>
    <n v="0"/>
    <d v="2016-04-17T00:00:00"/>
    <x v="0"/>
    <n v="6"/>
    <n v="5"/>
    <n v="5"/>
    <s v="Need Attention"/>
    <n v="6"/>
    <s v="PR3314"/>
    <s v="C7C8-43D9"/>
    <d v="2019-08-20T00:00:00"/>
    <n v="1"/>
    <n v="1"/>
    <n v="1"/>
    <n v="1"/>
    <n v="1"/>
    <n v="1"/>
    <x v="0"/>
    <n v="3"/>
    <n v="3"/>
    <n v="3"/>
    <x v="1"/>
    <n v="4"/>
    <x v="0"/>
    <n v="3"/>
    <n v="2.1666666666666665"/>
  </r>
  <r>
    <s v="DA4C-7F2E"/>
    <s v="Carmita"/>
    <s v="Kenion"/>
    <x v="0"/>
    <n v="26"/>
    <s v="Young"/>
    <s v="Some Travel"/>
    <x v="1"/>
    <n v="18"/>
    <s v="11-20KM"/>
    <s v="NY"/>
    <s v="White"/>
    <n v="3"/>
    <x v="2"/>
    <x v="3"/>
    <s v="Analytics Manager"/>
    <s v="Married"/>
    <n v="178836"/>
    <n v="0"/>
    <s v="No"/>
    <n v="0"/>
    <d v="2016-04-18T00:00:00"/>
    <x v="0"/>
    <n v="6"/>
    <n v="4"/>
    <n v="5"/>
    <s v="Need Attention"/>
    <n v="6"/>
    <m/>
    <m/>
    <m/>
    <m/>
    <e v="#N/A"/>
    <m/>
    <e v="#N/A"/>
    <m/>
    <e v="#N/A"/>
    <x v="3"/>
    <m/>
    <m/>
    <e v="#N/A"/>
    <x v="2"/>
    <e v="#N/A"/>
    <x v="3"/>
    <e v="#N/A"/>
    <e v="#N/A"/>
  </r>
  <r>
    <s v="FC47-1953"/>
    <s v="Barby"/>
    <s v="Plaid"/>
    <x v="0"/>
    <n v="25"/>
    <s v="Young"/>
    <s v="Frequent Traveller"/>
    <x v="1"/>
    <n v="15"/>
    <s v="11-20KM"/>
    <s v="CA"/>
    <s v="Black or African American"/>
    <n v="4"/>
    <x v="1"/>
    <x v="6"/>
    <s v="Data Scientist"/>
    <s v="Married"/>
    <n v="31931"/>
    <n v="1"/>
    <s v="No"/>
    <n v="0"/>
    <d v="2016-04-21T00:00:00"/>
    <x v="0"/>
    <n v="6"/>
    <n v="1"/>
    <n v="1"/>
    <s v="OK"/>
    <n v="3"/>
    <m/>
    <m/>
    <m/>
    <m/>
    <e v="#N/A"/>
    <m/>
    <e v="#N/A"/>
    <m/>
    <e v="#N/A"/>
    <x v="3"/>
    <m/>
    <m/>
    <e v="#N/A"/>
    <x v="2"/>
    <e v="#N/A"/>
    <x v="3"/>
    <e v="#N/A"/>
    <e v="#N/A"/>
  </r>
  <r>
    <s v="61CC-2C1D"/>
    <s v="Jayme"/>
    <s v="Desseine"/>
    <x v="2"/>
    <n v="25"/>
    <s v="Young"/>
    <s v="Some Travel"/>
    <x v="1"/>
    <n v="2"/>
    <s v="0-10KM"/>
    <s v="CA"/>
    <s v="White"/>
    <n v="3"/>
    <x v="2"/>
    <x v="3"/>
    <s v="Engineering Manager"/>
    <s v="Married"/>
    <n v="217544"/>
    <n v="0"/>
    <s v="No"/>
    <n v="0"/>
    <d v="2016-04-25T00:00:00"/>
    <x v="0"/>
    <n v="6"/>
    <n v="5"/>
    <n v="6"/>
    <s v="Need Attention"/>
    <n v="6"/>
    <m/>
    <m/>
    <m/>
    <m/>
    <e v="#N/A"/>
    <m/>
    <e v="#N/A"/>
    <m/>
    <e v="#N/A"/>
    <x v="3"/>
    <m/>
    <m/>
    <e v="#N/A"/>
    <x v="2"/>
    <e v="#N/A"/>
    <x v="3"/>
    <e v="#N/A"/>
    <e v="#N/A"/>
  </r>
  <r>
    <s v="CDFB-6A08"/>
    <s v="Huey"/>
    <s v="Paoletti"/>
    <x v="2"/>
    <n v="26"/>
    <s v="Young"/>
    <s v="Some Travel"/>
    <x v="1"/>
    <n v="8"/>
    <s v="0-10KM"/>
    <s v="NY"/>
    <s v="Black or African American"/>
    <n v="4"/>
    <x v="1"/>
    <x v="6"/>
    <s v="Software Engineer"/>
    <s v="Single"/>
    <n v="22918"/>
    <n v="0"/>
    <s v="Yes"/>
    <n v="1"/>
    <d v="2016-05-01T00:00:00"/>
    <x v="1"/>
    <n v="0"/>
    <n v="0"/>
    <n v="0"/>
    <s v="OK"/>
    <n v="0"/>
    <m/>
    <m/>
    <m/>
    <m/>
    <e v="#N/A"/>
    <m/>
    <e v="#N/A"/>
    <m/>
    <e v="#N/A"/>
    <x v="3"/>
    <m/>
    <m/>
    <e v="#N/A"/>
    <x v="2"/>
    <e v="#N/A"/>
    <x v="3"/>
    <e v="#N/A"/>
    <e v="#N/A"/>
  </r>
  <r>
    <s v="B967-D6D3"/>
    <s v="Kimmy"/>
    <s v="O'Logan"/>
    <x v="0"/>
    <n v="26"/>
    <s v="Young"/>
    <s v="No Travel "/>
    <x v="1"/>
    <n v="21"/>
    <s v="21-30KM"/>
    <s v="CA"/>
    <s v="White"/>
    <n v="3"/>
    <x v="2"/>
    <x v="3"/>
    <s v="Data Scientist"/>
    <s v="Married"/>
    <n v="26919"/>
    <n v="1"/>
    <s v="No"/>
    <n v="0"/>
    <d v="2016-05-04T00:00:00"/>
    <x v="0"/>
    <n v="6"/>
    <n v="0"/>
    <n v="5"/>
    <s v="Need Attention"/>
    <n v="3"/>
    <m/>
    <m/>
    <m/>
    <m/>
    <e v="#N/A"/>
    <m/>
    <e v="#N/A"/>
    <m/>
    <e v="#N/A"/>
    <x v="3"/>
    <m/>
    <m/>
    <e v="#N/A"/>
    <x v="2"/>
    <e v="#N/A"/>
    <x v="3"/>
    <e v="#N/A"/>
    <e v="#N/A"/>
  </r>
  <r>
    <s v="757F-78FE"/>
    <s v="Timotheus"/>
    <s v="Esland"/>
    <x v="2"/>
    <n v="25"/>
    <s v="Young"/>
    <s v="No Travel "/>
    <x v="1"/>
    <n v="32"/>
    <s v="31-40KM"/>
    <s v="NY"/>
    <s v="Mixed or multiple ethnic groups"/>
    <n v="4"/>
    <x v="1"/>
    <x v="5"/>
    <s v="Machine Learning Engineer"/>
    <s v="Married"/>
    <n v="52614"/>
    <n v="1"/>
    <s v="No"/>
    <n v="0"/>
    <d v="2016-05-08T00:00:00"/>
    <x v="0"/>
    <n v="6"/>
    <n v="4"/>
    <n v="5"/>
    <s v="Need Attention"/>
    <n v="1"/>
    <m/>
    <m/>
    <m/>
    <m/>
    <e v="#N/A"/>
    <m/>
    <e v="#N/A"/>
    <m/>
    <e v="#N/A"/>
    <x v="3"/>
    <m/>
    <m/>
    <e v="#N/A"/>
    <x v="2"/>
    <e v="#N/A"/>
    <x v="3"/>
    <e v="#N/A"/>
    <e v="#N/A"/>
  </r>
  <r>
    <s v="B8A5-07A1"/>
    <s v="Ainsley"/>
    <s v="Norheny"/>
    <x v="0"/>
    <n v="24"/>
    <s v="Young"/>
    <s v="Some Travel"/>
    <x v="1"/>
    <n v="27"/>
    <s v="21-30KM"/>
    <s v="IL"/>
    <s v="White"/>
    <n v="4"/>
    <x v="1"/>
    <x v="6"/>
    <s v="Data Scientist"/>
    <s v="Married"/>
    <n v="33554"/>
    <n v="0"/>
    <s v="No"/>
    <n v="0"/>
    <d v="2016-05-21T00:00:00"/>
    <x v="0"/>
    <n v="6"/>
    <n v="1"/>
    <n v="2"/>
    <s v="OK"/>
    <n v="6"/>
    <m/>
    <m/>
    <m/>
    <m/>
    <e v="#N/A"/>
    <m/>
    <e v="#N/A"/>
    <m/>
    <e v="#N/A"/>
    <x v="3"/>
    <m/>
    <m/>
    <e v="#N/A"/>
    <x v="2"/>
    <e v="#N/A"/>
    <x v="3"/>
    <e v="#N/A"/>
    <e v="#N/A"/>
  </r>
  <r>
    <s v="2FAE-9278"/>
    <s v="Ettore"/>
    <s v="Gorusso"/>
    <x v="2"/>
    <n v="24"/>
    <s v="Young"/>
    <s v="Some Travel"/>
    <x v="1"/>
    <n v="23"/>
    <s v="21-30KM"/>
    <s v="NY"/>
    <s v="White"/>
    <n v="5"/>
    <x v="0"/>
    <x v="3"/>
    <s v="Senior Software Engineer"/>
    <s v="Single"/>
    <n v="92798"/>
    <n v="0"/>
    <s v="Yes"/>
    <n v="1"/>
    <d v="2016-05-23T00:00:00"/>
    <x v="0"/>
    <n v="6"/>
    <n v="4"/>
    <n v="4"/>
    <s v="Need Attention"/>
    <n v="1"/>
    <m/>
    <m/>
    <m/>
    <m/>
    <e v="#N/A"/>
    <m/>
    <e v="#N/A"/>
    <m/>
    <e v="#N/A"/>
    <x v="3"/>
    <m/>
    <m/>
    <e v="#N/A"/>
    <x v="2"/>
    <e v="#N/A"/>
    <x v="3"/>
    <e v="#N/A"/>
    <e v="#N/A"/>
  </r>
  <r>
    <s v="0E79-8257"/>
    <s v="Noby"/>
    <s v="Lifton"/>
    <x v="2"/>
    <n v="25"/>
    <s v="Young"/>
    <s v="Frequent Traveller"/>
    <x v="1"/>
    <n v="35"/>
    <s v="31-40KM"/>
    <s v="NY"/>
    <s v="White"/>
    <n v="2"/>
    <x v="3"/>
    <x v="5"/>
    <s v="Data Scientist"/>
    <s v="Single"/>
    <n v="28139"/>
    <n v="0"/>
    <s v="No"/>
    <n v="0"/>
    <d v="2016-05-23T00:00:00"/>
    <x v="0"/>
    <n v="6"/>
    <n v="1"/>
    <n v="1"/>
    <s v="OK"/>
    <n v="5"/>
    <m/>
    <m/>
    <m/>
    <m/>
    <e v="#N/A"/>
    <m/>
    <e v="#N/A"/>
    <m/>
    <e v="#N/A"/>
    <x v="3"/>
    <m/>
    <m/>
    <e v="#N/A"/>
    <x v="2"/>
    <e v="#N/A"/>
    <x v="3"/>
    <e v="#N/A"/>
    <e v="#N/A"/>
  </r>
  <r>
    <s v="9075-A294"/>
    <s v="Colby"/>
    <s v="Yakebowitch"/>
    <x v="2"/>
    <n v="27"/>
    <s v="Young"/>
    <s v="No Travel "/>
    <x v="0"/>
    <n v="17"/>
    <s v="11-20KM"/>
    <s v="IL"/>
    <s v="Asian or Asian American"/>
    <n v="4"/>
    <x v="1"/>
    <x v="0"/>
    <s v="Sales Executive"/>
    <s v="Married"/>
    <n v="71832"/>
    <n v="1"/>
    <s v="No"/>
    <n v="0"/>
    <d v="2016-05-23T00:00:00"/>
    <x v="0"/>
    <n v="6"/>
    <n v="6"/>
    <n v="6"/>
    <s v="Need Attention"/>
    <n v="1"/>
    <m/>
    <m/>
    <m/>
    <m/>
    <e v="#N/A"/>
    <m/>
    <e v="#N/A"/>
    <m/>
    <e v="#N/A"/>
    <x v="3"/>
    <m/>
    <m/>
    <e v="#N/A"/>
    <x v="2"/>
    <e v="#N/A"/>
    <x v="3"/>
    <e v="#N/A"/>
    <e v="#N/A"/>
  </r>
  <r>
    <s v="5D73-961A"/>
    <s v="Padraig"/>
    <s v="Pabel"/>
    <x v="2"/>
    <n v="27"/>
    <s v="Young"/>
    <s v="Some Travel"/>
    <x v="1"/>
    <n v="1"/>
    <s v="0-10KM"/>
    <s v="CA"/>
    <s v="Other "/>
    <n v="2"/>
    <x v="3"/>
    <x v="3"/>
    <s v="Senior Software Engineer"/>
    <s v="Divorced"/>
    <n v="90487"/>
    <n v="1"/>
    <s v="No"/>
    <n v="0"/>
    <d v="2016-05-25T00:00:00"/>
    <x v="0"/>
    <n v="6"/>
    <n v="4"/>
    <n v="4"/>
    <s v="Need Attention"/>
    <n v="4"/>
    <m/>
    <m/>
    <m/>
    <m/>
    <e v="#N/A"/>
    <m/>
    <e v="#N/A"/>
    <m/>
    <e v="#N/A"/>
    <x v="3"/>
    <m/>
    <m/>
    <e v="#N/A"/>
    <x v="2"/>
    <e v="#N/A"/>
    <x v="3"/>
    <e v="#N/A"/>
    <e v="#N/A"/>
  </r>
  <r>
    <s v="A105-470B"/>
    <s v="Sancho"/>
    <s v="Mundle"/>
    <x v="2"/>
    <n v="25"/>
    <s v="Young"/>
    <s v="Frequent Traveller"/>
    <x v="1"/>
    <n v="28"/>
    <s v="21-30KM"/>
    <s v="CA"/>
    <s v="Mixed or multiple ethnic groups"/>
    <n v="1"/>
    <x v="4"/>
    <x v="5"/>
    <s v="Software Engineer"/>
    <s v="Single"/>
    <n v="23993"/>
    <n v="0"/>
    <s v="Yes"/>
    <n v="1"/>
    <d v="2016-05-31T00:00:00"/>
    <x v="0"/>
    <n v="6"/>
    <n v="3"/>
    <n v="4"/>
    <s v="Need Attention"/>
    <n v="4"/>
    <s v="PR2967"/>
    <s v="A105-470B"/>
    <d v="2019-04-01T00:00:00"/>
    <n v="3"/>
    <n v="3"/>
    <n v="4"/>
    <n v="4"/>
    <n v="3"/>
    <n v="3"/>
    <x v="1"/>
    <n v="0"/>
    <n v="3"/>
    <n v="3"/>
    <x v="0"/>
    <n v="3"/>
    <x v="0"/>
    <n v="3"/>
    <n v="3.1666666666666665"/>
  </r>
  <r>
    <s v="3C31-30CB"/>
    <s v="Roxy"/>
    <s v="Firpi"/>
    <x v="0"/>
    <n v="24"/>
    <s v="Young"/>
    <s v="Some Travel"/>
    <x v="1"/>
    <n v="3"/>
    <s v="0-10KM"/>
    <s v="CA"/>
    <s v="White"/>
    <n v="3"/>
    <x v="2"/>
    <x v="2"/>
    <s v="Software Engineer"/>
    <s v="Married"/>
    <n v="41664"/>
    <n v="1"/>
    <s v="No"/>
    <n v="0"/>
    <d v="2016-06-08T00:00:00"/>
    <x v="0"/>
    <n v="6"/>
    <n v="3"/>
    <n v="4"/>
    <s v="Need Attention"/>
    <n v="2"/>
    <m/>
    <m/>
    <m/>
    <m/>
    <e v="#N/A"/>
    <m/>
    <e v="#N/A"/>
    <m/>
    <e v="#N/A"/>
    <x v="3"/>
    <m/>
    <m/>
    <e v="#N/A"/>
    <x v="2"/>
    <e v="#N/A"/>
    <x v="3"/>
    <e v="#N/A"/>
    <e v="#N/A"/>
  </r>
  <r>
    <s v="6E61-A2BA"/>
    <s v="Adelaide"/>
    <s v="Somner"/>
    <x v="1"/>
    <n v="24"/>
    <s v="Young"/>
    <s v="Some Travel"/>
    <x v="0"/>
    <n v="41"/>
    <s v="41-50KM"/>
    <s v="CA"/>
    <s v="Mixed or multiple ethnic groups"/>
    <n v="2"/>
    <x v="3"/>
    <x v="1"/>
    <s v="Sales Executive"/>
    <s v="Divorced"/>
    <n v="111750"/>
    <n v="1"/>
    <s v="No"/>
    <n v="0"/>
    <d v="2016-06-10T00:00:00"/>
    <x v="0"/>
    <n v="6"/>
    <n v="4"/>
    <n v="6"/>
    <s v="Need Attention"/>
    <n v="2"/>
    <m/>
    <m/>
    <m/>
    <m/>
    <e v="#N/A"/>
    <m/>
    <e v="#N/A"/>
    <m/>
    <e v="#N/A"/>
    <x v="3"/>
    <m/>
    <m/>
    <e v="#N/A"/>
    <x v="2"/>
    <e v="#N/A"/>
    <x v="3"/>
    <e v="#N/A"/>
    <e v="#N/A"/>
  </r>
  <r>
    <s v="40CC-6231"/>
    <s v="Rodi"/>
    <s v="McGerraghty"/>
    <x v="0"/>
    <n v="25"/>
    <s v="Young"/>
    <s v="Frequent Traveller"/>
    <x v="1"/>
    <n v="17"/>
    <s v="11-20KM"/>
    <s v="CA"/>
    <s v="Native Hawaiian "/>
    <n v="3"/>
    <x v="2"/>
    <x v="3"/>
    <s v="Software Engineer"/>
    <s v="Married"/>
    <n v="54566"/>
    <n v="1"/>
    <s v="No"/>
    <n v="0"/>
    <d v="2016-06-15T00:00:00"/>
    <x v="0"/>
    <n v="6"/>
    <n v="3"/>
    <n v="6"/>
    <s v="Need Attention"/>
    <n v="5"/>
    <m/>
    <m/>
    <m/>
    <m/>
    <e v="#N/A"/>
    <m/>
    <e v="#N/A"/>
    <m/>
    <e v="#N/A"/>
    <x v="3"/>
    <m/>
    <m/>
    <e v="#N/A"/>
    <x v="2"/>
    <e v="#N/A"/>
    <x v="3"/>
    <e v="#N/A"/>
    <e v="#N/A"/>
  </r>
  <r>
    <s v="ABDA-F749"/>
    <s v="Emmit"/>
    <s v="Le Provost"/>
    <x v="2"/>
    <n v="27"/>
    <s v="Young"/>
    <s v="Some Travel"/>
    <x v="1"/>
    <n v="42"/>
    <s v="41-50KM"/>
    <s v="NY"/>
    <s v="American Indian or Alaska Native"/>
    <n v="3"/>
    <x v="2"/>
    <x v="6"/>
    <s v="Machine Learning Engineer"/>
    <s v="Married"/>
    <n v="49343"/>
    <n v="1"/>
    <s v="No"/>
    <n v="0"/>
    <d v="2016-06-16T00:00:00"/>
    <x v="0"/>
    <n v="6"/>
    <n v="3"/>
    <n v="3"/>
    <s v="OK"/>
    <n v="0"/>
    <m/>
    <m/>
    <m/>
    <m/>
    <e v="#N/A"/>
    <m/>
    <e v="#N/A"/>
    <m/>
    <e v="#N/A"/>
    <x v="3"/>
    <m/>
    <m/>
    <e v="#N/A"/>
    <x v="2"/>
    <e v="#N/A"/>
    <x v="3"/>
    <e v="#N/A"/>
    <e v="#N/A"/>
  </r>
  <r>
    <s v="411F-6325"/>
    <s v="Fabio"/>
    <s v="Metham"/>
    <x v="2"/>
    <n v="27"/>
    <s v="Young"/>
    <s v="Frequent Traveller"/>
    <x v="1"/>
    <n v="45"/>
    <s v="41-50KM"/>
    <s v="CA"/>
    <s v="White"/>
    <n v="2"/>
    <x v="3"/>
    <x v="5"/>
    <s v="Data Scientist"/>
    <s v="Single"/>
    <n v="34579"/>
    <n v="0"/>
    <s v="No"/>
    <n v="0"/>
    <d v="2016-06-17T00:00:00"/>
    <x v="0"/>
    <n v="6"/>
    <n v="4"/>
    <n v="4"/>
    <s v="Need Attention"/>
    <n v="4"/>
    <m/>
    <m/>
    <m/>
    <m/>
    <e v="#N/A"/>
    <m/>
    <e v="#N/A"/>
    <m/>
    <e v="#N/A"/>
    <x v="3"/>
    <m/>
    <m/>
    <e v="#N/A"/>
    <x v="2"/>
    <e v="#N/A"/>
    <x v="3"/>
    <e v="#N/A"/>
    <e v="#N/A"/>
  </r>
  <r>
    <s v="32AE-C02F"/>
    <s v="Hilly"/>
    <s v="Giocannoni"/>
    <x v="2"/>
    <n v="24"/>
    <s v="Young"/>
    <s v="No Travel "/>
    <x v="0"/>
    <n v="8"/>
    <s v="0-10KM"/>
    <s v="CA"/>
    <s v="White"/>
    <n v="3"/>
    <x v="2"/>
    <x v="0"/>
    <s v="Sales Executive"/>
    <s v="Single"/>
    <n v="82405"/>
    <n v="0"/>
    <s v="Yes"/>
    <n v="1"/>
    <d v="2016-06-19T00:00:00"/>
    <x v="1"/>
    <n v="5"/>
    <n v="1"/>
    <n v="4"/>
    <s v="Need Attention"/>
    <n v="1"/>
    <s v="PR1413"/>
    <s v="32AE-C02F"/>
    <d v="2017-01-17T00:00:00"/>
    <n v="3"/>
    <n v="3"/>
    <n v="5"/>
    <n v="5"/>
    <n v="3"/>
    <n v="3"/>
    <x v="1"/>
    <n v="0"/>
    <n v="4"/>
    <n v="4"/>
    <x v="3"/>
    <n v="5"/>
    <x v="4"/>
    <n v="5"/>
    <n v="4.166666666666667"/>
  </r>
  <r>
    <s v="1C6F-87AA"/>
    <s v="Jolene"/>
    <s v="Stenet"/>
    <x v="1"/>
    <n v="26"/>
    <s v="Young"/>
    <s v="Some Travel"/>
    <x v="0"/>
    <n v="5"/>
    <s v="0-10KM"/>
    <s v="NY"/>
    <s v="White"/>
    <n v="3"/>
    <x v="2"/>
    <x v="0"/>
    <s v="Sales Executive"/>
    <s v="Married"/>
    <n v="107966"/>
    <n v="2"/>
    <s v="No"/>
    <n v="0"/>
    <d v="2016-06-23T00:00:00"/>
    <x v="0"/>
    <n v="6"/>
    <n v="6"/>
    <n v="6"/>
    <s v="Need Attention"/>
    <n v="6"/>
    <m/>
    <m/>
    <m/>
    <m/>
    <e v="#N/A"/>
    <m/>
    <e v="#N/A"/>
    <m/>
    <e v="#N/A"/>
    <x v="3"/>
    <m/>
    <m/>
    <e v="#N/A"/>
    <x v="2"/>
    <e v="#N/A"/>
    <x v="3"/>
    <e v="#N/A"/>
    <e v="#N/A"/>
  </r>
  <r>
    <s v="DAE0-B44F"/>
    <s v="Karlotta"/>
    <s v="Hackwell"/>
    <x v="0"/>
    <n v="24"/>
    <s v="Young"/>
    <s v="Some Travel"/>
    <x v="0"/>
    <n v="4"/>
    <s v="0-10KM"/>
    <s v="CA"/>
    <s v="Mixed or multiple ethnic groups"/>
    <n v="3"/>
    <x v="2"/>
    <x v="7"/>
    <s v="Sales Executive"/>
    <s v="Married"/>
    <n v="133274"/>
    <n v="1"/>
    <s v="No"/>
    <n v="0"/>
    <d v="2016-06-23T00:00:00"/>
    <x v="0"/>
    <n v="6"/>
    <n v="2"/>
    <n v="3"/>
    <s v="OK"/>
    <n v="1"/>
    <m/>
    <m/>
    <m/>
    <m/>
    <e v="#N/A"/>
    <m/>
    <e v="#N/A"/>
    <m/>
    <e v="#N/A"/>
    <x v="3"/>
    <m/>
    <m/>
    <e v="#N/A"/>
    <x v="2"/>
    <e v="#N/A"/>
    <x v="3"/>
    <e v="#N/A"/>
    <e v="#N/A"/>
  </r>
  <r>
    <s v="4294-03D1"/>
    <s v="Lettie"/>
    <s v="D'Emanuele"/>
    <x v="0"/>
    <n v="43"/>
    <s v="Old"/>
    <s v="Some Travel"/>
    <x v="0"/>
    <n v="12"/>
    <s v="11-20KM"/>
    <s v="CA"/>
    <s v="White"/>
    <n v="4"/>
    <x v="1"/>
    <x v="1"/>
    <s v="Manager"/>
    <s v="Married"/>
    <n v="513262"/>
    <n v="0"/>
    <s v="No"/>
    <n v="0"/>
    <d v="2016-06-30T00:00:00"/>
    <x v="0"/>
    <n v="6"/>
    <n v="1"/>
    <n v="3"/>
    <s v="OK"/>
    <n v="1"/>
    <m/>
    <m/>
    <m/>
    <m/>
    <e v="#N/A"/>
    <m/>
    <e v="#N/A"/>
    <m/>
    <e v="#N/A"/>
    <x v="3"/>
    <m/>
    <m/>
    <e v="#N/A"/>
    <x v="2"/>
    <e v="#N/A"/>
    <x v="3"/>
    <e v="#N/A"/>
    <e v="#N/A"/>
  </r>
  <r>
    <s v="D5B3-425C"/>
    <s v="Lenard"/>
    <s v="Bouts"/>
    <x v="2"/>
    <n v="26"/>
    <s v="Young"/>
    <s v="Some Travel"/>
    <x v="0"/>
    <n v="7"/>
    <s v="0-10KM"/>
    <s v="CA"/>
    <s v="Black or African American"/>
    <n v="3"/>
    <x v="2"/>
    <x v="1"/>
    <s v="Sales Representative"/>
    <s v="Single"/>
    <n v="36101"/>
    <n v="0"/>
    <s v="No"/>
    <n v="0"/>
    <d v="2016-06-30T00:00:00"/>
    <x v="0"/>
    <n v="6"/>
    <n v="6"/>
    <n v="6"/>
    <s v="Need Attention"/>
    <n v="6"/>
    <m/>
    <m/>
    <m/>
    <m/>
    <e v="#N/A"/>
    <m/>
    <e v="#N/A"/>
    <m/>
    <e v="#N/A"/>
    <x v="3"/>
    <m/>
    <m/>
    <e v="#N/A"/>
    <x v="2"/>
    <e v="#N/A"/>
    <x v="3"/>
    <e v="#N/A"/>
    <e v="#N/A"/>
  </r>
  <r>
    <s v="3A20-7C3E"/>
    <s v="Jerrie"/>
    <s v="Carlos"/>
    <x v="2"/>
    <n v="25"/>
    <s v="Young"/>
    <s v="Some Travel"/>
    <x v="1"/>
    <n v="44"/>
    <s v="41-50KM"/>
    <s v="CA"/>
    <s v="White"/>
    <n v="4"/>
    <x v="1"/>
    <x v="6"/>
    <s v="Software Engineer"/>
    <s v="Divorced"/>
    <n v="52210"/>
    <n v="3"/>
    <s v="No"/>
    <n v="0"/>
    <d v="2016-07-01T00:00:00"/>
    <x v="0"/>
    <n v="6"/>
    <n v="0"/>
    <n v="1"/>
    <s v="OK"/>
    <n v="0"/>
    <m/>
    <m/>
    <m/>
    <m/>
    <e v="#N/A"/>
    <m/>
    <e v="#N/A"/>
    <m/>
    <e v="#N/A"/>
    <x v="3"/>
    <m/>
    <m/>
    <e v="#N/A"/>
    <x v="2"/>
    <e v="#N/A"/>
    <x v="3"/>
    <e v="#N/A"/>
    <e v="#N/A"/>
  </r>
  <r>
    <s v="6B20-FFDF"/>
    <s v="Cloris"/>
    <s v="Orgee"/>
    <x v="0"/>
    <n v="24"/>
    <s v="Young"/>
    <s v="No Travel "/>
    <x v="0"/>
    <n v="39"/>
    <s v="31-40KM"/>
    <s v="CA"/>
    <s v="Mixed or multiple ethnic groups"/>
    <n v="2"/>
    <x v="3"/>
    <x v="0"/>
    <s v="Sales Executive"/>
    <s v="Married"/>
    <n v="151986"/>
    <n v="1"/>
    <s v="Yes"/>
    <n v="1"/>
    <d v="2016-07-09T00:00:00"/>
    <x v="0"/>
    <n v="6"/>
    <n v="5"/>
    <n v="6"/>
    <s v="Need Attention"/>
    <n v="3"/>
    <m/>
    <m/>
    <m/>
    <m/>
    <e v="#N/A"/>
    <m/>
    <e v="#N/A"/>
    <m/>
    <e v="#N/A"/>
    <x v="3"/>
    <m/>
    <m/>
    <e v="#N/A"/>
    <x v="2"/>
    <e v="#N/A"/>
    <x v="3"/>
    <e v="#N/A"/>
    <e v="#N/A"/>
  </r>
  <r>
    <s v="C389-FC34"/>
    <s v="Lin"/>
    <s v="Lauga"/>
    <x v="0"/>
    <n v="27"/>
    <s v="Young"/>
    <s v="Some Travel"/>
    <x v="1"/>
    <n v="45"/>
    <s v="41-50KM"/>
    <s v="IL"/>
    <s v="Mixed or multiple ethnic groups"/>
    <n v="3"/>
    <x v="2"/>
    <x v="2"/>
    <s v="Software Engineer"/>
    <s v="Married"/>
    <n v="28828"/>
    <n v="1"/>
    <s v="No"/>
    <n v="0"/>
    <d v="2016-07-09T00:00:00"/>
    <x v="0"/>
    <n v="6"/>
    <n v="1"/>
    <n v="6"/>
    <s v="Need Attention"/>
    <n v="4"/>
    <m/>
    <m/>
    <m/>
    <m/>
    <e v="#N/A"/>
    <m/>
    <e v="#N/A"/>
    <m/>
    <e v="#N/A"/>
    <x v="3"/>
    <m/>
    <m/>
    <e v="#N/A"/>
    <x v="2"/>
    <e v="#N/A"/>
    <x v="3"/>
    <e v="#N/A"/>
    <e v="#N/A"/>
  </r>
  <r>
    <s v="89A6-7EF1"/>
    <s v="Johan"/>
    <s v="Rudinger"/>
    <x v="2"/>
    <n v="26"/>
    <s v="Young"/>
    <s v="Some Travel"/>
    <x v="2"/>
    <n v="11"/>
    <s v="11-20KM"/>
    <s v="NY"/>
    <s v="Asian or Asian American"/>
    <n v="3"/>
    <x v="2"/>
    <x v="6"/>
    <s v="HR Executive"/>
    <s v="Single"/>
    <n v="70395"/>
    <n v="0"/>
    <s v="No"/>
    <n v="0"/>
    <d v="2016-07-11T00:00:00"/>
    <x v="0"/>
    <n v="6"/>
    <n v="5"/>
    <n v="6"/>
    <s v="Need Attention"/>
    <n v="2"/>
    <m/>
    <m/>
    <m/>
    <m/>
    <e v="#N/A"/>
    <m/>
    <e v="#N/A"/>
    <m/>
    <e v="#N/A"/>
    <x v="3"/>
    <m/>
    <m/>
    <e v="#N/A"/>
    <x v="2"/>
    <e v="#N/A"/>
    <x v="3"/>
    <e v="#N/A"/>
    <e v="#N/A"/>
  </r>
  <r>
    <s v="09D2-46BD"/>
    <s v="Karyl"/>
    <s v="Ponten"/>
    <x v="0"/>
    <n v="26"/>
    <s v="Young"/>
    <s v="Some Travel"/>
    <x v="0"/>
    <n v="42"/>
    <s v="41-50KM"/>
    <s v="CA"/>
    <s v="White"/>
    <n v="3"/>
    <x v="2"/>
    <x v="0"/>
    <s v="Sales Executive"/>
    <s v="Married"/>
    <n v="92364"/>
    <n v="1"/>
    <s v="Yes"/>
    <n v="1"/>
    <d v="2016-07-12T00:00:00"/>
    <x v="0"/>
    <n v="6"/>
    <n v="4"/>
    <n v="5"/>
    <s v="Need Attention"/>
    <n v="6"/>
    <m/>
    <m/>
    <m/>
    <m/>
    <e v="#N/A"/>
    <m/>
    <e v="#N/A"/>
    <m/>
    <e v="#N/A"/>
    <x v="3"/>
    <m/>
    <m/>
    <e v="#N/A"/>
    <x v="2"/>
    <e v="#N/A"/>
    <x v="3"/>
    <e v="#N/A"/>
    <e v="#N/A"/>
  </r>
  <r>
    <s v="6413-42F1"/>
    <s v="Gui"/>
    <s v="Olivello"/>
    <x v="0"/>
    <n v="27"/>
    <s v="Young"/>
    <s v="Some Travel"/>
    <x v="2"/>
    <n v="24"/>
    <s v="21-30KM"/>
    <s v="CA"/>
    <s v="Mixed or multiple ethnic groups"/>
    <n v="2"/>
    <x v="3"/>
    <x v="6"/>
    <s v="HR Executive"/>
    <s v="Divorced"/>
    <n v="55206"/>
    <n v="0"/>
    <s v="No"/>
    <n v="0"/>
    <d v="2016-07-13T00:00:00"/>
    <x v="0"/>
    <n v="6"/>
    <n v="1"/>
    <n v="3"/>
    <s v="OK"/>
    <n v="4"/>
    <m/>
    <m/>
    <m/>
    <m/>
    <e v="#N/A"/>
    <m/>
    <e v="#N/A"/>
    <m/>
    <e v="#N/A"/>
    <x v="3"/>
    <m/>
    <m/>
    <e v="#N/A"/>
    <x v="2"/>
    <e v="#N/A"/>
    <x v="3"/>
    <e v="#N/A"/>
    <e v="#N/A"/>
  </r>
  <r>
    <s v="C520-6F2B"/>
    <s v="Jena"/>
    <s v="Danzig"/>
    <x v="0"/>
    <n v="25"/>
    <s v="Young"/>
    <s v="Some Travel"/>
    <x v="1"/>
    <n v="34"/>
    <s v="31-40KM"/>
    <s v="CA"/>
    <s v="White"/>
    <n v="3"/>
    <x v="2"/>
    <x v="5"/>
    <s v="Data Scientist"/>
    <s v="Single"/>
    <n v="45286"/>
    <n v="0"/>
    <s v="Yes"/>
    <n v="1"/>
    <d v="2016-07-14T00:00:00"/>
    <x v="0"/>
    <n v="6"/>
    <n v="1"/>
    <n v="3"/>
    <s v="OK"/>
    <n v="1"/>
    <m/>
    <m/>
    <m/>
    <m/>
    <e v="#N/A"/>
    <m/>
    <e v="#N/A"/>
    <m/>
    <e v="#N/A"/>
    <x v="3"/>
    <m/>
    <m/>
    <e v="#N/A"/>
    <x v="2"/>
    <e v="#N/A"/>
    <x v="3"/>
    <e v="#N/A"/>
    <e v="#N/A"/>
  </r>
  <r>
    <s v="20CA-404E"/>
    <s v="Kali"/>
    <s v="Jeppe"/>
    <x v="0"/>
    <n v="25"/>
    <s v="Young"/>
    <s v="Some Travel"/>
    <x v="1"/>
    <n v="13"/>
    <s v="11-20KM"/>
    <s v="IL"/>
    <s v="White"/>
    <n v="3"/>
    <x v="2"/>
    <x v="5"/>
    <s v="Analytics Manager"/>
    <s v="Married"/>
    <n v="211401"/>
    <n v="0"/>
    <s v="No"/>
    <n v="0"/>
    <d v="2016-07-17T00:00:00"/>
    <x v="0"/>
    <n v="6"/>
    <n v="1"/>
    <n v="1"/>
    <s v="OK"/>
    <n v="3"/>
    <m/>
    <m/>
    <m/>
    <m/>
    <e v="#N/A"/>
    <m/>
    <e v="#N/A"/>
    <m/>
    <e v="#N/A"/>
    <x v="3"/>
    <m/>
    <m/>
    <e v="#N/A"/>
    <x v="2"/>
    <e v="#N/A"/>
    <x v="3"/>
    <e v="#N/A"/>
    <e v="#N/A"/>
  </r>
  <r>
    <s v="C8BC-3B77"/>
    <s v="Anna-diane"/>
    <s v="Allpress"/>
    <x v="0"/>
    <n v="27"/>
    <s v="Young"/>
    <s v="Frequent Traveller"/>
    <x v="0"/>
    <n v="21"/>
    <s v="21-30KM"/>
    <s v="NY"/>
    <s v="White"/>
    <n v="3"/>
    <x v="2"/>
    <x v="7"/>
    <s v="Sales Executive"/>
    <s v="Married"/>
    <n v="66488"/>
    <n v="1"/>
    <s v="No"/>
    <n v="0"/>
    <d v="2016-07-18T00:00:00"/>
    <x v="0"/>
    <n v="6"/>
    <n v="5"/>
    <n v="6"/>
    <s v="Need Attention"/>
    <n v="3"/>
    <m/>
    <m/>
    <m/>
    <m/>
    <e v="#N/A"/>
    <m/>
    <e v="#N/A"/>
    <m/>
    <e v="#N/A"/>
    <x v="3"/>
    <m/>
    <m/>
    <e v="#N/A"/>
    <x v="2"/>
    <e v="#N/A"/>
    <x v="3"/>
    <e v="#N/A"/>
    <e v="#N/A"/>
  </r>
  <r>
    <s v="0AA2-881A"/>
    <s v="Jeffrey"/>
    <s v="Mildmott"/>
    <x v="2"/>
    <n v="25"/>
    <s v="Young"/>
    <s v="Some Travel"/>
    <x v="1"/>
    <n v="28"/>
    <s v="21-30KM"/>
    <s v="NY"/>
    <s v="Other "/>
    <n v="4"/>
    <x v="1"/>
    <x v="5"/>
    <s v="Software Engineer"/>
    <s v="Married"/>
    <n v="29126"/>
    <n v="2"/>
    <s v="No"/>
    <n v="0"/>
    <d v="2016-07-18T00:00:00"/>
    <x v="0"/>
    <n v="6"/>
    <n v="0"/>
    <n v="2"/>
    <s v="OK"/>
    <n v="3"/>
    <s v="PR3202"/>
    <s v="0AA2-881A"/>
    <d v="2019-07-04T00:00:00"/>
    <n v="5"/>
    <n v="5"/>
    <n v="3"/>
    <n v="3"/>
    <n v="2"/>
    <n v="2"/>
    <x v="1"/>
    <n v="0"/>
    <n v="2"/>
    <n v="2"/>
    <x v="0"/>
    <n v="3"/>
    <x v="0"/>
    <n v="3"/>
    <n v="3"/>
  </r>
  <r>
    <s v="1A2D-52EC"/>
    <s v="Mag"/>
    <s v="Groves"/>
    <x v="0"/>
    <n v="25"/>
    <s v="Young"/>
    <s v="Some Travel"/>
    <x v="1"/>
    <n v="9"/>
    <s v="0-10KM"/>
    <s v="NY"/>
    <s v="White"/>
    <n v="3"/>
    <x v="2"/>
    <x v="5"/>
    <s v="Software Engineer"/>
    <s v="Single"/>
    <n v="39636"/>
    <n v="0"/>
    <s v="Yes"/>
    <n v="1"/>
    <d v="2016-07-21T00:00:00"/>
    <x v="0"/>
    <n v="6"/>
    <n v="0"/>
    <n v="5"/>
    <s v="Need Attention"/>
    <n v="1"/>
    <m/>
    <m/>
    <m/>
    <m/>
    <e v="#N/A"/>
    <m/>
    <e v="#N/A"/>
    <m/>
    <e v="#N/A"/>
    <x v="3"/>
    <m/>
    <m/>
    <e v="#N/A"/>
    <x v="2"/>
    <e v="#N/A"/>
    <x v="3"/>
    <e v="#N/A"/>
    <e v="#N/A"/>
  </r>
  <r>
    <s v="07C3-7429"/>
    <s v="Hendrik"/>
    <s v="Blenkharn"/>
    <x v="2"/>
    <n v="26"/>
    <s v="Young"/>
    <s v="Some Travel"/>
    <x v="1"/>
    <n v="18"/>
    <s v="11-20KM"/>
    <s v="CA"/>
    <s v="Asian or Asian American"/>
    <n v="3"/>
    <x v="2"/>
    <x v="5"/>
    <s v="Machine Learning Engineer"/>
    <s v="Divorced"/>
    <n v="54470"/>
    <n v="1"/>
    <s v="No"/>
    <n v="0"/>
    <d v="2016-07-21T00:00:00"/>
    <x v="0"/>
    <n v="6"/>
    <n v="0"/>
    <n v="6"/>
    <s v="Need Attention"/>
    <n v="3"/>
    <m/>
    <m/>
    <m/>
    <m/>
    <e v="#N/A"/>
    <m/>
    <e v="#N/A"/>
    <m/>
    <e v="#N/A"/>
    <x v="3"/>
    <m/>
    <m/>
    <e v="#N/A"/>
    <x v="2"/>
    <e v="#N/A"/>
    <x v="3"/>
    <e v="#N/A"/>
    <e v="#N/A"/>
  </r>
  <r>
    <s v="A1B4-5481"/>
    <s v="Zacharie"/>
    <s v="Manuaud"/>
    <x v="2"/>
    <n v="25"/>
    <s v="Young"/>
    <s v="Some Travel"/>
    <x v="0"/>
    <n v="37"/>
    <s v="31-40KM"/>
    <s v="CA"/>
    <s v="Asian or Asian American"/>
    <n v="3"/>
    <x v="2"/>
    <x v="7"/>
    <s v="Sales Executive"/>
    <s v="Married"/>
    <n v="79329"/>
    <n v="0"/>
    <s v="No"/>
    <n v="0"/>
    <d v="2016-07-22T00:00:00"/>
    <x v="1"/>
    <n v="1"/>
    <n v="1"/>
    <n v="1"/>
    <s v="OK"/>
    <n v="1"/>
    <s v="PR1076"/>
    <s v="A1B4-5481"/>
    <d v="2016-04-30T00:00:00"/>
    <n v="5"/>
    <n v="5"/>
    <n v="3"/>
    <n v="3"/>
    <n v="3"/>
    <n v="3"/>
    <x v="1"/>
    <n v="0"/>
    <n v="3"/>
    <n v="3"/>
    <x v="1"/>
    <n v="4"/>
    <x v="0"/>
    <n v="3"/>
    <n v="3.5"/>
  </r>
  <r>
    <s v="22FF-9076"/>
    <s v="Eleanore"/>
    <s v="Attenbrough"/>
    <x v="0"/>
    <n v="27"/>
    <s v="Young"/>
    <s v="Some Travel"/>
    <x v="0"/>
    <n v="36"/>
    <s v="31-40KM"/>
    <s v="CA"/>
    <s v="Asian or Asian American"/>
    <n v="3"/>
    <x v="2"/>
    <x v="4"/>
    <s v="Sales Executive"/>
    <s v="Divorced"/>
    <n v="173994"/>
    <n v="1"/>
    <s v="No"/>
    <n v="0"/>
    <d v="2016-07-23T00:00:00"/>
    <x v="0"/>
    <n v="6"/>
    <n v="1"/>
    <n v="5"/>
    <s v="Need Attention"/>
    <n v="6"/>
    <m/>
    <m/>
    <m/>
    <m/>
    <e v="#N/A"/>
    <m/>
    <e v="#N/A"/>
    <m/>
    <e v="#N/A"/>
    <x v="3"/>
    <m/>
    <m/>
    <e v="#N/A"/>
    <x v="2"/>
    <e v="#N/A"/>
    <x v="3"/>
    <e v="#N/A"/>
    <e v="#N/A"/>
  </r>
  <r>
    <s v="EA3A-E005"/>
    <s v="Reinhold"/>
    <s v="Bradane"/>
    <x v="2"/>
    <n v="24"/>
    <s v="Young"/>
    <s v="Some Travel"/>
    <x v="1"/>
    <n v="30"/>
    <s v="21-30KM"/>
    <s v="CA"/>
    <s v="White"/>
    <n v="3"/>
    <x v="2"/>
    <x v="2"/>
    <s v="Software Engineer"/>
    <s v="Single"/>
    <n v="26363"/>
    <n v="0"/>
    <s v="No"/>
    <n v="0"/>
    <d v="2016-07-24T00:00:00"/>
    <x v="0"/>
    <n v="6"/>
    <n v="6"/>
    <n v="6"/>
    <s v="Need Attention"/>
    <n v="2"/>
    <m/>
    <m/>
    <m/>
    <m/>
    <e v="#N/A"/>
    <m/>
    <e v="#N/A"/>
    <m/>
    <e v="#N/A"/>
    <x v="3"/>
    <m/>
    <m/>
    <e v="#N/A"/>
    <x v="2"/>
    <e v="#N/A"/>
    <x v="3"/>
    <e v="#N/A"/>
    <e v="#N/A"/>
  </r>
  <r>
    <s v="5802-2A7E"/>
    <s v="Martyn"/>
    <s v="Watt"/>
    <x v="3"/>
    <n v="27"/>
    <s v="Young"/>
    <s v="Some Travel"/>
    <x v="1"/>
    <n v="37"/>
    <s v="31-40KM"/>
    <s v="NY"/>
    <s v="White"/>
    <n v="3"/>
    <x v="2"/>
    <x v="5"/>
    <s v="Analytics Manager"/>
    <s v="Single"/>
    <n v="130012"/>
    <n v="0"/>
    <s v="No"/>
    <n v="0"/>
    <d v="2016-07-25T00:00:00"/>
    <x v="0"/>
    <n v="6"/>
    <n v="6"/>
    <n v="6"/>
    <s v="Need Attention"/>
    <n v="0"/>
    <m/>
    <m/>
    <m/>
    <m/>
    <e v="#N/A"/>
    <m/>
    <e v="#N/A"/>
    <m/>
    <e v="#N/A"/>
    <x v="3"/>
    <m/>
    <m/>
    <e v="#N/A"/>
    <x v="2"/>
    <e v="#N/A"/>
    <x v="3"/>
    <e v="#N/A"/>
    <e v="#N/A"/>
  </r>
  <r>
    <s v="05DA-5423"/>
    <s v="Moira"/>
    <s v="Forsey"/>
    <x v="0"/>
    <n v="26"/>
    <s v="Young"/>
    <s v="Some Travel"/>
    <x v="1"/>
    <n v="16"/>
    <s v="11-20KM"/>
    <s v="CA"/>
    <s v="American Indian or Alaska Native"/>
    <n v="2"/>
    <x v="3"/>
    <x v="2"/>
    <s v="Software Engineer"/>
    <s v="Married"/>
    <n v="34630"/>
    <n v="0"/>
    <s v="No"/>
    <n v="0"/>
    <d v="2016-07-30T00:00:00"/>
    <x v="0"/>
    <n v="6"/>
    <n v="2"/>
    <n v="6"/>
    <s v="Need Attention"/>
    <n v="0"/>
    <m/>
    <m/>
    <m/>
    <m/>
    <e v="#N/A"/>
    <m/>
    <e v="#N/A"/>
    <m/>
    <e v="#N/A"/>
    <x v="3"/>
    <m/>
    <m/>
    <e v="#N/A"/>
    <x v="2"/>
    <e v="#N/A"/>
    <x v="3"/>
    <e v="#N/A"/>
    <e v="#N/A"/>
  </r>
  <r>
    <s v="8A6B-AD5C"/>
    <s v="Ruby"/>
    <s v="O'Scollain"/>
    <x v="0"/>
    <n v="24"/>
    <s v="Young"/>
    <s v="Some Travel"/>
    <x v="1"/>
    <n v="30"/>
    <s v="21-30KM"/>
    <s v="CA"/>
    <s v="White"/>
    <n v="3"/>
    <x v="2"/>
    <x v="5"/>
    <s v="Data Scientist"/>
    <s v="Single"/>
    <n v="61883"/>
    <n v="0"/>
    <s v="No"/>
    <n v="0"/>
    <d v="2016-08-02T00:00:00"/>
    <x v="1"/>
    <n v="1"/>
    <n v="1"/>
    <n v="1"/>
    <s v="OK"/>
    <n v="0"/>
    <m/>
    <m/>
    <m/>
    <m/>
    <e v="#N/A"/>
    <m/>
    <e v="#N/A"/>
    <m/>
    <e v="#N/A"/>
    <x v="3"/>
    <m/>
    <m/>
    <e v="#N/A"/>
    <x v="2"/>
    <e v="#N/A"/>
    <x v="3"/>
    <e v="#N/A"/>
    <e v="#N/A"/>
  </r>
  <r>
    <s v="DBF0-2EA3"/>
    <s v="Kaitlyn"/>
    <s v="Ernshaw"/>
    <x v="0"/>
    <n v="27"/>
    <s v="Young"/>
    <s v="Frequent Traveller"/>
    <x v="1"/>
    <n v="1"/>
    <s v="0-10KM"/>
    <s v="CA"/>
    <s v="White"/>
    <n v="4"/>
    <x v="1"/>
    <x v="3"/>
    <s v="Senior Software Engineer"/>
    <s v="Married"/>
    <n v="56302"/>
    <n v="2"/>
    <s v="Yes"/>
    <n v="1"/>
    <d v="2016-08-04T00:00:00"/>
    <x v="0"/>
    <n v="6"/>
    <n v="3"/>
    <n v="5"/>
    <s v="Need Attention"/>
    <n v="4"/>
    <m/>
    <m/>
    <m/>
    <m/>
    <e v="#N/A"/>
    <m/>
    <e v="#N/A"/>
    <m/>
    <e v="#N/A"/>
    <x v="3"/>
    <m/>
    <m/>
    <e v="#N/A"/>
    <x v="2"/>
    <e v="#N/A"/>
    <x v="3"/>
    <e v="#N/A"/>
    <e v="#N/A"/>
  </r>
  <r>
    <s v="8AAD-FAFB"/>
    <s v="Alethea"/>
    <s v="Heeney"/>
    <x v="0"/>
    <n v="24"/>
    <s v="Young"/>
    <s v="Some Travel"/>
    <x v="0"/>
    <n v="3"/>
    <s v="0-10KM"/>
    <s v="CA"/>
    <s v="Asian or Asian American"/>
    <n v="3"/>
    <x v="2"/>
    <x v="0"/>
    <s v="Sales Executive"/>
    <s v="Divorced"/>
    <n v="130774"/>
    <n v="1"/>
    <s v="Yes"/>
    <n v="1"/>
    <d v="2016-08-15T00:00:00"/>
    <x v="1"/>
    <n v="4"/>
    <n v="3"/>
    <n v="3"/>
    <s v="OK"/>
    <n v="4"/>
    <s v="PR1429"/>
    <s v="8AAD-FAFB"/>
    <d v="2017-01-23T00:00:00"/>
    <n v="5"/>
    <n v="5"/>
    <n v="2"/>
    <n v="2"/>
    <n v="5"/>
    <n v="5"/>
    <x v="2"/>
    <n v="2"/>
    <n v="2"/>
    <n v="2"/>
    <x v="0"/>
    <n v="3"/>
    <x v="2"/>
    <n v="2"/>
    <n v="3.1666666666666665"/>
  </r>
  <r>
    <s v="28EA-A010"/>
    <s v="Meara"/>
    <s v="Mahony"/>
    <x v="0"/>
    <n v="26"/>
    <s v="Young"/>
    <s v="Some Travel"/>
    <x v="0"/>
    <n v="2"/>
    <s v="0-10KM"/>
    <s v="CA"/>
    <s v="Asian or Asian American"/>
    <n v="2"/>
    <x v="3"/>
    <x v="0"/>
    <s v="Sales Executive"/>
    <s v="Single"/>
    <n v="149390"/>
    <n v="0"/>
    <s v="Yes"/>
    <n v="1"/>
    <d v="2016-08-15T00:00:00"/>
    <x v="1"/>
    <n v="3"/>
    <n v="1"/>
    <n v="1"/>
    <s v="OK"/>
    <n v="2"/>
    <m/>
    <m/>
    <m/>
    <m/>
    <e v="#N/A"/>
    <m/>
    <e v="#N/A"/>
    <m/>
    <e v="#N/A"/>
    <x v="3"/>
    <m/>
    <m/>
    <e v="#N/A"/>
    <x v="2"/>
    <e v="#N/A"/>
    <x v="3"/>
    <e v="#N/A"/>
    <e v="#N/A"/>
  </r>
  <r>
    <s v="6A09-C910"/>
    <s v="Arri"/>
    <s v="Brooking"/>
    <x v="2"/>
    <n v="24"/>
    <s v="Young"/>
    <s v="Some Travel"/>
    <x v="1"/>
    <n v="19"/>
    <s v="11-20KM"/>
    <s v="CA"/>
    <s v="Mixed or multiple ethnic groups"/>
    <n v="4"/>
    <x v="1"/>
    <x v="3"/>
    <s v="Software Engineer"/>
    <s v="Divorced"/>
    <n v="35270"/>
    <n v="1"/>
    <s v="No"/>
    <n v="0"/>
    <d v="2016-08-16T00:00:00"/>
    <x v="0"/>
    <n v="6"/>
    <n v="0"/>
    <n v="5"/>
    <s v="Need Attention"/>
    <n v="2"/>
    <m/>
    <m/>
    <m/>
    <m/>
    <e v="#N/A"/>
    <m/>
    <e v="#N/A"/>
    <m/>
    <e v="#N/A"/>
    <x v="3"/>
    <m/>
    <m/>
    <e v="#N/A"/>
    <x v="2"/>
    <e v="#N/A"/>
    <x v="3"/>
    <e v="#N/A"/>
    <e v="#N/A"/>
  </r>
  <r>
    <s v="ADF8-AD57"/>
    <s v="Trip"/>
    <s v="Bennell"/>
    <x v="2"/>
    <n v="27"/>
    <s v="Young"/>
    <s v="Some Travel"/>
    <x v="1"/>
    <n v="28"/>
    <s v="21-30KM"/>
    <s v="CA"/>
    <s v="White"/>
    <n v="3"/>
    <x v="2"/>
    <x v="3"/>
    <s v="Data Scientist"/>
    <s v="Single"/>
    <n v="20387"/>
    <n v="0"/>
    <s v="No"/>
    <n v="0"/>
    <d v="2016-08-16T00:00:00"/>
    <x v="1"/>
    <n v="0"/>
    <n v="0"/>
    <n v="0"/>
    <s v="OK"/>
    <n v="0"/>
    <m/>
    <m/>
    <m/>
    <m/>
    <e v="#N/A"/>
    <m/>
    <e v="#N/A"/>
    <m/>
    <e v="#N/A"/>
    <x v="3"/>
    <m/>
    <m/>
    <e v="#N/A"/>
    <x v="2"/>
    <e v="#N/A"/>
    <x v="3"/>
    <e v="#N/A"/>
    <e v="#N/A"/>
  </r>
  <r>
    <s v="C292-EC0C"/>
    <s v="Rosamond"/>
    <s v="Mattaser"/>
    <x v="1"/>
    <n v="26"/>
    <s v="Young"/>
    <s v="Some Travel"/>
    <x v="1"/>
    <n v="8"/>
    <s v="0-10KM"/>
    <s v="NY"/>
    <s v="White"/>
    <n v="2"/>
    <x v="3"/>
    <x v="3"/>
    <s v="Software Engineer"/>
    <s v="Divorced"/>
    <n v="27219"/>
    <n v="2"/>
    <s v="No"/>
    <n v="0"/>
    <d v="2016-08-16T00:00:00"/>
    <x v="0"/>
    <n v="6"/>
    <n v="3"/>
    <n v="5"/>
    <s v="Need Attention"/>
    <n v="4"/>
    <m/>
    <m/>
    <m/>
    <m/>
    <e v="#N/A"/>
    <m/>
    <e v="#N/A"/>
    <m/>
    <e v="#N/A"/>
    <x v="3"/>
    <m/>
    <m/>
    <e v="#N/A"/>
    <x v="2"/>
    <e v="#N/A"/>
    <x v="3"/>
    <e v="#N/A"/>
    <e v="#N/A"/>
  </r>
  <r>
    <s v="CD7F-377F"/>
    <s v="Kendricks"/>
    <s v="Tribe"/>
    <x v="2"/>
    <n v="25"/>
    <s v="Young"/>
    <s v="Frequent Traveller"/>
    <x v="0"/>
    <n v="25"/>
    <s v="21-30KM"/>
    <s v="CA"/>
    <s v="Black or African American"/>
    <n v="3"/>
    <x v="2"/>
    <x v="1"/>
    <s v="Sales Executive"/>
    <s v="Married"/>
    <n v="46283"/>
    <n v="1"/>
    <s v="No"/>
    <n v="0"/>
    <d v="2016-08-24T00:00:00"/>
    <x v="0"/>
    <n v="6"/>
    <n v="5"/>
    <n v="6"/>
    <s v="Need Attention"/>
    <n v="1"/>
    <s v="PR5321"/>
    <s v="CD7F-377F"/>
    <d v="2021-09-19T00:00:00"/>
    <n v="3"/>
    <n v="3"/>
    <n v="4"/>
    <n v="4"/>
    <n v="3"/>
    <n v="3"/>
    <x v="2"/>
    <n v="0"/>
    <n v="4"/>
    <n v="4"/>
    <x v="3"/>
    <n v="5"/>
    <x v="1"/>
    <n v="4"/>
    <n v="3.8333333333333335"/>
  </r>
  <r>
    <s v="AF11-04C3"/>
    <s v="Joni"/>
    <s v="Byre"/>
    <x v="0"/>
    <n v="27"/>
    <s v="Young"/>
    <s v="Some Travel"/>
    <x v="0"/>
    <n v="19"/>
    <s v="11-20KM"/>
    <s v="CA"/>
    <s v="American Indian or Alaska Native"/>
    <n v="4"/>
    <x v="1"/>
    <x v="0"/>
    <s v="Manager"/>
    <s v="Married"/>
    <n v="149813"/>
    <n v="0"/>
    <s v="No"/>
    <n v="0"/>
    <d v="2016-08-30T00:00:00"/>
    <x v="0"/>
    <n v="6"/>
    <n v="0"/>
    <n v="1"/>
    <s v="OK"/>
    <n v="1"/>
    <m/>
    <m/>
    <m/>
    <m/>
    <e v="#N/A"/>
    <m/>
    <e v="#N/A"/>
    <m/>
    <e v="#N/A"/>
    <x v="3"/>
    <m/>
    <m/>
    <e v="#N/A"/>
    <x v="2"/>
    <e v="#N/A"/>
    <x v="3"/>
    <e v="#N/A"/>
    <e v="#N/A"/>
  </r>
  <r>
    <s v="D31B-BEF8"/>
    <s v="Bent"/>
    <s v="Plumridege"/>
    <x v="2"/>
    <n v="25"/>
    <s v="Young"/>
    <s v="Frequent Traveller"/>
    <x v="0"/>
    <n v="19"/>
    <s v="11-20KM"/>
    <s v="CA"/>
    <s v="Mixed or multiple ethnic groups"/>
    <n v="4"/>
    <x v="1"/>
    <x v="1"/>
    <s v="Sales Representative"/>
    <s v="Single"/>
    <n v="28090"/>
    <n v="0"/>
    <s v="No"/>
    <n v="0"/>
    <d v="2016-08-31T00:00:00"/>
    <x v="1"/>
    <n v="0"/>
    <n v="0"/>
    <n v="0"/>
    <s v="OK"/>
    <n v="0"/>
    <s v="PR1085"/>
    <s v="D31B-BEF8"/>
    <d v="2016-05-03T00:00:00"/>
    <n v="5"/>
    <n v="5"/>
    <n v="2"/>
    <n v="2"/>
    <n v="3"/>
    <n v="3"/>
    <x v="0"/>
    <n v="0"/>
    <n v="2"/>
    <n v="2"/>
    <x v="0"/>
    <n v="3"/>
    <x v="2"/>
    <n v="2"/>
    <n v="2.8333333333333335"/>
  </r>
  <r>
    <s v="596B-33F4"/>
    <s v="Shell"/>
    <s v="McPeck"/>
    <x v="2"/>
    <n v="26"/>
    <s v="Young"/>
    <s v="Some Travel"/>
    <x v="1"/>
    <n v="2"/>
    <s v="0-10KM"/>
    <s v="IL"/>
    <s v="White"/>
    <n v="3"/>
    <x v="2"/>
    <x v="3"/>
    <s v="Data Scientist"/>
    <s v="Divorced"/>
    <n v="30207"/>
    <n v="1"/>
    <s v="Yes"/>
    <n v="1"/>
    <d v="2016-09-01T00:00:00"/>
    <x v="1"/>
    <n v="5"/>
    <n v="1"/>
    <n v="3"/>
    <s v="OK"/>
    <n v="0"/>
    <s v="PR1501"/>
    <s v="596B-33F4"/>
    <d v="2017-02-27T00:00:00"/>
    <n v="3"/>
    <n v="3"/>
    <n v="4"/>
    <n v="4"/>
    <n v="4"/>
    <n v="4"/>
    <x v="0"/>
    <n v="2"/>
    <n v="3"/>
    <n v="3"/>
    <x v="0"/>
    <n v="3"/>
    <x v="0"/>
    <n v="3"/>
    <n v="3.3333333333333335"/>
  </r>
  <r>
    <s v="0B72-0EE6"/>
    <s v="Noll"/>
    <s v="Antoniottii"/>
    <x v="2"/>
    <n v="24"/>
    <s v="Young"/>
    <s v="Some Travel"/>
    <x v="1"/>
    <n v="1"/>
    <s v="0-10KM"/>
    <s v="NY"/>
    <s v="White"/>
    <n v="4"/>
    <x v="1"/>
    <x v="3"/>
    <s v="Senior Software Engineer"/>
    <s v="Married"/>
    <n v="70849"/>
    <n v="2"/>
    <s v="No"/>
    <n v="0"/>
    <d v="2016-09-03T00:00:00"/>
    <x v="0"/>
    <n v="6"/>
    <n v="0"/>
    <n v="1"/>
    <s v="OK"/>
    <n v="6"/>
    <m/>
    <m/>
    <m/>
    <m/>
    <e v="#N/A"/>
    <m/>
    <e v="#N/A"/>
    <m/>
    <e v="#N/A"/>
    <x v="3"/>
    <m/>
    <m/>
    <e v="#N/A"/>
    <x v="2"/>
    <e v="#N/A"/>
    <x v="3"/>
    <e v="#N/A"/>
    <e v="#N/A"/>
  </r>
  <r>
    <s v="C661-6A1C"/>
    <s v="Joeann"/>
    <s v="Batrop"/>
    <x v="0"/>
    <n v="25"/>
    <s v="Young"/>
    <s v="Frequent Traveller"/>
    <x v="1"/>
    <n v="24"/>
    <s v="21-30KM"/>
    <s v="CA"/>
    <s v="Mixed or multiple ethnic groups"/>
    <n v="1"/>
    <x v="4"/>
    <x v="2"/>
    <s v="Software Engineer"/>
    <s v="Single"/>
    <n v="40314"/>
    <n v="0"/>
    <s v="No"/>
    <n v="0"/>
    <d v="2016-09-15T00:00:00"/>
    <x v="1"/>
    <n v="3"/>
    <n v="1"/>
    <n v="3"/>
    <s v="OK"/>
    <n v="3"/>
    <s v="PR1061"/>
    <s v="C661-6A1C"/>
    <d v="2016-04-20T00:00:00"/>
    <n v="5"/>
    <n v="5"/>
    <n v="2"/>
    <n v="2"/>
    <n v="4"/>
    <n v="4"/>
    <x v="0"/>
    <n v="0"/>
    <n v="4"/>
    <n v="4"/>
    <x v="3"/>
    <n v="5"/>
    <x v="4"/>
    <n v="5"/>
    <n v="4.166666666666667"/>
  </r>
  <r>
    <s v="4C41-7F73"/>
    <s v="Libby"/>
    <s v="Mustoe"/>
    <x v="0"/>
    <n v="24"/>
    <s v="Young"/>
    <s v="Some Travel"/>
    <x v="1"/>
    <n v="30"/>
    <s v="21-30KM"/>
    <s v="CA"/>
    <s v="White"/>
    <n v="3"/>
    <x v="2"/>
    <x v="3"/>
    <s v="Machine Learning Engineer"/>
    <s v="Divorced"/>
    <n v="94318"/>
    <n v="1"/>
    <s v="Yes"/>
    <n v="1"/>
    <d v="2016-09-21T00:00:00"/>
    <x v="0"/>
    <n v="6"/>
    <n v="3"/>
    <n v="6"/>
    <s v="Need Attention"/>
    <n v="5"/>
    <m/>
    <m/>
    <m/>
    <m/>
    <e v="#N/A"/>
    <m/>
    <e v="#N/A"/>
    <m/>
    <e v="#N/A"/>
    <x v="3"/>
    <m/>
    <m/>
    <e v="#N/A"/>
    <x v="2"/>
    <e v="#N/A"/>
    <x v="3"/>
    <e v="#N/A"/>
    <e v="#N/A"/>
  </r>
  <r>
    <s v="5D69-D350"/>
    <s v="Lyle"/>
    <s v="Waby"/>
    <x v="2"/>
    <n v="24"/>
    <s v="Young"/>
    <s v="Frequent Traveller"/>
    <x v="1"/>
    <n v="7"/>
    <s v="0-10KM"/>
    <s v="IL"/>
    <s v="White"/>
    <n v="3"/>
    <x v="2"/>
    <x v="5"/>
    <s v="Data Scientist"/>
    <s v="Divorced"/>
    <n v="104649"/>
    <n v="2"/>
    <s v="No"/>
    <n v="0"/>
    <d v="2016-09-23T00:00:00"/>
    <x v="1"/>
    <n v="4"/>
    <n v="4"/>
    <n v="4"/>
    <s v="Need Attention"/>
    <n v="3"/>
    <s v="PR1057"/>
    <s v="5D69-D350"/>
    <d v="2016-04-17T00:00:00"/>
    <n v="5"/>
    <n v="5"/>
    <n v="4"/>
    <n v="4"/>
    <n v="3"/>
    <n v="3"/>
    <x v="2"/>
    <n v="2"/>
    <n v="4"/>
    <n v="4"/>
    <x v="3"/>
    <n v="5"/>
    <x v="1"/>
    <n v="4"/>
    <n v="4.166666666666667"/>
  </r>
  <r>
    <s v="7845-EF8F"/>
    <s v="Marshal"/>
    <s v="Goodbur"/>
    <x v="2"/>
    <n v="27"/>
    <s v="Young"/>
    <s v="Some Travel"/>
    <x v="1"/>
    <n v="6"/>
    <s v="0-10KM"/>
    <s v="CA"/>
    <s v="Mixed or multiple ethnic groups"/>
    <n v="3"/>
    <x v="2"/>
    <x v="5"/>
    <s v="Engineering Manager"/>
    <s v="Married"/>
    <n v="292500"/>
    <n v="3"/>
    <s v="No"/>
    <n v="0"/>
    <d v="2016-09-25T00:00:00"/>
    <x v="0"/>
    <n v="6"/>
    <n v="5"/>
    <n v="6"/>
    <s v="Need Attention"/>
    <n v="2"/>
    <m/>
    <m/>
    <m/>
    <m/>
    <e v="#N/A"/>
    <m/>
    <e v="#N/A"/>
    <m/>
    <e v="#N/A"/>
    <x v="3"/>
    <m/>
    <m/>
    <e v="#N/A"/>
    <x v="2"/>
    <e v="#N/A"/>
    <x v="3"/>
    <e v="#N/A"/>
    <e v="#N/A"/>
  </r>
  <r>
    <s v="8766-F1E7"/>
    <s v="Jonathon"/>
    <s v="Lovie"/>
    <x v="2"/>
    <n v="25"/>
    <s v="Young"/>
    <s v="Some Travel"/>
    <x v="1"/>
    <n v="18"/>
    <s v="11-20KM"/>
    <s v="CA"/>
    <s v="White"/>
    <n v="4"/>
    <x v="1"/>
    <x v="5"/>
    <s v="Machine Learning Engineer"/>
    <s v="Married"/>
    <n v="130434"/>
    <n v="0"/>
    <s v="Yes"/>
    <n v="1"/>
    <d v="2016-09-26T00:00:00"/>
    <x v="1"/>
    <n v="0"/>
    <n v="0"/>
    <n v="0"/>
    <s v="OK"/>
    <n v="0"/>
    <s v="PR1125"/>
    <s v="8766-F1E7"/>
    <d v="2016-05-23T00:00:00"/>
    <n v="4"/>
    <n v="4"/>
    <n v="3"/>
    <n v="3"/>
    <n v="2"/>
    <n v="2"/>
    <x v="1"/>
    <n v="2"/>
    <n v="3"/>
    <n v="3"/>
    <x v="1"/>
    <n v="4"/>
    <x v="1"/>
    <n v="4"/>
    <n v="3.3333333333333335"/>
  </r>
  <r>
    <s v="79D0-C935"/>
    <s v="Madelle"/>
    <s v="Robak"/>
    <x v="0"/>
    <n v="27"/>
    <s v="Young"/>
    <s v="Some Travel"/>
    <x v="1"/>
    <n v="26"/>
    <s v="21-30KM"/>
    <s v="NY"/>
    <s v="White"/>
    <n v="1"/>
    <x v="4"/>
    <x v="5"/>
    <s v="Software Engineer"/>
    <s v="Single"/>
    <n v="37423"/>
    <n v="0"/>
    <s v="Yes"/>
    <n v="1"/>
    <d v="2016-09-30T00:00:00"/>
    <x v="0"/>
    <n v="6"/>
    <n v="4"/>
    <n v="4"/>
    <s v="Need Attention"/>
    <n v="2"/>
    <m/>
    <m/>
    <m/>
    <m/>
    <e v="#N/A"/>
    <m/>
    <e v="#N/A"/>
    <m/>
    <e v="#N/A"/>
    <x v="3"/>
    <m/>
    <m/>
    <e v="#N/A"/>
    <x v="2"/>
    <e v="#N/A"/>
    <x v="3"/>
    <e v="#N/A"/>
    <e v="#N/A"/>
  </r>
  <r>
    <s v="6AD1-5EE8"/>
    <s v="Donetta"/>
    <s v="Duberry"/>
    <x v="0"/>
    <n v="24"/>
    <s v="Young"/>
    <s v="Some Travel"/>
    <x v="1"/>
    <n v="12"/>
    <s v="11-20KM"/>
    <s v="CA"/>
    <s v="White"/>
    <n v="3"/>
    <x v="2"/>
    <x v="5"/>
    <s v="Data Scientist"/>
    <s v="Married"/>
    <n v="47183"/>
    <n v="1"/>
    <s v="No"/>
    <n v="0"/>
    <d v="2016-10-04T00:00:00"/>
    <x v="0"/>
    <n v="6"/>
    <n v="6"/>
    <n v="6"/>
    <s v="Need Attention"/>
    <n v="6"/>
    <m/>
    <m/>
    <m/>
    <m/>
    <e v="#N/A"/>
    <m/>
    <e v="#N/A"/>
    <m/>
    <e v="#N/A"/>
    <x v="3"/>
    <m/>
    <m/>
    <e v="#N/A"/>
    <x v="2"/>
    <e v="#N/A"/>
    <x v="3"/>
    <e v="#N/A"/>
    <e v="#N/A"/>
  </r>
  <r>
    <s v="CECC-60FF"/>
    <s v="Elissa"/>
    <s v="Seide"/>
    <x v="0"/>
    <n v="27"/>
    <s v="Young"/>
    <s v="Some Travel"/>
    <x v="1"/>
    <n v="16"/>
    <s v="11-20KM"/>
    <s v="CA"/>
    <s v="White"/>
    <n v="1"/>
    <x v="4"/>
    <x v="5"/>
    <s v="Software Engineer"/>
    <s v="Single"/>
    <n v="54379"/>
    <n v="0"/>
    <s v="No"/>
    <n v="0"/>
    <d v="2016-10-04T00:00:00"/>
    <x v="0"/>
    <n v="6"/>
    <n v="1"/>
    <n v="2"/>
    <s v="OK"/>
    <n v="2"/>
    <m/>
    <m/>
    <m/>
    <m/>
    <e v="#N/A"/>
    <m/>
    <e v="#N/A"/>
    <m/>
    <e v="#N/A"/>
    <x v="3"/>
    <m/>
    <m/>
    <e v="#N/A"/>
    <x v="2"/>
    <e v="#N/A"/>
    <x v="3"/>
    <e v="#N/A"/>
    <e v="#N/A"/>
  </r>
  <r>
    <s v="4A0E-9958"/>
    <s v="Axel"/>
    <s v="Aicheson"/>
    <x v="2"/>
    <n v="26"/>
    <s v="Young"/>
    <s v="Some Travel"/>
    <x v="1"/>
    <n v="6"/>
    <s v="0-10KM"/>
    <s v="CA"/>
    <s v="Black or African American"/>
    <n v="4"/>
    <x v="1"/>
    <x v="5"/>
    <s v="Machine Learning Engineer"/>
    <s v="Married"/>
    <n v="89771"/>
    <n v="2"/>
    <s v="Yes"/>
    <n v="1"/>
    <d v="2016-10-04T00:00:00"/>
    <x v="1"/>
    <n v="1"/>
    <n v="0"/>
    <n v="0"/>
    <s v="OK"/>
    <n v="0"/>
    <s v="PR1533"/>
    <s v="4A0E-9958"/>
    <d v="2017-03-11T00:00:00"/>
    <n v="2"/>
    <n v="2"/>
    <n v="2"/>
    <n v="2"/>
    <n v="3"/>
    <n v="3"/>
    <x v="0"/>
    <n v="3"/>
    <n v="1"/>
    <n v="1"/>
    <x v="0"/>
    <n v="3"/>
    <x v="2"/>
    <n v="2"/>
    <n v="2.1666666666666665"/>
  </r>
  <r>
    <s v="DA8E-9496"/>
    <s v="Tobias"/>
    <s v="Polkinghorne"/>
    <x v="2"/>
    <n v="27"/>
    <s v="Young"/>
    <s v="Some Travel"/>
    <x v="1"/>
    <n v="22"/>
    <s v="21-30KM"/>
    <s v="CA"/>
    <s v="White"/>
    <n v="2"/>
    <x v="3"/>
    <x v="3"/>
    <s v="Data Scientist"/>
    <s v="Single"/>
    <n v="56449"/>
    <n v="0"/>
    <s v="Yes"/>
    <n v="1"/>
    <d v="2016-10-04T00:00:00"/>
    <x v="1"/>
    <n v="3"/>
    <n v="1"/>
    <n v="1"/>
    <s v="OK"/>
    <n v="2"/>
    <m/>
    <m/>
    <m/>
    <m/>
    <e v="#N/A"/>
    <m/>
    <e v="#N/A"/>
    <m/>
    <e v="#N/A"/>
    <x v="3"/>
    <m/>
    <m/>
    <e v="#N/A"/>
    <x v="2"/>
    <e v="#N/A"/>
    <x v="3"/>
    <e v="#N/A"/>
    <e v="#N/A"/>
  </r>
  <r>
    <s v="05ED-92F1"/>
    <s v="Justus"/>
    <s v="MacCall"/>
    <x v="1"/>
    <n v="27"/>
    <s v="Young"/>
    <s v="Frequent Traveller"/>
    <x v="0"/>
    <n v="41"/>
    <s v="41-50KM"/>
    <s v="CA"/>
    <s v="Asian or Asian American"/>
    <n v="3"/>
    <x v="2"/>
    <x v="0"/>
    <s v="Sales Representative"/>
    <s v="Single"/>
    <n v="28984"/>
    <n v="0"/>
    <s v="Yes"/>
    <n v="1"/>
    <d v="2016-10-10T00:00:00"/>
    <x v="1"/>
    <n v="3"/>
    <n v="1"/>
    <n v="1"/>
    <s v="OK"/>
    <n v="0"/>
    <s v="PR08"/>
    <s v="05ED-92F1"/>
    <d v="2013-01-10T00:00:00"/>
    <n v="4"/>
    <n v="4"/>
    <n v="5"/>
    <n v="5"/>
    <n v="4"/>
    <n v="4"/>
    <x v="1"/>
    <n v="1"/>
    <n v="3"/>
    <n v="3"/>
    <x v="0"/>
    <n v="3"/>
    <x v="2"/>
    <n v="2"/>
    <n v="3.5"/>
  </r>
  <r>
    <s v="D3EB-610D"/>
    <s v="Bo"/>
    <s v="Cullabine"/>
    <x v="2"/>
    <n v="24"/>
    <s v="Young"/>
    <s v="Frequent Traveller"/>
    <x v="1"/>
    <n v="10"/>
    <s v="0-10KM"/>
    <s v="NY"/>
    <s v="Mixed or multiple ethnic groups"/>
    <n v="4"/>
    <x v="1"/>
    <x v="3"/>
    <s v="Data Scientist"/>
    <s v="Married"/>
    <n v="67447"/>
    <n v="1"/>
    <s v="Yes"/>
    <n v="1"/>
    <d v="2016-10-10T00:00:00"/>
    <x v="0"/>
    <n v="6"/>
    <n v="2"/>
    <n v="6"/>
    <s v="Need Attention"/>
    <n v="6"/>
    <m/>
    <m/>
    <m/>
    <m/>
    <e v="#N/A"/>
    <m/>
    <e v="#N/A"/>
    <m/>
    <e v="#N/A"/>
    <x v="3"/>
    <m/>
    <m/>
    <e v="#N/A"/>
    <x v="2"/>
    <e v="#N/A"/>
    <x v="3"/>
    <e v="#N/A"/>
    <e v="#N/A"/>
  </r>
  <r>
    <s v="55B1-3712"/>
    <s v="Katine"/>
    <s v="Fielder"/>
    <x v="0"/>
    <n v="26"/>
    <s v="Young"/>
    <s v="Some Travel"/>
    <x v="1"/>
    <n v="36"/>
    <s v="31-40KM"/>
    <s v="CA"/>
    <s v="White"/>
    <n v="4"/>
    <x v="1"/>
    <x v="5"/>
    <s v="Data Scientist"/>
    <s v="Married"/>
    <n v="22162"/>
    <n v="1"/>
    <s v="Yes"/>
    <n v="1"/>
    <d v="2016-10-15T00:00:00"/>
    <x v="0"/>
    <n v="6"/>
    <n v="4"/>
    <n v="5"/>
    <s v="Need Attention"/>
    <n v="6"/>
    <m/>
    <m/>
    <m/>
    <m/>
    <e v="#N/A"/>
    <m/>
    <e v="#N/A"/>
    <m/>
    <e v="#N/A"/>
    <x v="3"/>
    <m/>
    <m/>
    <e v="#N/A"/>
    <x v="2"/>
    <e v="#N/A"/>
    <x v="3"/>
    <e v="#N/A"/>
    <e v="#N/A"/>
  </r>
  <r>
    <s v="566A-FC64"/>
    <s v="Loria"/>
    <s v="Pursey"/>
    <x v="0"/>
    <n v="27"/>
    <s v="Young"/>
    <s v="Some Travel"/>
    <x v="0"/>
    <n v="4"/>
    <s v="0-10KM"/>
    <s v="CA"/>
    <s v="Asian or Asian American"/>
    <n v="4"/>
    <x v="1"/>
    <x v="1"/>
    <s v="Manager"/>
    <s v="Divorced"/>
    <n v="255718"/>
    <n v="3"/>
    <s v="No"/>
    <n v="0"/>
    <d v="2016-10-15T00:00:00"/>
    <x v="0"/>
    <n v="6"/>
    <n v="0"/>
    <n v="5"/>
    <s v="Need Attention"/>
    <n v="4"/>
    <m/>
    <m/>
    <m/>
    <m/>
    <e v="#N/A"/>
    <m/>
    <e v="#N/A"/>
    <m/>
    <e v="#N/A"/>
    <x v="3"/>
    <m/>
    <m/>
    <e v="#N/A"/>
    <x v="2"/>
    <e v="#N/A"/>
    <x v="3"/>
    <e v="#N/A"/>
    <e v="#N/A"/>
  </r>
  <r>
    <s v="8EAF-4F79"/>
    <s v="Marrilee"/>
    <s v="Brosio"/>
    <x v="0"/>
    <n v="27"/>
    <s v="Young"/>
    <s v="Frequent Traveller"/>
    <x v="1"/>
    <n v="20"/>
    <s v="11-20KM"/>
    <s v="CA"/>
    <s v="White"/>
    <n v="3"/>
    <x v="2"/>
    <x v="5"/>
    <s v="Senior Software Engineer"/>
    <s v="Married"/>
    <n v="167879"/>
    <n v="1"/>
    <s v="Yes"/>
    <n v="1"/>
    <d v="2016-10-15T00:00:00"/>
    <x v="0"/>
    <n v="6"/>
    <n v="6"/>
    <n v="6"/>
    <s v="Need Attention"/>
    <n v="3"/>
    <m/>
    <m/>
    <m/>
    <m/>
    <e v="#N/A"/>
    <m/>
    <e v="#N/A"/>
    <m/>
    <e v="#N/A"/>
    <x v="3"/>
    <m/>
    <m/>
    <e v="#N/A"/>
    <x v="2"/>
    <e v="#N/A"/>
    <x v="3"/>
    <e v="#N/A"/>
    <e v="#N/A"/>
  </r>
  <r>
    <s v="25F5-0EAF"/>
    <s v="Amargo"/>
    <s v="Briddock"/>
    <x v="1"/>
    <n v="26"/>
    <s v="Young"/>
    <s v="Some Travel"/>
    <x v="0"/>
    <n v="38"/>
    <s v="31-40KM"/>
    <s v="CA"/>
    <s v="Mixed or multiple ethnic groups"/>
    <n v="3"/>
    <x v="2"/>
    <x v="4"/>
    <s v="Sales Executive"/>
    <s v="Divorced"/>
    <n v="104898"/>
    <n v="1"/>
    <s v="No"/>
    <n v="0"/>
    <d v="2016-10-16T00:00:00"/>
    <x v="0"/>
    <n v="6"/>
    <n v="5"/>
    <n v="5"/>
    <s v="Need Attention"/>
    <n v="1"/>
    <m/>
    <m/>
    <m/>
    <m/>
    <e v="#N/A"/>
    <m/>
    <e v="#N/A"/>
    <m/>
    <e v="#N/A"/>
    <x v="3"/>
    <m/>
    <m/>
    <e v="#N/A"/>
    <x v="2"/>
    <e v="#N/A"/>
    <x v="3"/>
    <e v="#N/A"/>
    <e v="#N/A"/>
  </r>
  <r>
    <s v="291F-B604"/>
    <s v="Sebastien"/>
    <s v="Lanmeid"/>
    <x v="2"/>
    <n v="26"/>
    <s v="Young"/>
    <s v="Some Travel"/>
    <x v="1"/>
    <n v="3"/>
    <s v="0-10KM"/>
    <s v="NY"/>
    <s v="Black or African American"/>
    <n v="4"/>
    <x v="1"/>
    <x v="5"/>
    <s v="Data Scientist"/>
    <s v="Divorced"/>
    <n v="28952"/>
    <n v="1"/>
    <s v="Yes"/>
    <n v="1"/>
    <d v="2016-10-22T00:00:00"/>
    <x v="1"/>
    <n v="0"/>
    <n v="0"/>
    <n v="0"/>
    <s v="OK"/>
    <n v="0"/>
    <s v="PR1097"/>
    <s v="291F-B604"/>
    <d v="2016-05-08T00:00:00"/>
    <n v="3"/>
    <n v="3"/>
    <n v="4"/>
    <n v="4"/>
    <n v="4"/>
    <n v="4"/>
    <x v="2"/>
    <n v="0"/>
    <n v="3"/>
    <n v="3"/>
    <x v="3"/>
    <n v="5"/>
    <x v="4"/>
    <n v="5"/>
    <n v="4"/>
  </r>
  <r>
    <s v="EE63-4E57"/>
    <s v="Margalo"/>
    <s v="Pettwood"/>
    <x v="0"/>
    <n v="24"/>
    <s v="Young"/>
    <s v="Frequent Traveller"/>
    <x v="1"/>
    <n v="26"/>
    <s v="21-30KM"/>
    <s v="CA"/>
    <s v="White"/>
    <n v="4"/>
    <x v="1"/>
    <x v="2"/>
    <s v="Senior Software Engineer"/>
    <s v="Single"/>
    <n v="133949"/>
    <n v="0"/>
    <s v="No"/>
    <n v="0"/>
    <d v="2016-10-26T00:00:00"/>
    <x v="0"/>
    <n v="6"/>
    <n v="4"/>
    <n v="6"/>
    <s v="Need Attention"/>
    <n v="6"/>
    <m/>
    <m/>
    <m/>
    <m/>
    <e v="#N/A"/>
    <m/>
    <e v="#N/A"/>
    <m/>
    <e v="#N/A"/>
    <x v="3"/>
    <m/>
    <m/>
    <e v="#N/A"/>
    <x v="2"/>
    <e v="#N/A"/>
    <x v="3"/>
    <e v="#N/A"/>
    <e v="#N/A"/>
  </r>
  <r>
    <s v="EE91-1A9C"/>
    <s v="Harley"/>
    <s v="Dalliwater"/>
    <x v="2"/>
    <n v="25"/>
    <s v="Young"/>
    <s v="Some Travel"/>
    <x v="1"/>
    <n v="22"/>
    <s v="21-30KM"/>
    <s v="IL"/>
    <s v="Black or African American"/>
    <n v="3"/>
    <x v="2"/>
    <x v="5"/>
    <s v="Data Scientist"/>
    <s v="Married"/>
    <n v="21350"/>
    <n v="0"/>
    <s v="Yes"/>
    <n v="1"/>
    <d v="2016-10-27T00:00:00"/>
    <x v="1"/>
    <n v="5"/>
    <n v="3"/>
    <n v="3"/>
    <s v="OK"/>
    <n v="2"/>
    <s v="PR105"/>
    <s v="EE91-1A9C"/>
    <d v="2013-04-15T00:00:00"/>
    <n v="3"/>
    <n v="3"/>
    <n v="5"/>
    <n v="5"/>
    <n v="2"/>
    <n v="2"/>
    <x v="0"/>
    <n v="0"/>
    <n v="3"/>
    <n v="3"/>
    <x v="1"/>
    <n v="4"/>
    <x v="0"/>
    <n v="3"/>
    <n v="3.3333333333333335"/>
  </r>
  <r>
    <s v="242A-4FA0"/>
    <s v="Nowell"/>
    <s v="Prettyjohns"/>
    <x v="2"/>
    <n v="25"/>
    <s v="Young"/>
    <s v="Some Travel"/>
    <x v="1"/>
    <n v="2"/>
    <s v="0-10KM"/>
    <s v="CA"/>
    <s v="Black or African American"/>
    <n v="4"/>
    <x v="1"/>
    <x v="3"/>
    <s v="Software Engineer"/>
    <s v="Divorced"/>
    <n v="73825"/>
    <n v="1"/>
    <s v="Yes"/>
    <n v="1"/>
    <d v="2016-11-02T00:00:00"/>
    <x v="0"/>
    <n v="6"/>
    <n v="1"/>
    <n v="4"/>
    <s v="Need Attention"/>
    <n v="4"/>
    <m/>
    <m/>
    <m/>
    <m/>
    <e v="#N/A"/>
    <m/>
    <e v="#N/A"/>
    <m/>
    <e v="#N/A"/>
    <x v="3"/>
    <m/>
    <m/>
    <e v="#N/A"/>
    <x v="2"/>
    <e v="#N/A"/>
    <x v="3"/>
    <e v="#N/A"/>
    <e v="#N/A"/>
  </r>
  <r>
    <s v="F58A-302D"/>
    <s v="Travers"/>
    <s v="Outhwaite"/>
    <x v="2"/>
    <n v="26"/>
    <s v="Young"/>
    <s v="Some Travel"/>
    <x v="0"/>
    <n v="17"/>
    <s v="11-20KM"/>
    <s v="IL"/>
    <s v="Black or African American"/>
    <n v="4"/>
    <x v="1"/>
    <x v="7"/>
    <s v="Manager"/>
    <s v="Divorced"/>
    <n v="290774"/>
    <n v="1"/>
    <s v="No"/>
    <n v="0"/>
    <d v="2016-11-05T00:00:00"/>
    <x v="0"/>
    <n v="6"/>
    <n v="5"/>
    <n v="5"/>
    <s v="Need Attention"/>
    <n v="3"/>
    <s v="PR2755"/>
    <s v="F58A-302D"/>
    <d v="2019-01-12T00:00:00"/>
    <n v="3"/>
    <n v="3"/>
    <n v="4"/>
    <n v="4"/>
    <n v="4"/>
    <n v="4"/>
    <x v="2"/>
    <n v="2"/>
    <n v="2"/>
    <n v="2"/>
    <x v="0"/>
    <n v="3"/>
    <x v="0"/>
    <n v="3"/>
    <n v="3.1666666666666665"/>
  </r>
  <r>
    <s v="8733-BC3C"/>
    <s v="Kerwinn"/>
    <s v="Fassum"/>
    <x v="2"/>
    <n v="26"/>
    <s v="Young"/>
    <s v="Frequent Traveller"/>
    <x v="1"/>
    <n v="22"/>
    <s v="21-30KM"/>
    <s v="CA"/>
    <s v="Asian or Asian American"/>
    <n v="3"/>
    <x v="2"/>
    <x v="3"/>
    <s v="Software Engineer"/>
    <s v="Divorced"/>
    <n v="81726"/>
    <n v="2"/>
    <s v="Yes"/>
    <n v="1"/>
    <d v="2016-11-06T00:00:00"/>
    <x v="0"/>
    <n v="6"/>
    <n v="0"/>
    <n v="6"/>
    <s v="Need Attention"/>
    <n v="1"/>
    <m/>
    <m/>
    <m/>
    <m/>
    <e v="#N/A"/>
    <m/>
    <e v="#N/A"/>
    <m/>
    <e v="#N/A"/>
    <x v="3"/>
    <m/>
    <m/>
    <e v="#N/A"/>
    <x v="2"/>
    <e v="#N/A"/>
    <x v="3"/>
    <e v="#N/A"/>
    <e v="#N/A"/>
  </r>
  <r>
    <s v="3D9E-FB05"/>
    <s v="Raynor"/>
    <s v="Deane"/>
    <x v="2"/>
    <n v="25"/>
    <s v="Young"/>
    <s v="Some Travel"/>
    <x v="0"/>
    <n v="2"/>
    <s v="0-10KM"/>
    <s v="CA"/>
    <s v="Black or African American"/>
    <n v="4"/>
    <x v="1"/>
    <x v="7"/>
    <s v="Sales Executive"/>
    <s v="Married"/>
    <n v="75555"/>
    <n v="1"/>
    <s v="No"/>
    <n v="0"/>
    <d v="2016-11-08T00:00:00"/>
    <x v="0"/>
    <n v="6"/>
    <n v="5"/>
    <n v="6"/>
    <s v="Need Attention"/>
    <n v="4"/>
    <m/>
    <m/>
    <m/>
    <m/>
    <e v="#N/A"/>
    <m/>
    <e v="#N/A"/>
    <m/>
    <e v="#N/A"/>
    <x v="3"/>
    <m/>
    <m/>
    <e v="#N/A"/>
    <x v="2"/>
    <e v="#N/A"/>
    <x v="3"/>
    <e v="#N/A"/>
    <e v="#N/A"/>
  </r>
  <r>
    <s v="B407-ABCA"/>
    <s v="Obie"/>
    <s v="Huke"/>
    <x v="2"/>
    <n v="26"/>
    <s v="Young"/>
    <s v="Some Travel"/>
    <x v="0"/>
    <n v="2"/>
    <s v="0-10KM"/>
    <s v="CA"/>
    <s v="Asian or Asian American"/>
    <n v="4"/>
    <x v="1"/>
    <x v="7"/>
    <s v="Sales Executive"/>
    <s v="Single"/>
    <n v="60087"/>
    <n v="0"/>
    <s v="Yes"/>
    <n v="1"/>
    <d v="2016-11-08T00:00:00"/>
    <x v="1"/>
    <n v="4"/>
    <n v="0"/>
    <n v="0"/>
    <s v="OK"/>
    <n v="3"/>
    <m/>
    <m/>
    <m/>
    <m/>
    <e v="#N/A"/>
    <m/>
    <e v="#N/A"/>
    <m/>
    <e v="#N/A"/>
    <x v="3"/>
    <m/>
    <m/>
    <e v="#N/A"/>
    <x v="2"/>
    <e v="#N/A"/>
    <x v="3"/>
    <e v="#N/A"/>
    <e v="#N/A"/>
  </r>
  <r>
    <s v="11C2-2B5B"/>
    <s v="Aurlie"/>
    <s v="Demeza"/>
    <x v="0"/>
    <n v="26"/>
    <s v="Young"/>
    <s v="Frequent Traveller"/>
    <x v="1"/>
    <n v="14"/>
    <s v="11-20KM"/>
    <s v="NY"/>
    <s v="Mixed or multiple ethnic groups"/>
    <n v="3"/>
    <x v="2"/>
    <x v="3"/>
    <s v="Machine Learning Engineer"/>
    <s v="Divorced"/>
    <n v="92778"/>
    <n v="1"/>
    <s v="No"/>
    <n v="0"/>
    <d v="2016-11-09T00:00:00"/>
    <x v="0"/>
    <n v="6"/>
    <n v="6"/>
    <n v="6"/>
    <s v="Need Attention"/>
    <n v="1"/>
    <m/>
    <m/>
    <m/>
    <m/>
    <e v="#N/A"/>
    <m/>
    <e v="#N/A"/>
    <m/>
    <e v="#N/A"/>
    <x v="3"/>
    <m/>
    <m/>
    <e v="#N/A"/>
    <x v="2"/>
    <e v="#N/A"/>
    <x v="3"/>
    <e v="#N/A"/>
    <e v="#N/A"/>
  </r>
  <r>
    <s v="801C-89BF"/>
    <s v="Maren"/>
    <s v="Tizard"/>
    <x v="0"/>
    <n v="24"/>
    <s v="Young"/>
    <s v="Some Travel"/>
    <x v="1"/>
    <n v="5"/>
    <s v="0-10KM"/>
    <s v="NY"/>
    <s v="Asian or Asian American"/>
    <n v="2"/>
    <x v="3"/>
    <x v="5"/>
    <s v="Data Scientist"/>
    <s v="Divorced"/>
    <n v="46151"/>
    <n v="1"/>
    <s v="No"/>
    <n v="0"/>
    <d v="2016-11-12T00:00:00"/>
    <x v="0"/>
    <n v="6"/>
    <n v="4"/>
    <n v="6"/>
    <s v="Need Attention"/>
    <n v="2"/>
    <m/>
    <m/>
    <m/>
    <m/>
    <e v="#N/A"/>
    <m/>
    <e v="#N/A"/>
    <m/>
    <e v="#N/A"/>
    <x v="3"/>
    <m/>
    <m/>
    <e v="#N/A"/>
    <x v="2"/>
    <e v="#N/A"/>
    <x v="3"/>
    <e v="#N/A"/>
    <e v="#N/A"/>
  </r>
  <r>
    <s v="5BDE-7102"/>
    <s v="Rafaela"/>
    <s v="Smurfit"/>
    <x v="0"/>
    <n v="25"/>
    <s v="Young"/>
    <s v="Some Travel"/>
    <x v="1"/>
    <n v="16"/>
    <s v="11-20KM"/>
    <s v="CA"/>
    <s v="Black or African American"/>
    <n v="2"/>
    <x v="3"/>
    <x v="3"/>
    <s v="Engineering Manager"/>
    <s v="Married"/>
    <n v="184441"/>
    <n v="1"/>
    <s v="No"/>
    <n v="0"/>
    <d v="2016-11-13T00:00:00"/>
    <x v="0"/>
    <n v="6"/>
    <n v="6"/>
    <n v="6"/>
    <s v="Need Attention"/>
    <n v="3"/>
    <m/>
    <m/>
    <m/>
    <m/>
    <e v="#N/A"/>
    <m/>
    <e v="#N/A"/>
    <m/>
    <e v="#N/A"/>
    <x v="3"/>
    <m/>
    <m/>
    <e v="#N/A"/>
    <x v="2"/>
    <e v="#N/A"/>
    <x v="3"/>
    <e v="#N/A"/>
    <e v="#N/A"/>
  </r>
  <r>
    <s v="6987-6124"/>
    <s v="Virgil"/>
    <s v="Lippini"/>
    <x v="2"/>
    <n v="25"/>
    <s v="Young"/>
    <s v="Frequent Traveller"/>
    <x v="1"/>
    <n v="21"/>
    <s v="21-30KM"/>
    <s v="CA"/>
    <s v="White"/>
    <n v="4"/>
    <x v="1"/>
    <x v="5"/>
    <s v="Engineering Manager"/>
    <s v="Single"/>
    <n v="182961"/>
    <n v="0"/>
    <s v="No"/>
    <n v="0"/>
    <d v="2016-11-15T00:00:00"/>
    <x v="0"/>
    <n v="6"/>
    <n v="3"/>
    <n v="5"/>
    <s v="Need Attention"/>
    <n v="1"/>
    <m/>
    <m/>
    <m/>
    <m/>
    <e v="#N/A"/>
    <m/>
    <e v="#N/A"/>
    <m/>
    <e v="#N/A"/>
    <x v="3"/>
    <m/>
    <m/>
    <e v="#N/A"/>
    <x v="2"/>
    <e v="#N/A"/>
    <x v="3"/>
    <e v="#N/A"/>
    <e v="#N/A"/>
  </r>
  <r>
    <s v="E81C-A653"/>
    <s v="Letta"/>
    <s v="Leyban"/>
    <x v="0"/>
    <n v="27"/>
    <s v="Young"/>
    <s v="Some Travel"/>
    <x v="0"/>
    <n v="34"/>
    <s v="31-40KM"/>
    <s v="CA"/>
    <s v="White"/>
    <n v="2"/>
    <x v="3"/>
    <x v="1"/>
    <s v="Sales Executive"/>
    <s v="Married"/>
    <n v="129366"/>
    <n v="1"/>
    <s v="No"/>
    <n v="0"/>
    <d v="2016-11-17T00:00:00"/>
    <x v="0"/>
    <n v="6"/>
    <n v="0"/>
    <n v="5"/>
    <s v="Need Attention"/>
    <n v="0"/>
    <s v="PR3153"/>
    <s v="E81C-A653"/>
    <d v="2019-06-12T00:00:00"/>
    <n v="3"/>
    <n v="3"/>
    <n v="5"/>
    <n v="5"/>
    <n v="3"/>
    <n v="3"/>
    <x v="0"/>
    <n v="0"/>
    <n v="4"/>
    <n v="4"/>
    <x v="0"/>
    <n v="3"/>
    <x v="0"/>
    <n v="3"/>
    <n v="3.5"/>
  </r>
  <r>
    <s v="4F22-FF67"/>
    <s v="Care"/>
    <s v="Ireland"/>
    <x v="2"/>
    <n v="24"/>
    <s v="Young"/>
    <s v="Some Travel"/>
    <x v="1"/>
    <n v="24"/>
    <s v="21-30KM"/>
    <s v="NY"/>
    <s v="White"/>
    <n v="3"/>
    <x v="2"/>
    <x v="3"/>
    <s v="Software Engineer"/>
    <s v="Single"/>
    <n v="28156"/>
    <n v="0"/>
    <s v="Yes"/>
    <n v="1"/>
    <d v="2016-11-18T00:00:00"/>
    <x v="0"/>
    <n v="6"/>
    <n v="6"/>
    <n v="6"/>
    <s v="Need Attention"/>
    <n v="5"/>
    <m/>
    <m/>
    <m/>
    <m/>
    <e v="#N/A"/>
    <m/>
    <e v="#N/A"/>
    <m/>
    <e v="#N/A"/>
    <x v="3"/>
    <m/>
    <m/>
    <e v="#N/A"/>
    <x v="2"/>
    <e v="#N/A"/>
    <x v="3"/>
    <e v="#N/A"/>
    <e v="#N/A"/>
  </r>
  <r>
    <s v="806F-B986"/>
    <s v="Judie"/>
    <s v="Lowndsborough"/>
    <x v="0"/>
    <n v="24"/>
    <s v="Young"/>
    <s v="Some Travel"/>
    <x v="1"/>
    <n v="26"/>
    <s v="21-30KM"/>
    <s v="IL"/>
    <s v="White"/>
    <n v="2"/>
    <x v="3"/>
    <x v="5"/>
    <s v="Machine Learning Engineer"/>
    <s v="Married"/>
    <n v="93490"/>
    <n v="1"/>
    <s v="Yes"/>
    <n v="1"/>
    <d v="2016-11-24T00:00:00"/>
    <x v="0"/>
    <n v="6"/>
    <n v="4"/>
    <n v="5"/>
    <s v="Need Attention"/>
    <n v="6"/>
    <m/>
    <m/>
    <m/>
    <m/>
    <e v="#N/A"/>
    <m/>
    <e v="#N/A"/>
    <m/>
    <e v="#N/A"/>
    <x v="3"/>
    <m/>
    <m/>
    <e v="#N/A"/>
    <x v="2"/>
    <e v="#N/A"/>
    <x v="3"/>
    <e v="#N/A"/>
    <e v="#N/A"/>
  </r>
  <r>
    <s v="8F38-A4DD"/>
    <s v="Rosemonde"/>
    <s v="Brimble"/>
    <x v="0"/>
    <n v="27"/>
    <s v="Young"/>
    <s v="No Travel "/>
    <x v="1"/>
    <n v="25"/>
    <s v="21-30KM"/>
    <s v="CA"/>
    <s v="White"/>
    <n v="3"/>
    <x v="2"/>
    <x v="3"/>
    <s v="Software Engineer"/>
    <s v="Single"/>
    <n v="27369"/>
    <n v="0"/>
    <s v="No"/>
    <n v="0"/>
    <d v="2016-11-29T00:00:00"/>
    <x v="0"/>
    <n v="6"/>
    <n v="4"/>
    <n v="6"/>
    <s v="Need Attention"/>
    <n v="3"/>
    <m/>
    <m/>
    <m/>
    <m/>
    <e v="#N/A"/>
    <m/>
    <e v="#N/A"/>
    <m/>
    <e v="#N/A"/>
    <x v="3"/>
    <m/>
    <m/>
    <e v="#N/A"/>
    <x v="2"/>
    <e v="#N/A"/>
    <x v="3"/>
    <e v="#N/A"/>
    <e v="#N/A"/>
  </r>
  <r>
    <s v="776A-CDBC"/>
    <s v="Catharina"/>
    <s v="Sandle"/>
    <x v="0"/>
    <n v="26"/>
    <s v="Young"/>
    <s v="Some Travel"/>
    <x v="0"/>
    <n v="4"/>
    <s v="0-10KM"/>
    <s v="NY"/>
    <s v="Black or African American"/>
    <n v="2"/>
    <x v="3"/>
    <x v="7"/>
    <s v="Sales Executive"/>
    <s v="Married"/>
    <n v="82147"/>
    <n v="2"/>
    <s v="No"/>
    <n v="0"/>
    <d v="2016-12-05T00:00:00"/>
    <x v="0"/>
    <n v="6"/>
    <n v="2"/>
    <n v="4"/>
    <s v="Need Attention"/>
    <n v="3"/>
    <m/>
    <m/>
    <m/>
    <m/>
    <e v="#N/A"/>
    <m/>
    <e v="#N/A"/>
    <m/>
    <e v="#N/A"/>
    <x v="3"/>
    <m/>
    <m/>
    <e v="#N/A"/>
    <x v="2"/>
    <e v="#N/A"/>
    <x v="3"/>
    <e v="#N/A"/>
    <e v="#N/A"/>
  </r>
  <r>
    <s v="8FB2-4CE0"/>
    <s v="Kurtis"/>
    <s v="Plane"/>
    <x v="2"/>
    <n v="27"/>
    <s v="Young"/>
    <s v="Some Travel"/>
    <x v="1"/>
    <n v="14"/>
    <s v="11-20KM"/>
    <s v="IL"/>
    <s v="White"/>
    <n v="4"/>
    <x v="1"/>
    <x v="3"/>
    <s v="Data Scientist"/>
    <s v="Single"/>
    <n v="37545"/>
    <n v="0"/>
    <s v="No"/>
    <n v="0"/>
    <d v="2016-12-06T00:00:00"/>
    <x v="1"/>
    <n v="2"/>
    <n v="1"/>
    <n v="1"/>
    <s v="OK"/>
    <n v="1"/>
    <m/>
    <m/>
    <m/>
    <m/>
    <e v="#N/A"/>
    <m/>
    <e v="#N/A"/>
    <m/>
    <e v="#N/A"/>
    <x v="3"/>
    <m/>
    <m/>
    <e v="#N/A"/>
    <x v="2"/>
    <e v="#N/A"/>
    <x v="3"/>
    <e v="#N/A"/>
    <e v="#N/A"/>
  </r>
  <r>
    <s v="CC88-AE14"/>
    <s v="Barbi"/>
    <s v="Wilsher"/>
    <x v="0"/>
    <n v="25"/>
    <s v="Young"/>
    <s v="Some Travel"/>
    <x v="1"/>
    <n v="27"/>
    <s v="21-30KM"/>
    <s v="CA"/>
    <s v="Mixed or multiple ethnic groups"/>
    <n v="2"/>
    <x v="3"/>
    <x v="3"/>
    <s v="Machine Learning Engineer"/>
    <s v="Married"/>
    <n v="84770"/>
    <n v="1"/>
    <s v="Yes"/>
    <n v="1"/>
    <d v="2016-12-20T00:00:00"/>
    <x v="0"/>
    <n v="6"/>
    <n v="0"/>
    <n v="5"/>
    <s v="Need Attention"/>
    <n v="0"/>
    <m/>
    <m/>
    <m/>
    <m/>
    <e v="#N/A"/>
    <m/>
    <e v="#N/A"/>
    <m/>
    <e v="#N/A"/>
    <x v="3"/>
    <m/>
    <m/>
    <e v="#N/A"/>
    <x v="2"/>
    <e v="#N/A"/>
    <x v="3"/>
    <e v="#N/A"/>
    <e v="#N/A"/>
  </r>
  <r>
    <s v="3261-373A"/>
    <s v="Dorey"/>
    <s v="Arpur"/>
    <x v="0"/>
    <n v="26"/>
    <s v="Young"/>
    <s v="Frequent Traveller"/>
    <x v="1"/>
    <n v="5"/>
    <s v="0-10KM"/>
    <s v="IL"/>
    <s v="White"/>
    <n v="3"/>
    <x v="2"/>
    <x v="3"/>
    <s v="Senior Software Engineer"/>
    <s v="Married"/>
    <n v="99203"/>
    <n v="1"/>
    <s v="Yes"/>
    <n v="1"/>
    <d v="2016-12-28T00:00:00"/>
    <x v="0"/>
    <n v="6"/>
    <n v="3"/>
    <n v="3"/>
    <s v="OK"/>
    <n v="4"/>
    <s v="PR2849"/>
    <s v="3261-373A"/>
    <d v="2019-02-16T00:00:00"/>
    <n v="5"/>
    <n v="5"/>
    <n v="5"/>
    <n v="5"/>
    <n v="5"/>
    <n v="5"/>
    <x v="1"/>
    <n v="1"/>
    <n v="4"/>
    <n v="4"/>
    <x v="1"/>
    <n v="4"/>
    <x v="1"/>
    <n v="4"/>
    <n v="4.5"/>
  </r>
  <r>
    <s v="B90D-4BEF"/>
    <s v="Nancey"/>
    <s v="Noades"/>
    <x v="0"/>
    <n v="29"/>
    <s v="Young"/>
    <s v="Some Travel"/>
    <x v="1"/>
    <n v="32"/>
    <s v="31-40KM"/>
    <s v="IL"/>
    <s v="Native Hawaiian "/>
    <n v="3"/>
    <x v="2"/>
    <x v="5"/>
    <s v="Engineering Manager"/>
    <s v="Married"/>
    <n v="388605"/>
    <n v="1"/>
    <s v="Yes"/>
    <n v="1"/>
    <d v="2017-01-01T00:00:00"/>
    <x v="0"/>
    <n v="5"/>
    <n v="2"/>
    <n v="5"/>
    <s v="Need Attention"/>
    <n v="0"/>
    <m/>
    <m/>
    <m/>
    <m/>
    <e v="#N/A"/>
    <m/>
    <e v="#N/A"/>
    <m/>
    <e v="#N/A"/>
    <x v="3"/>
    <m/>
    <m/>
    <e v="#N/A"/>
    <x v="2"/>
    <e v="#N/A"/>
    <x v="3"/>
    <e v="#N/A"/>
    <e v="#N/A"/>
  </r>
  <r>
    <s v="D754-4CDF"/>
    <s v="Brien"/>
    <s v="Erett"/>
    <x v="2"/>
    <n v="25"/>
    <s v="Young"/>
    <s v="Some Travel"/>
    <x v="1"/>
    <n v="18"/>
    <s v="11-20KM"/>
    <s v="CA"/>
    <s v="White"/>
    <n v="3"/>
    <x v="2"/>
    <x v="3"/>
    <s v="Senior Software Engineer"/>
    <s v="Married"/>
    <n v="55541"/>
    <n v="1"/>
    <s v="No"/>
    <n v="0"/>
    <d v="2017-01-08T00:00:00"/>
    <x v="0"/>
    <n v="5"/>
    <n v="4"/>
    <n v="5"/>
    <s v="Need Attention"/>
    <n v="4"/>
    <m/>
    <m/>
    <m/>
    <m/>
    <e v="#N/A"/>
    <m/>
    <e v="#N/A"/>
    <m/>
    <e v="#N/A"/>
    <x v="3"/>
    <m/>
    <m/>
    <e v="#N/A"/>
    <x v="2"/>
    <e v="#N/A"/>
    <x v="3"/>
    <e v="#N/A"/>
    <e v="#N/A"/>
  </r>
  <r>
    <s v="6D3B-AD28"/>
    <s v="Zsa zsa"/>
    <s v="Valentin"/>
    <x v="0"/>
    <n v="25"/>
    <s v="Young"/>
    <s v="Frequent Traveller"/>
    <x v="0"/>
    <n v="33"/>
    <s v="31-40KM"/>
    <s v="CA"/>
    <s v="White"/>
    <n v="3"/>
    <x v="2"/>
    <x v="0"/>
    <s v="Sales Executive"/>
    <s v="Single"/>
    <n v="94810"/>
    <n v="0"/>
    <s v="No"/>
    <n v="0"/>
    <d v="2017-01-18T00:00:00"/>
    <x v="0"/>
    <n v="5"/>
    <n v="0"/>
    <n v="0"/>
    <s v="OK"/>
    <n v="3"/>
    <m/>
    <m/>
    <m/>
    <m/>
    <e v="#N/A"/>
    <m/>
    <e v="#N/A"/>
    <m/>
    <e v="#N/A"/>
    <x v="3"/>
    <m/>
    <m/>
    <e v="#N/A"/>
    <x v="2"/>
    <e v="#N/A"/>
    <x v="3"/>
    <e v="#N/A"/>
    <e v="#N/A"/>
  </r>
  <r>
    <s v="924E-1035"/>
    <s v="Scot"/>
    <s v="Gamlen"/>
    <x v="2"/>
    <n v="23"/>
    <s v="Young"/>
    <s v="Some Travel"/>
    <x v="0"/>
    <n v="26"/>
    <s v="21-30KM"/>
    <s v="NY"/>
    <s v="Native Hawaiian "/>
    <n v="2"/>
    <x v="3"/>
    <x v="1"/>
    <s v="Sales Executive"/>
    <s v="Single"/>
    <n v="58345"/>
    <n v="0"/>
    <s v="Yes"/>
    <n v="1"/>
    <d v="2017-01-19T00:00:00"/>
    <x v="0"/>
    <n v="5"/>
    <n v="4"/>
    <n v="4"/>
    <s v="Need Attention"/>
    <n v="4"/>
    <m/>
    <m/>
    <m/>
    <m/>
    <e v="#N/A"/>
    <m/>
    <e v="#N/A"/>
    <m/>
    <e v="#N/A"/>
    <x v="3"/>
    <m/>
    <m/>
    <e v="#N/A"/>
    <x v="2"/>
    <e v="#N/A"/>
    <x v="3"/>
    <e v="#N/A"/>
    <e v="#N/A"/>
  </r>
  <r>
    <s v="EFB8-ED99"/>
    <s v="Jilli"/>
    <s v="Allsupp"/>
    <x v="0"/>
    <n v="24"/>
    <s v="Young"/>
    <s v="Some Travel"/>
    <x v="0"/>
    <n v="16"/>
    <s v="11-20KM"/>
    <s v="CA"/>
    <s v="White"/>
    <n v="2"/>
    <x v="3"/>
    <x v="1"/>
    <s v="Sales Executive"/>
    <s v="Single"/>
    <n v="43158"/>
    <n v="0"/>
    <s v="Yes"/>
    <n v="1"/>
    <d v="2017-01-29T00:00:00"/>
    <x v="0"/>
    <n v="5"/>
    <n v="0"/>
    <n v="5"/>
    <s v="Need Attention"/>
    <n v="5"/>
    <m/>
    <m/>
    <m/>
    <m/>
    <e v="#N/A"/>
    <m/>
    <e v="#N/A"/>
    <m/>
    <e v="#N/A"/>
    <x v="3"/>
    <m/>
    <m/>
    <e v="#N/A"/>
    <x v="2"/>
    <e v="#N/A"/>
    <x v="3"/>
    <e v="#N/A"/>
    <e v="#N/A"/>
  </r>
  <r>
    <s v="B122-D3D2"/>
    <s v="Gigi"/>
    <s v="Wrack"/>
    <x v="0"/>
    <n v="26"/>
    <s v="Young"/>
    <s v="Some Travel"/>
    <x v="1"/>
    <n v="21"/>
    <s v="21-30KM"/>
    <s v="CA"/>
    <s v="White"/>
    <n v="2"/>
    <x v="3"/>
    <x v="6"/>
    <s v="Data Scientist"/>
    <s v="Married"/>
    <n v="89366"/>
    <n v="1"/>
    <s v="No"/>
    <n v="0"/>
    <d v="2017-01-30T00:00:00"/>
    <x v="0"/>
    <n v="5"/>
    <n v="5"/>
    <n v="5"/>
    <s v="Need Attention"/>
    <n v="0"/>
    <m/>
    <m/>
    <m/>
    <m/>
    <e v="#N/A"/>
    <m/>
    <e v="#N/A"/>
    <m/>
    <e v="#N/A"/>
    <x v="3"/>
    <m/>
    <m/>
    <e v="#N/A"/>
    <x v="2"/>
    <e v="#N/A"/>
    <x v="3"/>
    <e v="#N/A"/>
    <e v="#N/A"/>
  </r>
  <r>
    <s v="1D87-3372"/>
    <s v="Cynthea"/>
    <s v="Manilove"/>
    <x v="3"/>
    <n v="34"/>
    <s v="Young"/>
    <s v="Some Travel"/>
    <x v="1"/>
    <n v="18"/>
    <s v="11-20KM"/>
    <s v="CA"/>
    <s v="White"/>
    <n v="3"/>
    <x v="2"/>
    <x v="3"/>
    <s v="Engineering Manager"/>
    <s v="Divorced"/>
    <n v="323488"/>
    <n v="1"/>
    <s v="No"/>
    <n v="0"/>
    <d v="2017-02-01T00:00:00"/>
    <x v="0"/>
    <n v="5"/>
    <n v="0"/>
    <n v="1"/>
    <s v="OK"/>
    <n v="1"/>
    <m/>
    <m/>
    <m/>
    <m/>
    <e v="#N/A"/>
    <m/>
    <e v="#N/A"/>
    <m/>
    <e v="#N/A"/>
    <x v="3"/>
    <m/>
    <m/>
    <e v="#N/A"/>
    <x v="2"/>
    <e v="#N/A"/>
    <x v="3"/>
    <e v="#N/A"/>
    <e v="#N/A"/>
  </r>
  <r>
    <s v="6A67-EC2C"/>
    <s v="Fionnula"/>
    <s v="Charsley"/>
    <x v="0"/>
    <n v="23"/>
    <s v="Young"/>
    <s v="Some Travel"/>
    <x v="0"/>
    <n v="21"/>
    <s v="21-30KM"/>
    <s v="CA"/>
    <s v="White"/>
    <n v="4"/>
    <x v="1"/>
    <x v="0"/>
    <s v="Sales Executive"/>
    <s v="Single"/>
    <n v="37626"/>
    <n v="0"/>
    <s v="No"/>
    <n v="0"/>
    <d v="2017-02-04T00:00:00"/>
    <x v="0"/>
    <n v="5"/>
    <n v="4"/>
    <n v="4"/>
    <s v="Need Attention"/>
    <n v="2"/>
    <m/>
    <m/>
    <m/>
    <m/>
    <e v="#N/A"/>
    <m/>
    <e v="#N/A"/>
    <m/>
    <e v="#N/A"/>
    <x v="3"/>
    <m/>
    <m/>
    <e v="#N/A"/>
    <x v="2"/>
    <e v="#N/A"/>
    <x v="3"/>
    <e v="#N/A"/>
    <e v="#N/A"/>
  </r>
  <r>
    <s v="D529-0BC2"/>
    <s v="Katharina"/>
    <s v="Nehlsen"/>
    <x v="0"/>
    <n v="24"/>
    <s v="Young"/>
    <s v="Some Travel"/>
    <x v="1"/>
    <n v="42"/>
    <s v="41-50KM"/>
    <s v="CA"/>
    <s v="White"/>
    <n v="2"/>
    <x v="3"/>
    <x v="6"/>
    <s v="Data Scientist"/>
    <s v="Married"/>
    <n v="38775"/>
    <n v="1"/>
    <s v="Yes"/>
    <n v="1"/>
    <d v="2017-02-06T00:00:00"/>
    <x v="0"/>
    <n v="5"/>
    <n v="0"/>
    <n v="5"/>
    <s v="Need Attention"/>
    <n v="1"/>
    <s v="PR3034"/>
    <s v="D529-0BC2"/>
    <d v="2019-04-27T00:00:00"/>
    <n v="4"/>
    <n v="4"/>
    <n v="3"/>
    <n v="3"/>
    <n v="2"/>
    <n v="2"/>
    <x v="0"/>
    <n v="1"/>
    <n v="2"/>
    <n v="2"/>
    <x v="1"/>
    <n v="4"/>
    <x v="0"/>
    <n v="3"/>
    <n v="3"/>
  </r>
  <r>
    <s v="AE51-5502"/>
    <s v="Randy"/>
    <s v="Luxford"/>
    <x v="2"/>
    <n v="23"/>
    <s v="Young"/>
    <s v="Some Travel"/>
    <x v="1"/>
    <n v="19"/>
    <s v="11-20KM"/>
    <s v="NY"/>
    <s v="American Indian or Alaska Native"/>
    <n v="4"/>
    <x v="1"/>
    <x v="2"/>
    <s v="Data Scientist"/>
    <s v="Married"/>
    <n v="25986"/>
    <n v="1"/>
    <s v="No"/>
    <n v="0"/>
    <d v="2017-02-08T00:00:00"/>
    <x v="0"/>
    <n v="5"/>
    <n v="4"/>
    <n v="4"/>
    <s v="Need Attention"/>
    <n v="3"/>
    <m/>
    <m/>
    <m/>
    <m/>
    <e v="#N/A"/>
    <m/>
    <e v="#N/A"/>
    <m/>
    <e v="#N/A"/>
    <x v="3"/>
    <m/>
    <m/>
    <e v="#N/A"/>
    <x v="2"/>
    <e v="#N/A"/>
    <x v="3"/>
    <e v="#N/A"/>
    <e v="#N/A"/>
  </r>
  <r>
    <s v="E442-1FEE"/>
    <s v="Nicoline"/>
    <s v="Rippon"/>
    <x v="0"/>
    <n v="25"/>
    <s v="Young"/>
    <s v="Frequent Traveller"/>
    <x v="1"/>
    <n v="36"/>
    <s v="31-40KM"/>
    <s v="CA"/>
    <s v="American Indian or Alaska Native"/>
    <n v="2"/>
    <x v="3"/>
    <x v="5"/>
    <s v="Data Scientist"/>
    <s v="Single"/>
    <n v="31698"/>
    <n v="0"/>
    <s v="No"/>
    <n v="0"/>
    <d v="2017-02-13T00:00:00"/>
    <x v="0"/>
    <n v="5"/>
    <n v="5"/>
    <n v="5"/>
    <s v="Need Attention"/>
    <n v="2"/>
    <m/>
    <m/>
    <m/>
    <m/>
    <e v="#N/A"/>
    <m/>
    <e v="#N/A"/>
    <m/>
    <e v="#N/A"/>
    <x v="3"/>
    <m/>
    <m/>
    <e v="#N/A"/>
    <x v="2"/>
    <e v="#N/A"/>
    <x v="3"/>
    <e v="#N/A"/>
    <e v="#N/A"/>
  </r>
  <r>
    <s v="D457-AB87"/>
    <s v="Geoffrey"/>
    <s v="Bambery"/>
    <x v="2"/>
    <n v="24"/>
    <s v="Young"/>
    <s v="Some Travel"/>
    <x v="0"/>
    <n v="29"/>
    <s v="21-30KM"/>
    <s v="CA"/>
    <s v="Mixed or multiple ethnic groups"/>
    <n v="3"/>
    <x v="2"/>
    <x v="0"/>
    <s v="Sales Executive"/>
    <s v="Married"/>
    <n v="105859"/>
    <n v="2"/>
    <s v="No"/>
    <n v="0"/>
    <d v="2017-02-13T00:00:00"/>
    <x v="0"/>
    <n v="5"/>
    <n v="5"/>
    <n v="5"/>
    <s v="Need Attention"/>
    <n v="3"/>
    <m/>
    <m/>
    <m/>
    <m/>
    <e v="#N/A"/>
    <m/>
    <e v="#N/A"/>
    <m/>
    <e v="#N/A"/>
    <x v="3"/>
    <m/>
    <m/>
    <e v="#N/A"/>
    <x v="2"/>
    <e v="#N/A"/>
    <x v="3"/>
    <e v="#N/A"/>
    <e v="#N/A"/>
  </r>
  <r>
    <s v="9CC0-FF43"/>
    <s v="Gussy"/>
    <s v="Gaber"/>
    <x v="0"/>
    <n v="25"/>
    <s v="Young"/>
    <s v="Some Travel"/>
    <x v="1"/>
    <n v="32"/>
    <s v="31-40KM"/>
    <s v="NY"/>
    <s v="Mixed or multiple ethnic groups"/>
    <n v="3"/>
    <x v="2"/>
    <x v="5"/>
    <s v="Software Engineer"/>
    <s v="Married"/>
    <n v="35586"/>
    <n v="0"/>
    <s v="No"/>
    <n v="0"/>
    <d v="2017-02-17T00:00:00"/>
    <x v="0"/>
    <n v="5"/>
    <n v="4"/>
    <n v="5"/>
    <s v="Need Attention"/>
    <n v="0"/>
    <m/>
    <m/>
    <m/>
    <m/>
    <e v="#N/A"/>
    <m/>
    <e v="#N/A"/>
    <m/>
    <e v="#N/A"/>
    <x v="3"/>
    <m/>
    <m/>
    <e v="#N/A"/>
    <x v="2"/>
    <e v="#N/A"/>
    <x v="3"/>
    <e v="#N/A"/>
    <e v="#N/A"/>
  </r>
  <r>
    <s v="1BAE-4DA1"/>
    <s v="Jessalin"/>
    <s v="Macrow"/>
    <x v="0"/>
    <n v="25"/>
    <s v="Young"/>
    <s v="No Travel "/>
    <x v="1"/>
    <n v="27"/>
    <s v="21-30KM"/>
    <s v="NY"/>
    <s v="Mixed or multiple ethnic groups"/>
    <n v="4"/>
    <x v="1"/>
    <x v="2"/>
    <s v="Software Engineer"/>
    <s v="Married"/>
    <n v="28288"/>
    <n v="2"/>
    <s v="No"/>
    <n v="0"/>
    <d v="2017-03-01T00:00:00"/>
    <x v="0"/>
    <n v="5"/>
    <n v="5"/>
    <n v="5"/>
    <s v="Need Attention"/>
    <n v="0"/>
    <m/>
    <m/>
    <m/>
    <m/>
    <e v="#N/A"/>
    <m/>
    <e v="#N/A"/>
    <m/>
    <e v="#N/A"/>
    <x v="3"/>
    <m/>
    <m/>
    <e v="#N/A"/>
    <x v="2"/>
    <e v="#N/A"/>
    <x v="3"/>
    <e v="#N/A"/>
    <e v="#N/A"/>
  </r>
  <r>
    <s v="7486-A1B6"/>
    <s v="Ripley"/>
    <s v="Woodvine"/>
    <x v="2"/>
    <n v="23"/>
    <s v="Young"/>
    <s v="Some Travel"/>
    <x v="1"/>
    <n v="25"/>
    <s v="21-30KM"/>
    <s v="CA"/>
    <s v="White"/>
    <n v="2"/>
    <x v="3"/>
    <x v="5"/>
    <s v="Data Scientist"/>
    <s v="Married"/>
    <n v="50570"/>
    <n v="1"/>
    <s v="No"/>
    <n v="0"/>
    <d v="2017-03-01T00:00:00"/>
    <x v="0"/>
    <n v="5"/>
    <n v="2"/>
    <n v="3"/>
    <s v="OK"/>
    <n v="2"/>
    <m/>
    <m/>
    <m/>
    <m/>
    <e v="#N/A"/>
    <m/>
    <e v="#N/A"/>
    <m/>
    <e v="#N/A"/>
    <x v="3"/>
    <m/>
    <m/>
    <e v="#N/A"/>
    <x v="2"/>
    <e v="#N/A"/>
    <x v="3"/>
    <e v="#N/A"/>
    <e v="#N/A"/>
  </r>
  <r>
    <s v="DD1E-583D"/>
    <s v="Ashton"/>
    <s v="Lauga"/>
    <x v="2"/>
    <n v="24"/>
    <s v="Young"/>
    <s v="Some Travel"/>
    <x v="2"/>
    <n v="36"/>
    <s v="31-40KM"/>
    <s v="IL"/>
    <s v="Mixed or multiple ethnic groups"/>
    <n v="3"/>
    <x v="2"/>
    <x v="8"/>
    <s v="Recruiter"/>
    <s v="Married"/>
    <n v="29428"/>
    <n v="0"/>
    <s v="No"/>
    <n v="0"/>
    <d v="2017-03-02T00:00:00"/>
    <x v="0"/>
    <n v="5"/>
    <n v="5"/>
    <n v="5"/>
    <s v="Need Attention"/>
    <n v="0"/>
    <m/>
    <m/>
    <m/>
    <m/>
    <e v="#N/A"/>
    <m/>
    <e v="#N/A"/>
    <m/>
    <e v="#N/A"/>
    <x v="3"/>
    <m/>
    <m/>
    <e v="#N/A"/>
    <x v="2"/>
    <e v="#N/A"/>
    <x v="3"/>
    <e v="#N/A"/>
    <e v="#N/A"/>
  </r>
  <r>
    <s v="2857-A950"/>
    <s v="Chauncey"/>
    <s v="Golt"/>
    <x v="2"/>
    <n v="24"/>
    <s v="Young"/>
    <s v="Some Travel"/>
    <x v="0"/>
    <n v="13"/>
    <s v="11-20KM"/>
    <s v="CA"/>
    <s v="Mixed or multiple ethnic groups"/>
    <n v="2"/>
    <x v="3"/>
    <x v="7"/>
    <s v="Sales Executive"/>
    <s v="Married"/>
    <n v="64852"/>
    <n v="1"/>
    <s v="No"/>
    <n v="0"/>
    <d v="2017-03-05T00:00:00"/>
    <x v="0"/>
    <n v="5"/>
    <n v="1"/>
    <n v="5"/>
    <s v="Need Attention"/>
    <n v="2"/>
    <m/>
    <m/>
    <m/>
    <m/>
    <e v="#N/A"/>
    <m/>
    <e v="#N/A"/>
    <m/>
    <e v="#N/A"/>
    <x v="3"/>
    <m/>
    <m/>
    <e v="#N/A"/>
    <x v="2"/>
    <e v="#N/A"/>
    <x v="3"/>
    <e v="#N/A"/>
    <e v="#N/A"/>
  </r>
  <r>
    <s v="5E53-1897"/>
    <s v="Hamish"/>
    <s v="Carlsen"/>
    <x v="2"/>
    <n v="23"/>
    <s v="Young"/>
    <s v="Some Travel"/>
    <x v="1"/>
    <n v="6"/>
    <s v="0-10KM"/>
    <s v="CA"/>
    <s v="Mixed or multiple ethnic groups"/>
    <n v="4"/>
    <x v="1"/>
    <x v="6"/>
    <s v="Software Engineer"/>
    <s v="Married"/>
    <n v="87483"/>
    <n v="1"/>
    <s v="Yes"/>
    <n v="1"/>
    <d v="2017-03-06T00:00:00"/>
    <x v="0"/>
    <n v="5"/>
    <n v="1"/>
    <n v="2"/>
    <s v="OK"/>
    <n v="0"/>
    <s v="PR3542"/>
    <s v="5E53-1897"/>
    <d v="2019-12-23T00:00:00"/>
    <n v="4"/>
    <n v="4"/>
    <n v="5"/>
    <n v="5"/>
    <n v="3"/>
    <n v="3"/>
    <x v="1"/>
    <n v="0"/>
    <n v="4"/>
    <n v="4"/>
    <x v="3"/>
    <n v="5"/>
    <x v="1"/>
    <n v="4"/>
    <n v="4.166666666666667"/>
  </r>
  <r>
    <s v="B437-FCF8"/>
    <s v="Nettie"/>
    <s v="Liley"/>
    <x v="0"/>
    <n v="26"/>
    <s v="Young"/>
    <s v="Some Travel"/>
    <x v="1"/>
    <n v="23"/>
    <s v="21-30KM"/>
    <s v="CA"/>
    <s v="American Indian or Alaska Native"/>
    <n v="2"/>
    <x v="3"/>
    <x v="5"/>
    <s v="Analytics Manager"/>
    <s v="Married"/>
    <n v="221954"/>
    <n v="1"/>
    <s v="No"/>
    <n v="0"/>
    <d v="2017-03-08T00:00:00"/>
    <x v="0"/>
    <n v="5"/>
    <n v="0"/>
    <n v="3"/>
    <s v="OK"/>
    <n v="1"/>
    <m/>
    <m/>
    <m/>
    <m/>
    <e v="#N/A"/>
    <m/>
    <e v="#N/A"/>
    <m/>
    <e v="#N/A"/>
    <x v="3"/>
    <m/>
    <m/>
    <e v="#N/A"/>
    <x v="2"/>
    <e v="#N/A"/>
    <x v="3"/>
    <e v="#N/A"/>
    <e v="#N/A"/>
  </r>
  <r>
    <s v="B268-1642"/>
    <s v="Katerine"/>
    <s v="Maffione"/>
    <x v="0"/>
    <n v="26"/>
    <s v="Young"/>
    <s v="No Travel "/>
    <x v="0"/>
    <n v="8"/>
    <s v="0-10KM"/>
    <s v="IL"/>
    <s v="White"/>
    <n v="2"/>
    <x v="3"/>
    <x v="4"/>
    <s v="Sales Executive"/>
    <s v="Married"/>
    <n v="61686"/>
    <n v="1"/>
    <s v="Yes"/>
    <n v="1"/>
    <d v="2017-03-14T00:00:00"/>
    <x v="0"/>
    <n v="5"/>
    <n v="0"/>
    <n v="0"/>
    <s v="OK"/>
    <n v="1"/>
    <m/>
    <m/>
    <m/>
    <m/>
    <e v="#N/A"/>
    <m/>
    <e v="#N/A"/>
    <m/>
    <e v="#N/A"/>
    <x v="3"/>
    <m/>
    <m/>
    <e v="#N/A"/>
    <x v="2"/>
    <e v="#N/A"/>
    <x v="3"/>
    <e v="#N/A"/>
    <e v="#N/A"/>
  </r>
  <r>
    <s v="C77A-2348"/>
    <s v="Mortimer"/>
    <s v="Planks"/>
    <x v="2"/>
    <n v="26"/>
    <s v="Young"/>
    <s v="Some Travel"/>
    <x v="1"/>
    <n v="15"/>
    <s v="11-20KM"/>
    <s v="NY"/>
    <s v="White"/>
    <n v="1"/>
    <x v="4"/>
    <x v="5"/>
    <s v="Software Engineer"/>
    <s v="Married"/>
    <n v="45085"/>
    <n v="2"/>
    <s v="No"/>
    <n v="0"/>
    <d v="2017-03-17T00:00:00"/>
    <x v="0"/>
    <n v="5"/>
    <n v="2"/>
    <n v="4"/>
    <s v="Need Attention"/>
    <n v="2"/>
    <s v="PR3261"/>
    <s v="C77A-2348"/>
    <d v="2019-07-26T00:00:00"/>
    <n v="3"/>
    <n v="3"/>
    <n v="4"/>
    <n v="4"/>
    <n v="2"/>
    <n v="2"/>
    <x v="2"/>
    <n v="0"/>
    <n v="2"/>
    <n v="2"/>
    <x v="3"/>
    <n v="5"/>
    <x v="1"/>
    <n v="4"/>
    <n v="3.3333333333333335"/>
  </r>
  <r>
    <s v="E7F5-0AD1"/>
    <s v="Walden"/>
    <s v="Skuce"/>
    <x v="2"/>
    <n v="24"/>
    <s v="Young"/>
    <s v="Some Travel"/>
    <x v="1"/>
    <n v="16"/>
    <s v="11-20KM"/>
    <s v="CA"/>
    <s v="Asian or Asian American"/>
    <n v="1"/>
    <x v="4"/>
    <x v="3"/>
    <s v="Machine Learning Engineer"/>
    <s v="Married"/>
    <n v="55814"/>
    <n v="2"/>
    <s v="No"/>
    <n v="0"/>
    <d v="2017-03-21T00:00:00"/>
    <x v="0"/>
    <n v="5"/>
    <n v="3"/>
    <n v="4"/>
    <s v="Need Attention"/>
    <n v="3"/>
    <m/>
    <m/>
    <m/>
    <m/>
    <e v="#N/A"/>
    <m/>
    <e v="#N/A"/>
    <m/>
    <e v="#N/A"/>
    <x v="3"/>
    <m/>
    <m/>
    <e v="#N/A"/>
    <x v="2"/>
    <e v="#N/A"/>
    <x v="3"/>
    <e v="#N/A"/>
    <e v="#N/A"/>
  </r>
  <r>
    <s v="7839-CA12"/>
    <s v="Orella"/>
    <s v="Chappelle"/>
    <x v="0"/>
    <n v="23"/>
    <s v="Young"/>
    <s v="Some Travel"/>
    <x v="0"/>
    <n v="16"/>
    <s v="11-20KM"/>
    <s v="CA"/>
    <s v="White"/>
    <n v="3"/>
    <x v="2"/>
    <x v="0"/>
    <s v="Sales Representative"/>
    <s v="Single"/>
    <n v="23794"/>
    <n v="0"/>
    <s v="No"/>
    <n v="0"/>
    <d v="2017-03-25T00:00:00"/>
    <x v="1"/>
    <n v="1"/>
    <n v="0"/>
    <n v="0"/>
    <s v="OK"/>
    <n v="0"/>
    <s v="PR13"/>
    <s v="7839-CA12"/>
    <d v="2013-01-12T00:00:00"/>
    <n v="5"/>
    <n v="5"/>
    <n v="3"/>
    <n v="3"/>
    <n v="5"/>
    <n v="5"/>
    <x v="0"/>
    <n v="2"/>
    <n v="4"/>
    <n v="4"/>
    <x v="1"/>
    <n v="4"/>
    <x v="0"/>
    <n v="3"/>
    <n v="4"/>
  </r>
  <r>
    <s v="8462-E88A"/>
    <s v="Renault"/>
    <s v="Dobbyn"/>
    <x v="2"/>
    <n v="25"/>
    <s v="Young"/>
    <s v="Some Travel"/>
    <x v="2"/>
    <n v="18"/>
    <s v="11-20KM"/>
    <s v="NY"/>
    <s v="Black or African American"/>
    <n v="4"/>
    <x v="1"/>
    <x v="1"/>
    <s v="HR Business Partner"/>
    <s v="Single"/>
    <n v="190466"/>
    <n v="0"/>
    <s v="No"/>
    <n v="0"/>
    <d v="2017-03-26T00:00:00"/>
    <x v="0"/>
    <n v="5"/>
    <n v="2"/>
    <n v="2"/>
    <s v="OK"/>
    <n v="5"/>
    <m/>
    <m/>
    <m/>
    <m/>
    <e v="#N/A"/>
    <m/>
    <e v="#N/A"/>
    <m/>
    <e v="#N/A"/>
    <x v="3"/>
    <m/>
    <m/>
    <e v="#N/A"/>
    <x v="2"/>
    <e v="#N/A"/>
    <x v="3"/>
    <e v="#N/A"/>
    <e v="#N/A"/>
  </r>
  <r>
    <s v="79E4-6632"/>
    <s v="Tailor"/>
    <s v="Cansfield"/>
    <x v="2"/>
    <n v="23"/>
    <s v="Young"/>
    <s v="Some Travel"/>
    <x v="1"/>
    <n v="45"/>
    <s v="41-50KM"/>
    <s v="CA"/>
    <s v="Asian or Asian American"/>
    <n v="2"/>
    <x v="3"/>
    <x v="3"/>
    <s v="Software Engineer"/>
    <s v="Married"/>
    <n v="37322"/>
    <n v="1"/>
    <s v="No"/>
    <n v="0"/>
    <d v="2017-03-28T00:00:00"/>
    <x v="0"/>
    <n v="5"/>
    <n v="3"/>
    <n v="3"/>
    <s v="OK"/>
    <n v="3"/>
    <m/>
    <m/>
    <m/>
    <m/>
    <e v="#N/A"/>
    <m/>
    <e v="#N/A"/>
    <m/>
    <e v="#N/A"/>
    <x v="3"/>
    <m/>
    <m/>
    <e v="#N/A"/>
    <x v="2"/>
    <e v="#N/A"/>
    <x v="3"/>
    <e v="#N/A"/>
    <e v="#N/A"/>
  </r>
  <r>
    <s v="097B-A688"/>
    <s v="Hillard"/>
    <s v="Hulson"/>
    <x v="2"/>
    <n v="23"/>
    <s v="Young"/>
    <s v="Some Travel"/>
    <x v="1"/>
    <n v="33"/>
    <s v="31-40KM"/>
    <s v="NY"/>
    <s v="Native Hawaiian "/>
    <n v="2"/>
    <x v="3"/>
    <x v="5"/>
    <s v="Data Scientist"/>
    <s v="Married"/>
    <n v="26198"/>
    <n v="1"/>
    <s v="Yes"/>
    <n v="1"/>
    <d v="2017-04-04T00:00:00"/>
    <x v="0"/>
    <n v="5"/>
    <n v="4"/>
    <n v="4"/>
    <s v="Need Attention"/>
    <n v="0"/>
    <m/>
    <m/>
    <m/>
    <m/>
    <e v="#N/A"/>
    <m/>
    <e v="#N/A"/>
    <m/>
    <e v="#N/A"/>
    <x v="3"/>
    <m/>
    <m/>
    <e v="#N/A"/>
    <x v="2"/>
    <e v="#N/A"/>
    <x v="3"/>
    <e v="#N/A"/>
    <e v="#N/A"/>
  </r>
  <r>
    <s v="A7F8-24EA"/>
    <s v="Antonio"/>
    <s v="Nayer"/>
    <x v="2"/>
    <n v="24"/>
    <s v="Young"/>
    <s v="Some Travel"/>
    <x v="1"/>
    <n v="35"/>
    <s v="31-40KM"/>
    <s v="CA"/>
    <s v="Black or African American"/>
    <n v="3"/>
    <x v="2"/>
    <x v="5"/>
    <s v="Machine Learning Engineer"/>
    <s v="Married"/>
    <n v="128126"/>
    <n v="0"/>
    <s v="Yes"/>
    <n v="1"/>
    <d v="2017-04-04T00:00:00"/>
    <x v="0"/>
    <n v="5"/>
    <n v="0"/>
    <n v="0"/>
    <s v="OK"/>
    <n v="5"/>
    <m/>
    <m/>
    <m/>
    <m/>
    <e v="#N/A"/>
    <m/>
    <e v="#N/A"/>
    <m/>
    <e v="#N/A"/>
    <x v="3"/>
    <m/>
    <m/>
    <e v="#N/A"/>
    <x v="2"/>
    <e v="#N/A"/>
    <x v="3"/>
    <e v="#N/A"/>
    <e v="#N/A"/>
  </r>
  <r>
    <s v="8078-6154"/>
    <s v="Hattie"/>
    <s v="Algeo"/>
    <x v="0"/>
    <n v="26"/>
    <s v="Young"/>
    <s v="Some Travel"/>
    <x v="0"/>
    <n v="29"/>
    <s v="21-30KM"/>
    <s v="NY"/>
    <s v="White"/>
    <n v="1"/>
    <x v="4"/>
    <x v="0"/>
    <s v="Manager"/>
    <s v="Married"/>
    <n v="172070"/>
    <n v="1"/>
    <s v="No"/>
    <n v="0"/>
    <d v="2017-04-09T00:00:00"/>
    <x v="0"/>
    <n v="5"/>
    <n v="4"/>
    <n v="4"/>
    <s v="Need Attention"/>
    <n v="3"/>
    <m/>
    <m/>
    <m/>
    <m/>
    <e v="#N/A"/>
    <m/>
    <e v="#N/A"/>
    <m/>
    <e v="#N/A"/>
    <x v="3"/>
    <m/>
    <m/>
    <e v="#N/A"/>
    <x v="2"/>
    <e v="#N/A"/>
    <x v="3"/>
    <e v="#N/A"/>
    <e v="#N/A"/>
  </r>
  <r>
    <s v="DEC5-9319"/>
    <s v="Gasparo"/>
    <s v="Strewthers"/>
    <x v="2"/>
    <n v="23"/>
    <s v="Young"/>
    <s v="Some Travel"/>
    <x v="1"/>
    <n v="5"/>
    <s v="0-10KM"/>
    <s v="CA"/>
    <s v="Asian or Asian American"/>
    <n v="3"/>
    <x v="2"/>
    <x v="5"/>
    <s v="Software Engineer"/>
    <s v="Single"/>
    <n v="63709"/>
    <n v="0"/>
    <s v="No"/>
    <n v="0"/>
    <d v="2017-04-14T00:00:00"/>
    <x v="1"/>
    <n v="1"/>
    <n v="0"/>
    <n v="0"/>
    <s v="OK"/>
    <n v="0"/>
    <m/>
    <m/>
    <m/>
    <m/>
    <e v="#N/A"/>
    <m/>
    <e v="#N/A"/>
    <m/>
    <e v="#N/A"/>
    <x v="3"/>
    <m/>
    <m/>
    <e v="#N/A"/>
    <x v="2"/>
    <e v="#N/A"/>
    <x v="3"/>
    <e v="#N/A"/>
    <e v="#N/A"/>
  </r>
  <r>
    <s v="28F4-8367"/>
    <s v="Conny"/>
    <s v="Iveans"/>
    <x v="1"/>
    <n v="25"/>
    <s v="Young"/>
    <s v="Some Travel"/>
    <x v="1"/>
    <n v="4"/>
    <s v="0-10KM"/>
    <s v="CA"/>
    <s v="Mixed or multiple ethnic groups"/>
    <n v="3"/>
    <x v="2"/>
    <x v="2"/>
    <s v="Machine Learning Engineer"/>
    <s v="Divorced"/>
    <n v="39456"/>
    <n v="2"/>
    <s v="No"/>
    <n v="0"/>
    <d v="2017-04-15T00:00:00"/>
    <x v="0"/>
    <n v="5"/>
    <n v="1"/>
    <n v="5"/>
    <s v="Need Attention"/>
    <n v="4"/>
    <m/>
    <m/>
    <m/>
    <m/>
    <e v="#N/A"/>
    <m/>
    <e v="#N/A"/>
    <m/>
    <e v="#N/A"/>
    <x v="3"/>
    <m/>
    <m/>
    <e v="#N/A"/>
    <x v="2"/>
    <e v="#N/A"/>
    <x v="3"/>
    <e v="#N/A"/>
    <e v="#N/A"/>
  </r>
  <r>
    <s v="5C87-D7BB"/>
    <s v="Malory"/>
    <s v="Dumbelton"/>
    <x v="0"/>
    <n v="25"/>
    <s v="Young"/>
    <s v="Frequent Traveller"/>
    <x v="1"/>
    <n v="5"/>
    <s v="0-10KM"/>
    <s v="CA"/>
    <s v="Mixed or multiple ethnic groups"/>
    <n v="4"/>
    <x v="1"/>
    <x v="3"/>
    <s v="Software Engineer"/>
    <s v="Single"/>
    <n v="67151"/>
    <n v="0"/>
    <s v="Yes"/>
    <n v="1"/>
    <d v="2017-04-22T00:00:00"/>
    <x v="0"/>
    <n v="5"/>
    <n v="4"/>
    <n v="5"/>
    <s v="Need Attention"/>
    <n v="4"/>
    <m/>
    <m/>
    <m/>
    <m/>
    <e v="#N/A"/>
    <m/>
    <e v="#N/A"/>
    <m/>
    <e v="#N/A"/>
    <x v="3"/>
    <m/>
    <m/>
    <e v="#N/A"/>
    <x v="2"/>
    <e v="#N/A"/>
    <x v="3"/>
    <e v="#N/A"/>
    <e v="#N/A"/>
  </r>
  <r>
    <s v="D383-714B"/>
    <s v="Lindsey"/>
    <s v="Hedley"/>
    <x v="2"/>
    <n v="26"/>
    <s v="Young"/>
    <s v="Frequent Traveller"/>
    <x v="1"/>
    <n v="12"/>
    <s v="11-20KM"/>
    <s v="IL"/>
    <s v="White"/>
    <n v="3"/>
    <x v="2"/>
    <x v="6"/>
    <s v="Data Scientist"/>
    <s v="Married"/>
    <n v="29449"/>
    <n v="1"/>
    <s v="No"/>
    <n v="0"/>
    <d v="2017-04-22T00:00:00"/>
    <x v="0"/>
    <n v="5"/>
    <n v="1"/>
    <n v="3"/>
    <s v="OK"/>
    <n v="1"/>
    <m/>
    <m/>
    <m/>
    <m/>
    <e v="#N/A"/>
    <m/>
    <e v="#N/A"/>
    <m/>
    <e v="#N/A"/>
    <x v="3"/>
    <m/>
    <m/>
    <e v="#N/A"/>
    <x v="2"/>
    <e v="#N/A"/>
    <x v="3"/>
    <e v="#N/A"/>
    <e v="#N/A"/>
  </r>
  <r>
    <s v="0D1B-DEC2"/>
    <s v="Celestine"/>
    <s v="Kyngdon"/>
    <x v="1"/>
    <n v="24"/>
    <s v="Young"/>
    <s v="Some Travel"/>
    <x v="1"/>
    <n v="23"/>
    <s v="21-30KM"/>
    <s v="CA"/>
    <s v="American Indian or Alaska Native"/>
    <n v="3"/>
    <x v="2"/>
    <x v="3"/>
    <s v="Data Scientist"/>
    <s v="Single"/>
    <n v="100586"/>
    <n v="0"/>
    <s v="No"/>
    <n v="0"/>
    <d v="2017-04-23T00:00:00"/>
    <x v="1"/>
    <n v="4"/>
    <n v="4"/>
    <n v="4"/>
    <s v="Need Attention"/>
    <n v="4"/>
    <s v="PR1467"/>
    <s v="0D1B-DEC2"/>
    <d v="2017-02-10T00:00:00"/>
    <n v="3"/>
    <n v="3"/>
    <n v="4"/>
    <n v="4"/>
    <n v="5"/>
    <n v="5"/>
    <x v="1"/>
    <n v="0"/>
    <n v="4"/>
    <n v="4"/>
    <x v="3"/>
    <n v="5"/>
    <x v="1"/>
    <n v="4"/>
    <n v="4.166666666666667"/>
  </r>
  <r>
    <s v="DD04-BDF8"/>
    <s v="Kile"/>
    <s v="Notton"/>
    <x v="2"/>
    <n v="25"/>
    <s v="Young"/>
    <s v="Some Travel"/>
    <x v="2"/>
    <n v="44"/>
    <s v="41-50KM"/>
    <s v="CA"/>
    <s v="Black or African American"/>
    <n v="4"/>
    <x v="1"/>
    <x v="7"/>
    <s v="HR Executive"/>
    <s v="Married"/>
    <n v="132102"/>
    <n v="1"/>
    <s v="No"/>
    <n v="0"/>
    <d v="2017-04-23T00:00:00"/>
    <x v="0"/>
    <n v="5"/>
    <n v="5"/>
    <n v="5"/>
    <s v="Need Attention"/>
    <n v="0"/>
    <m/>
    <m/>
    <m/>
    <m/>
    <e v="#N/A"/>
    <m/>
    <e v="#N/A"/>
    <m/>
    <e v="#N/A"/>
    <x v="3"/>
    <m/>
    <m/>
    <e v="#N/A"/>
    <x v="2"/>
    <e v="#N/A"/>
    <x v="3"/>
    <e v="#N/A"/>
    <e v="#N/A"/>
  </r>
  <r>
    <s v="7749-B277"/>
    <s v="Caryl"/>
    <s v="Roycroft"/>
    <x v="2"/>
    <n v="24"/>
    <s v="Young"/>
    <s v="Some Travel"/>
    <x v="2"/>
    <n v="1"/>
    <s v="0-10KM"/>
    <s v="IL"/>
    <s v="Mixed or multiple ethnic groups"/>
    <n v="5"/>
    <x v="0"/>
    <x v="8"/>
    <s v="HR Executive"/>
    <s v="Married"/>
    <n v="44634"/>
    <n v="0"/>
    <s v="No"/>
    <n v="0"/>
    <d v="2017-04-25T00:00:00"/>
    <x v="1"/>
    <n v="4"/>
    <n v="3"/>
    <n v="3"/>
    <s v="OK"/>
    <n v="2"/>
    <m/>
    <m/>
    <m/>
    <m/>
    <e v="#N/A"/>
    <m/>
    <e v="#N/A"/>
    <m/>
    <e v="#N/A"/>
    <x v="3"/>
    <m/>
    <m/>
    <e v="#N/A"/>
    <x v="2"/>
    <e v="#N/A"/>
    <x v="3"/>
    <e v="#N/A"/>
    <e v="#N/A"/>
  </r>
  <r>
    <s v="2CA8-4E1B"/>
    <s v="Nicoline"/>
    <s v="Pote"/>
    <x v="1"/>
    <n v="23"/>
    <s v="Young"/>
    <s v="Some Travel"/>
    <x v="1"/>
    <n v="7"/>
    <s v="0-10KM"/>
    <s v="NY"/>
    <s v="Asian or Asian American"/>
    <n v="3"/>
    <x v="2"/>
    <x v="2"/>
    <s v="Software Engineer"/>
    <s v="Single"/>
    <n v="28753"/>
    <n v="0"/>
    <s v="No"/>
    <n v="0"/>
    <d v="2017-05-02T00:00:00"/>
    <x v="1"/>
    <n v="2"/>
    <n v="1"/>
    <n v="1"/>
    <s v="OK"/>
    <n v="0"/>
    <s v="PR1092"/>
    <s v="2CA8-4E1B"/>
    <d v="2016-05-06T00:00:00"/>
    <n v="2"/>
    <n v="2"/>
    <n v="1"/>
    <n v="1"/>
    <n v="1"/>
    <n v="1"/>
    <x v="0"/>
    <n v="0"/>
    <n v="3"/>
    <n v="3"/>
    <x v="0"/>
    <n v="3"/>
    <x v="0"/>
    <n v="3"/>
    <n v="2.1666666666666665"/>
  </r>
  <r>
    <s v="EACC-D1F6"/>
    <s v="Garth"/>
    <s v="Gove"/>
    <x v="2"/>
    <n v="25"/>
    <s v="Young"/>
    <s v="Some Travel"/>
    <x v="1"/>
    <n v="20"/>
    <s v="11-20KM"/>
    <s v="CA"/>
    <s v="White"/>
    <n v="3"/>
    <x v="2"/>
    <x v="3"/>
    <s v="Data Scientist"/>
    <s v="Married"/>
    <n v="27673"/>
    <n v="2"/>
    <s v="Yes"/>
    <n v="1"/>
    <d v="2017-05-05T00:00:00"/>
    <x v="1"/>
    <n v="3"/>
    <n v="2"/>
    <n v="3"/>
    <s v="OK"/>
    <n v="1"/>
    <s v="PR1511"/>
    <s v="EACC-D1F6"/>
    <d v="2017-03-02T00:00:00"/>
    <n v="3"/>
    <n v="3"/>
    <n v="2"/>
    <n v="2"/>
    <n v="2"/>
    <n v="2"/>
    <x v="1"/>
    <n v="2"/>
    <n v="4"/>
    <n v="4"/>
    <x v="1"/>
    <n v="4"/>
    <x v="1"/>
    <n v="4"/>
    <n v="3.1666666666666665"/>
  </r>
  <r>
    <s v="B8C3-5E0A"/>
    <s v="Joyous"/>
    <s v="Muggleston"/>
    <x v="0"/>
    <n v="26"/>
    <s v="Young"/>
    <s v="Some Travel"/>
    <x v="1"/>
    <n v="18"/>
    <s v="11-20KM"/>
    <s v="CA"/>
    <s v="White"/>
    <n v="3"/>
    <x v="2"/>
    <x v="3"/>
    <s v="Data Scientist"/>
    <s v="Divorced"/>
    <n v="26414"/>
    <n v="2"/>
    <s v="No"/>
    <n v="0"/>
    <d v="2017-05-14T00:00:00"/>
    <x v="0"/>
    <n v="5"/>
    <n v="5"/>
    <n v="5"/>
    <s v="Need Attention"/>
    <n v="0"/>
    <m/>
    <m/>
    <m/>
    <m/>
    <e v="#N/A"/>
    <m/>
    <e v="#N/A"/>
    <m/>
    <e v="#N/A"/>
    <x v="3"/>
    <m/>
    <m/>
    <e v="#N/A"/>
    <x v="2"/>
    <e v="#N/A"/>
    <x v="3"/>
    <e v="#N/A"/>
    <e v="#N/A"/>
  </r>
  <r>
    <s v="1A6D-AF5D"/>
    <s v="Clair"/>
    <s v="Muldownie"/>
    <x v="2"/>
    <n v="25"/>
    <s v="Young"/>
    <s v="Some Travel"/>
    <x v="1"/>
    <n v="9"/>
    <s v="0-10KM"/>
    <s v="NY"/>
    <s v="White"/>
    <n v="3"/>
    <x v="2"/>
    <x v="5"/>
    <s v="Engineering Manager"/>
    <s v="Single"/>
    <n v="243908"/>
    <n v="0"/>
    <s v="No"/>
    <n v="0"/>
    <d v="2017-05-15T00:00:00"/>
    <x v="0"/>
    <n v="5"/>
    <n v="4"/>
    <n v="4"/>
    <s v="Need Attention"/>
    <n v="1"/>
    <s v="PR1026"/>
    <s v="1A6D-AF5D"/>
    <d v="2016-04-01T00:00:00"/>
    <n v="3"/>
    <n v="3"/>
    <n v="4"/>
    <n v="4"/>
    <n v="5"/>
    <n v="5"/>
    <x v="0"/>
    <n v="2"/>
    <n v="5"/>
    <n v="5"/>
    <x v="0"/>
    <n v="3"/>
    <x v="2"/>
    <n v="2"/>
    <n v="3.6666666666666665"/>
  </r>
  <r>
    <s v="4FCD-7D65"/>
    <s v="Frannie"/>
    <s v="Dunrige"/>
    <x v="0"/>
    <n v="24"/>
    <s v="Young"/>
    <s v="No Travel "/>
    <x v="1"/>
    <n v="26"/>
    <s v="21-30KM"/>
    <s v="CA"/>
    <s v="Asian or Asian American"/>
    <n v="4"/>
    <x v="1"/>
    <x v="3"/>
    <s v="Senior Software Engineer"/>
    <s v="Divorced"/>
    <n v="77358"/>
    <n v="1"/>
    <s v="Yes"/>
    <n v="1"/>
    <d v="2017-05-30T00:00:00"/>
    <x v="0"/>
    <n v="5"/>
    <n v="0"/>
    <n v="0"/>
    <s v="OK"/>
    <n v="4"/>
    <m/>
    <m/>
    <m/>
    <m/>
    <e v="#N/A"/>
    <m/>
    <e v="#N/A"/>
    <m/>
    <e v="#N/A"/>
    <x v="3"/>
    <m/>
    <m/>
    <e v="#N/A"/>
    <x v="2"/>
    <e v="#N/A"/>
    <x v="3"/>
    <e v="#N/A"/>
    <e v="#N/A"/>
  </r>
  <r>
    <s v="7279-6591"/>
    <s v="Bradan"/>
    <s v="Rozzier"/>
    <x v="2"/>
    <n v="41"/>
    <s v="Old"/>
    <s v="Some Travel"/>
    <x v="0"/>
    <n v="25"/>
    <s v="21-30KM"/>
    <s v="CA"/>
    <s v="American Indian or Alaska Native"/>
    <n v="3"/>
    <x v="2"/>
    <x v="1"/>
    <s v="Sales Executive"/>
    <s v="Single"/>
    <n v="231843"/>
    <n v="0"/>
    <s v="Yes"/>
    <n v="1"/>
    <d v="2017-06-01T00:00:00"/>
    <x v="1"/>
    <n v="1"/>
    <n v="1"/>
    <n v="1"/>
    <s v="OK"/>
    <n v="0"/>
    <s v="PR1443"/>
    <s v="7279-6591"/>
    <d v="2017-01-30T00:00:00"/>
    <n v="5"/>
    <n v="5"/>
    <n v="5"/>
    <n v="5"/>
    <n v="2"/>
    <n v="2"/>
    <x v="2"/>
    <n v="0"/>
    <n v="3"/>
    <n v="3"/>
    <x v="3"/>
    <n v="5"/>
    <x v="1"/>
    <n v="4"/>
    <n v="4"/>
  </r>
  <r>
    <s v="6925-864E"/>
    <s v="Lilith"/>
    <s v="Cargen"/>
    <x v="0"/>
    <n v="25"/>
    <s v="Young"/>
    <s v="No Travel "/>
    <x v="1"/>
    <n v="30"/>
    <s v="21-30KM"/>
    <s v="CA"/>
    <s v="White"/>
    <n v="2"/>
    <x v="3"/>
    <x v="3"/>
    <s v="Senior Software Engineer"/>
    <s v="Divorced"/>
    <n v="43644"/>
    <n v="2"/>
    <s v="No"/>
    <n v="0"/>
    <d v="2017-06-02T00:00:00"/>
    <x v="0"/>
    <n v="5"/>
    <n v="3"/>
    <n v="3"/>
    <s v="OK"/>
    <n v="5"/>
    <m/>
    <m/>
    <m/>
    <m/>
    <e v="#N/A"/>
    <m/>
    <e v="#N/A"/>
    <m/>
    <e v="#N/A"/>
    <x v="3"/>
    <m/>
    <m/>
    <e v="#N/A"/>
    <x v="2"/>
    <e v="#N/A"/>
    <x v="3"/>
    <e v="#N/A"/>
    <e v="#N/A"/>
  </r>
  <r>
    <s v="4563-8637"/>
    <s v="Vernor"/>
    <s v="Farrell"/>
    <x v="2"/>
    <n v="25"/>
    <s v="Young"/>
    <s v="Some Travel"/>
    <x v="0"/>
    <n v="44"/>
    <s v="41-50KM"/>
    <s v="CA"/>
    <s v="Mixed or multiple ethnic groups"/>
    <n v="2"/>
    <x v="3"/>
    <x v="0"/>
    <s v="Sales Executive"/>
    <s v="Married"/>
    <n v="75635"/>
    <n v="2"/>
    <s v="No"/>
    <n v="0"/>
    <d v="2017-06-07T00:00:00"/>
    <x v="0"/>
    <n v="5"/>
    <n v="2"/>
    <n v="2"/>
    <s v="OK"/>
    <n v="5"/>
    <m/>
    <m/>
    <m/>
    <m/>
    <e v="#N/A"/>
    <m/>
    <e v="#N/A"/>
    <m/>
    <e v="#N/A"/>
    <x v="3"/>
    <m/>
    <m/>
    <e v="#N/A"/>
    <x v="2"/>
    <e v="#N/A"/>
    <x v="3"/>
    <e v="#N/A"/>
    <e v="#N/A"/>
  </r>
  <r>
    <s v="2546-1312"/>
    <s v="Carlos"/>
    <s v="Galia"/>
    <x v="2"/>
    <n v="25"/>
    <s v="Young"/>
    <s v="Frequent Traveller"/>
    <x v="1"/>
    <n v="20"/>
    <s v="11-20KM"/>
    <s v="NY"/>
    <s v="American Indian or Alaska Native"/>
    <n v="3"/>
    <x v="2"/>
    <x v="5"/>
    <s v="Data Scientist"/>
    <s v="Single"/>
    <n v="61054"/>
    <n v="0"/>
    <s v="No"/>
    <n v="0"/>
    <d v="2017-06-24T00:00:00"/>
    <x v="0"/>
    <n v="5"/>
    <n v="0"/>
    <n v="1"/>
    <s v="OK"/>
    <n v="0"/>
    <m/>
    <m/>
    <m/>
    <m/>
    <e v="#N/A"/>
    <m/>
    <e v="#N/A"/>
    <m/>
    <e v="#N/A"/>
    <x v="3"/>
    <m/>
    <m/>
    <e v="#N/A"/>
    <x v="2"/>
    <e v="#N/A"/>
    <x v="3"/>
    <e v="#N/A"/>
    <e v="#N/A"/>
  </r>
  <r>
    <s v="FFCF-0BD5"/>
    <s v="Sky"/>
    <s v="Mattioni"/>
    <x v="3"/>
    <n v="23"/>
    <s v="Young"/>
    <s v="Some Travel"/>
    <x v="2"/>
    <n v="42"/>
    <s v="41-50KM"/>
    <s v="CA"/>
    <s v="Black or African American"/>
    <n v="1"/>
    <x v="4"/>
    <x v="1"/>
    <s v="Recruiter"/>
    <s v="Married"/>
    <n v="30683"/>
    <n v="1"/>
    <s v="No"/>
    <n v="0"/>
    <d v="2017-06-25T00:00:00"/>
    <x v="0"/>
    <n v="5"/>
    <n v="5"/>
    <n v="5"/>
    <s v="Need Attention"/>
    <n v="5"/>
    <s v="PR665"/>
    <s v="FFCF-0BD5"/>
    <d v="2015-05-16T00:00:00"/>
    <n v="5"/>
    <n v="5"/>
    <n v="3"/>
    <n v="3"/>
    <n v="3"/>
    <n v="3"/>
    <x v="1"/>
    <n v="1"/>
    <n v="2"/>
    <n v="2"/>
    <x v="0"/>
    <n v="3"/>
    <x v="0"/>
    <n v="3"/>
    <n v="3.1666666666666665"/>
  </r>
  <r>
    <s v="7623-9AF1"/>
    <s v="Sosanna"/>
    <s v="Armstrong"/>
    <x v="0"/>
    <n v="26"/>
    <s v="Young"/>
    <s v="Some Travel"/>
    <x v="1"/>
    <n v="18"/>
    <s v="11-20KM"/>
    <s v="CA"/>
    <s v="Mixed or multiple ethnic groups"/>
    <n v="3"/>
    <x v="2"/>
    <x v="5"/>
    <s v="Data Scientist"/>
    <s v="Married"/>
    <n v="46809"/>
    <n v="1"/>
    <s v="No"/>
    <n v="0"/>
    <d v="2017-06-29T00:00:00"/>
    <x v="0"/>
    <n v="5"/>
    <n v="0"/>
    <n v="0"/>
    <s v="OK"/>
    <n v="2"/>
    <s v="PR1852"/>
    <s v="7623-9AF1"/>
    <d v="2017-09-15T00:00:00"/>
    <n v="3"/>
    <n v="3"/>
    <n v="3"/>
    <n v="3"/>
    <n v="3"/>
    <n v="3"/>
    <x v="2"/>
    <n v="1"/>
    <n v="2"/>
    <n v="2"/>
    <x v="0"/>
    <n v="3"/>
    <x v="2"/>
    <n v="2"/>
    <n v="2.6666666666666665"/>
  </r>
  <r>
    <s v="C973-E8E5"/>
    <s v="Bertie"/>
    <s v="Murrells"/>
    <x v="2"/>
    <n v="26"/>
    <s v="Young"/>
    <s v="Some Travel"/>
    <x v="1"/>
    <n v="2"/>
    <s v="0-10KM"/>
    <s v="CA"/>
    <s v="White"/>
    <n v="3"/>
    <x v="2"/>
    <x v="3"/>
    <s v="Software Engineer"/>
    <s v="Married"/>
    <n v="57722"/>
    <n v="1"/>
    <s v="Yes"/>
    <n v="1"/>
    <d v="2017-06-30T00:00:00"/>
    <x v="0"/>
    <n v="5"/>
    <n v="4"/>
    <n v="4"/>
    <s v="Need Attention"/>
    <n v="0"/>
    <s v="PR1252"/>
    <s v="C973-E8E5"/>
    <d v="2016-09-09T00:00:00"/>
    <n v="5"/>
    <n v="5"/>
    <n v="2"/>
    <n v="2"/>
    <n v="2"/>
    <n v="2"/>
    <x v="1"/>
    <n v="3"/>
    <n v="3"/>
    <n v="3"/>
    <x v="3"/>
    <n v="5"/>
    <x v="4"/>
    <n v="5"/>
    <n v="3.6666666666666665"/>
  </r>
  <r>
    <s v="763B-DE6E"/>
    <s v="Nat"/>
    <s v="Fettes"/>
    <x v="3"/>
    <n v="23"/>
    <s v="Young"/>
    <s v="Some Travel"/>
    <x v="1"/>
    <n v="32"/>
    <s v="31-40KM"/>
    <s v="CA"/>
    <s v="White"/>
    <n v="4"/>
    <x v="1"/>
    <x v="3"/>
    <s v="Software Engineer"/>
    <s v="Divorced"/>
    <n v="23041"/>
    <n v="1"/>
    <s v="Yes"/>
    <n v="1"/>
    <d v="2017-06-30T00:00:00"/>
    <x v="0"/>
    <n v="5"/>
    <n v="1"/>
    <n v="5"/>
    <s v="Need Attention"/>
    <n v="3"/>
    <s v="PR1401"/>
    <s v="763B-DE6E"/>
    <d v="2017-01-12T00:00:00"/>
    <n v="4"/>
    <n v="4"/>
    <n v="4"/>
    <n v="4"/>
    <n v="5"/>
    <n v="5"/>
    <x v="2"/>
    <n v="0"/>
    <n v="2"/>
    <n v="2"/>
    <x v="1"/>
    <n v="4"/>
    <x v="0"/>
    <n v="3"/>
    <n v="3.6666666666666665"/>
  </r>
  <r>
    <s v="7EEF-9A90"/>
    <s v="Sheryl"/>
    <s v="Bridell"/>
    <x v="0"/>
    <n v="23"/>
    <s v="Young"/>
    <s v="Some Travel"/>
    <x v="0"/>
    <n v="18"/>
    <s v="11-20KM"/>
    <s v="NY"/>
    <s v="Other "/>
    <n v="4"/>
    <x v="1"/>
    <x v="4"/>
    <s v="Sales Executive"/>
    <s v="Married"/>
    <n v="83677"/>
    <n v="1"/>
    <s v="Yes"/>
    <n v="1"/>
    <d v="2017-07-10T00:00:00"/>
    <x v="0"/>
    <n v="5"/>
    <n v="0"/>
    <n v="5"/>
    <s v="Need Attention"/>
    <n v="3"/>
    <m/>
    <m/>
    <m/>
    <m/>
    <e v="#N/A"/>
    <m/>
    <e v="#N/A"/>
    <m/>
    <e v="#N/A"/>
    <x v="3"/>
    <m/>
    <m/>
    <e v="#N/A"/>
    <x v="2"/>
    <e v="#N/A"/>
    <x v="3"/>
    <e v="#N/A"/>
    <e v="#N/A"/>
  </r>
  <r>
    <s v="63B0-1036"/>
    <s v="Persis"/>
    <s v="Christon"/>
    <x v="0"/>
    <n v="25"/>
    <s v="Young"/>
    <s v="Some Travel"/>
    <x v="1"/>
    <n v="12"/>
    <s v="11-20KM"/>
    <s v="NY"/>
    <s v="Mixed or multiple ethnic groups"/>
    <n v="3"/>
    <x v="2"/>
    <x v="2"/>
    <s v="Software Engineer"/>
    <s v="Divorced"/>
    <n v="52957"/>
    <n v="1"/>
    <s v="No"/>
    <n v="0"/>
    <d v="2017-07-10T00:00:00"/>
    <x v="0"/>
    <n v="5"/>
    <n v="3"/>
    <n v="5"/>
    <s v="Need Attention"/>
    <n v="4"/>
    <s v="PR1369"/>
    <s v="63B0-1036"/>
    <d v="2016-12-27T00:00:00"/>
    <n v="4"/>
    <n v="4"/>
    <n v="2"/>
    <n v="2"/>
    <n v="4"/>
    <n v="4"/>
    <x v="1"/>
    <n v="3"/>
    <n v="5"/>
    <n v="5"/>
    <x v="0"/>
    <n v="3"/>
    <x v="2"/>
    <n v="2"/>
    <n v="3.3333333333333335"/>
  </r>
  <r>
    <s v="41FE-D257"/>
    <s v="Murdock"/>
    <s v="Heinsius"/>
    <x v="2"/>
    <n v="23"/>
    <s v="Young"/>
    <s v="Frequent Traveller"/>
    <x v="0"/>
    <n v="31"/>
    <s v="31-40KM"/>
    <s v="CA"/>
    <s v="Mixed or multiple ethnic groups"/>
    <n v="3"/>
    <x v="2"/>
    <x v="4"/>
    <s v="Sales Representative"/>
    <s v="Single"/>
    <n v="23505"/>
    <n v="0"/>
    <s v="No"/>
    <n v="0"/>
    <d v="2017-07-12T00:00:00"/>
    <x v="1"/>
    <n v="1"/>
    <n v="0"/>
    <n v="0"/>
    <s v="OK"/>
    <n v="0"/>
    <m/>
    <m/>
    <m/>
    <m/>
    <e v="#N/A"/>
    <m/>
    <e v="#N/A"/>
    <m/>
    <e v="#N/A"/>
    <x v="3"/>
    <m/>
    <m/>
    <e v="#N/A"/>
    <x v="2"/>
    <e v="#N/A"/>
    <x v="3"/>
    <e v="#N/A"/>
    <e v="#N/A"/>
  </r>
  <r>
    <s v="D24B-5AC8"/>
    <s v="Horatio"/>
    <s v="Chaffen"/>
    <x v="2"/>
    <n v="24"/>
    <s v="Young"/>
    <s v="Some Travel"/>
    <x v="1"/>
    <n v="45"/>
    <s v="41-50KM"/>
    <s v="CA"/>
    <s v="Mixed or multiple ethnic groups"/>
    <n v="4"/>
    <x v="1"/>
    <x v="5"/>
    <s v="Data Scientist"/>
    <s v="Married"/>
    <n v="38022"/>
    <n v="0"/>
    <s v="No"/>
    <n v="0"/>
    <d v="2017-07-14T00:00:00"/>
    <x v="0"/>
    <n v="5"/>
    <n v="5"/>
    <n v="5"/>
    <s v="Need Attention"/>
    <n v="1"/>
    <m/>
    <m/>
    <m/>
    <m/>
    <e v="#N/A"/>
    <m/>
    <e v="#N/A"/>
    <m/>
    <e v="#N/A"/>
    <x v="3"/>
    <m/>
    <m/>
    <e v="#N/A"/>
    <x v="2"/>
    <e v="#N/A"/>
    <x v="3"/>
    <e v="#N/A"/>
    <e v="#N/A"/>
  </r>
  <r>
    <s v="F7B0-E6B2"/>
    <s v="Tarrance"/>
    <s v="Reidshaw"/>
    <x v="2"/>
    <n v="24"/>
    <s v="Young"/>
    <s v="Frequent Traveller"/>
    <x v="1"/>
    <n v="15"/>
    <s v="11-20KM"/>
    <s v="IL"/>
    <s v="White"/>
    <n v="2"/>
    <x v="3"/>
    <x v="3"/>
    <s v="Data Scientist"/>
    <s v="Divorced"/>
    <n v="63078"/>
    <n v="1"/>
    <s v="No"/>
    <n v="0"/>
    <d v="2017-07-17T00:00:00"/>
    <x v="0"/>
    <n v="5"/>
    <n v="5"/>
    <n v="5"/>
    <s v="Need Attention"/>
    <n v="2"/>
    <s v="PR3352"/>
    <s v="F7B0-E6B2"/>
    <d v="2019-09-13T00:00:00"/>
    <n v="3"/>
    <n v="3"/>
    <n v="5"/>
    <n v="5"/>
    <n v="2"/>
    <n v="2"/>
    <x v="0"/>
    <n v="0"/>
    <n v="5"/>
    <n v="5"/>
    <x v="0"/>
    <n v="3"/>
    <x v="0"/>
    <n v="3"/>
    <n v="3.5"/>
  </r>
  <r>
    <s v="9C6C-E5CE"/>
    <s v="Damon"/>
    <s v="Nice"/>
    <x v="1"/>
    <n v="23"/>
    <s v="Young"/>
    <s v="Frequent Traveller"/>
    <x v="1"/>
    <n v="15"/>
    <s v="11-20KM"/>
    <s v="CA"/>
    <s v="Asian or Asian American"/>
    <n v="3"/>
    <x v="2"/>
    <x v="5"/>
    <s v="Data Scientist"/>
    <s v="Single"/>
    <n v="29890"/>
    <n v="0"/>
    <s v="No"/>
    <n v="0"/>
    <d v="2017-07-24T00:00:00"/>
    <x v="0"/>
    <n v="5"/>
    <n v="0"/>
    <n v="1"/>
    <s v="OK"/>
    <n v="1"/>
    <m/>
    <m/>
    <m/>
    <m/>
    <e v="#N/A"/>
    <m/>
    <e v="#N/A"/>
    <m/>
    <e v="#N/A"/>
    <x v="3"/>
    <m/>
    <m/>
    <e v="#N/A"/>
    <x v="2"/>
    <e v="#N/A"/>
    <x v="3"/>
    <e v="#N/A"/>
    <e v="#N/A"/>
  </r>
  <r>
    <s v="184D-06FF"/>
    <s v="Waly"/>
    <s v="McCoish"/>
    <x v="0"/>
    <n v="26"/>
    <s v="Young"/>
    <s v="Some Travel"/>
    <x v="1"/>
    <n v="24"/>
    <s v="21-30KM"/>
    <s v="CA"/>
    <s v="White"/>
    <n v="4"/>
    <x v="1"/>
    <x v="3"/>
    <s v="Data Scientist"/>
    <s v="Divorced"/>
    <n v="35757"/>
    <n v="1"/>
    <s v="No"/>
    <n v="0"/>
    <d v="2017-07-25T00:00:00"/>
    <x v="0"/>
    <n v="5"/>
    <n v="3"/>
    <n v="4"/>
    <s v="Need Attention"/>
    <n v="0"/>
    <m/>
    <m/>
    <m/>
    <m/>
    <e v="#N/A"/>
    <m/>
    <e v="#N/A"/>
    <m/>
    <e v="#N/A"/>
    <x v="3"/>
    <m/>
    <m/>
    <e v="#N/A"/>
    <x v="2"/>
    <e v="#N/A"/>
    <x v="3"/>
    <e v="#N/A"/>
    <e v="#N/A"/>
  </r>
  <r>
    <s v="2B70-5A31"/>
    <s v="Justinian"/>
    <s v="Ladell"/>
    <x v="2"/>
    <n v="25"/>
    <s v="Young"/>
    <s v="Some Travel"/>
    <x v="1"/>
    <n v="17"/>
    <s v="11-20KM"/>
    <s v="NY"/>
    <s v="Mixed or multiple ethnic groups"/>
    <n v="3"/>
    <x v="2"/>
    <x v="3"/>
    <s v="Software Engineer"/>
    <s v="Married"/>
    <n v="44082"/>
    <n v="0"/>
    <s v="No"/>
    <n v="0"/>
    <d v="2017-07-25T00:00:00"/>
    <x v="0"/>
    <n v="5"/>
    <n v="1"/>
    <n v="3"/>
    <s v="OK"/>
    <n v="0"/>
    <m/>
    <m/>
    <m/>
    <m/>
    <e v="#N/A"/>
    <m/>
    <e v="#N/A"/>
    <m/>
    <e v="#N/A"/>
    <x v="3"/>
    <m/>
    <m/>
    <e v="#N/A"/>
    <x v="2"/>
    <e v="#N/A"/>
    <x v="3"/>
    <e v="#N/A"/>
    <e v="#N/A"/>
  </r>
  <r>
    <s v="EDF2-2659"/>
    <s v="Robena"/>
    <s v="Oris"/>
    <x v="0"/>
    <n v="25"/>
    <s v="Young"/>
    <s v="Some Travel"/>
    <x v="1"/>
    <n v="21"/>
    <s v="21-30KM"/>
    <s v="CA"/>
    <s v="White"/>
    <n v="1"/>
    <x v="4"/>
    <x v="5"/>
    <s v="Senior Software Engineer"/>
    <s v="Divorced"/>
    <n v="64398"/>
    <n v="3"/>
    <s v="No"/>
    <n v="0"/>
    <d v="2017-07-27T00:00:00"/>
    <x v="0"/>
    <n v="5"/>
    <n v="2"/>
    <n v="3"/>
    <s v="OK"/>
    <n v="3"/>
    <m/>
    <m/>
    <m/>
    <m/>
    <e v="#N/A"/>
    <m/>
    <e v="#N/A"/>
    <m/>
    <e v="#N/A"/>
    <x v="3"/>
    <m/>
    <m/>
    <e v="#N/A"/>
    <x v="2"/>
    <e v="#N/A"/>
    <x v="3"/>
    <e v="#N/A"/>
    <e v="#N/A"/>
  </r>
  <r>
    <s v="0BAF-7454"/>
    <s v="Ninnette"/>
    <s v="Braganza"/>
    <x v="1"/>
    <n v="26"/>
    <s v="Young"/>
    <s v="Some Travel"/>
    <x v="1"/>
    <n v="12"/>
    <s v="11-20KM"/>
    <s v="NY"/>
    <s v="White"/>
    <n v="4"/>
    <x v="1"/>
    <x v="3"/>
    <s v="Software Engineer"/>
    <s v="Single"/>
    <n v="37530"/>
    <n v="0"/>
    <s v="No"/>
    <n v="0"/>
    <d v="2017-07-30T00:00:00"/>
    <x v="0"/>
    <n v="5"/>
    <n v="5"/>
    <n v="5"/>
    <s v="Need Attention"/>
    <n v="5"/>
    <m/>
    <m/>
    <m/>
    <m/>
    <e v="#N/A"/>
    <m/>
    <e v="#N/A"/>
    <m/>
    <e v="#N/A"/>
    <x v="3"/>
    <m/>
    <m/>
    <e v="#N/A"/>
    <x v="2"/>
    <e v="#N/A"/>
    <x v="3"/>
    <e v="#N/A"/>
    <e v="#N/A"/>
  </r>
  <r>
    <s v="8373-07C6"/>
    <s v="Inge"/>
    <s v="Bullon"/>
    <x v="0"/>
    <n v="25"/>
    <s v="Young"/>
    <s v="Some Travel"/>
    <x v="1"/>
    <n v="21"/>
    <s v="21-30KM"/>
    <s v="CA"/>
    <s v="White"/>
    <n v="4"/>
    <x v="1"/>
    <x v="5"/>
    <s v="Engineering Manager"/>
    <s v="Married"/>
    <n v="261970"/>
    <n v="1"/>
    <s v="Yes"/>
    <n v="1"/>
    <d v="2017-07-31T00:00:00"/>
    <x v="0"/>
    <n v="5"/>
    <n v="4"/>
    <n v="4"/>
    <s v="Need Attention"/>
    <n v="3"/>
    <m/>
    <m/>
    <m/>
    <m/>
    <e v="#N/A"/>
    <m/>
    <e v="#N/A"/>
    <m/>
    <e v="#N/A"/>
    <x v="3"/>
    <m/>
    <m/>
    <e v="#N/A"/>
    <x v="2"/>
    <e v="#N/A"/>
    <x v="3"/>
    <e v="#N/A"/>
    <e v="#N/A"/>
  </r>
  <r>
    <s v="BAFA-86DF"/>
    <s v="Rolfe"/>
    <s v="Ketchaside"/>
    <x v="2"/>
    <n v="26"/>
    <s v="Young"/>
    <s v="No Travel "/>
    <x v="1"/>
    <n v="15"/>
    <s v="11-20KM"/>
    <s v="IL"/>
    <s v="Mixed or multiple ethnic groups"/>
    <n v="4"/>
    <x v="1"/>
    <x v="2"/>
    <s v="Software Engineer"/>
    <s v="Married"/>
    <n v="35373"/>
    <n v="1"/>
    <s v="Yes"/>
    <n v="1"/>
    <d v="2017-08-02T00:00:00"/>
    <x v="1"/>
    <n v="4"/>
    <n v="3"/>
    <n v="3"/>
    <s v="OK"/>
    <n v="0"/>
    <m/>
    <m/>
    <m/>
    <m/>
    <e v="#N/A"/>
    <m/>
    <e v="#N/A"/>
    <m/>
    <e v="#N/A"/>
    <x v="3"/>
    <m/>
    <m/>
    <e v="#N/A"/>
    <x v="2"/>
    <e v="#N/A"/>
    <x v="3"/>
    <e v="#N/A"/>
    <e v="#N/A"/>
  </r>
  <r>
    <s v="74B4-CB7A"/>
    <s v="Eddi"/>
    <s v="Holywell"/>
    <x v="1"/>
    <n v="26"/>
    <s v="Young"/>
    <s v="No Travel "/>
    <x v="2"/>
    <n v="23"/>
    <s v="21-30KM"/>
    <s v="CA"/>
    <s v="White"/>
    <n v="3"/>
    <x v="2"/>
    <x v="8"/>
    <s v="HR Business Partner"/>
    <s v="Single"/>
    <n v="240035"/>
    <n v="0"/>
    <s v="Yes"/>
    <n v="1"/>
    <d v="2017-08-03T00:00:00"/>
    <x v="0"/>
    <n v="5"/>
    <n v="5"/>
    <n v="5"/>
    <s v="Need Attention"/>
    <n v="3"/>
    <m/>
    <m/>
    <m/>
    <m/>
    <e v="#N/A"/>
    <m/>
    <e v="#N/A"/>
    <m/>
    <e v="#N/A"/>
    <x v="3"/>
    <m/>
    <m/>
    <e v="#N/A"/>
    <x v="2"/>
    <e v="#N/A"/>
    <x v="3"/>
    <e v="#N/A"/>
    <e v="#N/A"/>
  </r>
  <r>
    <s v="4C66-6E16"/>
    <s v="Niki"/>
    <s v="Boseley"/>
    <x v="2"/>
    <n v="33"/>
    <s v="Young"/>
    <s v="Some Travel"/>
    <x v="1"/>
    <n v="4"/>
    <s v="0-10KM"/>
    <s v="CA"/>
    <s v="Black or African American"/>
    <n v="4"/>
    <x v="1"/>
    <x v="5"/>
    <s v="Engineering Manager"/>
    <s v="Single"/>
    <n v="335261"/>
    <n v="0"/>
    <s v="No"/>
    <n v="0"/>
    <d v="2017-08-03T00:00:00"/>
    <x v="0"/>
    <n v="5"/>
    <n v="5"/>
    <n v="5"/>
    <s v="Need Attention"/>
    <n v="0"/>
    <m/>
    <m/>
    <m/>
    <m/>
    <e v="#N/A"/>
    <m/>
    <e v="#N/A"/>
    <m/>
    <e v="#N/A"/>
    <x v="3"/>
    <m/>
    <m/>
    <e v="#N/A"/>
    <x v="2"/>
    <e v="#N/A"/>
    <x v="3"/>
    <e v="#N/A"/>
    <e v="#N/A"/>
  </r>
  <r>
    <s v="D6D2-184B"/>
    <s v="Valenka"/>
    <s v="Kayley"/>
    <x v="0"/>
    <n v="24"/>
    <s v="Young"/>
    <s v="Some Travel"/>
    <x v="1"/>
    <n v="33"/>
    <s v="31-40KM"/>
    <s v="NY"/>
    <s v="White"/>
    <n v="3"/>
    <x v="2"/>
    <x v="5"/>
    <s v="Senior Software Engineer"/>
    <s v="Single"/>
    <n v="115399"/>
    <n v="0"/>
    <s v="No"/>
    <n v="0"/>
    <d v="2017-08-09T00:00:00"/>
    <x v="0"/>
    <n v="5"/>
    <n v="5"/>
    <n v="5"/>
    <s v="Need Attention"/>
    <n v="3"/>
    <m/>
    <m/>
    <m/>
    <m/>
    <e v="#N/A"/>
    <m/>
    <e v="#N/A"/>
    <m/>
    <e v="#N/A"/>
    <x v="3"/>
    <m/>
    <m/>
    <e v="#N/A"/>
    <x v="2"/>
    <e v="#N/A"/>
    <x v="3"/>
    <e v="#N/A"/>
    <e v="#N/A"/>
  </r>
  <r>
    <s v="FB1D-5A51"/>
    <s v="Allys"/>
    <s v="Ruberry"/>
    <x v="0"/>
    <n v="23"/>
    <s v="Young"/>
    <s v="Some Travel"/>
    <x v="1"/>
    <n v="29"/>
    <s v="21-30KM"/>
    <s v="CA"/>
    <s v="Mixed or multiple ethnic groups"/>
    <n v="3"/>
    <x v="2"/>
    <x v="5"/>
    <s v="Software Engineer"/>
    <s v="Divorced"/>
    <n v="25500"/>
    <n v="1"/>
    <s v="No"/>
    <n v="0"/>
    <d v="2017-08-12T00:00:00"/>
    <x v="0"/>
    <n v="5"/>
    <n v="5"/>
    <n v="5"/>
    <s v="Need Attention"/>
    <n v="3"/>
    <m/>
    <m/>
    <m/>
    <m/>
    <e v="#N/A"/>
    <m/>
    <e v="#N/A"/>
    <m/>
    <e v="#N/A"/>
    <x v="3"/>
    <m/>
    <m/>
    <e v="#N/A"/>
    <x v="2"/>
    <e v="#N/A"/>
    <x v="3"/>
    <e v="#N/A"/>
    <e v="#N/A"/>
  </r>
  <r>
    <s v="5AA7-C7BA"/>
    <s v="Reggis"/>
    <s v="Greenset"/>
    <x v="2"/>
    <n v="26"/>
    <s v="Young"/>
    <s v="Some Travel"/>
    <x v="1"/>
    <n v="35"/>
    <s v="31-40KM"/>
    <s v="CA"/>
    <s v="American Indian or Alaska Native"/>
    <n v="4"/>
    <x v="1"/>
    <x v="5"/>
    <s v="Engineering Manager"/>
    <s v="Divorced"/>
    <n v="292386"/>
    <n v="2"/>
    <s v="No"/>
    <n v="0"/>
    <d v="2017-08-14T00:00:00"/>
    <x v="0"/>
    <n v="5"/>
    <n v="2"/>
    <n v="2"/>
    <s v="OK"/>
    <n v="5"/>
    <m/>
    <m/>
    <m/>
    <m/>
    <e v="#N/A"/>
    <m/>
    <e v="#N/A"/>
    <m/>
    <e v="#N/A"/>
    <x v="3"/>
    <m/>
    <m/>
    <e v="#N/A"/>
    <x v="2"/>
    <e v="#N/A"/>
    <x v="3"/>
    <e v="#N/A"/>
    <e v="#N/A"/>
  </r>
  <r>
    <s v="3E50-011E"/>
    <s v="Carol"/>
    <s v="Burgill"/>
    <x v="0"/>
    <n v="24"/>
    <s v="Young"/>
    <s v="No Travel "/>
    <x v="1"/>
    <n v="29"/>
    <s v="21-30KM"/>
    <s v="CA"/>
    <s v="White"/>
    <n v="4"/>
    <x v="1"/>
    <x v="5"/>
    <s v="Machine Learning Engineer"/>
    <s v="Married"/>
    <n v="158330"/>
    <n v="3"/>
    <s v="Yes"/>
    <n v="1"/>
    <d v="2017-08-18T00:00:00"/>
    <x v="0"/>
    <n v="5"/>
    <n v="1"/>
    <n v="3"/>
    <s v="OK"/>
    <n v="0"/>
    <s v="PR4289"/>
    <s v="3E50-011E"/>
    <d v="2020-09-17T00:00:00"/>
    <n v="3"/>
    <n v="3"/>
    <n v="4"/>
    <n v="4"/>
    <n v="3"/>
    <n v="3"/>
    <x v="0"/>
    <n v="1"/>
    <n v="5"/>
    <n v="5"/>
    <x v="0"/>
    <n v="3"/>
    <x v="2"/>
    <n v="2"/>
    <n v="3.3333333333333335"/>
  </r>
  <r>
    <s v="3992-22AD"/>
    <s v="Kristal"/>
    <s v="le Keux"/>
    <x v="0"/>
    <n v="25"/>
    <s v="Young"/>
    <s v="Some Travel"/>
    <x v="0"/>
    <n v="4"/>
    <s v="0-10KM"/>
    <s v="CA"/>
    <s v="Other "/>
    <n v="3"/>
    <x v="2"/>
    <x v="0"/>
    <s v="Sales Executive"/>
    <s v="Single"/>
    <n v="48917"/>
    <n v="0"/>
    <s v="No"/>
    <n v="0"/>
    <d v="2017-08-19T00:00:00"/>
    <x v="0"/>
    <n v="5"/>
    <n v="2"/>
    <n v="4"/>
    <s v="Need Attention"/>
    <n v="3"/>
    <m/>
    <m/>
    <m/>
    <m/>
    <e v="#N/A"/>
    <m/>
    <e v="#N/A"/>
    <m/>
    <e v="#N/A"/>
    <x v="3"/>
    <m/>
    <m/>
    <e v="#N/A"/>
    <x v="2"/>
    <e v="#N/A"/>
    <x v="3"/>
    <e v="#N/A"/>
    <e v="#N/A"/>
  </r>
  <r>
    <s v="5642-6F1E"/>
    <s v="Lisette"/>
    <s v="Govett"/>
    <x v="1"/>
    <n v="26"/>
    <s v="Young"/>
    <s v="No Travel "/>
    <x v="0"/>
    <n v="18"/>
    <s v="11-20KM"/>
    <s v="IL"/>
    <s v="White"/>
    <n v="2"/>
    <x v="3"/>
    <x v="7"/>
    <s v="Sales Executive"/>
    <s v="Single"/>
    <n v="65194"/>
    <n v="0"/>
    <s v="No"/>
    <n v="0"/>
    <d v="2017-08-22T00:00:00"/>
    <x v="0"/>
    <n v="5"/>
    <n v="3"/>
    <n v="4"/>
    <s v="Need Attention"/>
    <n v="5"/>
    <m/>
    <m/>
    <m/>
    <m/>
    <e v="#N/A"/>
    <m/>
    <e v="#N/A"/>
    <m/>
    <e v="#N/A"/>
    <x v="3"/>
    <m/>
    <m/>
    <e v="#N/A"/>
    <x v="2"/>
    <e v="#N/A"/>
    <x v="3"/>
    <e v="#N/A"/>
    <e v="#N/A"/>
  </r>
  <r>
    <s v="005C-E0FB"/>
    <s v="Fin"/>
    <s v="O'Halleghane"/>
    <x v="1"/>
    <n v="24"/>
    <s v="Young"/>
    <s v="Frequent Traveller"/>
    <x v="0"/>
    <n v="17"/>
    <s v="11-20KM"/>
    <s v="CA"/>
    <s v="White"/>
    <n v="4"/>
    <x v="1"/>
    <x v="1"/>
    <s v="Sales Executive"/>
    <s v="Married"/>
    <n v="56155"/>
    <n v="1"/>
    <s v="No"/>
    <n v="0"/>
    <d v="2017-08-26T00:00:00"/>
    <x v="0"/>
    <n v="5"/>
    <n v="2"/>
    <n v="2"/>
    <s v="OK"/>
    <n v="0"/>
    <s v="PR4067"/>
    <s v="005C-E0FB"/>
    <d v="2020-06-17T00:00:00"/>
    <n v="3"/>
    <n v="3"/>
    <n v="3"/>
    <n v="3"/>
    <n v="2"/>
    <n v="2"/>
    <x v="1"/>
    <n v="2"/>
    <n v="2"/>
    <n v="2"/>
    <x v="1"/>
    <n v="4"/>
    <x v="0"/>
    <n v="3"/>
    <n v="2.8333333333333335"/>
  </r>
  <r>
    <s v="45BA-6683"/>
    <s v="Hort"/>
    <s v="Rawstron"/>
    <x v="2"/>
    <n v="23"/>
    <s v="Young"/>
    <s v="Some Travel"/>
    <x v="1"/>
    <n v="1"/>
    <s v="0-10KM"/>
    <s v="IL"/>
    <s v="Black or African American"/>
    <n v="1"/>
    <x v="4"/>
    <x v="6"/>
    <s v="Data Scientist"/>
    <s v="Divorced"/>
    <n v="47648"/>
    <n v="1"/>
    <s v="Yes"/>
    <n v="1"/>
    <d v="2017-08-29T00:00:00"/>
    <x v="0"/>
    <n v="5"/>
    <n v="2"/>
    <n v="4"/>
    <s v="Need Attention"/>
    <n v="5"/>
    <m/>
    <m/>
    <m/>
    <m/>
    <e v="#N/A"/>
    <m/>
    <e v="#N/A"/>
    <m/>
    <e v="#N/A"/>
    <x v="3"/>
    <m/>
    <m/>
    <e v="#N/A"/>
    <x v="2"/>
    <e v="#N/A"/>
    <x v="3"/>
    <e v="#N/A"/>
    <e v="#N/A"/>
  </r>
  <r>
    <s v="D29C-A21F"/>
    <s v="Ebenezer"/>
    <s v="Bontein"/>
    <x v="2"/>
    <n v="25"/>
    <s v="Young"/>
    <s v="Frequent Traveller"/>
    <x v="1"/>
    <n v="23"/>
    <s v="21-30KM"/>
    <s v="CA"/>
    <s v="Black or African American"/>
    <n v="3"/>
    <x v="2"/>
    <x v="5"/>
    <s v="Software Engineer"/>
    <s v="Married"/>
    <n v="22525"/>
    <n v="1"/>
    <s v="No"/>
    <n v="0"/>
    <d v="2017-08-31T00:00:00"/>
    <x v="0"/>
    <n v="5"/>
    <n v="3"/>
    <n v="4"/>
    <s v="Need Attention"/>
    <n v="5"/>
    <m/>
    <m/>
    <m/>
    <m/>
    <e v="#N/A"/>
    <m/>
    <e v="#N/A"/>
    <m/>
    <e v="#N/A"/>
    <x v="3"/>
    <m/>
    <m/>
    <e v="#N/A"/>
    <x v="2"/>
    <e v="#N/A"/>
    <x v="3"/>
    <e v="#N/A"/>
    <e v="#N/A"/>
  </r>
  <r>
    <s v="473C-EA4E"/>
    <s v="Myron"/>
    <s v="Millard"/>
    <x v="2"/>
    <n v="26"/>
    <s v="Young"/>
    <s v="Some Travel"/>
    <x v="1"/>
    <n v="28"/>
    <s v="21-30KM"/>
    <s v="CA"/>
    <s v="Mixed or multiple ethnic groups"/>
    <n v="5"/>
    <x v="0"/>
    <x v="3"/>
    <s v="Engineering Manager"/>
    <s v="Married"/>
    <n v="246505"/>
    <n v="1"/>
    <s v="No"/>
    <n v="0"/>
    <d v="2017-09-04T00:00:00"/>
    <x v="0"/>
    <n v="5"/>
    <n v="1"/>
    <n v="3"/>
    <s v="OK"/>
    <n v="2"/>
    <m/>
    <m/>
    <m/>
    <m/>
    <e v="#N/A"/>
    <m/>
    <e v="#N/A"/>
    <m/>
    <e v="#N/A"/>
    <x v="3"/>
    <m/>
    <m/>
    <e v="#N/A"/>
    <x v="2"/>
    <e v="#N/A"/>
    <x v="3"/>
    <e v="#N/A"/>
    <e v="#N/A"/>
  </r>
  <r>
    <s v="5F5B-83B1"/>
    <s v="Michelina"/>
    <s v="Chester"/>
    <x v="0"/>
    <n v="38"/>
    <s v="Old"/>
    <s v="Frequent Traveller"/>
    <x v="1"/>
    <n v="44"/>
    <s v="41-50KM"/>
    <s v="CA"/>
    <s v="White"/>
    <n v="2"/>
    <x v="3"/>
    <x v="3"/>
    <s v="Engineering Manager"/>
    <s v="Single"/>
    <n v="293425"/>
    <n v="0"/>
    <s v="Yes"/>
    <n v="1"/>
    <d v="2017-09-05T00:00:00"/>
    <x v="0"/>
    <n v="5"/>
    <n v="4"/>
    <n v="4"/>
    <s v="Need Attention"/>
    <n v="4"/>
    <m/>
    <m/>
    <m/>
    <m/>
    <e v="#N/A"/>
    <m/>
    <e v="#N/A"/>
    <m/>
    <e v="#N/A"/>
    <x v="3"/>
    <m/>
    <m/>
    <e v="#N/A"/>
    <x v="2"/>
    <e v="#N/A"/>
    <x v="3"/>
    <e v="#N/A"/>
    <e v="#N/A"/>
  </r>
  <r>
    <s v="E9D9-787A"/>
    <s v="Lyn"/>
    <s v="Walczynski"/>
    <x v="2"/>
    <n v="26"/>
    <s v="Young"/>
    <s v="Some Travel"/>
    <x v="1"/>
    <n v="20"/>
    <s v="11-20KM"/>
    <s v="NY"/>
    <s v="White"/>
    <n v="1"/>
    <x v="4"/>
    <x v="3"/>
    <s v="Senior Software Engineer"/>
    <s v="Married"/>
    <n v="207687"/>
    <n v="1"/>
    <s v="Yes"/>
    <n v="1"/>
    <d v="2017-09-08T00:00:00"/>
    <x v="0"/>
    <n v="5"/>
    <n v="0"/>
    <n v="5"/>
    <s v="Need Attention"/>
    <n v="4"/>
    <m/>
    <m/>
    <m/>
    <m/>
    <e v="#N/A"/>
    <m/>
    <e v="#N/A"/>
    <m/>
    <e v="#N/A"/>
    <x v="3"/>
    <m/>
    <m/>
    <e v="#N/A"/>
    <x v="2"/>
    <e v="#N/A"/>
    <x v="3"/>
    <e v="#N/A"/>
    <e v="#N/A"/>
  </r>
  <r>
    <s v="8328-A764"/>
    <s v="Granger"/>
    <s v="Kenworthey"/>
    <x v="2"/>
    <n v="24"/>
    <s v="Young"/>
    <s v="Some Travel"/>
    <x v="1"/>
    <n v="17"/>
    <s v="11-20KM"/>
    <s v="NY"/>
    <s v="Mixed or multiple ethnic groups"/>
    <n v="4"/>
    <x v="1"/>
    <x v="6"/>
    <s v="Software Engineer"/>
    <s v="Married"/>
    <n v="30720"/>
    <n v="1"/>
    <s v="No"/>
    <n v="0"/>
    <d v="2017-09-09T00:00:00"/>
    <x v="0"/>
    <n v="5"/>
    <n v="4"/>
    <n v="5"/>
    <s v="Need Attention"/>
    <n v="4"/>
    <m/>
    <m/>
    <m/>
    <m/>
    <e v="#N/A"/>
    <m/>
    <e v="#N/A"/>
    <m/>
    <e v="#N/A"/>
    <x v="3"/>
    <m/>
    <m/>
    <e v="#N/A"/>
    <x v="2"/>
    <e v="#N/A"/>
    <x v="3"/>
    <e v="#N/A"/>
    <e v="#N/A"/>
  </r>
  <r>
    <s v="90EB-28D4"/>
    <s v="Veronique"/>
    <s v="Tremelling"/>
    <x v="0"/>
    <n v="24"/>
    <s v="Young"/>
    <s v="Frequent Traveller"/>
    <x v="0"/>
    <n v="29"/>
    <s v="21-30KM"/>
    <s v="CA"/>
    <s v="Black or African American"/>
    <n v="1"/>
    <x v="4"/>
    <x v="7"/>
    <s v="Sales Representative"/>
    <s v="Single"/>
    <n v="26608"/>
    <n v="0"/>
    <s v="No"/>
    <n v="0"/>
    <d v="2017-09-12T00:00:00"/>
    <x v="0"/>
    <n v="5"/>
    <n v="0"/>
    <n v="3"/>
    <s v="OK"/>
    <n v="1"/>
    <m/>
    <m/>
    <m/>
    <m/>
    <e v="#N/A"/>
    <m/>
    <e v="#N/A"/>
    <m/>
    <e v="#N/A"/>
    <x v="3"/>
    <m/>
    <m/>
    <e v="#N/A"/>
    <x v="2"/>
    <e v="#N/A"/>
    <x v="3"/>
    <e v="#N/A"/>
    <e v="#N/A"/>
  </r>
  <r>
    <s v="E399-E4F6"/>
    <s v="Edan"/>
    <s v="Fechnie"/>
    <x v="2"/>
    <n v="24"/>
    <s v="Young"/>
    <s v="Some Travel"/>
    <x v="0"/>
    <n v="31"/>
    <s v="31-40KM"/>
    <s v="CA"/>
    <s v="American Indian or Alaska Native"/>
    <n v="4"/>
    <x v="1"/>
    <x v="0"/>
    <s v="Sales Executive"/>
    <s v="Married"/>
    <n v="105502"/>
    <n v="2"/>
    <s v="No"/>
    <n v="0"/>
    <d v="2017-09-12T00:00:00"/>
    <x v="0"/>
    <n v="5"/>
    <n v="2"/>
    <n v="5"/>
    <s v="Need Attention"/>
    <n v="2"/>
    <m/>
    <m/>
    <m/>
    <m/>
    <e v="#N/A"/>
    <m/>
    <e v="#N/A"/>
    <m/>
    <e v="#N/A"/>
    <x v="3"/>
    <m/>
    <m/>
    <e v="#N/A"/>
    <x v="2"/>
    <e v="#N/A"/>
    <x v="3"/>
    <e v="#N/A"/>
    <e v="#N/A"/>
  </r>
  <r>
    <s v="BEE2-8052"/>
    <s v="Letta"/>
    <s v="Mattea"/>
    <x v="0"/>
    <n v="26"/>
    <s v="Young"/>
    <s v="Some Travel"/>
    <x v="1"/>
    <n v="45"/>
    <s v="41-50KM"/>
    <s v="IL"/>
    <s v="Black or African American"/>
    <n v="3"/>
    <x v="2"/>
    <x v="3"/>
    <s v="Software Engineer"/>
    <s v="Single"/>
    <n v="74096"/>
    <n v="0"/>
    <s v="No"/>
    <n v="0"/>
    <d v="2017-09-19T00:00:00"/>
    <x v="0"/>
    <n v="5"/>
    <n v="0"/>
    <n v="5"/>
    <s v="Need Attention"/>
    <n v="4"/>
    <m/>
    <m/>
    <m/>
    <m/>
    <e v="#N/A"/>
    <m/>
    <e v="#N/A"/>
    <m/>
    <e v="#N/A"/>
    <x v="3"/>
    <m/>
    <m/>
    <e v="#N/A"/>
    <x v="2"/>
    <e v="#N/A"/>
    <x v="3"/>
    <e v="#N/A"/>
    <e v="#N/A"/>
  </r>
  <r>
    <s v="0DC1-7EE4"/>
    <s v="Juliette"/>
    <s v="Nissle"/>
    <x v="0"/>
    <n v="25"/>
    <s v="Young"/>
    <s v="No Travel "/>
    <x v="1"/>
    <n v="28"/>
    <s v="21-30KM"/>
    <s v="CA"/>
    <s v="White"/>
    <n v="4"/>
    <x v="1"/>
    <x v="6"/>
    <s v="Senior Software Engineer"/>
    <s v="Single"/>
    <n v="68762"/>
    <n v="0"/>
    <s v="Yes"/>
    <n v="1"/>
    <d v="2017-09-23T00:00:00"/>
    <x v="0"/>
    <n v="5"/>
    <n v="3"/>
    <n v="5"/>
    <s v="Need Attention"/>
    <n v="4"/>
    <m/>
    <m/>
    <m/>
    <m/>
    <e v="#N/A"/>
    <m/>
    <e v="#N/A"/>
    <m/>
    <e v="#N/A"/>
    <x v="3"/>
    <m/>
    <m/>
    <e v="#N/A"/>
    <x v="2"/>
    <e v="#N/A"/>
    <x v="3"/>
    <e v="#N/A"/>
    <e v="#N/A"/>
  </r>
  <r>
    <s v="63D2-F412"/>
    <s v="Bab"/>
    <s v="Antonelli"/>
    <x v="0"/>
    <n v="25"/>
    <s v="Young"/>
    <s v="Some Travel"/>
    <x v="0"/>
    <n v="3"/>
    <s v="0-10KM"/>
    <s v="CA"/>
    <s v="White"/>
    <n v="1"/>
    <x v="4"/>
    <x v="0"/>
    <s v="Sales Executive"/>
    <s v="Married"/>
    <n v="58631"/>
    <n v="3"/>
    <s v="Yes"/>
    <n v="1"/>
    <d v="2017-09-26T00:00:00"/>
    <x v="0"/>
    <n v="5"/>
    <n v="4"/>
    <n v="4"/>
    <s v="Need Attention"/>
    <n v="3"/>
    <m/>
    <m/>
    <m/>
    <m/>
    <e v="#N/A"/>
    <m/>
    <e v="#N/A"/>
    <m/>
    <e v="#N/A"/>
    <x v="3"/>
    <m/>
    <m/>
    <e v="#N/A"/>
    <x v="2"/>
    <e v="#N/A"/>
    <x v="3"/>
    <e v="#N/A"/>
    <e v="#N/A"/>
  </r>
  <r>
    <s v="4467-6B8F"/>
    <s v="Shandeigh"/>
    <s v="Plott"/>
    <x v="0"/>
    <n v="26"/>
    <s v="Young"/>
    <s v="Frequent Traveller"/>
    <x v="1"/>
    <n v="28"/>
    <s v="21-30KM"/>
    <s v="NY"/>
    <s v="Mixed or multiple ethnic groups"/>
    <n v="4"/>
    <x v="1"/>
    <x v="5"/>
    <s v="Machine Learning Engineer"/>
    <s v="Divorced"/>
    <n v="79324"/>
    <n v="0"/>
    <s v="Yes"/>
    <n v="1"/>
    <d v="2017-09-29T00:00:00"/>
    <x v="0"/>
    <n v="5"/>
    <n v="2"/>
    <n v="3"/>
    <s v="OK"/>
    <n v="5"/>
    <m/>
    <m/>
    <m/>
    <m/>
    <e v="#N/A"/>
    <m/>
    <e v="#N/A"/>
    <m/>
    <e v="#N/A"/>
    <x v="3"/>
    <m/>
    <m/>
    <e v="#N/A"/>
    <x v="2"/>
    <e v="#N/A"/>
    <x v="3"/>
    <e v="#N/A"/>
    <e v="#N/A"/>
  </r>
  <r>
    <s v="0626-7020"/>
    <s v="Ketti"/>
    <s v="Carney"/>
    <x v="0"/>
    <n v="24"/>
    <s v="Young"/>
    <s v="No Travel "/>
    <x v="1"/>
    <n v="7"/>
    <s v="0-10KM"/>
    <s v="CA"/>
    <s v="Black or African American"/>
    <n v="2"/>
    <x v="3"/>
    <x v="5"/>
    <s v="Senior Software Engineer"/>
    <s v="Married"/>
    <n v="126527"/>
    <n v="1"/>
    <s v="Yes"/>
    <n v="1"/>
    <d v="2017-10-01T00:00:00"/>
    <x v="0"/>
    <n v="5"/>
    <n v="1"/>
    <n v="5"/>
    <s v="Need Attention"/>
    <n v="3"/>
    <m/>
    <m/>
    <m/>
    <m/>
    <e v="#N/A"/>
    <m/>
    <e v="#N/A"/>
    <m/>
    <e v="#N/A"/>
    <x v="3"/>
    <m/>
    <m/>
    <e v="#N/A"/>
    <x v="2"/>
    <e v="#N/A"/>
    <x v="3"/>
    <e v="#N/A"/>
    <e v="#N/A"/>
  </r>
  <r>
    <s v="C0B9-E4C1"/>
    <s v="Illa"/>
    <s v="MacPherson"/>
    <x v="0"/>
    <n v="25"/>
    <s v="Young"/>
    <s v="Some Travel"/>
    <x v="1"/>
    <n v="40"/>
    <s v="31-40KM"/>
    <s v="NY"/>
    <s v="White"/>
    <n v="2"/>
    <x v="3"/>
    <x v="3"/>
    <s v="Machine Learning Engineer"/>
    <s v="Married"/>
    <n v="80779"/>
    <n v="1"/>
    <s v="Yes"/>
    <n v="1"/>
    <d v="2017-10-04T00:00:00"/>
    <x v="0"/>
    <n v="5"/>
    <n v="1"/>
    <n v="4"/>
    <s v="Need Attention"/>
    <n v="5"/>
    <m/>
    <m/>
    <m/>
    <m/>
    <e v="#N/A"/>
    <m/>
    <e v="#N/A"/>
    <m/>
    <e v="#N/A"/>
    <x v="3"/>
    <m/>
    <m/>
    <e v="#N/A"/>
    <x v="2"/>
    <e v="#N/A"/>
    <x v="3"/>
    <e v="#N/A"/>
    <e v="#N/A"/>
  </r>
  <r>
    <s v="16B6-9C29"/>
    <s v="Claribel"/>
    <s v="Hebron"/>
    <x v="0"/>
    <n v="26"/>
    <s v="Young"/>
    <s v="Some Travel"/>
    <x v="0"/>
    <n v="18"/>
    <s v="11-20KM"/>
    <s v="CA"/>
    <s v="White"/>
    <n v="2"/>
    <x v="3"/>
    <x v="1"/>
    <s v="Sales Executive"/>
    <s v="Single"/>
    <n v="62868"/>
    <n v="0"/>
    <s v="No"/>
    <n v="0"/>
    <d v="2017-10-09T00:00:00"/>
    <x v="0"/>
    <n v="5"/>
    <n v="2"/>
    <n v="4"/>
    <s v="Need Attention"/>
    <n v="0"/>
    <m/>
    <m/>
    <m/>
    <m/>
    <e v="#N/A"/>
    <m/>
    <e v="#N/A"/>
    <m/>
    <e v="#N/A"/>
    <x v="3"/>
    <m/>
    <m/>
    <e v="#N/A"/>
    <x v="2"/>
    <e v="#N/A"/>
    <x v="3"/>
    <e v="#N/A"/>
    <e v="#N/A"/>
  </r>
  <r>
    <s v="3A36-DA50"/>
    <s v="Leia"/>
    <s v="Jackes"/>
    <x v="0"/>
    <n v="24"/>
    <s v="Young"/>
    <s v="Some Travel"/>
    <x v="1"/>
    <n v="26"/>
    <s v="21-30KM"/>
    <s v="CA"/>
    <s v="White"/>
    <n v="3"/>
    <x v="2"/>
    <x v="5"/>
    <s v="Senior Software Engineer"/>
    <s v="Married"/>
    <n v="80374"/>
    <n v="2"/>
    <s v="No"/>
    <n v="0"/>
    <d v="2017-10-14T00:00:00"/>
    <x v="0"/>
    <n v="5"/>
    <n v="4"/>
    <n v="4"/>
    <s v="Need Attention"/>
    <n v="4"/>
    <m/>
    <m/>
    <m/>
    <m/>
    <e v="#N/A"/>
    <m/>
    <e v="#N/A"/>
    <m/>
    <e v="#N/A"/>
    <x v="3"/>
    <m/>
    <m/>
    <e v="#N/A"/>
    <x v="2"/>
    <e v="#N/A"/>
    <x v="3"/>
    <e v="#N/A"/>
    <e v="#N/A"/>
  </r>
  <r>
    <s v="5609-8585"/>
    <s v="Matthieu"/>
    <s v="Oulet"/>
    <x v="2"/>
    <n v="24"/>
    <s v="Young"/>
    <s v="No Travel "/>
    <x v="0"/>
    <n v="2"/>
    <s v="0-10KM"/>
    <s v="CA"/>
    <s v="American Indian or Alaska Native"/>
    <n v="4"/>
    <x v="1"/>
    <x v="1"/>
    <s v="Sales Executive"/>
    <s v="Single"/>
    <n v="64277"/>
    <n v="0"/>
    <s v="No"/>
    <n v="0"/>
    <d v="2017-10-15T00:00:00"/>
    <x v="0"/>
    <n v="5"/>
    <n v="4"/>
    <n v="4"/>
    <s v="Need Attention"/>
    <n v="5"/>
    <m/>
    <m/>
    <m/>
    <m/>
    <e v="#N/A"/>
    <m/>
    <e v="#N/A"/>
    <m/>
    <e v="#N/A"/>
    <x v="3"/>
    <m/>
    <m/>
    <e v="#N/A"/>
    <x v="2"/>
    <e v="#N/A"/>
    <x v="3"/>
    <e v="#N/A"/>
    <e v="#N/A"/>
  </r>
  <r>
    <s v="4971-33F9"/>
    <s v="Fremont"/>
    <s v="Ackenson"/>
    <x v="2"/>
    <n v="41"/>
    <s v="Old"/>
    <s v="Some Travel"/>
    <x v="1"/>
    <n v="28"/>
    <s v="21-30KM"/>
    <s v="NY"/>
    <s v="American Indian or Alaska Native"/>
    <n v="4"/>
    <x v="1"/>
    <x v="2"/>
    <s v="Senior Software Engineer"/>
    <s v="Divorced"/>
    <n v="184411"/>
    <n v="3"/>
    <s v="No"/>
    <n v="0"/>
    <d v="2017-10-17T00:00:00"/>
    <x v="0"/>
    <n v="5"/>
    <n v="5"/>
    <n v="5"/>
    <s v="Need Attention"/>
    <n v="4"/>
    <m/>
    <m/>
    <m/>
    <m/>
    <e v="#N/A"/>
    <m/>
    <e v="#N/A"/>
    <m/>
    <e v="#N/A"/>
    <x v="3"/>
    <m/>
    <m/>
    <e v="#N/A"/>
    <x v="2"/>
    <e v="#N/A"/>
    <x v="3"/>
    <e v="#N/A"/>
    <e v="#N/A"/>
  </r>
  <r>
    <s v="FC24-43F6"/>
    <s v="Stevana"/>
    <s v="Djorvic"/>
    <x v="0"/>
    <n v="26"/>
    <s v="Young"/>
    <s v="Some Travel"/>
    <x v="1"/>
    <n v="33"/>
    <s v="31-40KM"/>
    <s v="CA"/>
    <s v="Black or African American"/>
    <n v="3"/>
    <x v="2"/>
    <x v="3"/>
    <s v="Data Scientist"/>
    <s v="Married"/>
    <n v="34805"/>
    <n v="0"/>
    <s v="No"/>
    <n v="0"/>
    <d v="2017-10-21T00:00:00"/>
    <x v="0"/>
    <n v="5"/>
    <n v="5"/>
    <n v="5"/>
    <s v="Need Attention"/>
    <n v="0"/>
    <m/>
    <m/>
    <m/>
    <m/>
    <e v="#N/A"/>
    <m/>
    <e v="#N/A"/>
    <m/>
    <e v="#N/A"/>
    <x v="3"/>
    <m/>
    <m/>
    <e v="#N/A"/>
    <x v="2"/>
    <e v="#N/A"/>
    <x v="3"/>
    <e v="#N/A"/>
    <e v="#N/A"/>
  </r>
  <r>
    <s v="E73A-F20A"/>
    <s v="Antonino"/>
    <s v="Woodhams"/>
    <x v="2"/>
    <n v="33"/>
    <s v="Young"/>
    <s v="Frequent Traveller"/>
    <x v="1"/>
    <n v="30"/>
    <s v="21-30KM"/>
    <s v="CA"/>
    <s v="White"/>
    <n v="2"/>
    <x v="3"/>
    <x v="3"/>
    <s v="Machine Learning Engineer"/>
    <s v="Married"/>
    <n v="200350"/>
    <n v="1"/>
    <s v="No"/>
    <n v="0"/>
    <d v="2017-10-22T00:00:00"/>
    <x v="0"/>
    <n v="5"/>
    <n v="3"/>
    <n v="5"/>
    <s v="Need Attention"/>
    <n v="0"/>
    <m/>
    <m/>
    <m/>
    <m/>
    <e v="#N/A"/>
    <m/>
    <e v="#N/A"/>
    <m/>
    <e v="#N/A"/>
    <x v="3"/>
    <m/>
    <m/>
    <e v="#N/A"/>
    <x v="2"/>
    <e v="#N/A"/>
    <x v="3"/>
    <e v="#N/A"/>
    <e v="#N/A"/>
  </r>
  <r>
    <s v="B57F-B5CE"/>
    <s v="Adriano"/>
    <s v="Blackshaw"/>
    <x v="2"/>
    <n v="26"/>
    <s v="Young"/>
    <s v="Some Travel"/>
    <x v="1"/>
    <n v="23"/>
    <s v="21-30KM"/>
    <s v="CA"/>
    <s v="White"/>
    <n v="5"/>
    <x v="0"/>
    <x v="5"/>
    <s v="Machine Learning Engineer"/>
    <s v="Married"/>
    <n v="78934"/>
    <n v="3"/>
    <s v="No"/>
    <n v="0"/>
    <d v="2017-10-24T00:00:00"/>
    <x v="0"/>
    <n v="5"/>
    <n v="2"/>
    <n v="2"/>
    <s v="OK"/>
    <n v="4"/>
    <m/>
    <m/>
    <m/>
    <m/>
    <e v="#N/A"/>
    <m/>
    <e v="#N/A"/>
    <m/>
    <e v="#N/A"/>
    <x v="3"/>
    <m/>
    <m/>
    <e v="#N/A"/>
    <x v="2"/>
    <e v="#N/A"/>
    <x v="3"/>
    <e v="#N/A"/>
    <e v="#N/A"/>
  </r>
  <r>
    <s v="1D32-9620"/>
    <s v="Eldredge"/>
    <s v="Probyn"/>
    <x v="2"/>
    <n v="23"/>
    <s v="Young"/>
    <s v="Some Travel"/>
    <x v="2"/>
    <n v="39"/>
    <s v="31-40KM"/>
    <s v="CA"/>
    <s v="Other "/>
    <n v="2"/>
    <x v="3"/>
    <x v="8"/>
    <s v="HR Executive"/>
    <s v="Married"/>
    <n v="55805"/>
    <n v="1"/>
    <s v="No"/>
    <n v="0"/>
    <d v="2017-10-29T00:00:00"/>
    <x v="0"/>
    <n v="5"/>
    <n v="3"/>
    <n v="3"/>
    <s v="OK"/>
    <n v="1"/>
    <m/>
    <m/>
    <m/>
    <m/>
    <e v="#N/A"/>
    <m/>
    <e v="#N/A"/>
    <m/>
    <e v="#N/A"/>
    <x v="3"/>
    <m/>
    <m/>
    <e v="#N/A"/>
    <x v="2"/>
    <e v="#N/A"/>
    <x v="3"/>
    <e v="#N/A"/>
    <e v="#N/A"/>
  </r>
  <r>
    <s v="5A78-0F17"/>
    <s v="Wilfred"/>
    <s v="Jasik"/>
    <x v="2"/>
    <n v="26"/>
    <s v="Young"/>
    <s v="Some Travel"/>
    <x v="0"/>
    <n v="39"/>
    <s v="31-40KM"/>
    <s v="CA"/>
    <s v="Black or African American"/>
    <n v="3"/>
    <x v="2"/>
    <x v="1"/>
    <s v="Sales Executive"/>
    <s v="Married"/>
    <n v="104176"/>
    <n v="1"/>
    <s v="No"/>
    <n v="0"/>
    <d v="2017-11-03T00:00:00"/>
    <x v="0"/>
    <n v="5"/>
    <n v="2"/>
    <n v="3"/>
    <s v="OK"/>
    <n v="3"/>
    <s v="PR4280"/>
    <s v="5A78-0F17"/>
    <d v="2020-09-12T00:00:00"/>
    <n v="5"/>
    <n v="5"/>
    <n v="4"/>
    <n v="4"/>
    <n v="3"/>
    <n v="3"/>
    <x v="1"/>
    <n v="0"/>
    <n v="3"/>
    <n v="3"/>
    <x v="0"/>
    <n v="3"/>
    <x v="2"/>
    <n v="2"/>
    <n v="3.3333333333333335"/>
  </r>
  <r>
    <s v="D045-B6CA"/>
    <s v="Petrina"/>
    <s v="Inkpin"/>
    <x v="0"/>
    <n v="26"/>
    <s v="Young"/>
    <s v="Some Travel"/>
    <x v="1"/>
    <n v="34"/>
    <s v="31-40KM"/>
    <s v="CA"/>
    <s v="Black or African American"/>
    <n v="4"/>
    <x v="1"/>
    <x v="5"/>
    <s v="Software Engineer"/>
    <s v="Married"/>
    <n v="71198"/>
    <n v="0"/>
    <s v="No"/>
    <n v="0"/>
    <d v="2017-11-07T00:00:00"/>
    <x v="1"/>
    <n v="5"/>
    <n v="0"/>
    <n v="0"/>
    <s v="OK"/>
    <n v="1"/>
    <m/>
    <m/>
    <m/>
    <m/>
    <e v="#N/A"/>
    <m/>
    <e v="#N/A"/>
    <m/>
    <e v="#N/A"/>
    <x v="3"/>
    <m/>
    <m/>
    <e v="#N/A"/>
    <x v="2"/>
    <e v="#N/A"/>
    <x v="3"/>
    <e v="#N/A"/>
    <e v="#N/A"/>
  </r>
  <r>
    <s v="0EA5-3A95"/>
    <s v="Brooks"/>
    <s v="Lackeye"/>
    <x v="0"/>
    <n v="25"/>
    <s v="Young"/>
    <s v="Some Travel"/>
    <x v="1"/>
    <n v="22"/>
    <s v="21-30KM"/>
    <s v="NY"/>
    <s v="Mixed or multiple ethnic groups"/>
    <n v="3"/>
    <x v="2"/>
    <x v="2"/>
    <s v="Software Engineer"/>
    <s v="Married"/>
    <n v="53271"/>
    <n v="1"/>
    <s v="No"/>
    <n v="0"/>
    <d v="2017-11-19T00:00:00"/>
    <x v="0"/>
    <n v="5"/>
    <n v="5"/>
    <n v="5"/>
    <s v="Need Attention"/>
    <n v="1"/>
    <m/>
    <m/>
    <m/>
    <m/>
    <e v="#N/A"/>
    <m/>
    <e v="#N/A"/>
    <m/>
    <e v="#N/A"/>
    <x v="3"/>
    <m/>
    <m/>
    <e v="#N/A"/>
    <x v="2"/>
    <e v="#N/A"/>
    <x v="3"/>
    <e v="#N/A"/>
    <e v="#N/A"/>
  </r>
  <r>
    <s v="36E1-3DDF"/>
    <s v="Connie"/>
    <s v="Widocks"/>
    <x v="1"/>
    <n v="24"/>
    <s v="Young"/>
    <s v="Some Travel"/>
    <x v="1"/>
    <n v="26"/>
    <s v="21-30KM"/>
    <s v="CA"/>
    <s v="Black or African American"/>
    <n v="2"/>
    <x v="3"/>
    <x v="3"/>
    <s v="Software Engineer"/>
    <s v="Single"/>
    <n v="34657"/>
    <n v="0"/>
    <s v="No"/>
    <n v="0"/>
    <d v="2017-11-21T00:00:00"/>
    <x v="0"/>
    <n v="5"/>
    <n v="5"/>
    <n v="5"/>
    <s v="Need Attention"/>
    <n v="2"/>
    <m/>
    <m/>
    <m/>
    <m/>
    <e v="#N/A"/>
    <m/>
    <e v="#N/A"/>
    <m/>
    <e v="#N/A"/>
    <x v="3"/>
    <m/>
    <m/>
    <e v="#N/A"/>
    <x v="2"/>
    <e v="#N/A"/>
    <x v="3"/>
    <e v="#N/A"/>
    <e v="#N/A"/>
  </r>
  <r>
    <s v="35D2-818A"/>
    <s v="Sonja"/>
    <s v="Crone"/>
    <x v="0"/>
    <n v="26"/>
    <s v="Young"/>
    <s v="Frequent Traveller"/>
    <x v="1"/>
    <n v="16"/>
    <s v="11-20KM"/>
    <s v="CA"/>
    <s v="White"/>
    <n v="4"/>
    <x v="1"/>
    <x v="6"/>
    <s v="Software Engineer"/>
    <s v="Married"/>
    <n v="62602"/>
    <n v="0"/>
    <s v="Yes"/>
    <n v="1"/>
    <d v="2017-11-24T00:00:00"/>
    <x v="0"/>
    <n v="5"/>
    <n v="2"/>
    <n v="3"/>
    <s v="OK"/>
    <n v="2"/>
    <s v="PR4088"/>
    <s v="35D2-818A"/>
    <d v="2020-06-26T00:00:00"/>
    <n v="5"/>
    <n v="5"/>
    <n v="3"/>
    <n v="3"/>
    <n v="2"/>
    <n v="2"/>
    <x v="2"/>
    <n v="2"/>
    <n v="4"/>
    <n v="4"/>
    <x v="0"/>
    <n v="3"/>
    <x v="0"/>
    <n v="3"/>
    <n v="3.3333333333333335"/>
  </r>
  <r>
    <s v="2BD8-20A6"/>
    <s v="Berna"/>
    <s v="Patnelli"/>
    <x v="0"/>
    <n v="35"/>
    <s v="Young"/>
    <s v="Frequent Traveller"/>
    <x v="1"/>
    <n v="38"/>
    <s v="31-40KM"/>
    <s v="NY"/>
    <s v="Mixed or multiple ethnic groups"/>
    <n v="5"/>
    <x v="0"/>
    <x v="5"/>
    <s v="Engineering Manager"/>
    <s v="Single"/>
    <n v="310285"/>
    <n v="0"/>
    <s v="Yes"/>
    <n v="1"/>
    <d v="2017-11-30T00:00:00"/>
    <x v="0"/>
    <n v="5"/>
    <n v="4"/>
    <n v="4"/>
    <s v="Need Attention"/>
    <n v="3"/>
    <m/>
    <m/>
    <m/>
    <m/>
    <e v="#N/A"/>
    <m/>
    <e v="#N/A"/>
    <m/>
    <e v="#N/A"/>
    <x v="3"/>
    <m/>
    <m/>
    <e v="#N/A"/>
    <x v="2"/>
    <e v="#N/A"/>
    <x v="3"/>
    <e v="#N/A"/>
    <e v="#N/A"/>
  </r>
  <r>
    <s v="84E7-02D4"/>
    <s v="Padraic"/>
    <s v="MacParlan"/>
    <x v="2"/>
    <n v="26"/>
    <s v="Young"/>
    <s v="Some Travel"/>
    <x v="1"/>
    <n v="41"/>
    <s v="41-50KM"/>
    <s v="CA"/>
    <s v="White"/>
    <n v="5"/>
    <x v="0"/>
    <x v="2"/>
    <s v="Machine Learning Engineer"/>
    <s v="Married"/>
    <n v="161600"/>
    <n v="1"/>
    <s v="No"/>
    <n v="0"/>
    <d v="2017-12-07T00:00:00"/>
    <x v="1"/>
    <n v="5"/>
    <n v="0"/>
    <n v="2"/>
    <s v="OK"/>
    <n v="0"/>
    <s v="PR1013"/>
    <s v="84E7-02D4"/>
    <d v="2016-03-25T00:00:00"/>
    <n v="3"/>
    <n v="3"/>
    <n v="5"/>
    <n v="5"/>
    <n v="3"/>
    <n v="3"/>
    <x v="1"/>
    <n v="1"/>
    <n v="4"/>
    <n v="4"/>
    <x v="0"/>
    <n v="3"/>
    <x v="0"/>
    <n v="3"/>
    <n v="3.5"/>
  </r>
  <r>
    <s v="7D2D-3831"/>
    <s v="Davon"/>
    <s v="Swetland"/>
    <x v="2"/>
    <n v="25"/>
    <s v="Young"/>
    <s v="Some Travel"/>
    <x v="1"/>
    <n v="16"/>
    <s v="11-20KM"/>
    <s v="NY"/>
    <s v="Black or African American"/>
    <n v="3"/>
    <x v="2"/>
    <x v="5"/>
    <s v="Data Scientist"/>
    <s v="Divorced"/>
    <n v="37742"/>
    <n v="1"/>
    <s v="No"/>
    <n v="0"/>
    <d v="2017-12-12T00:00:00"/>
    <x v="0"/>
    <n v="5"/>
    <n v="1"/>
    <n v="3"/>
    <s v="OK"/>
    <n v="3"/>
    <m/>
    <m/>
    <m/>
    <m/>
    <e v="#N/A"/>
    <m/>
    <e v="#N/A"/>
    <m/>
    <e v="#N/A"/>
    <x v="3"/>
    <m/>
    <m/>
    <e v="#N/A"/>
    <x v="2"/>
    <e v="#N/A"/>
    <x v="3"/>
    <e v="#N/A"/>
    <e v="#N/A"/>
  </r>
  <r>
    <s v="FB4B-067E"/>
    <s v="Adan"/>
    <s v="Sunderland"/>
    <x v="0"/>
    <n v="31"/>
    <s v="Young"/>
    <s v="Some Travel"/>
    <x v="1"/>
    <n v="42"/>
    <s v="41-50KM"/>
    <s v="NY"/>
    <s v="White"/>
    <n v="3"/>
    <x v="2"/>
    <x v="3"/>
    <s v="Engineering Manager"/>
    <s v="Married"/>
    <n v="442820"/>
    <n v="0"/>
    <s v="Yes"/>
    <n v="1"/>
    <d v="2017-12-15T00:00:00"/>
    <x v="0"/>
    <n v="5"/>
    <n v="1"/>
    <n v="2"/>
    <s v="OK"/>
    <n v="2"/>
    <m/>
    <m/>
    <m/>
    <m/>
    <e v="#N/A"/>
    <m/>
    <e v="#N/A"/>
    <m/>
    <e v="#N/A"/>
    <x v="3"/>
    <m/>
    <m/>
    <e v="#N/A"/>
    <x v="2"/>
    <e v="#N/A"/>
    <x v="3"/>
    <e v="#N/A"/>
    <e v="#N/A"/>
  </r>
  <r>
    <s v="1243-8B63"/>
    <s v="Jourdain"/>
    <s v="Kither"/>
    <x v="2"/>
    <n v="26"/>
    <s v="Young"/>
    <s v="Some Travel"/>
    <x v="1"/>
    <n v="17"/>
    <s v="11-20KM"/>
    <s v="NY"/>
    <s v="Black or African American"/>
    <n v="4"/>
    <x v="1"/>
    <x v="2"/>
    <s v="Senior Software Engineer"/>
    <s v="Married"/>
    <n v="110761"/>
    <n v="1"/>
    <s v="No"/>
    <n v="0"/>
    <d v="2017-12-18T00:00:00"/>
    <x v="0"/>
    <n v="5"/>
    <n v="0"/>
    <n v="5"/>
    <s v="Need Attention"/>
    <n v="3"/>
    <m/>
    <m/>
    <m/>
    <m/>
    <e v="#N/A"/>
    <m/>
    <e v="#N/A"/>
    <m/>
    <e v="#N/A"/>
    <x v="3"/>
    <m/>
    <m/>
    <e v="#N/A"/>
    <x v="2"/>
    <e v="#N/A"/>
    <x v="3"/>
    <e v="#N/A"/>
    <e v="#N/A"/>
  </r>
  <r>
    <s v="D75C-3E43"/>
    <s v="Clint"/>
    <s v="Widdicombe"/>
    <x v="2"/>
    <n v="25"/>
    <s v="Young"/>
    <s v="Some Travel"/>
    <x v="1"/>
    <n v="24"/>
    <s v="21-30KM"/>
    <s v="CA"/>
    <s v="Native Hawaiian "/>
    <n v="4"/>
    <x v="1"/>
    <x v="6"/>
    <s v="Engineering Manager"/>
    <s v="Divorced"/>
    <n v="204154"/>
    <n v="1"/>
    <s v="Yes"/>
    <n v="1"/>
    <d v="2017-12-21T00:00:00"/>
    <x v="0"/>
    <n v="5"/>
    <n v="2"/>
    <n v="3"/>
    <s v="OK"/>
    <n v="0"/>
    <m/>
    <m/>
    <m/>
    <m/>
    <e v="#N/A"/>
    <m/>
    <e v="#N/A"/>
    <m/>
    <e v="#N/A"/>
    <x v="3"/>
    <m/>
    <m/>
    <e v="#N/A"/>
    <x v="2"/>
    <e v="#N/A"/>
    <x v="3"/>
    <e v="#N/A"/>
    <e v="#N/A"/>
  </r>
  <r>
    <s v="3747-3110"/>
    <s v="Sarge"/>
    <s v="Antowski"/>
    <x v="2"/>
    <n v="23"/>
    <s v="Young"/>
    <s v="Some Travel"/>
    <x v="1"/>
    <n v="12"/>
    <s v="11-20KM"/>
    <s v="NY"/>
    <s v="Black or African American"/>
    <n v="3"/>
    <x v="2"/>
    <x v="3"/>
    <s v="Software Engineer"/>
    <s v="Married"/>
    <n v="35776"/>
    <n v="2"/>
    <s v="Yes"/>
    <n v="1"/>
    <d v="2017-12-22T00:00:00"/>
    <x v="0"/>
    <n v="5"/>
    <n v="0"/>
    <n v="3"/>
    <s v="OK"/>
    <n v="4"/>
    <s v="PR4104"/>
    <s v="3747-3110"/>
    <d v="2020-07-01T00:00:00"/>
    <n v="5"/>
    <n v="5"/>
    <n v="3"/>
    <n v="3"/>
    <n v="5"/>
    <n v="5"/>
    <x v="2"/>
    <n v="0"/>
    <n v="5"/>
    <n v="5"/>
    <x v="0"/>
    <n v="3"/>
    <x v="0"/>
    <n v="3"/>
    <n v="4"/>
  </r>
  <r>
    <s v="05F0-6F7B"/>
    <s v="Ashlee"/>
    <s v="Mc Combe"/>
    <x v="0"/>
    <n v="24"/>
    <s v="Young"/>
    <s v="Some Travel"/>
    <x v="1"/>
    <n v="5"/>
    <s v="0-10KM"/>
    <s v="NY"/>
    <s v="White"/>
    <n v="1"/>
    <x v="4"/>
    <x v="5"/>
    <s v="Data Scientist"/>
    <s v="Single"/>
    <n v="100818"/>
    <n v="0"/>
    <s v="No"/>
    <n v="0"/>
    <d v="2017-12-24T00:00:00"/>
    <x v="0"/>
    <n v="5"/>
    <n v="1"/>
    <n v="3"/>
    <s v="OK"/>
    <n v="0"/>
    <m/>
    <m/>
    <m/>
    <m/>
    <e v="#N/A"/>
    <m/>
    <e v="#N/A"/>
    <m/>
    <e v="#N/A"/>
    <x v="3"/>
    <m/>
    <m/>
    <e v="#N/A"/>
    <x v="2"/>
    <e v="#N/A"/>
    <x v="3"/>
    <e v="#N/A"/>
    <e v="#N/A"/>
  </r>
  <r>
    <s v="D712-9E1C"/>
    <s v="Audi"/>
    <s v="Pibworth"/>
    <x v="1"/>
    <n v="24"/>
    <s v="Young"/>
    <s v="Some Travel"/>
    <x v="0"/>
    <n v="8"/>
    <s v="0-10KM"/>
    <s v="IL"/>
    <s v="Black or African American"/>
    <n v="2"/>
    <x v="3"/>
    <x v="7"/>
    <s v="Sales Executive"/>
    <s v="Single"/>
    <n v="85238"/>
    <n v="0"/>
    <s v="No"/>
    <n v="0"/>
    <d v="2017-12-24T00:00:00"/>
    <x v="0"/>
    <n v="5"/>
    <n v="0"/>
    <n v="4"/>
    <s v="Need Attention"/>
    <n v="1"/>
    <m/>
    <m/>
    <m/>
    <m/>
    <e v="#N/A"/>
    <m/>
    <e v="#N/A"/>
    <m/>
    <e v="#N/A"/>
    <x v="3"/>
    <m/>
    <m/>
    <e v="#N/A"/>
    <x v="2"/>
    <e v="#N/A"/>
    <x v="3"/>
    <e v="#N/A"/>
    <e v="#N/A"/>
  </r>
  <r>
    <s v="BBE1-D4A5"/>
    <s v="Fransisco"/>
    <s v="Minerdo"/>
    <x v="2"/>
    <n v="24"/>
    <s v="Young"/>
    <s v="Some Travel"/>
    <x v="1"/>
    <n v="12"/>
    <s v="11-20KM"/>
    <s v="NY"/>
    <s v="White"/>
    <n v="3"/>
    <x v="2"/>
    <x v="3"/>
    <s v="Software Engineer"/>
    <s v="Single"/>
    <n v="33202"/>
    <n v="0"/>
    <s v="No"/>
    <n v="0"/>
    <d v="2017-12-30T00:00:00"/>
    <x v="0"/>
    <n v="5"/>
    <n v="5"/>
    <n v="5"/>
    <s v="Need Attention"/>
    <n v="4"/>
    <m/>
    <m/>
    <m/>
    <m/>
    <e v="#N/A"/>
    <m/>
    <e v="#N/A"/>
    <m/>
    <e v="#N/A"/>
    <x v="3"/>
    <m/>
    <m/>
    <e v="#N/A"/>
    <x v="2"/>
    <e v="#N/A"/>
    <x v="3"/>
    <e v="#N/A"/>
    <e v="#N/A"/>
  </r>
  <r>
    <s v="B1BC-0011"/>
    <s v="Rea"/>
    <s v="Legister"/>
    <x v="0"/>
    <n v="23"/>
    <s v="Young"/>
    <s v="Some Travel"/>
    <x v="1"/>
    <n v="37"/>
    <s v="31-40KM"/>
    <s v="NY"/>
    <s v="White"/>
    <n v="2"/>
    <x v="3"/>
    <x v="2"/>
    <s v="Data Scientist"/>
    <s v="Divorced"/>
    <n v="36098"/>
    <n v="3"/>
    <s v="No"/>
    <n v="0"/>
    <d v="2018-01-01T00:00:00"/>
    <x v="0"/>
    <n v="4"/>
    <n v="3"/>
    <n v="3"/>
    <s v="OK"/>
    <n v="1"/>
    <m/>
    <m/>
    <m/>
    <m/>
    <e v="#N/A"/>
    <m/>
    <e v="#N/A"/>
    <m/>
    <e v="#N/A"/>
    <x v="3"/>
    <m/>
    <m/>
    <e v="#N/A"/>
    <x v="2"/>
    <e v="#N/A"/>
    <x v="3"/>
    <e v="#N/A"/>
    <e v="#N/A"/>
  </r>
  <r>
    <s v="3653-D544"/>
    <s v="Adria"/>
    <s v="Smurfit"/>
    <x v="0"/>
    <n v="25"/>
    <s v="Young"/>
    <s v="Frequent Traveller"/>
    <x v="0"/>
    <n v="21"/>
    <s v="21-30KM"/>
    <s v="IL"/>
    <s v="Black or African American"/>
    <n v="2"/>
    <x v="3"/>
    <x v="4"/>
    <s v="Sales Executive"/>
    <s v="Married"/>
    <n v="91332"/>
    <n v="1"/>
    <s v="No"/>
    <n v="0"/>
    <d v="2018-01-03T00:00:00"/>
    <x v="0"/>
    <n v="4"/>
    <n v="3"/>
    <n v="3"/>
    <s v="OK"/>
    <n v="3"/>
    <m/>
    <m/>
    <m/>
    <m/>
    <e v="#N/A"/>
    <m/>
    <e v="#N/A"/>
    <m/>
    <e v="#N/A"/>
    <x v="3"/>
    <m/>
    <m/>
    <e v="#N/A"/>
    <x v="2"/>
    <e v="#N/A"/>
    <x v="3"/>
    <e v="#N/A"/>
    <e v="#N/A"/>
  </r>
  <r>
    <s v="A53B-DF3C"/>
    <s v="Sadye"/>
    <s v="Wiggin"/>
    <x v="0"/>
    <n v="22"/>
    <s v="Young"/>
    <s v="Some Travel"/>
    <x v="1"/>
    <n v="2"/>
    <s v="0-10KM"/>
    <s v="NY"/>
    <s v="White"/>
    <n v="4"/>
    <x v="1"/>
    <x v="3"/>
    <s v="Data Scientist"/>
    <s v="Married"/>
    <n v="39732"/>
    <n v="1"/>
    <s v="Yes"/>
    <n v="1"/>
    <d v="2018-01-08T00:00:00"/>
    <x v="0"/>
    <n v="4"/>
    <n v="1"/>
    <n v="2"/>
    <s v="OK"/>
    <n v="2"/>
    <m/>
    <m/>
    <m/>
    <m/>
    <e v="#N/A"/>
    <m/>
    <e v="#N/A"/>
    <m/>
    <e v="#N/A"/>
    <x v="3"/>
    <m/>
    <m/>
    <e v="#N/A"/>
    <x v="2"/>
    <e v="#N/A"/>
    <x v="3"/>
    <e v="#N/A"/>
    <e v="#N/A"/>
  </r>
  <r>
    <s v="9BE8-2C44"/>
    <s v="Bail"/>
    <s v="Elsworth"/>
    <x v="2"/>
    <n v="25"/>
    <s v="Young"/>
    <s v="Frequent Traveller"/>
    <x v="0"/>
    <n v="42"/>
    <s v="41-50KM"/>
    <s v="IL"/>
    <s v="Black or African American"/>
    <n v="3"/>
    <x v="2"/>
    <x v="1"/>
    <s v="Sales Executive"/>
    <s v="Married"/>
    <n v="72758"/>
    <n v="2"/>
    <s v="No"/>
    <n v="0"/>
    <d v="2018-01-12T00:00:00"/>
    <x v="0"/>
    <n v="4"/>
    <n v="3"/>
    <n v="3"/>
    <s v="OK"/>
    <n v="3"/>
    <m/>
    <m/>
    <m/>
    <m/>
    <e v="#N/A"/>
    <m/>
    <e v="#N/A"/>
    <m/>
    <e v="#N/A"/>
    <x v="3"/>
    <m/>
    <m/>
    <e v="#N/A"/>
    <x v="2"/>
    <e v="#N/A"/>
    <x v="3"/>
    <e v="#N/A"/>
    <e v="#N/A"/>
  </r>
  <r>
    <s v="5639-70C0"/>
    <s v="Trudi"/>
    <s v="Evens"/>
    <x v="0"/>
    <n v="36"/>
    <s v="Old"/>
    <s v="Some Travel"/>
    <x v="2"/>
    <n v="31"/>
    <s v="31-40KM"/>
    <s v="IL"/>
    <s v="Black or African American"/>
    <n v="4"/>
    <x v="1"/>
    <x v="8"/>
    <s v="HR Manager"/>
    <s v="Divorced"/>
    <n v="509940"/>
    <n v="3"/>
    <s v="No"/>
    <n v="0"/>
    <d v="2018-01-15T00:00:00"/>
    <x v="0"/>
    <n v="4"/>
    <n v="4"/>
    <n v="4"/>
    <s v="Need Attention"/>
    <n v="2"/>
    <m/>
    <m/>
    <m/>
    <m/>
    <e v="#N/A"/>
    <m/>
    <e v="#N/A"/>
    <m/>
    <e v="#N/A"/>
    <x v="3"/>
    <m/>
    <m/>
    <e v="#N/A"/>
    <x v="2"/>
    <e v="#N/A"/>
    <x v="3"/>
    <e v="#N/A"/>
    <e v="#N/A"/>
  </r>
  <r>
    <s v="3C78-06E7"/>
    <s v="Konstantin"/>
    <s v="Muldownie"/>
    <x v="2"/>
    <n v="24"/>
    <s v="Young"/>
    <s v="Some Travel"/>
    <x v="1"/>
    <n v="7"/>
    <s v="0-10KM"/>
    <s v="CA"/>
    <s v="Asian or Asian American"/>
    <n v="4"/>
    <x v="1"/>
    <x v="5"/>
    <s v="Software Engineer"/>
    <s v="Married"/>
    <n v="85074"/>
    <n v="1"/>
    <s v="No"/>
    <n v="0"/>
    <d v="2018-01-15T00:00:00"/>
    <x v="0"/>
    <n v="4"/>
    <n v="1"/>
    <n v="2"/>
    <s v="OK"/>
    <n v="4"/>
    <m/>
    <m/>
    <m/>
    <m/>
    <e v="#N/A"/>
    <m/>
    <e v="#N/A"/>
    <m/>
    <e v="#N/A"/>
    <x v="3"/>
    <m/>
    <m/>
    <e v="#N/A"/>
    <x v="2"/>
    <e v="#N/A"/>
    <x v="3"/>
    <e v="#N/A"/>
    <e v="#N/A"/>
  </r>
  <r>
    <s v="BBD0-FB7D"/>
    <s v="Edin"/>
    <s v="Savill"/>
    <x v="0"/>
    <n v="23"/>
    <s v="Young"/>
    <s v="Some Travel"/>
    <x v="0"/>
    <n v="19"/>
    <s v="11-20KM"/>
    <s v="NY"/>
    <s v="Mixed or multiple ethnic groups"/>
    <n v="4"/>
    <x v="1"/>
    <x v="7"/>
    <s v="Sales Executive"/>
    <s v="Divorced"/>
    <n v="87629"/>
    <n v="2"/>
    <s v="No"/>
    <n v="0"/>
    <d v="2018-01-19T00:00:00"/>
    <x v="0"/>
    <n v="4"/>
    <n v="4"/>
    <n v="4"/>
    <s v="Need Attention"/>
    <n v="1"/>
    <m/>
    <m/>
    <m/>
    <m/>
    <e v="#N/A"/>
    <m/>
    <e v="#N/A"/>
    <m/>
    <e v="#N/A"/>
    <x v="3"/>
    <m/>
    <m/>
    <e v="#N/A"/>
    <x v="2"/>
    <e v="#N/A"/>
    <x v="3"/>
    <e v="#N/A"/>
    <e v="#N/A"/>
  </r>
  <r>
    <s v="106F-F7C7"/>
    <s v="Amelia"/>
    <s v="Izard"/>
    <x v="0"/>
    <n v="25"/>
    <s v="Young"/>
    <s v="Some Travel"/>
    <x v="1"/>
    <n v="13"/>
    <s v="11-20KM"/>
    <s v="NY"/>
    <s v="Black or African American"/>
    <n v="1"/>
    <x v="4"/>
    <x v="5"/>
    <s v="Analytics Manager"/>
    <s v="Married"/>
    <n v="168483"/>
    <n v="0"/>
    <s v="Yes"/>
    <n v="1"/>
    <d v="2018-01-20T00:00:00"/>
    <x v="0"/>
    <n v="4"/>
    <n v="2"/>
    <n v="3"/>
    <s v="OK"/>
    <n v="1"/>
    <m/>
    <m/>
    <m/>
    <m/>
    <e v="#N/A"/>
    <m/>
    <e v="#N/A"/>
    <m/>
    <e v="#N/A"/>
    <x v="3"/>
    <m/>
    <m/>
    <e v="#N/A"/>
    <x v="2"/>
    <e v="#N/A"/>
    <x v="3"/>
    <e v="#N/A"/>
    <e v="#N/A"/>
  </r>
  <r>
    <s v="A848-F98B"/>
    <s v="Scot"/>
    <s v="Yakebovich"/>
    <x v="2"/>
    <n v="25"/>
    <s v="Young"/>
    <s v="Some Travel"/>
    <x v="1"/>
    <n v="37"/>
    <s v="31-40KM"/>
    <s v="CA"/>
    <s v="Black or African American"/>
    <n v="2"/>
    <x v="3"/>
    <x v="3"/>
    <s v="Data Scientist"/>
    <s v="Married"/>
    <n v="38038"/>
    <n v="0"/>
    <s v="No"/>
    <n v="0"/>
    <d v="2018-01-26T00:00:00"/>
    <x v="1"/>
    <n v="2"/>
    <n v="1"/>
    <n v="1"/>
    <s v="OK"/>
    <n v="1"/>
    <s v="PR1103"/>
    <s v="A848-F98B"/>
    <d v="2016-05-11T00:00:00"/>
    <n v="3"/>
    <n v="3"/>
    <n v="4"/>
    <n v="4"/>
    <n v="2"/>
    <n v="2"/>
    <x v="1"/>
    <n v="0"/>
    <n v="5"/>
    <n v="5"/>
    <x v="0"/>
    <n v="3"/>
    <x v="2"/>
    <n v="2"/>
    <n v="3.1666666666666665"/>
  </r>
  <r>
    <s v="EE7E-F5AC"/>
    <s v="Nonna"/>
    <s v="Bagnold"/>
    <x v="0"/>
    <n v="23"/>
    <s v="Young"/>
    <s v="Some Travel"/>
    <x v="0"/>
    <n v="19"/>
    <s v="11-20KM"/>
    <s v="CA"/>
    <s v="White"/>
    <n v="3"/>
    <x v="2"/>
    <x v="6"/>
    <s v="Sales Representative"/>
    <s v="Single"/>
    <n v="27185"/>
    <n v="0"/>
    <s v="No"/>
    <n v="0"/>
    <d v="2018-01-30T00:00:00"/>
    <x v="0"/>
    <n v="4"/>
    <n v="4"/>
    <n v="4"/>
    <s v="Need Attention"/>
    <n v="0"/>
    <m/>
    <m/>
    <m/>
    <m/>
    <e v="#N/A"/>
    <m/>
    <e v="#N/A"/>
    <m/>
    <e v="#N/A"/>
    <x v="3"/>
    <m/>
    <m/>
    <e v="#N/A"/>
    <x v="2"/>
    <e v="#N/A"/>
    <x v="3"/>
    <e v="#N/A"/>
    <e v="#N/A"/>
  </r>
  <r>
    <s v="C27A-1115"/>
    <s v="Alasteir"/>
    <s v="Muge"/>
    <x v="2"/>
    <n v="25"/>
    <s v="Young"/>
    <s v="Frequent Traveller"/>
    <x v="1"/>
    <n v="20"/>
    <s v="11-20KM"/>
    <s v="NY"/>
    <s v="Mixed or multiple ethnic groups"/>
    <n v="4"/>
    <x v="1"/>
    <x v="3"/>
    <s v="Machine Learning Engineer"/>
    <s v="Married"/>
    <n v="96514"/>
    <n v="1"/>
    <s v="No"/>
    <n v="0"/>
    <d v="2018-02-04T00:00:00"/>
    <x v="0"/>
    <n v="4"/>
    <n v="4"/>
    <n v="4"/>
    <s v="Need Attention"/>
    <n v="0"/>
    <m/>
    <m/>
    <m/>
    <m/>
    <e v="#N/A"/>
    <m/>
    <e v="#N/A"/>
    <m/>
    <e v="#N/A"/>
    <x v="3"/>
    <m/>
    <m/>
    <e v="#N/A"/>
    <x v="2"/>
    <e v="#N/A"/>
    <x v="3"/>
    <e v="#N/A"/>
    <e v="#N/A"/>
  </r>
  <r>
    <s v="C57E-6E4F"/>
    <s v="Tremain"/>
    <s v="Drakes"/>
    <x v="2"/>
    <n v="24"/>
    <s v="Young"/>
    <s v="No Travel "/>
    <x v="1"/>
    <n v="35"/>
    <s v="31-40KM"/>
    <s v="CA"/>
    <s v="Asian or Asian American"/>
    <n v="3"/>
    <x v="2"/>
    <x v="3"/>
    <s v="Data Scientist"/>
    <s v="Single"/>
    <n v="32502"/>
    <n v="0"/>
    <s v="Yes"/>
    <n v="1"/>
    <d v="2018-02-06T00:00:00"/>
    <x v="1"/>
    <n v="1"/>
    <n v="1"/>
    <n v="1"/>
    <s v="OK"/>
    <n v="0"/>
    <s v="PR1513"/>
    <s v="C57E-6E4F"/>
    <d v="2017-03-03T00:00:00"/>
    <n v="3"/>
    <n v="3"/>
    <n v="2"/>
    <n v="2"/>
    <n v="2"/>
    <n v="2"/>
    <x v="0"/>
    <n v="0"/>
    <n v="3"/>
    <n v="3"/>
    <x v="0"/>
    <n v="3"/>
    <x v="2"/>
    <n v="2"/>
    <n v="2.5"/>
  </r>
  <r>
    <s v="BBB4-89C7"/>
    <s v="Ilene"/>
    <s v="Moffat"/>
    <x v="1"/>
    <n v="25"/>
    <s v="Young"/>
    <s v="Some Travel"/>
    <x v="1"/>
    <n v="19"/>
    <s v="11-20KM"/>
    <s v="IL"/>
    <s v="Mixed or multiple ethnic groups"/>
    <n v="3"/>
    <x v="2"/>
    <x v="3"/>
    <s v="Senior Software Engineer"/>
    <s v="Divorced"/>
    <n v="90418"/>
    <n v="2"/>
    <s v="Yes"/>
    <n v="1"/>
    <d v="2018-02-14T00:00:00"/>
    <x v="0"/>
    <n v="4"/>
    <n v="4"/>
    <n v="4"/>
    <s v="Need Attention"/>
    <n v="4"/>
    <m/>
    <m/>
    <m/>
    <m/>
    <e v="#N/A"/>
    <m/>
    <e v="#N/A"/>
    <m/>
    <e v="#N/A"/>
    <x v="3"/>
    <m/>
    <m/>
    <e v="#N/A"/>
    <x v="2"/>
    <e v="#N/A"/>
    <x v="3"/>
    <e v="#N/A"/>
    <e v="#N/A"/>
  </r>
  <r>
    <s v="84AD-D566"/>
    <s v="Ashien"/>
    <s v="Villa"/>
    <x v="0"/>
    <n v="22"/>
    <s v="Young"/>
    <s v="Some Travel"/>
    <x v="1"/>
    <n v="16"/>
    <s v="11-20KM"/>
    <s v="CA"/>
    <s v="American Indian or Alaska Native"/>
    <n v="3"/>
    <x v="2"/>
    <x v="2"/>
    <s v="Software Engineer"/>
    <s v="Single"/>
    <n v="30838"/>
    <n v="0"/>
    <s v="No"/>
    <n v="0"/>
    <d v="2018-02-16T00:00:00"/>
    <x v="0"/>
    <n v="4"/>
    <n v="4"/>
    <n v="4"/>
    <s v="Need Attention"/>
    <n v="0"/>
    <s v="PR4195"/>
    <s v="84AD-D566"/>
    <d v="2020-08-06T00:00:00"/>
    <n v="3"/>
    <n v="3"/>
    <n v="5"/>
    <n v="5"/>
    <n v="2"/>
    <n v="2"/>
    <x v="0"/>
    <n v="2"/>
    <n v="4"/>
    <n v="4"/>
    <x v="3"/>
    <n v="5"/>
    <x v="4"/>
    <n v="5"/>
    <n v="4"/>
  </r>
  <r>
    <s v="26DF-1241"/>
    <s v="Hebert"/>
    <s v="Drewes"/>
    <x v="2"/>
    <n v="23"/>
    <s v="Young"/>
    <s v="Some Travel"/>
    <x v="0"/>
    <n v="33"/>
    <s v="31-40KM"/>
    <s v="NY"/>
    <s v="White"/>
    <n v="3"/>
    <x v="2"/>
    <x v="7"/>
    <s v="Sales Representative"/>
    <s v="Married"/>
    <n v="30477"/>
    <n v="1"/>
    <s v="No"/>
    <n v="0"/>
    <d v="2018-02-20T00:00:00"/>
    <x v="0"/>
    <n v="4"/>
    <n v="2"/>
    <n v="3"/>
    <s v="OK"/>
    <n v="3"/>
    <m/>
    <m/>
    <m/>
    <m/>
    <e v="#N/A"/>
    <m/>
    <e v="#N/A"/>
    <m/>
    <e v="#N/A"/>
    <x v="3"/>
    <m/>
    <m/>
    <e v="#N/A"/>
    <x v="2"/>
    <e v="#N/A"/>
    <x v="3"/>
    <e v="#N/A"/>
    <e v="#N/A"/>
  </r>
  <r>
    <s v="4657-FE18"/>
    <s v="Staford"/>
    <s v="Perrins"/>
    <x v="1"/>
    <n v="29"/>
    <s v="Young"/>
    <s v="Some Travel"/>
    <x v="1"/>
    <n v="25"/>
    <s v="21-30KM"/>
    <s v="CA"/>
    <s v="American Indian or Alaska Native"/>
    <n v="2"/>
    <x v="3"/>
    <x v="5"/>
    <s v="Senior Software Engineer"/>
    <s v="Married"/>
    <n v="145716"/>
    <n v="1"/>
    <s v="No"/>
    <n v="0"/>
    <d v="2018-02-22T00:00:00"/>
    <x v="1"/>
    <n v="1"/>
    <n v="0"/>
    <n v="1"/>
    <s v="OK"/>
    <n v="1"/>
    <s v="PR1099"/>
    <s v="4657-FE18"/>
    <d v="2016-05-09T00:00:00"/>
    <n v="2"/>
    <n v="2"/>
    <n v="4"/>
    <n v="4"/>
    <n v="1"/>
    <n v="1"/>
    <x v="1"/>
    <n v="2"/>
    <n v="2"/>
    <n v="2"/>
    <x v="1"/>
    <n v="4"/>
    <x v="1"/>
    <n v="4"/>
    <n v="2.8333333333333335"/>
  </r>
  <r>
    <s v="D93A-CC98"/>
    <s v="Arabella"/>
    <s v="Mont"/>
    <x v="0"/>
    <n v="24"/>
    <s v="Young"/>
    <s v="Some Travel"/>
    <x v="0"/>
    <n v="27"/>
    <s v="21-30KM"/>
    <s v="NY"/>
    <s v="White"/>
    <n v="4"/>
    <x v="1"/>
    <x v="0"/>
    <s v="Sales Executive"/>
    <s v="Single"/>
    <n v="208684"/>
    <n v="0"/>
    <s v="Yes"/>
    <n v="1"/>
    <d v="2018-03-06T00:00:00"/>
    <x v="1"/>
    <n v="2"/>
    <n v="0"/>
    <n v="0"/>
    <s v="OK"/>
    <n v="0"/>
    <m/>
    <m/>
    <m/>
    <m/>
    <e v="#N/A"/>
    <m/>
    <e v="#N/A"/>
    <m/>
    <e v="#N/A"/>
    <x v="3"/>
    <m/>
    <m/>
    <e v="#N/A"/>
    <x v="2"/>
    <e v="#N/A"/>
    <x v="3"/>
    <e v="#N/A"/>
    <e v="#N/A"/>
  </r>
  <r>
    <s v="75CF-67E0"/>
    <s v="Andra"/>
    <s v="Stickney"/>
    <x v="0"/>
    <n v="25"/>
    <s v="Young"/>
    <s v="No Travel "/>
    <x v="1"/>
    <n v="12"/>
    <s v="11-20KM"/>
    <s v="NY"/>
    <s v="Black or African American"/>
    <n v="2"/>
    <x v="3"/>
    <x v="5"/>
    <s v="Data Scientist"/>
    <s v="Divorced"/>
    <n v="28926"/>
    <n v="2"/>
    <s v="Yes"/>
    <n v="1"/>
    <d v="2018-03-06T00:00:00"/>
    <x v="0"/>
    <n v="4"/>
    <n v="1"/>
    <n v="3"/>
    <s v="OK"/>
    <n v="4"/>
    <m/>
    <m/>
    <m/>
    <m/>
    <e v="#N/A"/>
    <m/>
    <e v="#N/A"/>
    <m/>
    <e v="#N/A"/>
    <x v="3"/>
    <m/>
    <m/>
    <e v="#N/A"/>
    <x v="2"/>
    <e v="#N/A"/>
    <x v="3"/>
    <e v="#N/A"/>
    <e v="#N/A"/>
  </r>
  <r>
    <s v="4188-C61D"/>
    <s v="Fanny"/>
    <s v="Yoell"/>
    <x v="0"/>
    <n v="22"/>
    <s v="Young"/>
    <s v="No Travel "/>
    <x v="1"/>
    <n v="27"/>
    <s v="21-30KM"/>
    <s v="CA"/>
    <s v="White"/>
    <n v="1"/>
    <x v="4"/>
    <x v="5"/>
    <s v="Data Scientist"/>
    <s v="Single"/>
    <n v="23039"/>
    <n v="0"/>
    <s v="No"/>
    <n v="0"/>
    <d v="2018-03-08T00:00:00"/>
    <x v="1"/>
    <n v="0"/>
    <n v="0"/>
    <n v="0"/>
    <s v="OK"/>
    <n v="0"/>
    <s v="PR1064"/>
    <s v="4188-C61D"/>
    <d v="2016-04-22T00:00:00"/>
    <n v="4"/>
    <n v="4"/>
    <n v="5"/>
    <n v="5"/>
    <n v="4"/>
    <n v="4"/>
    <x v="0"/>
    <n v="0"/>
    <n v="3"/>
    <n v="3"/>
    <x v="1"/>
    <n v="4"/>
    <x v="0"/>
    <n v="3"/>
    <n v="3.8333333333333335"/>
  </r>
  <r>
    <s v="45A4-C1D0"/>
    <s v="Baxy"/>
    <s v="Goodliff"/>
    <x v="2"/>
    <n v="22"/>
    <s v="Young"/>
    <s v="Some Travel"/>
    <x v="1"/>
    <n v="11"/>
    <s v="11-20KM"/>
    <s v="IL"/>
    <s v="Mixed or multiple ethnic groups"/>
    <n v="3"/>
    <x v="2"/>
    <x v="3"/>
    <s v="Software Engineer"/>
    <s v="Divorced"/>
    <n v="74314"/>
    <n v="1"/>
    <s v="No"/>
    <n v="0"/>
    <d v="2018-03-14T00:00:00"/>
    <x v="0"/>
    <n v="4"/>
    <n v="0"/>
    <n v="1"/>
    <s v="OK"/>
    <n v="3"/>
    <m/>
    <m/>
    <m/>
    <m/>
    <e v="#N/A"/>
    <m/>
    <e v="#N/A"/>
    <m/>
    <e v="#N/A"/>
    <x v="3"/>
    <m/>
    <m/>
    <e v="#N/A"/>
    <x v="2"/>
    <e v="#N/A"/>
    <x v="3"/>
    <e v="#N/A"/>
    <e v="#N/A"/>
  </r>
  <r>
    <s v="6CC9-81FC"/>
    <s v="Anatollo"/>
    <s v="Dake"/>
    <x v="2"/>
    <n v="25"/>
    <s v="Young"/>
    <s v="No Travel "/>
    <x v="1"/>
    <n v="43"/>
    <s v="41-50KM"/>
    <s v="CA"/>
    <s v="White"/>
    <n v="3"/>
    <x v="2"/>
    <x v="3"/>
    <s v="Data Scientist"/>
    <s v="Single"/>
    <n v="33086"/>
    <n v="0"/>
    <s v="No"/>
    <n v="0"/>
    <d v="2018-03-15T00:00:00"/>
    <x v="0"/>
    <n v="4"/>
    <n v="4"/>
    <n v="4"/>
    <s v="Need Attention"/>
    <n v="2"/>
    <m/>
    <m/>
    <m/>
    <m/>
    <e v="#N/A"/>
    <m/>
    <e v="#N/A"/>
    <m/>
    <e v="#N/A"/>
    <x v="3"/>
    <m/>
    <m/>
    <e v="#N/A"/>
    <x v="2"/>
    <e v="#N/A"/>
    <x v="3"/>
    <e v="#N/A"/>
    <e v="#N/A"/>
  </r>
  <r>
    <s v="9283-E971"/>
    <s v="Meredith"/>
    <s v="Hansod"/>
    <x v="0"/>
    <n v="40"/>
    <s v="Old"/>
    <s v="Frequent Traveller"/>
    <x v="0"/>
    <n v="30"/>
    <s v="21-30KM"/>
    <s v="NY"/>
    <s v="Asian or Asian American"/>
    <n v="4"/>
    <x v="1"/>
    <x v="1"/>
    <s v="Sales Executive"/>
    <s v="Married"/>
    <n v="250555"/>
    <n v="1"/>
    <s v="Yes"/>
    <n v="1"/>
    <d v="2018-03-19T00:00:00"/>
    <x v="0"/>
    <n v="4"/>
    <n v="4"/>
    <n v="4"/>
    <s v="Need Attention"/>
    <n v="2"/>
    <m/>
    <m/>
    <m/>
    <m/>
    <e v="#N/A"/>
    <m/>
    <e v="#N/A"/>
    <m/>
    <e v="#N/A"/>
    <x v="3"/>
    <m/>
    <m/>
    <e v="#N/A"/>
    <x v="2"/>
    <e v="#N/A"/>
    <x v="3"/>
    <e v="#N/A"/>
    <e v="#N/A"/>
  </r>
  <r>
    <s v="72A2-1105"/>
    <s v="Mollee"/>
    <s v="Hartop"/>
    <x v="0"/>
    <n v="22"/>
    <s v="Young"/>
    <s v="Some Travel"/>
    <x v="0"/>
    <n v="36"/>
    <s v="31-40KM"/>
    <s v="NY"/>
    <s v="Black or African American"/>
    <n v="3"/>
    <x v="2"/>
    <x v="0"/>
    <s v="Sales Executive"/>
    <s v="Single"/>
    <n v="60699"/>
    <n v="0"/>
    <s v="No"/>
    <n v="0"/>
    <d v="2018-03-21T00:00:00"/>
    <x v="0"/>
    <n v="4"/>
    <n v="0"/>
    <n v="3"/>
    <s v="OK"/>
    <n v="0"/>
    <m/>
    <m/>
    <m/>
    <m/>
    <e v="#N/A"/>
    <m/>
    <e v="#N/A"/>
    <m/>
    <e v="#N/A"/>
    <x v="3"/>
    <m/>
    <m/>
    <e v="#N/A"/>
    <x v="2"/>
    <e v="#N/A"/>
    <x v="3"/>
    <e v="#N/A"/>
    <e v="#N/A"/>
  </r>
  <r>
    <s v="34FB-D8F3"/>
    <s v="Sheffie"/>
    <s v="McCrum"/>
    <x v="2"/>
    <n v="25"/>
    <s v="Young"/>
    <s v="Some Travel"/>
    <x v="1"/>
    <n v="11"/>
    <s v="11-20KM"/>
    <s v="NY"/>
    <s v="White"/>
    <n v="2"/>
    <x v="3"/>
    <x v="3"/>
    <s v="Engineering Manager"/>
    <s v="Married"/>
    <n v="285138"/>
    <n v="1"/>
    <s v="No"/>
    <n v="0"/>
    <d v="2018-03-21T00:00:00"/>
    <x v="0"/>
    <n v="4"/>
    <n v="0"/>
    <n v="3"/>
    <s v="OK"/>
    <n v="4"/>
    <m/>
    <m/>
    <m/>
    <m/>
    <e v="#N/A"/>
    <m/>
    <e v="#N/A"/>
    <m/>
    <e v="#N/A"/>
    <x v="3"/>
    <m/>
    <m/>
    <e v="#N/A"/>
    <x v="2"/>
    <e v="#N/A"/>
    <x v="3"/>
    <e v="#N/A"/>
    <e v="#N/A"/>
  </r>
  <r>
    <s v="65C9-0885"/>
    <s v="Kain"/>
    <s v="Libero"/>
    <x v="2"/>
    <n v="25"/>
    <s v="Young"/>
    <s v="Frequent Traveller"/>
    <x v="1"/>
    <n v="24"/>
    <s v="21-30KM"/>
    <s v="CA"/>
    <s v="White"/>
    <n v="1"/>
    <x v="4"/>
    <x v="3"/>
    <s v="Senior Software Engineer"/>
    <s v="Divorced"/>
    <n v="121373"/>
    <n v="1"/>
    <s v="No"/>
    <n v="0"/>
    <d v="2018-03-21T00:00:00"/>
    <x v="0"/>
    <n v="4"/>
    <n v="0"/>
    <n v="2"/>
    <s v="OK"/>
    <n v="1"/>
    <m/>
    <m/>
    <m/>
    <m/>
    <e v="#N/A"/>
    <m/>
    <e v="#N/A"/>
    <m/>
    <e v="#N/A"/>
    <x v="3"/>
    <m/>
    <m/>
    <e v="#N/A"/>
    <x v="2"/>
    <e v="#N/A"/>
    <x v="3"/>
    <e v="#N/A"/>
    <e v="#N/A"/>
  </r>
  <r>
    <s v="42F5-707F"/>
    <s v="Wilburt"/>
    <s v="Feldhuhn"/>
    <x v="2"/>
    <n v="23"/>
    <s v="Young"/>
    <s v="Some Travel"/>
    <x v="1"/>
    <n v="44"/>
    <s v="41-50KM"/>
    <s v="NY"/>
    <s v="White"/>
    <n v="3"/>
    <x v="2"/>
    <x v="5"/>
    <s v="Senior Software Engineer"/>
    <s v="Married"/>
    <n v="81034"/>
    <n v="2"/>
    <s v="Yes"/>
    <n v="1"/>
    <d v="2018-03-25T00:00:00"/>
    <x v="0"/>
    <n v="4"/>
    <n v="1"/>
    <n v="1"/>
    <s v="OK"/>
    <n v="0"/>
    <m/>
    <m/>
    <m/>
    <m/>
    <e v="#N/A"/>
    <m/>
    <e v="#N/A"/>
    <m/>
    <e v="#N/A"/>
    <x v="3"/>
    <m/>
    <m/>
    <e v="#N/A"/>
    <x v="2"/>
    <e v="#N/A"/>
    <x v="3"/>
    <e v="#N/A"/>
    <e v="#N/A"/>
  </r>
  <r>
    <s v="03D3-AA88"/>
    <s v="Mycah"/>
    <s v="Brolechan"/>
    <x v="2"/>
    <n v="23"/>
    <s v="Young"/>
    <s v="Some Travel"/>
    <x v="1"/>
    <n v="8"/>
    <s v="0-10KM"/>
    <s v="NY"/>
    <s v="White"/>
    <n v="4"/>
    <x v="1"/>
    <x v="6"/>
    <s v="Software Engineer"/>
    <s v="Married"/>
    <n v="42250"/>
    <n v="2"/>
    <s v="No"/>
    <n v="0"/>
    <d v="2018-03-26T00:00:00"/>
    <x v="0"/>
    <n v="4"/>
    <n v="1"/>
    <n v="2"/>
    <s v="OK"/>
    <n v="4"/>
    <m/>
    <m/>
    <m/>
    <m/>
    <e v="#N/A"/>
    <m/>
    <e v="#N/A"/>
    <m/>
    <e v="#N/A"/>
    <x v="3"/>
    <m/>
    <m/>
    <e v="#N/A"/>
    <x v="2"/>
    <e v="#N/A"/>
    <x v="3"/>
    <e v="#N/A"/>
    <e v="#N/A"/>
  </r>
  <r>
    <s v="1A38-1D62"/>
    <s v="Maurise"/>
    <s v="Shaxby"/>
    <x v="0"/>
    <n v="24"/>
    <s v="Young"/>
    <s v="Some Travel"/>
    <x v="1"/>
    <n v="21"/>
    <s v="21-30KM"/>
    <s v="CA"/>
    <s v="Mixed or multiple ethnic groups"/>
    <n v="3"/>
    <x v="2"/>
    <x v="5"/>
    <s v="Data Scientist"/>
    <s v="Divorced"/>
    <n v="36862"/>
    <n v="1"/>
    <s v="Yes"/>
    <n v="1"/>
    <d v="2018-03-29T00:00:00"/>
    <x v="0"/>
    <n v="4"/>
    <n v="2"/>
    <n v="4"/>
    <s v="Need Attention"/>
    <n v="0"/>
    <m/>
    <m/>
    <m/>
    <m/>
    <e v="#N/A"/>
    <m/>
    <e v="#N/A"/>
    <m/>
    <e v="#N/A"/>
    <x v="3"/>
    <m/>
    <m/>
    <e v="#N/A"/>
    <x v="2"/>
    <e v="#N/A"/>
    <x v="3"/>
    <e v="#N/A"/>
    <e v="#N/A"/>
  </r>
  <r>
    <s v="D7C2-EAA5"/>
    <s v="Camila"/>
    <s v="Lergan"/>
    <x v="0"/>
    <n v="23"/>
    <s v="Young"/>
    <s v="Frequent Traveller"/>
    <x v="1"/>
    <n v="16"/>
    <s v="11-20KM"/>
    <s v="CA"/>
    <s v="Mixed or multiple ethnic groups"/>
    <n v="4"/>
    <x v="1"/>
    <x v="3"/>
    <s v="Machine Learning Engineer"/>
    <s v="Divorced"/>
    <n v="67558"/>
    <n v="1"/>
    <s v="No"/>
    <n v="0"/>
    <d v="2018-03-31T00:00:00"/>
    <x v="0"/>
    <n v="4"/>
    <n v="1"/>
    <n v="1"/>
    <s v="OK"/>
    <n v="1"/>
    <m/>
    <m/>
    <m/>
    <m/>
    <e v="#N/A"/>
    <m/>
    <e v="#N/A"/>
    <m/>
    <e v="#N/A"/>
    <x v="3"/>
    <m/>
    <m/>
    <e v="#N/A"/>
    <x v="2"/>
    <e v="#N/A"/>
    <x v="3"/>
    <e v="#N/A"/>
    <e v="#N/A"/>
  </r>
  <r>
    <s v="6151-4A92"/>
    <s v="Milicent"/>
    <s v="Kiossel"/>
    <x v="1"/>
    <n v="25"/>
    <s v="Young"/>
    <s v="No Travel "/>
    <x v="1"/>
    <n v="29"/>
    <s v="21-30KM"/>
    <s v="CA"/>
    <s v="White"/>
    <n v="4"/>
    <x v="1"/>
    <x v="3"/>
    <s v="Machine Learning Engineer"/>
    <s v="Single"/>
    <n v="105411"/>
    <n v="0"/>
    <s v="No"/>
    <n v="0"/>
    <d v="2018-04-01T00:00:00"/>
    <x v="0"/>
    <n v="4"/>
    <n v="2"/>
    <n v="4"/>
    <s v="Need Attention"/>
    <n v="2"/>
    <m/>
    <m/>
    <m/>
    <m/>
    <e v="#N/A"/>
    <m/>
    <e v="#N/A"/>
    <m/>
    <e v="#N/A"/>
    <x v="3"/>
    <m/>
    <m/>
    <e v="#N/A"/>
    <x v="2"/>
    <e v="#N/A"/>
    <x v="3"/>
    <e v="#N/A"/>
    <e v="#N/A"/>
  </r>
  <r>
    <s v="EA37-AE5E"/>
    <s v="Freda"/>
    <s v="Bartolijn"/>
    <x v="0"/>
    <n v="23"/>
    <s v="Young"/>
    <s v="Some Travel"/>
    <x v="0"/>
    <n v="5"/>
    <s v="0-10KM"/>
    <s v="IL"/>
    <s v="White"/>
    <n v="3"/>
    <x v="2"/>
    <x v="1"/>
    <s v="Sales Executive"/>
    <s v="Married"/>
    <n v="69678"/>
    <n v="1"/>
    <s v="No"/>
    <n v="0"/>
    <d v="2018-04-04T00:00:00"/>
    <x v="0"/>
    <n v="4"/>
    <n v="0"/>
    <n v="0"/>
    <s v="OK"/>
    <n v="2"/>
    <m/>
    <m/>
    <m/>
    <m/>
    <e v="#N/A"/>
    <m/>
    <e v="#N/A"/>
    <m/>
    <e v="#N/A"/>
    <x v="3"/>
    <m/>
    <m/>
    <e v="#N/A"/>
    <x v="2"/>
    <e v="#N/A"/>
    <x v="3"/>
    <e v="#N/A"/>
    <e v="#N/A"/>
  </r>
  <r>
    <s v="41A7-9C19"/>
    <s v="Ginevra"/>
    <s v="Edson"/>
    <x v="0"/>
    <n v="23"/>
    <s v="Young"/>
    <s v="Some Travel"/>
    <x v="0"/>
    <n v="8"/>
    <s v="0-10KM"/>
    <s v="NY"/>
    <s v="Mixed or multiple ethnic groups"/>
    <n v="4"/>
    <x v="1"/>
    <x v="7"/>
    <s v="Sales Executive"/>
    <s v="Married"/>
    <n v="78937"/>
    <n v="1"/>
    <s v="No"/>
    <n v="0"/>
    <d v="2018-04-10T00:00:00"/>
    <x v="0"/>
    <n v="4"/>
    <n v="0"/>
    <n v="3"/>
    <s v="OK"/>
    <n v="0"/>
    <m/>
    <m/>
    <m/>
    <m/>
    <e v="#N/A"/>
    <m/>
    <e v="#N/A"/>
    <m/>
    <e v="#N/A"/>
    <x v="3"/>
    <m/>
    <m/>
    <e v="#N/A"/>
    <x v="2"/>
    <e v="#N/A"/>
    <x v="3"/>
    <e v="#N/A"/>
    <e v="#N/A"/>
  </r>
  <r>
    <s v="A409-26AC"/>
    <s v="Agretha"/>
    <s v="Shakelade"/>
    <x v="1"/>
    <n v="25"/>
    <s v="Young"/>
    <s v="Frequent Traveller"/>
    <x v="1"/>
    <n v="34"/>
    <s v="31-40KM"/>
    <s v="NY"/>
    <s v="Black or African American"/>
    <n v="1"/>
    <x v="4"/>
    <x v="3"/>
    <s v="Engineering Manager"/>
    <s v="Married"/>
    <n v="170803"/>
    <n v="0"/>
    <s v="No"/>
    <n v="0"/>
    <d v="2018-04-20T00:00:00"/>
    <x v="0"/>
    <n v="4"/>
    <n v="2"/>
    <n v="2"/>
    <s v="OK"/>
    <n v="3"/>
    <m/>
    <m/>
    <m/>
    <m/>
    <e v="#N/A"/>
    <m/>
    <e v="#N/A"/>
    <m/>
    <e v="#N/A"/>
    <x v="3"/>
    <m/>
    <m/>
    <e v="#N/A"/>
    <x v="2"/>
    <e v="#N/A"/>
    <x v="3"/>
    <e v="#N/A"/>
    <e v="#N/A"/>
  </r>
  <r>
    <s v="994A-5F84"/>
    <s v="Vance"/>
    <s v="Norsworthy"/>
    <x v="2"/>
    <n v="25"/>
    <s v="Young"/>
    <s v="Some Travel"/>
    <x v="0"/>
    <n v="44"/>
    <s v="41-50KM"/>
    <s v="CA"/>
    <s v="White"/>
    <n v="1"/>
    <x v="4"/>
    <x v="4"/>
    <s v="Sales Representative"/>
    <s v="Single"/>
    <n v="37461"/>
    <n v="0"/>
    <s v="No"/>
    <n v="0"/>
    <d v="2018-04-23T00:00:00"/>
    <x v="0"/>
    <n v="4"/>
    <n v="3"/>
    <n v="4"/>
    <s v="Need Attention"/>
    <n v="3"/>
    <m/>
    <m/>
    <m/>
    <m/>
    <e v="#N/A"/>
    <m/>
    <e v="#N/A"/>
    <m/>
    <e v="#N/A"/>
    <x v="3"/>
    <m/>
    <m/>
    <e v="#N/A"/>
    <x v="2"/>
    <e v="#N/A"/>
    <x v="3"/>
    <e v="#N/A"/>
    <e v="#N/A"/>
  </r>
  <r>
    <s v="0B19-EFB2"/>
    <s v="Ada"/>
    <s v="Bynold"/>
    <x v="0"/>
    <n v="39"/>
    <s v="Old"/>
    <s v="Frequent Traveller"/>
    <x v="1"/>
    <n v="25"/>
    <s v="21-30KM"/>
    <s v="CA"/>
    <s v="White"/>
    <n v="4"/>
    <x v="1"/>
    <x v="3"/>
    <s v="Engineering Manager"/>
    <s v="Single"/>
    <n v="300594"/>
    <n v="0"/>
    <s v="Yes"/>
    <n v="1"/>
    <d v="2018-04-24T00:00:00"/>
    <x v="0"/>
    <n v="4"/>
    <n v="1"/>
    <n v="4"/>
    <s v="Need Attention"/>
    <n v="2"/>
    <m/>
    <m/>
    <m/>
    <m/>
    <e v="#N/A"/>
    <m/>
    <e v="#N/A"/>
    <m/>
    <e v="#N/A"/>
    <x v="3"/>
    <m/>
    <m/>
    <e v="#N/A"/>
    <x v="2"/>
    <e v="#N/A"/>
    <x v="3"/>
    <e v="#N/A"/>
    <e v="#N/A"/>
  </r>
  <r>
    <s v="1DC4-97CF"/>
    <s v="Karee"/>
    <s v="Cristofvao"/>
    <x v="0"/>
    <n v="25"/>
    <s v="Young"/>
    <s v="Some Travel"/>
    <x v="0"/>
    <n v="28"/>
    <s v="21-30KM"/>
    <s v="CA"/>
    <s v="White"/>
    <n v="4"/>
    <x v="1"/>
    <x v="0"/>
    <s v="Sales Executive"/>
    <s v="Single"/>
    <n v="167051"/>
    <n v="0"/>
    <s v="No"/>
    <n v="0"/>
    <d v="2018-04-24T00:00:00"/>
    <x v="0"/>
    <n v="4"/>
    <n v="3"/>
    <n v="4"/>
    <s v="Need Attention"/>
    <n v="1"/>
    <s v="PR6434"/>
    <s v="1DC4-97CF"/>
    <d v="2022-09-23T00:00:00"/>
    <n v="3"/>
    <n v="3"/>
    <n v="5"/>
    <n v="5"/>
    <n v="4"/>
    <n v="4"/>
    <x v="2"/>
    <n v="1"/>
    <n v="5"/>
    <n v="5"/>
    <x v="3"/>
    <n v="5"/>
    <x v="1"/>
    <n v="4"/>
    <n v="4.333333333333333"/>
  </r>
  <r>
    <s v="07F6-D61B"/>
    <s v="Jodee"/>
    <s v="Vala"/>
    <x v="0"/>
    <n v="23"/>
    <s v="Young"/>
    <s v="Some Travel"/>
    <x v="1"/>
    <n v="5"/>
    <s v="0-10KM"/>
    <s v="NY"/>
    <s v="White"/>
    <n v="3"/>
    <x v="2"/>
    <x v="5"/>
    <s v="Software Engineer"/>
    <s v="Divorced"/>
    <n v="23995"/>
    <n v="1"/>
    <s v="No"/>
    <n v="0"/>
    <d v="2018-04-27T00:00:00"/>
    <x v="0"/>
    <n v="4"/>
    <n v="4"/>
    <n v="4"/>
    <s v="Need Attention"/>
    <n v="0"/>
    <m/>
    <m/>
    <m/>
    <m/>
    <e v="#N/A"/>
    <m/>
    <e v="#N/A"/>
    <m/>
    <e v="#N/A"/>
    <x v="3"/>
    <m/>
    <m/>
    <e v="#N/A"/>
    <x v="2"/>
    <e v="#N/A"/>
    <x v="3"/>
    <e v="#N/A"/>
    <e v="#N/A"/>
  </r>
  <r>
    <s v="81FF-8D6C"/>
    <s v="Mireielle"/>
    <s v="Gabbitis"/>
    <x v="0"/>
    <n v="24"/>
    <s v="Young"/>
    <s v="Some Travel"/>
    <x v="0"/>
    <n v="13"/>
    <s v="11-20KM"/>
    <s v="CA"/>
    <s v="Black or African American"/>
    <n v="3"/>
    <x v="2"/>
    <x v="7"/>
    <s v="Sales Representative"/>
    <s v="Single"/>
    <n v="24095"/>
    <n v="0"/>
    <s v="No"/>
    <n v="0"/>
    <d v="2018-04-28T00:00:00"/>
    <x v="1"/>
    <n v="2"/>
    <n v="2"/>
    <n v="2"/>
    <s v="OK"/>
    <n v="1"/>
    <m/>
    <m/>
    <m/>
    <m/>
    <e v="#N/A"/>
    <m/>
    <e v="#N/A"/>
    <m/>
    <e v="#N/A"/>
    <x v="3"/>
    <m/>
    <m/>
    <e v="#N/A"/>
    <x v="2"/>
    <e v="#N/A"/>
    <x v="3"/>
    <e v="#N/A"/>
    <e v="#N/A"/>
  </r>
  <r>
    <s v="81F1-950F"/>
    <s v="Sapphire"/>
    <s v="Prayer"/>
    <x v="0"/>
    <n v="25"/>
    <s v="Young"/>
    <s v="Some Travel"/>
    <x v="1"/>
    <n v="26"/>
    <s v="21-30KM"/>
    <s v="NY"/>
    <s v="White"/>
    <n v="4"/>
    <x v="1"/>
    <x v="3"/>
    <s v="Analytics Manager"/>
    <s v="Divorced"/>
    <n v="174400"/>
    <n v="1"/>
    <s v="No"/>
    <n v="0"/>
    <d v="2018-04-28T00:00:00"/>
    <x v="0"/>
    <n v="4"/>
    <n v="0"/>
    <n v="2"/>
    <s v="OK"/>
    <n v="4"/>
    <m/>
    <m/>
    <m/>
    <m/>
    <e v="#N/A"/>
    <m/>
    <e v="#N/A"/>
    <m/>
    <e v="#N/A"/>
    <x v="3"/>
    <m/>
    <m/>
    <e v="#N/A"/>
    <x v="2"/>
    <e v="#N/A"/>
    <x v="3"/>
    <e v="#N/A"/>
    <e v="#N/A"/>
  </r>
  <r>
    <s v="F1B6-31B7"/>
    <s v="Idette"/>
    <s v="Connett"/>
    <x v="0"/>
    <n v="25"/>
    <s v="Young"/>
    <s v="Some Travel"/>
    <x v="2"/>
    <n v="31"/>
    <s v="31-40KM"/>
    <s v="CA"/>
    <s v="Mixed or multiple ethnic groups"/>
    <n v="3"/>
    <x v="2"/>
    <x v="1"/>
    <s v="HR Executive"/>
    <s v="Married"/>
    <n v="48797"/>
    <n v="2"/>
    <s v="No"/>
    <n v="0"/>
    <d v="2018-04-28T00:00:00"/>
    <x v="0"/>
    <n v="4"/>
    <n v="2"/>
    <n v="4"/>
    <s v="Need Attention"/>
    <n v="4"/>
    <m/>
    <m/>
    <m/>
    <m/>
    <e v="#N/A"/>
    <m/>
    <e v="#N/A"/>
    <m/>
    <e v="#N/A"/>
    <x v="3"/>
    <m/>
    <m/>
    <e v="#N/A"/>
    <x v="2"/>
    <e v="#N/A"/>
    <x v="3"/>
    <e v="#N/A"/>
    <e v="#N/A"/>
  </r>
  <r>
    <s v="FB6A-3F11"/>
    <s v="Ophelia"/>
    <s v="Cosby"/>
    <x v="0"/>
    <n v="22"/>
    <s v="Young"/>
    <s v="Frequent Traveller"/>
    <x v="1"/>
    <n v="21"/>
    <s v="21-30KM"/>
    <s v="CA"/>
    <s v="Mixed or multiple ethnic groups"/>
    <n v="1"/>
    <x v="4"/>
    <x v="5"/>
    <s v="Data Scientist"/>
    <s v="Married"/>
    <n v="34193"/>
    <n v="0"/>
    <s v="No"/>
    <n v="0"/>
    <d v="2018-04-29T00:00:00"/>
    <x v="0"/>
    <n v="4"/>
    <n v="2"/>
    <n v="4"/>
    <s v="Need Attention"/>
    <n v="3"/>
    <m/>
    <m/>
    <m/>
    <m/>
    <e v="#N/A"/>
    <m/>
    <e v="#N/A"/>
    <m/>
    <e v="#N/A"/>
    <x v="3"/>
    <m/>
    <m/>
    <e v="#N/A"/>
    <x v="2"/>
    <e v="#N/A"/>
    <x v="3"/>
    <e v="#N/A"/>
    <e v="#N/A"/>
  </r>
  <r>
    <s v="DB6B-88DA"/>
    <s v="Lindie"/>
    <s v="Oliver-Paull"/>
    <x v="0"/>
    <n v="25"/>
    <s v="Young"/>
    <s v="Some Travel"/>
    <x v="1"/>
    <n v="1"/>
    <s v="0-10KM"/>
    <s v="IL"/>
    <s v="Native Hawaiian "/>
    <n v="1"/>
    <x v="4"/>
    <x v="5"/>
    <s v="Software Engineer"/>
    <s v="Married"/>
    <n v="48570"/>
    <n v="1"/>
    <s v="Yes"/>
    <n v="1"/>
    <d v="2018-05-03T00:00:00"/>
    <x v="0"/>
    <n v="4"/>
    <n v="4"/>
    <n v="4"/>
    <s v="Need Attention"/>
    <n v="1"/>
    <m/>
    <m/>
    <m/>
    <m/>
    <e v="#N/A"/>
    <m/>
    <e v="#N/A"/>
    <m/>
    <e v="#N/A"/>
    <x v="3"/>
    <m/>
    <m/>
    <e v="#N/A"/>
    <x v="2"/>
    <e v="#N/A"/>
    <x v="3"/>
    <e v="#N/A"/>
    <e v="#N/A"/>
  </r>
  <r>
    <s v="5F06-D3F6"/>
    <s v="Calv"/>
    <s v="Pearcehouse"/>
    <x v="2"/>
    <n v="28"/>
    <s v="Young"/>
    <s v="No Travel "/>
    <x v="1"/>
    <n v="24"/>
    <s v="21-30KM"/>
    <s v="NY"/>
    <s v="White"/>
    <n v="4"/>
    <x v="1"/>
    <x v="3"/>
    <s v="Machine Learning Engineer"/>
    <s v="Divorced"/>
    <n v="193347"/>
    <n v="2"/>
    <s v="Yes"/>
    <n v="1"/>
    <d v="2018-05-09T00:00:00"/>
    <x v="0"/>
    <n v="4"/>
    <n v="4"/>
    <n v="4"/>
    <s v="Need Attention"/>
    <n v="0"/>
    <m/>
    <m/>
    <m/>
    <m/>
    <e v="#N/A"/>
    <m/>
    <e v="#N/A"/>
    <m/>
    <e v="#N/A"/>
    <x v="3"/>
    <m/>
    <m/>
    <e v="#N/A"/>
    <x v="2"/>
    <e v="#N/A"/>
    <x v="3"/>
    <e v="#N/A"/>
    <e v="#N/A"/>
  </r>
  <r>
    <s v="425F-4D2D"/>
    <s v="Kimberlyn"/>
    <s v="Preston"/>
    <x v="0"/>
    <n v="25"/>
    <s v="Young"/>
    <s v="Some Travel"/>
    <x v="0"/>
    <n v="30"/>
    <s v="21-30KM"/>
    <s v="CA"/>
    <s v="Mixed or multiple ethnic groups"/>
    <n v="4"/>
    <x v="1"/>
    <x v="0"/>
    <s v="Sales Executive"/>
    <s v="Divorced"/>
    <n v="57742"/>
    <n v="2"/>
    <s v="Yes"/>
    <n v="1"/>
    <d v="2018-05-10T00:00:00"/>
    <x v="0"/>
    <n v="4"/>
    <n v="3"/>
    <n v="4"/>
    <s v="Need Attention"/>
    <n v="1"/>
    <m/>
    <m/>
    <m/>
    <m/>
    <e v="#N/A"/>
    <m/>
    <e v="#N/A"/>
    <m/>
    <e v="#N/A"/>
    <x v="3"/>
    <m/>
    <m/>
    <e v="#N/A"/>
    <x v="2"/>
    <e v="#N/A"/>
    <x v="3"/>
    <e v="#N/A"/>
    <e v="#N/A"/>
  </r>
  <r>
    <s v="DBF5-E57D"/>
    <s v="Freeland"/>
    <s v="Chalcot"/>
    <x v="2"/>
    <n v="25"/>
    <s v="Young"/>
    <s v="Some Travel"/>
    <x v="1"/>
    <n v="25"/>
    <s v="21-30KM"/>
    <s v="CA"/>
    <s v="White"/>
    <n v="3"/>
    <x v="2"/>
    <x v="6"/>
    <s v="Analytics Manager"/>
    <s v="Divorced"/>
    <n v="303446"/>
    <n v="1"/>
    <s v="No"/>
    <n v="0"/>
    <d v="2018-05-11T00:00:00"/>
    <x v="0"/>
    <n v="4"/>
    <n v="0"/>
    <n v="3"/>
    <s v="OK"/>
    <n v="0"/>
    <m/>
    <m/>
    <m/>
    <m/>
    <e v="#N/A"/>
    <m/>
    <e v="#N/A"/>
    <m/>
    <e v="#N/A"/>
    <x v="3"/>
    <m/>
    <m/>
    <e v="#N/A"/>
    <x v="2"/>
    <e v="#N/A"/>
    <x v="3"/>
    <e v="#N/A"/>
    <e v="#N/A"/>
  </r>
  <r>
    <s v="4C99-E626"/>
    <s v="Friederike"/>
    <s v="Wandrey"/>
    <x v="0"/>
    <n v="25"/>
    <s v="Young"/>
    <s v="No Travel "/>
    <x v="1"/>
    <n v="11"/>
    <s v="11-20KM"/>
    <s v="CA"/>
    <s v="Black or African American"/>
    <n v="3"/>
    <x v="2"/>
    <x v="3"/>
    <s v="Data Scientist"/>
    <s v="Single"/>
    <n v="96779"/>
    <n v="0"/>
    <s v="No"/>
    <n v="0"/>
    <d v="2018-05-14T00:00:00"/>
    <x v="0"/>
    <n v="4"/>
    <n v="0"/>
    <n v="0"/>
    <s v="OK"/>
    <n v="3"/>
    <m/>
    <m/>
    <m/>
    <m/>
    <e v="#N/A"/>
    <m/>
    <e v="#N/A"/>
    <m/>
    <e v="#N/A"/>
    <x v="3"/>
    <m/>
    <m/>
    <e v="#N/A"/>
    <x v="2"/>
    <e v="#N/A"/>
    <x v="3"/>
    <e v="#N/A"/>
    <e v="#N/A"/>
  </r>
  <r>
    <s v="C016-FA12"/>
    <s v="Sofie"/>
    <s v="Dumphries"/>
    <x v="0"/>
    <n v="25"/>
    <s v="Young"/>
    <s v="Some Travel"/>
    <x v="0"/>
    <n v="22"/>
    <s v="21-30KM"/>
    <s v="NY"/>
    <s v="American Indian or Alaska Native"/>
    <n v="1"/>
    <x v="4"/>
    <x v="0"/>
    <s v="Sales Representative"/>
    <s v="Single"/>
    <n v="32894"/>
    <n v="0"/>
    <s v="No"/>
    <n v="0"/>
    <d v="2018-05-14T00:00:00"/>
    <x v="1"/>
    <n v="2"/>
    <n v="2"/>
    <n v="2"/>
    <s v="OK"/>
    <n v="1"/>
    <s v="PR1497"/>
    <s v="C016-FA12"/>
    <d v="2017-02-25T00:00:00"/>
    <n v="4"/>
    <n v="4"/>
    <n v="2"/>
    <n v="2"/>
    <n v="3"/>
    <n v="3"/>
    <x v="2"/>
    <n v="1"/>
    <n v="2"/>
    <n v="2"/>
    <x v="0"/>
    <n v="3"/>
    <x v="2"/>
    <n v="2"/>
    <n v="2.6666666666666665"/>
  </r>
  <r>
    <s v="6BE1-09FB"/>
    <s v="Dino"/>
    <s v="Bragge"/>
    <x v="2"/>
    <n v="25"/>
    <s v="Young"/>
    <s v="Some Travel"/>
    <x v="0"/>
    <n v="29"/>
    <s v="21-30KM"/>
    <s v="CA"/>
    <s v="White"/>
    <n v="4"/>
    <x v="1"/>
    <x v="0"/>
    <s v="Sales Executive"/>
    <s v="Married"/>
    <n v="95643"/>
    <n v="1"/>
    <s v="No"/>
    <n v="0"/>
    <d v="2018-05-14T00:00:00"/>
    <x v="0"/>
    <n v="4"/>
    <n v="0"/>
    <n v="3"/>
    <s v="OK"/>
    <n v="1"/>
    <m/>
    <m/>
    <m/>
    <m/>
    <e v="#N/A"/>
    <m/>
    <e v="#N/A"/>
    <m/>
    <e v="#N/A"/>
    <x v="3"/>
    <m/>
    <m/>
    <e v="#N/A"/>
    <x v="2"/>
    <e v="#N/A"/>
    <x v="3"/>
    <e v="#N/A"/>
    <e v="#N/A"/>
  </r>
  <r>
    <s v="61E2-6540"/>
    <s v="Holmes"/>
    <s v="Disdel"/>
    <x v="1"/>
    <n v="24"/>
    <s v="Young"/>
    <s v="Some Travel"/>
    <x v="1"/>
    <n v="7"/>
    <s v="0-10KM"/>
    <s v="CA"/>
    <s v="Black or African American"/>
    <n v="4"/>
    <x v="1"/>
    <x v="3"/>
    <s v="Senior Software Engineer"/>
    <s v="Married"/>
    <n v="44256"/>
    <n v="2"/>
    <s v="No"/>
    <n v="0"/>
    <d v="2018-05-18T00:00:00"/>
    <x v="0"/>
    <n v="4"/>
    <n v="2"/>
    <n v="4"/>
    <s v="Need Attention"/>
    <n v="3"/>
    <m/>
    <m/>
    <m/>
    <m/>
    <e v="#N/A"/>
    <m/>
    <e v="#N/A"/>
    <m/>
    <e v="#N/A"/>
    <x v="3"/>
    <m/>
    <m/>
    <e v="#N/A"/>
    <x v="2"/>
    <e v="#N/A"/>
    <x v="3"/>
    <e v="#N/A"/>
    <e v="#N/A"/>
  </r>
  <r>
    <s v="FE0F-498F"/>
    <s v="Jerrie"/>
    <s v="Juares"/>
    <x v="0"/>
    <n v="22"/>
    <s v="Young"/>
    <s v="Some Travel"/>
    <x v="1"/>
    <n v="36"/>
    <s v="31-40KM"/>
    <s v="CA"/>
    <s v="White"/>
    <n v="3"/>
    <x v="2"/>
    <x v="6"/>
    <s v="Data Scientist"/>
    <s v="Divorced"/>
    <n v="57686"/>
    <n v="2"/>
    <s v="No"/>
    <n v="0"/>
    <d v="2018-05-23T00:00:00"/>
    <x v="0"/>
    <n v="4"/>
    <n v="2"/>
    <n v="4"/>
    <s v="Need Attention"/>
    <n v="1"/>
    <m/>
    <m/>
    <m/>
    <m/>
    <e v="#N/A"/>
    <m/>
    <e v="#N/A"/>
    <m/>
    <e v="#N/A"/>
    <x v="3"/>
    <m/>
    <m/>
    <e v="#N/A"/>
    <x v="2"/>
    <e v="#N/A"/>
    <x v="3"/>
    <e v="#N/A"/>
    <e v="#N/A"/>
  </r>
  <r>
    <s v="D91C-815B"/>
    <s v="Lucille"/>
    <s v="Balser"/>
    <x v="0"/>
    <n v="22"/>
    <s v="Young"/>
    <s v="Frequent Traveller"/>
    <x v="0"/>
    <n v="26"/>
    <s v="21-30KM"/>
    <s v="CA"/>
    <s v="White"/>
    <n v="2"/>
    <x v="3"/>
    <x v="7"/>
    <s v="Sales Representative"/>
    <s v="Married"/>
    <n v="42250"/>
    <n v="2"/>
    <s v="Yes"/>
    <n v="1"/>
    <d v="2018-05-23T00:00:00"/>
    <x v="1"/>
    <n v="4"/>
    <n v="1"/>
    <n v="3"/>
    <s v="OK"/>
    <n v="2"/>
    <s v="PR1132"/>
    <s v="D91C-815B"/>
    <d v="2016-05-26T00:00:00"/>
    <n v="3"/>
    <n v="3"/>
    <n v="3"/>
    <n v="3"/>
    <n v="5"/>
    <n v="5"/>
    <x v="0"/>
    <n v="0"/>
    <n v="2"/>
    <n v="2"/>
    <x v="0"/>
    <n v="3"/>
    <x v="0"/>
    <n v="3"/>
    <n v="3.1666666666666665"/>
  </r>
  <r>
    <s v="F8D4-3CAB"/>
    <s v="Lynda"/>
    <s v="Robken"/>
    <x v="1"/>
    <n v="23"/>
    <s v="Young"/>
    <s v="Some Travel"/>
    <x v="2"/>
    <n v="45"/>
    <s v="41-50KM"/>
    <s v="CA"/>
    <s v="White"/>
    <n v="3"/>
    <x v="2"/>
    <x v="1"/>
    <s v="HR Executive"/>
    <s v="Married"/>
    <n v="99052"/>
    <n v="2"/>
    <s v="No"/>
    <n v="0"/>
    <d v="2018-05-25T00:00:00"/>
    <x v="0"/>
    <n v="4"/>
    <n v="3"/>
    <n v="4"/>
    <s v="Need Attention"/>
    <n v="2"/>
    <m/>
    <m/>
    <m/>
    <m/>
    <e v="#N/A"/>
    <m/>
    <e v="#N/A"/>
    <m/>
    <e v="#N/A"/>
    <x v="3"/>
    <m/>
    <m/>
    <e v="#N/A"/>
    <x v="2"/>
    <e v="#N/A"/>
    <x v="3"/>
    <e v="#N/A"/>
    <e v="#N/A"/>
  </r>
  <r>
    <s v="21C8-00EC"/>
    <s v="Geoff"/>
    <s v="Veschambre"/>
    <x v="2"/>
    <n v="22"/>
    <s v="Young"/>
    <s v="Some Travel"/>
    <x v="1"/>
    <n v="37"/>
    <s v="31-40KM"/>
    <s v="IL"/>
    <s v="Asian or Asian American"/>
    <n v="2"/>
    <x v="3"/>
    <x v="5"/>
    <s v="Senior Software Engineer"/>
    <s v="Divorced"/>
    <n v="52314"/>
    <n v="2"/>
    <s v="No"/>
    <n v="0"/>
    <d v="2018-05-25T00:00:00"/>
    <x v="0"/>
    <n v="4"/>
    <n v="0"/>
    <n v="3"/>
    <s v="OK"/>
    <n v="0"/>
    <m/>
    <m/>
    <m/>
    <m/>
    <e v="#N/A"/>
    <m/>
    <e v="#N/A"/>
    <m/>
    <e v="#N/A"/>
    <x v="3"/>
    <m/>
    <m/>
    <e v="#N/A"/>
    <x v="2"/>
    <e v="#N/A"/>
    <x v="3"/>
    <e v="#N/A"/>
    <e v="#N/A"/>
  </r>
  <r>
    <s v="1424-0B0C"/>
    <s v="Annmaria"/>
    <s v="Keeler"/>
    <x v="0"/>
    <n v="36"/>
    <s v="Old"/>
    <s v="No Travel "/>
    <x v="1"/>
    <n v="35"/>
    <s v="31-40KM"/>
    <s v="IL"/>
    <s v="White"/>
    <n v="1"/>
    <x v="4"/>
    <x v="5"/>
    <s v="Senior Software Engineer"/>
    <s v="Divorced"/>
    <n v="356378"/>
    <n v="1"/>
    <s v="Yes"/>
    <n v="1"/>
    <d v="2018-05-30T00:00:00"/>
    <x v="0"/>
    <n v="4"/>
    <n v="2"/>
    <n v="4"/>
    <s v="Need Attention"/>
    <n v="4"/>
    <m/>
    <m/>
    <m/>
    <m/>
    <e v="#N/A"/>
    <m/>
    <e v="#N/A"/>
    <m/>
    <e v="#N/A"/>
    <x v="3"/>
    <m/>
    <m/>
    <e v="#N/A"/>
    <x v="2"/>
    <e v="#N/A"/>
    <x v="3"/>
    <e v="#N/A"/>
    <e v="#N/A"/>
  </r>
  <r>
    <s v="4C72-E72F"/>
    <s v="Sharlene"/>
    <s v="MacGuffog"/>
    <x v="0"/>
    <n v="24"/>
    <s v="Young"/>
    <s v="Some Travel"/>
    <x v="0"/>
    <n v="43"/>
    <s v="41-50KM"/>
    <s v="CA"/>
    <s v="White"/>
    <n v="2"/>
    <x v="3"/>
    <x v="7"/>
    <s v="Sales Executive"/>
    <s v="Divorced"/>
    <n v="54841"/>
    <n v="3"/>
    <s v="Yes"/>
    <n v="1"/>
    <d v="2018-05-31T00:00:00"/>
    <x v="0"/>
    <n v="4"/>
    <n v="3"/>
    <n v="4"/>
    <s v="Need Attention"/>
    <n v="0"/>
    <m/>
    <m/>
    <m/>
    <m/>
    <e v="#N/A"/>
    <m/>
    <e v="#N/A"/>
    <m/>
    <e v="#N/A"/>
    <x v="3"/>
    <m/>
    <m/>
    <e v="#N/A"/>
    <x v="2"/>
    <e v="#N/A"/>
    <x v="3"/>
    <e v="#N/A"/>
    <e v="#N/A"/>
  </r>
  <r>
    <s v="ABC2-0036"/>
    <s v="Gerta"/>
    <s v="Littlewood"/>
    <x v="0"/>
    <n v="24"/>
    <s v="Young"/>
    <s v="Some Travel"/>
    <x v="1"/>
    <n v="17"/>
    <s v="11-20KM"/>
    <s v="NY"/>
    <s v="Mixed or multiple ethnic groups"/>
    <n v="3"/>
    <x v="2"/>
    <x v="5"/>
    <s v="Data Scientist"/>
    <s v="Married"/>
    <n v="101408"/>
    <n v="3"/>
    <s v="No"/>
    <n v="0"/>
    <d v="2018-05-31T00:00:00"/>
    <x v="0"/>
    <n v="4"/>
    <n v="0"/>
    <n v="2"/>
    <s v="OK"/>
    <n v="1"/>
    <m/>
    <m/>
    <m/>
    <m/>
    <e v="#N/A"/>
    <m/>
    <e v="#N/A"/>
    <m/>
    <e v="#N/A"/>
    <x v="3"/>
    <m/>
    <m/>
    <e v="#N/A"/>
    <x v="2"/>
    <e v="#N/A"/>
    <x v="3"/>
    <e v="#N/A"/>
    <e v="#N/A"/>
  </r>
  <r>
    <s v="2BCE-F73C"/>
    <s v="Mort"/>
    <s v="Alliston"/>
    <x v="2"/>
    <n v="23"/>
    <s v="Young"/>
    <s v="Frequent Traveller"/>
    <x v="0"/>
    <n v="26"/>
    <s v="21-30KM"/>
    <s v="CA"/>
    <s v="Asian or Asian American"/>
    <n v="4"/>
    <x v="1"/>
    <x v="0"/>
    <s v="Sales Executive"/>
    <s v="Single"/>
    <n v="68046"/>
    <n v="0"/>
    <s v="No"/>
    <n v="0"/>
    <d v="2018-06-01T00:00:00"/>
    <x v="0"/>
    <n v="4"/>
    <n v="4"/>
    <n v="4"/>
    <s v="Need Attention"/>
    <n v="2"/>
    <m/>
    <m/>
    <m/>
    <m/>
    <e v="#N/A"/>
    <m/>
    <e v="#N/A"/>
    <m/>
    <e v="#N/A"/>
    <x v="3"/>
    <m/>
    <m/>
    <e v="#N/A"/>
    <x v="2"/>
    <e v="#N/A"/>
    <x v="3"/>
    <e v="#N/A"/>
    <e v="#N/A"/>
  </r>
  <r>
    <s v="D4BE-786C"/>
    <s v="Hurleigh"/>
    <s v="Pashenkov"/>
    <x v="2"/>
    <n v="24"/>
    <s v="Young"/>
    <s v="No Travel "/>
    <x v="0"/>
    <n v="3"/>
    <s v="0-10KM"/>
    <s v="NY"/>
    <s v="White"/>
    <n v="3"/>
    <x v="2"/>
    <x v="7"/>
    <s v="Sales Executive"/>
    <s v="Single"/>
    <n v="128634"/>
    <n v="0"/>
    <s v="No"/>
    <n v="0"/>
    <d v="2018-06-11T00:00:00"/>
    <x v="0"/>
    <n v="4"/>
    <n v="4"/>
    <n v="4"/>
    <s v="Need Attention"/>
    <n v="4"/>
    <m/>
    <m/>
    <m/>
    <m/>
    <e v="#N/A"/>
    <m/>
    <e v="#N/A"/>
    <m/>
    <e v="#N/A"/>
    <x v="3"/>
    <m/>
    <m/>
    <e v="#N/A"/>
    <x v="2"/>
    <e v="#N/A"/>
    <x v="3"/>
    <e v="#N/A"/>
    <e v="#N/A"/>
  </r>
  <r>
    <s v="2EF6-8D96"/>
    <s v="Lelia"/>
    <s v="Giles"/>
    <x v="0"/>
    <n v="24"/>
    <s v="Young"/>
    <s v="Some Travel"/>
    <x v="1"/>
    <n v="12"/>
    <s v="11-20KM"/>
    <s v="CA"/>
    <s v="White"/>
    <n v="4"/>
    <x v="1"/>
    <x v="5"/>
    <s v="Software Engineer"/>
    <s v="Married"/>
    <n v="22965"/>
    <n v="3"/>
    <s v="No"/>
    <n v="0"/>
    <d v="2018-06-12T00:00:00"/>
    <x v="0"/>
    <n v="4"/>
    <n v="4"/>
    <n v="4"/>
    <s v="Need Attention"/>
    <n v="4"/>
    <s v="PR4200"/>
    <s v="2EF6-8D96"/>
    <d v="2020-08-10T00:00:00"/>
    <n v="5"/>
    <n v="5"/>
    <n v="5"/>
    <n v="5"/>
    <n v="5"/>
    <n v="5"/>
    <x v="1"/>
    <n v="0"/>
    <n v="3"/>
    <n v="3"/>
    <x v="0"/>
    <n v="3"/>
    <x v="2"/>
    <n v="2"/>
    <n v="3.8333333333333335"/>
  </r>
  <r>
    <s v="E6F7-EF68"/>
    <s v="Joaquin"/>
    <s v="Bockmann"/>
    <x v="2"/>
    <n v="22"/>
    <s v="Young"/>
    <s v="Some Travel"/>
    <x v="0"/>
    <n v="32"/>
    <s v="31-40KM"/>
    <s v="NY"/>
    <s v="Mixed or multiple ethnic groups"/>
    <n v="3"/>
    <x v="2"/>
    <x v="1"/>
    <s v="Sales Executive"/>
    <s v="Married"/>
    <n v="52318"/>
    <n v="1"/>
    <s v="No"/>
    <n v="0"/>
    <d v="2018-06-14T00:00:00"/>
    <x v="0"/>
    <n v="4"/>
    <n v="4"/>
    <n v="4"/>
    <s v="Need Attention"/>
    <n v="0"/>
    <m/>
    <m/>
    <m/>
    <m/>
    <e v="#N/A"/>
    <m/>
    <e v="#N/A"/>
    <m/>
    <e v="#N/A"/>
    <x v="3"/>
    <m/>
    <m/>
    <e v="#N/A"/>
    <x v="2"/>
    <e v="#N/A"/>
    <x v="3"/>
    <e v="#N/A"/>
    <e v="#N/A"/>
  </r>
  <r>
    <s v="4862-E40F"/>
    <s v="Cob"/>
    <s v="Stewart"/>
    <x v="2"/>
    <n v="46"/>
    <s v="Old"/>
    <s v="Some Travel"/>
    <x v="1"/>
    <n v="39"/>
    <s v="31-40KM"/>
    <s v="CA"/>
    <s v="Mixed or multiple ethnic groups"/>
    <n v="3"/>
    <x v="2"/>
    <x v="3"/>
    <s v="Analytics Manager"/>
    <s v="Single"/>
    <n v="381759"/>
    <n v="0"/>
    <s v="No"/>
    <n v="0"/>
    <d v="2018-06-15T00:00:00"/>
    <x v="0"/>
    <n v="4"/>
    <n v="2"/>
    <n v="4"/>
    <s v="Need Attention"/>
    <n v="4"/>
    <m/>
    <m/>
    <m/>
    <m/>
    <e v="#N/A"/>
    <m/>
    <e v="#N/A"/>
    <m/>
    <e v="#N/A"/>
    <x v="3"/>
    <m/>
    <m/>
    <e v="#N/A"/>
    <x v="2"/>
    <e v="#N/A"/>
    <x v="3"/>
    <e v="#N/A"/>
    <e v="#N/A"/>
  </r>
  <r>
    <s v="9591-C955"/>
    <s v="Kaine"/>
    <s v="Haukey"/>
    <x v="2"/>
    <n v="24"/>
    <s v="Young"/>
    <s v="No Travel "/>
    <x v="1"/>
    <n v="35"/>
    <s v="31-40KM"/>
    <s v="CA"/>
    <s v="Asian or Asian American"/>
    <n v="3"/>
    <x v="2"/>
    <x v="5"/>
    <s v="Software Engineer"/>
    <s v="Divorced"/>
    <n v="65838"/>
    <n v="3"/>
    <s v="Yes"/>
    <n v="1"/>
    <d v="2018-06-17T00:00:00"/>
    <x v="0"/>
    <n v="4"/>
    <n v="2"/>
    <n v="2"/>
    <s v="OK"/>
    <n v="2"/>
    <m/>
    <m/>
    <m/>
    <m/>
    <e v="#N/A"/>
    <m/>
    <e v="#N/A"/>
    <m/>
    <e v="#N/A"/>
    <x v="3"/>
    <m/>
    <m/>
    <e v="#N/A"/>
    <x v="2"/>
    <e v="#N/A"/>
    <x v="3"/>
    <e v="#N/A"/>
    <e v="#N/A"/>
  </r>
  <r>
    <s v="E1FE-67B5"/>
    <s v="Lothaire"/>
    <s v="Darlow"/>
    <x v="1"/>
    <n v="25"/>
    <s v="Young"/>
    <s v="Some Travel"/>
    <x v="1"/>
    <n v="8"/>
    <s v="0-10KM"/>
    <s v="CA"/>
    <s v="American Indian or Alaska Native"/>
    <n v="3"/>
    <x v="2"/>
    <x v="5"/>
    <s v="Senior Software Engineer"/>
    <s v="Single"/>
    <n v="126055"/>
    <n v="0"/>
    <s v="No"/>
    <n v="0"/>
    <d v="2018-06-17T00:00:00"/>
    <x v="0"/>
    <n v="4"/>
    <n v="4"/>
    <n v="4"/>
    <s v="Need Attention"/>
    <n v="2"/>
    <m/>
    <m/>
    <m/>
    <m/>
    <e v="#N/A"/>
    <m/>
    <e v="#N/A"/>
    <m/>
    <e v="#N/A"/>
    <x v="3"/>
    <m/>
    <m/>
    <e v="#N/A"/>
    <x v="2"/>
    <e v="#N/A"/>
    <x v="3"/>
    <e v="#N/A"/>
    <e v="#N/A"/>
  </r>
  <r>
    <s v="4D59-B831"/>
    <s v="Nell"/>
    <s v="Teague"/>
    <x v="0"/>
    <n v="25"/>
    <s v="Young"/>
    <s v="Some Travel"/>
    <x v="2"/>
    <n v="14"/>
    <s v="11-20KM"/>
    <s v="CA"/>
    <s v="Other "/>
    <n v="1"/>
    <x v="4"/>
    <x v="8"/>
    <s v="Recruiter"/>
    <s v="Married"/>
    <n v="22150"/>
    <n v="1"/>
    <s v="No"/>
    <n v="0"/>
    <d v="2018-06-25T00:00:00"/>
    <x v="1"/>
    <n v="2"/>
    <n v="0"/>
    <n v="1"/>
    <s v="OK"/>
    <n v="1"/>
    <s v="PR1118"/>
    <s v="4D59-B831"/>
    <d v="2016-05-19T00:00:00"/>
    <n v="4"/>
    <n v="4"/>
    <n v="3"/>
    <n v="3"/>
    <n v="3"/>
    <n v="3"/>
    <x v="0"/>
    <n v="1"/>
    <n v="3"/>
    <n v="3"/>
    <x v="3"/>
    <n v="5"/>
    <x v="4"/>
    <n v="5"/>
    <n v="3.8333333333333335"/>
  </r>
  <r>
    <s v="CCE7-36ED"/>
    <s v="Dwain"/>
    <s v="Nias"/>
    <x v="2"/>
    <n v="36"/>
    <s v="Old"/>
    <s v="Some Travel"/>
    <x v="1"/>
    <n v="11"/>
    <s v="11-20KM"/>
    <s v="NY"/>
    <s v="Asian or Asian American"/>
    <n v="3"/>
    <x v="2"/>
    <x v="3"/>
    <s v="Machine Learning Engineer"/>
    <s v="Married"/>
    <n v="236739"/>
    <n v="2"/>
    <s v="No"/>
    <n v="0"/>
    <d v="2018-06-26T00:00:00"/>
    <x v="0"/>
    <n v="4"/>
    <n v="3"/>
    <n v="4"/>
    <s v="Need Attention"/>
    <n v="3"/>
    <m/>
    <m/>
    <m/>
    <m/>
    <e v="#N/A"/>
    <m/>
    <e v="#N/A"/>
    <m/>
    <e v="#N/A"/>
    <x v="3"/>
    <m/>
    <m/>
    <e v="#N/A"/>
    <x v="2"/>
    <e v="#N/A"/>
    <x v="3"/>
    <e v="#N/A"/>
    <e v="#N/A"/>
  </r>
  <r>
    <s v="ACB2-6640"/>
    <s v="Julee"/>
    <s v="Corfield"/>
    <x v="0"/>
    <n v="24"/>
    <s v="Young"/>
    <s v="Some Travel"/>
    <x v="0"/>
    <n v="16"/>
    <s v="11-20KM"/>
    <s v="CA"/>
    <s v="White"/>
    <n v="4"/>
    <x v="1"/>
    <x v="1"/>
    <s v="Sales Executive"/>
    <s v="Divorced"/>
    <n v="75250"/>
    <n v="1"/>
    <s v="No"/>
    <n v="0"/>
    <d v="2018-06-29T00:00:00"/>
    <x v="0"/>
    <n v="4"/>
    <n v="0"/>
    <n v="0"/>
    <s v="OK"/>
    <n v="0"/>
    <m/>
    <m/>
    <m/>
    <m/>
    <e v="#N/A"/>
    <m/>
    <e v="#N/A"/>
    <m/>
    <e v="#N/A"/>
    <x v="3"/>
    <m/>
    <m/>
    <e v="#N/A"/>
    <x v="2"/>
    <e v="#N/A"/>
    <x v="3"/>
    <e v="#N/A"/>
    <e v="#N/A"/>
  </r>
  <r>
    <s v="8369-ED26"/>
    <s v="Randie"/>
    <s v="Tolliday"/>
    <x v="3"/>
    <n v="25"/>
    <s v="Young"/>
    <s v="No Travel "/>
    <x v="1"/>
    <n v="19"/>
    <s v="11-20KM"/>
    <s v="NY"/>
    <s v="Asian or Asian American"/>
    <n v="2"/>
    <x v="3"/>
    <x v="5"/>
    <s v="Machine Learning Engineer"/>
    <s v="Divorced"/>
    <n v="83894"/>
    <n v="1"/>
    <s v="No"/>
    <n v="0"/>
    <d v="2018-06-30T00:00:00"/>
    <x v="0"/>
    <n v="4"/>
    <n v="2"/>
    <n v="2"/>
    <s v="OK"/>
    <n v="3"/>
    <m/>
    <m/>
    <m/>
    <m/>
    <e v="#N/A"/>
    <m/>
    <e v="#N/A"/>
    <m/>
    <e v="#N/A"/>
    <x v="3"/>
    <m/>
    <m/>
    <e v="#N/A"/>
    <x v="2"/>
    <e v="#N/A"/>
    <x v="3"/>
    <e v="#N/A"/>
    <e v="#N/A"/>
  </r>
  <r>
    <s v="AEEC-804D"/>
    <s v="Vannie"/>
    <s v="Kissell"/>
    <x v="0"/>
    <n v="23"/>
    <s v="Young"/>
    <s v="No Travel "/>
    <x v="1"/>
    <n v="24"/>
    <s v="21-30KM"/>
    <s v="NY"/>
    <s v="Mixed or multiple ethnic groups"/>
    <n v="4"/>
    <x v="1"/>
    <x v="3"/>
    <s v="Senior Software Engineer"/>
    <s v="Divorced"/>
    <n v="69325"/>
    <n v="1"/>
    <s v="No"/>
    <n v="0"/>
    <d v="2018-07-04T00:00:00"/>
    <x v="0"/>
    <n v="4"/>
    <n v="3"/>
    <n v="4"/>
    <s v="Need Attention"/>
    <n v="4"/>
    <s v="PR4248"/>
    <s v="AEEC-804D"/>
    <d v="2020-08-27T00:00:00"/>
    <n v="4"/>
    <n v="4"/>
    <n v="5"/>
    <n v="5"/>
    <n v="5"/>
    <n v="5"/>
    <x v="1"/>
    <n v="0"/>
    <n v="4"/>
    <n v="4"/>
    <x v="1"/>
    <n v="4"/>
    <x v="0"/>
    <n v="3"/>
    <n v="4.166666666666667"/>
  </r>
  <r>
    <s v="CAD7-01BE"/>
    <s v="Marlin"/>
    <s v="Egdell"/>
    <x v="2"/>
    <n v="47"/>
    <s v="Old"/>
    <s v="Some Travel"/>
    <x v="0"/>
    <n v="26"/>
    <s v="21-30KM"/>
    <s v="CA"/>
    <s v="Mixed or multiple ethnic groups"/>
    <n v="4"/>
    <x v="1"/>
    <x v="0"/>
    <s v="Sales Executive"/>
    <s v="Divorced"/>
    <n v="244765"/>
    <n v="2"/>
    <s v="Yes"/>
    <n v="1"/>
    <d v="2018-07-04T00:00:00"/>
    <x v="0"/>
    <n v="4"/>
    <n v="2"/>
    <n v="3"/>
    <s v="OK"/>
    <n v="1"/>
    <m/>
    <m/>
    <m/>
    <m/>
    <e v="#N/A"/>
    <m/>
    <e v="#N/A"/>
    <m/>
    <e v="#N/A"/>
    <x v="3"/>
    <m/>
    <m/>
    <e v="#N/A"/>
    <x v="2"/>
    <e v="#N/A"/>
    <x v="3"/>
    <e v="#N/A"/>
    <e v="#N/A"/>
  </r>
  <r>
    <s v="4938-402A"/>
    <s v="Gherardo"/>
    <s v="Stratiff"/>
    <x v="2"/>
    <n v="24"/>
    <s v="Young"/>
    <s v="No Travel "/>
    <x v="0"/>
    <n v="6"/>
    <s v="0-10KM"/>
    <s v="CA"/>
    <s v="Black or African American"/>
    <n v="3"/>
    <x v="2"/>
    <x v="7"/>
    <s v="Manager"/>
    <s v="Divorced"/>
    <n v="135407"/>
    <n v="1"/>
    <s v="No"/>
    <n v="0"/>
    <d v="2018-07-05T00:00:00"/>
    <x v="0"/>
    <n v="4"/>
    <n v="2"/>
    <n v="4"/>
    <s v="Need Attention"/>
    <n v="2"/>
    <m/>
    <m/>
    <m/>
    <m/>
    <e v="#N/A"/>
    <m/>
    <e v="#N/A"/>
    <m/>
    <e v="#N/A"/>
    <x v="3"/>
    <m/>
    <m/>
    <e v="#N/A"/>
    <x v="2"/>
    <e v="#N/A"/>
    <x v="3"/>
    <e v="#N/A"/>
    <e v="#N/A"/>
  </r>
  <r>
    <s v="7D95-B5B1"/>
    <s v="Glenna"/>
    <s v="Blackston"/>
    <x v="0"/>
    <n v="25"/>
    <s v="Young"/>
    <s v="Some Travel"/>
    <x v="1"/>
    <n v="28"/>
    <s v="21-30KM"/>
    <s v="CA"/>
    <s v="White"/>
    <n v="4"/>
    <x v="1"/>
    <x v="3"/>
    <s v="Senior Software Engineer"/>
    <s v="Single"/>
    <n v="70737"/>
    <n v="0"/>
    <s v="No"/>
    <n v="0"/>
    <d v="2018-07-06T00:00:00"/>
    <x v="0"/>
    <n v="4"/>
    <n v="3"/>
    <n v="3"/>
    <s v="OK"/>
    <n v="3"/>
    <s v="PR4326"/>
    <s v="7D95-B5B1"/>
    <d v="2020-10-06T00:00:00"/>
    <n v="5"/>
    <n v="5"/>
    <n v="5"/>
    <n v="5"/>
    <n v="4"/>
    <n v="4"/>
    <x v="2"/>
    <n v="0"/>
    <n v="3"/>
    <n v="3"/>
    <x v="1"/>
    <n v="4"/>
    <x v="1"/>
    <n v="4"/>
    <n v="4.166666666666667"/>
  </r>
  <r>
    <s v="7805-8A7C"/>
    <s v="Agna"/>
    <s v="Grinnov"/>
    <x v="1"/>
    <n v="28"/>
    <s v="Young"/>
    <s v="Some Travel"/>
    <x v="1"/>
    <n v="15"/>
    <s v="11-20KM"/>
    <s v="CA"/>
    <s v="Native Hawaiian "/>
    <n v="4"/>
    <x v="1"/>
    <x v="3"/>
    <s v="Engineering Manager"/>
    <s v="Single"/>
    <n v="337046"/>
    <n v="0"/>
    <s v="No"/>
    <n v="0"/>
    <d v="2018-07-08T00:00:00"/>
    <x v="0"/>
    <n v="4"/>
    <n v="3"/>
    <n v="4"/>
    <s v="Need Attention"/>
    <n v="0"/>
    <m/>
    <m/>
    <m/>
    <m/>
    <e v="#N/A"/>
    <m/>
    <e v="#N/A"/>
    <m/>
    <e v="#N/A"/>
    <x v="3"/>
    <m/>
    <m/>
    <e v="#N/A"/>
    <x v="2"/>
    <e v="#N/A"/>
    <x v="3"/>
    <e v="#N/A"/>
    <e v="#N/A"/>
  </r>
  <r>
    <s v="648E-FE5F"/>
    <s v="Tabb"/>
    <s v="McInnes"/>
    <x v="2"/>
    <n v="25"/>
    <s v="Young"/>
    <s v="Some Travel"/>
    <x v="0"/>
    <n v="11"/>
    <s v="11-20KM"/>
    <s v="CA"/>
    <s v="Black or African American"/>
    <n v="3"/>
    <x v="2"/>
    <x v="1"/>
    <s v="Sales Executive"/>
    <s v="Single"/>
    <n v="58914"/>
    <n v="0"/>
    <s v="No"/>
    <n v="0"/>
    <d v="2018-07-11T00:00:00"/>
    <x v="0"/>
    <n v="4"/>
    <n v="0"/>
    <n v="1"/>
    <s v="OK"/>
    <n v="0"/>
    <m/>
    <m/>
    <m/>
    <m/>
    <e v="#N/A"/>
    <m/>
    <e v="#N/A"/>
    <m/>
    <e v="#N/A"/>
    <x v="3"/>
    <m/>
    <m/>
    <e v="#N/A"/>
    <x v="2"/>
    <e v="#N/A"/>
    <x v="3"/>
    <e v="#N/A"/>
    <e v="#N/A"/>
  </r>
  <r>
    <s v="5634-9D10"/>
    <s v="Estelle"/>
    <s v="Chung"/>
    <x v="0"/>
    <n v="25"/>
    <s v="Young"/>
    <s v="Some Travel"/>
    <x v="1"/>
    <n v="23"/>
    <s v="21-30KM"/>
    <s v="CA"/>
    <s v="Mixed or multiple ethnic groups"/>
    <n v="1"/>
    <x v="4"/>
    <x v="5"/>
    <s v="Software Engineer"/>
    <s v="Single"/>
    <n v="42656"/>
    <n v="0"/>
    <s v="No"/>
    <n v="0"/>
    <d v="2018-07-15T00:00:00"/>
    <x v="0"/>
    <n v="4"/>
    <n v="1"/>
    <n v="4"/>
    <s v="Need Attention"/>
    <n v="2"/>
    <m/>
    <m/>
    <m/>
    <m/>
    <e v="#N/A"/>
    <m/>
    <e v="#N/A"/>
    <m/>
    <e v="#N/A"/>
    <x v="3"/>
    <m/>
    <m/>
    <e v="#N/A"/>
    <x v="2"/>
    <e v="#N/A"/>
    <x v="3"/>
    <e v="#N/A"/>
    <e v="#N/A"/>
  </r>
  <r>
    <s v="1147-7E2F"/>
    <s v="Timotheus"/>
    <s v="Antowski"/>
    <x v="2"/>
    <n v="22"/>
    <s v="Young"/>
    <s v="Some Travel"/>
    <x v="1"/>
    <n v="23"/>
    <s v="21-30KM"/>
    <s v="CA"/>
    <s v="Mixed or multiple ethnic groups"/>
    <n v="3"/>
    <x v="2"/>
    <x v="3"/>
    <s v="Data Scientist"/>
    <s v="Single"/>
    <n v="37021"/>
    <n v="0"/>
    <s v="No"/>
    <n v="0"/>
    <d v="2018-07-15T00:00:00"/>
    <x v="1"/>
    <n v="3"/>
    <n v="0"/>
    <n v="1"/>
    <s v="OK"/>
    <n v="2"/>
    <s v="PR1071"/>
    <s v="1147-7E2F"/>
    <d v="2016-04-25T00:00:00"/>
    <n v="4"/>
    <n v="4"/>
    <n v="5"/>
    <n v="5"/>
    <n v="2"/>
    <n v="2"/>
    <x v="1"/>
    <n v="2"/>
    <n v="4"/>
    <n v="4"/>
    <x v="0"/>
    <n v="3"/>
    <x v="2"/>
    <n v="2"/>
    <n v="3.3333333333333335"/>
  </r>
  <r>
    <s v="2DD1-FD7F"/>
    <s v="Godart"/>
    <s v="Burgwin"/>
    <x v="2"/>
    <n v="22"/>
    <s v="Young"/>
    <s v="Some Travel"/>
    <x v="1"/>
    <n v="3"/>
    <s v="0-10KM"/>
    <s v="CA"/>
    <s v="Other "/>
    <n v="3"/>
    <x v="2"/>
    <x v="3"/>
    <s v="Data Scientist"/>
    <s v="Single"/>
    <n v="34753"/>
    <n v="0"/>
    <s v="Yes"/>
    <n v="1"/>
    <d v="2018-07-18T00:00:00"/>
    <x v="1"/>
    <n v="1"/>
    <n v="0"/>
    <n v="0"/>
    <s v="OK"/>
    <n v="0"/>
    <s v="PR1246"/>
    <s v="2DD1-FD7F"/>
    <d v="2016-09-02T00:00:00"/>
    <n v="3"/>
    <n v="3"/>
    <n v="5"/>
    <n v="5"/>
    <n v="3"/>
    <n v="3"/>
    <x v="2"/>
    <n v="3"/>
    <n v="5"/>
    <n v="5"/>
    <x v="1"/>
    <n v="4"/>
    <x v="1"/>
    <n v="4"/>
    <n v="4"/>
  </r>
  <r>
    <s v="682D-8FD8"/>
    <s v="Maridel"/>
    <s v="Valentin"/>
    <x v="0"/>
    <n v="25"/>
    <s v="Young"/>
    <s v="Some Travel"/>
    <x v="1"/>
    <n v="37"/>
    <s v="31-40KM"/>
    <s v="NY"/>
    <s v="Mixed or multiple ethnic groups"/>
    <n v="2"/>
    <x v="3"/>
    <x v="5"/>
    <s v="Engineering Manager"/>
    <s v="Married"/>
    <n v="188516"/>
    <n v="1"/>
    <s v="No"/>
    <n v="0"/>
    <d v="2018-07-20T00:00:00"/>
    <x v="0"/>
    <n v="4"/>
    <n v="1"/>
    <n v="3"/>
    <s v="OK"/>
    <n v="1"/>
    <m/>
    <m/>
    <m/>
    <m/>
    <e v="#N/A"/>
    <m/>
    <e v="#N/A"/>
    <m/>
    <e v="#N/A"/>
    <x v="3"/>
    <m/>
    <m/>
    <e v="#N/A"/>
    <x v="2"/>
    <e v="#N/A"/>
    <x v="3"/>
    <e v="#N/A"/>
    <e v="#N/A"/>
  </r>
  <r>
    <s v="3EAA-95E5"/>
    <s v="Beatrix"/>
    <s v="Epelett"/>
    <x v="1"/>
    <n v="40"/>
    <s v="Old"/>
    <s v="Some Travel"/>
    <x v="1"/>
    <n v="40"/>
    <s v="31-40KM"/>
    <s v="CA"/>
    <s v="White"/>
    <n v="4"/>
    <x v="1"/>
    <x v="3"/>
    <s v="Machine Learning Engineer"/>
    <s v="Divorced"/>
    <n v="265523"/>
    <n v="1"/>
    <s v="No"/>
    <n v="0"/>
    <d v="2018-07-20T00:00:00"/>
    <x v="0"/>
    <n v="4"/>
    <n v="1"/>
    <n v="3"/>
    <s v="OK"/>
    <n v="1"/>
    <m/>
    <m/>
    <m/>
    <m/>
    <e v="#N/A"/>
    <m/>
    <e v="#N/A"/>
    <m/>
    <e v="#N/A"/>
    <x v="3"/>
    <m/>
    <m/>
    <e v="#N/A"/>
    <x v="2"/>
    <e v="#N/A"/>
    <x v="3"/>
    <e v="#N/A"/>
    <e v="#N/A"/>
  </r>
  <r>
    <s v="ECC7-B638"/>
    <s v="Patrice"/>
    <s v="Boorman"/>
    <x v="2"/>
    <n v="24"/>
    <s v="Young"/>
    <s v="Frequent Traveller"/>
    <x v="0"/>
    <n v="44"/>
    <s v="41-50KM"/>
    <s v="NY"/>
    <s v="Black or African American"/>
    <n v="3"/>
    <x v="2"/>
    <x v="0"/>
    <s v="Sales Executive"/>
    <s v="Married"/>
    <n v="41741"/>
    <n v="1"/>
    <s v="No"/>
    <n v="0"/>
    <d v="2018-07-20T00:00:00"/>
    <x v="0"/>
    <n v="4"/>
    <n v="0"/>
    <n v="1"/>
    <s v="OK"/>
    <n v="0"/>
    <m/>
    <m/>
    <m/>
    <m/>
    <e v="#N/A"/>
    <m/>
    <e v="#N/A"/>
    <m/>
    <e v="#N/A"/>
    <x v="3"/>
    <m/>
    <m/>
    <e v="#N/A"/>
    <x v="2"/>
    <e v="#N/A"/>
    <x v="3"/>
    <e v="#N/A"/>
    <e v="#N/A"/>
  </r>
  <r>
    <s v="0AF4-EC15"/>
    <s v="Gwenore"/>
    <s v="Bernucci"/>
    <x v="0"/>
    <n v="24"/>
    <s v="Young"/>
    <s v="Some Travel"/>
    <x v="0"/>
    <n v="33"/>
    <s v="31-40KM"/>
    <s v="CA"/>
    <s v="Native Hawaiian "/>
    <n v="3"/>
    <x v="2"/>
    <x v="1"/>
    <s v="Sales Executive"/>
    <s v="Single"/>
    <n v="91915"/>
    <n v="0"/>
    <s v="No"/>
    <n v="0"/>
    <d v="2018-07-23T00:00:00"/>
    <x v="0"/>
    <n v="4"/>
    <n v="0"/>
    <n v="4"/>
    <s v="Need Attention"/>
    <n v="4"/>
    <m/>
    <m/>
    <m/>
    <m/>
    <e v="#N/A"/>
    <m/>
    <e v="#N/A"/>
    <m/>
    <e v="#N/A"/>
    <x v="3"/>
    <m/>
    <m/>
    <e v="#N/A"/>
    <x v="2"/>
    <e v="#N/A"/>
    <x v="3"/>
    <e v="#N/A"/>
    <e v="#N/A"/>
  </r>
  <r>
    <s v="66BC-7AC0"/>
    <s v="Maynord"/>
    <s v="Trinke"/>
    <x v="2"/>
    <n v="22"/>
    <s v="Young"/>
    <s v="Frequent Traveller"/>
    <x v="0"/>
    <n v="33"/>
    <s v="31-40KM"/>
    <s v="NY"/>
    <s v="White"/>
    <n v="3"/>
    <x v="2"/>
    <x v="0"/>
    <s v="Sales Representative"/>
    <s v="Married"/>
    <n v="33657"/>
    <n v="1"/>
    <s v="No"/>
    <n v="0"/>
    <d v="2018-07-23T00:00:00"/>
    <x v="1"/>
    <n v="3"/>
    <n v="0"/>
    <n v="2"/>
    <s v="OK"/>
    <n v="0"/>
    <s v="PR1217"/>
    <s v="66BC-7AC0"/>
    <d v="2016-08-04T00:00:00"/>
    <n v="5"/>
    <n v="5"/>
    <n v="5"/>
    <n v="5"/>
    <n v="4"/>
    <n v="4"/>
    <x v="1"/>
    <n v="1"/>
    <n v="5"/>
    <n v="5"/>
    <x v="1"/>
    <n v="4"/>
    <x v="0"/>
    <n v="3"/>
    <n v="4.333333333333333"/>
  </r>
  <r>
    <s v="503B-AACE"/>
    <s v="Cherilynn"/>
    <s v="Swafford"/>
    <x v="0"/>
    <n v="25"/>
    <s v="Young"/>
    <s v="Some Travel"/>
    <x v="1"/>
    <n v="10"/>
    <s v="0-10KM"/>
    <s v="CA"/>
    <s v="Mixed or multiple ethnic groups"/>
    <n v="3"/>
    <x v="2"/>
    <x v="5"/>
    <s v="Data Scientist"/>
    <s v="Single"/>
    <n v="23198"/>
    <n v="0"/>
    <s v="No"/>
    <n v="0"/>
    <d v="2018-07-26T00:00:00"/>
    <x v="0"/>
    <n v="4"/>
    <n v="0"/>
    <n v="3"/>
    <s v="OK"/>
    <n v="0"/>
    <m/>
    <m/>
    <m/>
    <m/>
    <e v="#N/A"/>
    <m/>
    <e v="#N/A"/>
    <m/>
    <e v="#N/A"/>
    <x v="3"/>
    <m/>
    <m/>
    <e v="#N/A"/>
    <x v="2"/>
    <e v="#N/A"/>
    <x v="3"/>
    <e v="#N/A"/>
    <e v="#N/A"/>
  </r>
  <r>
    <s v="BFAF-1ED1"/>
    <s v="Georges"/>
    <s v="Hinstridge"/>
    <x v="2"/>
    <n v="24"/>
    <s v="Young"/>
    <s v="Frequent Traveller"/>
    <x v="1"/>
    <n v="14"/>
    <s v="11-20KM"/>
    <s v="CA"/>
    <s v="Mixed or multiple ethnic groups"/>
    <n v="4"/>
    <x v="1"/>
    <x v="3"/>
    <s v="Data Scientist"/>
    <s v="Divorced"/>
    <n v="67538"/>
    <n v="1"/>
    <s v="No"/>
    <n v="0"/>
    <d v="2018-07-28T00:00:00"/>
    <x v="0"/>
    <n v="4"/>
    <n v="3"/>
    <n v="4"/>
    <s v="Need Attention"/>
    <n v="2"/>
    <m/>
    <m/>
    <m/>
    <m/>
    <e v="#N/A"/>
    <m/>
    <e v="#N/A"/>
    <m/>
    <e v="#N/A"/>
    <x v="3"/>
    <m/>
    <m/>
    <e v="#N/A"/>
    <x v="2"/>
    <e v="#N/A"/>
    <x v="3"/>
    <e v="#N/A"/>
    <e v="#N/A"/>
  </r>
  <r>
    <s v="05CD-292D"/>
    <s v="Buddie"/>
    <s v="Desforges"/>
    <x v="2"/>
    <n v="24"/>
    <s v="Young"/>
    <s v="Some Travel"/>
    <x v="1"/>
    <n v="1"/>
    <s v="0-10KM"/>
    <s v="CA"/>
    <s v="White"/>
    <n v="3"/>
    <x v="2"/>
    <x v="6"/>
    <s v="Software Engineer"/>
    <s v="Single"/>
    <n v="54501"/>
    <n v="0"/>
    <s v="No"/>
    <n v="0"/>
    <d v="2018-08-01T00:00:00"/>
    <x v="0"/>
    <n v="4"/>
    <n v="4"/>
    <n v="4"/>
    <s v="Need Attention"/>
    <n v="2"/>
    <m/>
    <m/>
    <m/>
    <m/>
    <e v="#N/A"/>
    <m/>
    <e v="#N/A"/>
    <m/>
    <e v="#N/A"/>
    <x v="3"/>
    <m/>
    <m/>
    <e v="#N/A"/>
    <x v="2"/>
    <e v="#N/A"/>
    <x v="3"/>
    <e v="#N/A"/>
    <e v="#N/A"/>
  </r>
  <r>
    <s v="C6F6-CDFE"/>
    <s v="Faythe"/>
    <s v="Ephson"/>
    <x v="0"/>
    <n v="24"/>
    <s v="Young"/>
    <s v="Some Travel"/>
    <x v="0"/>
    <n v="8"/>
    <s v="0-10KM"/>
    <s v="CA"/>
    <s v="White"/>
    <n v="4"/>
    <x v="1"/>
    <x v="0"/>
    <s v="Sales Representative"/>
    <s v="Married"/>
    <n v="50513"/>
    <n v="1"/>
    <s v="No"/>
    <n v="0"/>
    <d v="2018-08-04T00:00:00"/>
    <x v="0"/>
    <n v="4"/>
    <n v="0"/>
    <n v="4"/>
    <s v="Need Attention"/>
    <n v="1"/>
    <m/>
    <m/>
    <m/>
    <m/>
    <e v="#N/A"/>
    <m/>
    <e v="#N/A"/>
    <m/>
    <e v="#N/A"/>
    <x v="3"/>
    <m/>
    <m/>
    <e v="#N/A"/>
    <x v="2"/>
    <e v="#N/A"/>
    <x v="3"/>
    <e v="#N/A"/>
    <e v="#N/A"/>
  </r>
  <r>
    <s v="DCA7-D382"/>
    <s v="Tynan"/>
    <s v="Penhall"/>
    <x v="2"/>
    <n v="22"/>
    <s v="Young"/>
    <s v="Some Travel"/>
    <x v="1"/>
    <n v="8"/>
    <s v="0-10KM"/>
    <s v="NY"/>
    <s v="White"/>
    <n v="1"/>
    <x v="4"/>
    <x v="5"/>
    <s v="Data Scientist"/>
    <s v="Divorced"/>
    <n v="54371"/>
    <n v="3"/>
    <s v="No"/>
    <n v="0"/>
    <d v="2018-08-06T00:00:00"/>
    <x v="0"/>
    <n v="4"/>
    <n v="4"/>
    <n v="4"/>
    <s v="Need Attention"/>
    <n v="2"/>
    <s v="PR4511"/>
    <s v="DCA7-D382"/>
    <d v="2020-12-26T00:00:00"/>
    <n v="3"/>
    <n v="3"/>
    <n v="3"/>
    <n v="3"/>
    <n v="3"/>
    <n v="3"/>
    <x v="0"/>
    <n v="1"/>
    <n v="5"/>
    <n v="5"/>
    <x v="3"/>
    <n v="5"/>
    <x v="4"/>
    <n v="5"/>
    <n v="4"/>
  </r>
  <r>
    <s v="07F5-A45D"/>
    <s v="Willdon"/>
    <s v="Spurgin"/>
    <x v="2"/>
    <n v="24"/>
    <s v="Young"/>
    <s v="Frequent Traveller"/>
    <x v="0"/>
    <n v="23"/>
    <s v="21-30KM"/>
    <s v="CA"/>
    <s v="Asian or Asian American"/>
    <n v="2"/>
    <x v="3"/>
    <x v="7"/>
    <s v="Sales Representative"/>
    <s v="Single"/>
    <n v="38448"/>
    <n v="0"/>
    <s v="Yes"/>
    <n v="1"/>
    <d v="2018-08-09T00:00:00"/>
    <x v="1"/>
    <n v="4"/>
    <n v="3"/>
    <n v="3"/>
    <s v="OK"/>
    <n v="2"/>
    <s v="PR1260"/>
    <s v="07F5-A45D"/>
    <d v="2016-09-22T00:00:00"/>
    <n v="4"/>
    <n v="4"/>
    <n v="4"/>
    <n v="4"/>
    <n v="4"/>
    <n v="4"/>
    <x v="2"/>
    <n v="0"/>
    <n v="5"/>
    <n v="5"/>
    <x v="0"/>
    <n v="3"/>
    <x v="0"/>
    <n v="3"/>
    <n v="3.8333333333333335"/>
  </r>
  <r>
    <s v="F72B-49FF"/>
    <s v="Gerianne"/>
    <s v="Tidbold"/>
    <x v="0"/>
    <n v="36"/>
    <s v="Old"/>
    <s v="Some Travel"/>
    <x v="1"/>
    <n v="14"/>
    <s v="11-20KM"/>
    <s v="CA"/>
    <s v="American Indian or Alaska Native"/>
    <n v="3"/>
    <x v="2"/>
    <x v="2"/>
    <s v="Machine Learning Engineer"/>
    <s v="Married"/>
    <n v="251681"/>
    <n v="1"/>
    <s v="No"/>
    <n v="0"/>
    <d v="2018-08-12T00:00:00"/>
    <x v="0"/>
    <n v="4"/>
    <n v="2"/>
    <n v="3"/>
    <s v="OK"/>
    <n v="3"/>
    <m/>
    <m/>
    <m/>
    <m/>
    <e v="#N/A"/>
    <m/>
    <e v="#N/A"/>
    <m/>
    <e v="#N/A"/>
    <x v="3"/>
    <m/>
    <m/>
    <e v="#N/A"/>
    <x v="2"/>
    <e v="#N/A"/>
    <x v="3"/>
    <e v="#N/A"/>
    <e v="#N/A"/>
  </r>
  <r>
    <s v="5919-4ADE"/>
    <s v="Lelah"/>
    <s v="Blackney"/>
    <x v="0"/>
    <n v="24"/>
    <s v="Young"/>
    <s v="Some Travel"/>
    <x v="1"/>
    <n v="11"/>
    <s v="11-20KM"/>
    <s v="CA"/>
    <s v="White"/>
    <n v="3"/>
    <x v="2"/>
    <x v="3"/>
    <s v="Senior Software Engineer"/>
    <s v="Married"/>
    <n v="65486"/>
    <n v="1"/>
    <s v="No"/>
    <n v="0"/>
    <d v="2018-08-14T00:00:00"/>
    <x v="0"/>
    <n v="4"/>
    <n v="4"/>
    <n v="4"/>
    <s v="Need Attention"/>
    <n v="0"/>
    <m/>
    <m/>
    <m/>
    <m/>
    <e v="#N/A"/>
    <m/>
    <e v="#N/A"/>
    <m/>
    <e v="#N/A"/>
    <x v="3"/>
    <m/>
    <m/>
    <e v="#N/A"/>
    <x v="2"/>
    <e v="#N/A"/>
    <x v="3"/>
    <e v="#N/A"/>
    <e v="#N/A"/>
  </r>
  <r>
    <s v="9723-FED9"/>
    <s v="Charyl"/>
    <s v="Bartaletti"/>
    <x v="0"/>
    <n v="24"/>
    <s v="Young"/>
    <s v="Some Travel"/>
    <x v="1"/>
    <n v="4"/>
    <s v="0-10KM"/>
    <s v="CA"/>
    <s v="Black or African American"/>
    <n v="3"/>
    <x v="2"/>
    <x v="2"/>
    <s v="Data Scientist"/>
    <s v="Married"/>
    <n v="41555"/>
    <n v="1"/>
    <s v="No"/>
    <n v="0"/>
    <d v="2018-08-16T00:00:00"/>
    <x v="0"/>
    <n v="4"/>
    <n v="4"/>
    <n v="4"/>
    <s v="Need Attention"/>
    <n v="2"/>
    <m/>
    <m/>
    <m/>
    <m/>
    <e v="#N/A"/>
    <m/>
    <e v="#N/A"/>
    <m/>
    <e v="#N/A"/>
    <x v="3"/>
    <m/>
    <m/>
    <e v="#N/A"/>
    <x v="2"/>
    <e v="#N/A"/>
    <x v="3"/>
    <e v="#N/A"/>
    <e v="#N/A"/>
  </r>
  <r>
    <s v="61E5-836E"/>
    <s v="Frederigo"/>
    <s v="Wichard"/>
    <x v="1"/>
    <n v="24"/>
    <s v="Young"/>
    <s v="Some Travel"/>
    <x v="1"/>
    <n v="1"/>
    <s v="0-10KM"/>
    <s v="CA"/>
    <s v="White"/>
    <n v="3"/>
    <x v="2"/>
    <x v="2"/>
    <s v="Software Engineer"/>
    <s v="Divorced"/>
    <n v="35199"/>
    <n v="1"/>
    <s v="No"/>
    <n v="0"/>
    <d v="2018-08-16T00:00:00"/>
    <x v="0"/>
    <n v="4"/>
    <n v="0"/>
    <n v="0"/>
    <s v="OK"/>
    <n v="1"/>
    <m/>
    <m/>
    <m/>
    <m/>
    <e v="#N/A"/>
    <m/>
    <e v="#N/A"/>
    <m/>
    <e v="#N/A"/>
    <x v="3"/>
    <m/>
    <m/>
    <e v="#N/A"/>
    <x v="2"/>
    <e v="#N/A"/>
    <x v="3"/>
    <e v="#N/A"/>
    <e v="#N/A"/>
  </r>
  <r>
    <s v="2937-EB65"/>
    <s v="Jarred"/>
    <s v="Stoddard"/>
    <x v="2"/>
    <n v="24"/>
    <s v="Young"/>
    <s v="Some Travel"/>
    <x v="0"/>
    <n v="16"/>
    <s v="11-20KM"/>
    <s v="CA"/>
    <s v="Mixed or multiple ethnic groups"/>
    <n v="3"/>
    <x v="2"/>
    <x v="0"/>
    <s v="Sales Executive"/>
    <s v="Single"/>
    <n v="116132"/>
    <n v="0"/>
    <s v="No"/>
    <n v="0"/>
    <d v="2018-08-20T00:00:00"/>
    <x v="0"/>
    <n v="4"/>
    <n v="1"/>
    <n v="4"/>
    <s v="Need Attention"/>
    <n v="1"/>
    <m/>
    <m/>
    <m/>
    <m/>
    <e v="#N/A"/>
    <m/>
    <e v="#N/A"/>
    <m/>
    <e v="#N/A"/>
    <x v="3"/>
    <m/>
    <m/>
    <e v="#N/A"/>
    <x v="2"/>
    <e v="#N/A"/>
    <x v="3"/>
    <e v="#N/A"/>
    <e v="#N/A"/>
  </r>
  <r>
    <s v="2A89-93B6"/>
    <s v="Lissy"/>
    <s v="Schimek"/>
    <x v="0"/>
    <n v="24"/>
    <s v="Young"/>
    <s v="Some Travel"/>
    <x v="1"/>
    <n v="13"/>
    <s v="11-20KM"/>
    <s v="NY"/>
    <s v="White"/>
    <n v="4"/>
    <x v="1"/>
    <x v="3"/>
    <s v="Data Scientist"/>
    <s v="Single"/>
    <n v="30117"/>
    <n v="0"/>
    <s v="No"/>
    <n v="0"/>
    <d v="2018-08-21T00:00:00"/>
    <x v="1"/>
    <n v="3"/>
    <n v="1"/>
    <n v="1"/>
    <s v="OK"/>
    <n v="2"/>
    <s v="PR1233"/>
    <s v="2A89-93B6"/>
    <d v="2016-08-16T00:00:00"/>
    <n v="4"/>
    <n v="4"/>
    <n v="3"/>
    <n v="3"/>
    <n v="4"/>
    <n v="4"/>
    <x v="1"/>
    <n v="0"/>
    <n v="5"/>
    <n v="5"/>
    <x v="3"/>
    <n v="5"/>
    <x v="1"/>
    <n v="4"/>
    <n v="4.166666666666667"/>
  </r>
  <r>
    <s v="2FC6-7ED5"/>
    <s v="Deena"/>
    <s v="Deegan"/>
    <x v="0"/>
    <n v="44"/>
    <s v="Old"/>
    <s v="Frequent Traveller"/>
    <x v="1"/>
    <n v="29"/>
    <s v="21-30KM"/>
    <s v="CA"/>
    <s v="Mixed or multiple ethnic groups"/>
    <n v="1"/>
    <x v="4"/>
    <x v="3"/>
    <s v="Machine Learning Engineer"/>
    <s v="Married"/>
    <n v="303779"/>
    <n v="1"/>
    <s v="No"/>
    <n v="0"/>
    <d v="2018-08-24T00:00:00"/>
    <x v="0"/>
    <n v="4"/>
    <n v="0"/>
    <n v="0"/>
    <s v="OK"/>
    <n v="0"/>
    <m/>
    <m/>
    <m/>
    <m/>
    <e v="#N/A"/>
    <m/>
    <e v="#N/A"/>
    <m/>
    <e v="#N/A"/>
    <x v="3"/>
    <m/>
    <m/>
    <e v="#N/A"/>
    <x v="2"/>
    <e v="#N/A"/>
    <x v="3"/>
    <e v="#N/A"/>
    <e v="#N/A"/>
  </r>
  <r>
    <s v="7DA1-A202"/>
    <s v="Gene"/>
    <s v="Sends"/>
    <x v="0"/>
    <n v="24"/>
    <s v="Young"/>
    <s v="Some Travel"/>
    <x v="1"/>
    <n v="18"/>
    <s v="11-20KM"/>
    <s v="CA"/>
    <s v="Mixed or multiple ethnic groups"/>
    <n v="4"/>
    <x v="1"/>
    <x v="3"/>
    <s v="Data Scientist"/>
    <s v="Divorced"/>
    <n v="28539"/>
    <n v="2"/>
    <s v="No"/>
    <n v="0"/>
    <d v="2018-09-02T00:00:00"/>
    <x v="0"/>
    <n v="4"/>
    <n v="1"/>
    <n v="2"/>
    <s v="OK"/>
    <n v="1"/>
    <m/>
    <m/>
    <m/>
    <m/>
    <e v="#N/A"/>
    <m/>
    <e v="#N/A"/>
    <m/>
    <e v="#N/A"/>
    <x v="3"/>
    <m/>
    <m/>
    <e v="#N/A"/>
    <x v="2"/>
    <e v="#N/A"/>
    <x v="3"/>
    <e v="#N/A"/>
    <e v="#N/A"/>
  </r>
  <r>
    <s v="4875-109B"/>
    <s v="Molly"/>
    <s v="Lawdham"/>
    <x v="0"/>
    <n v="23"/>
    <s v="Young"/>
    <s v="Some Travel"/>
    <x v="0"/>
    <n v="40"/>
    <s v="31-40KM"/>
    <s v="IL"/>
    <s v="White"/>
    <n v="4"/>
    <x v="1"/>
    <x v="1"/>
    <s v="Sales Executive"/>
    <s v="Married"/>
    <n v="52039"/>
    <n v="0"/>
    <s v="Yes"/>
    <n v="1"/>
    <d v="2018-09-03T00:00:00"/>
    <x v="0"/>
    <n v="4"/>
    <n v="1"/>
    <n v="1"/>
    <s v="OK"/>
    <n v="0"/>
    <m/>
    <m/>
    <m/>
    <m/>
    <e v="#N/A"/>
    <m/>
    <e v="#N/A"/>
    <m/>
    <e v="#N/A"/>
    <x v="3"/>
    <m/>
    <m/>
    <e v="#N/A"/>
    <x v="2"/>
    <e v="#N/A"/>
    <x v="3"/>
    <e v="#N/A"/>
    <e v="#N/A"/>
  </r>
  <r>
    <s v="B375-26A9"/>
    <s v="Teressa"/>
    <s v="Attewell"/>
    <x v="0"/>
    <n v="24"/>
    <s v="Young"/>
    <s v="No Travel "/>
    <x v="2"/>
    <n v="5"/>
    <s v="0-10KM"/>
    <s v="NY"/>
    <s v="Asian or Asian American"/>
    <n v="3"/>
    <x v="2"/>
    <x v="8"/>
    <s v="HR Executive"/>
    <s v="Divorced"/>
    <n v="41745"/>
    <n v="3"/>
    <s v="No"/>
    <n v="0"/>
    <d v="2018-09-03T00:00:00"/>
    <x v="0"/>
    <n v="4"/>
    <n v="2"/>
    <n v="4"/>
    <s v="Need Attention"/>
    <n v="0"/>
    <m/>
    <m/>
    <m/>
    <m/>
    <e v="#N/A"/>
    <m/>
    <e v="#N/A"/>
    <m/>
    <e v="#N/A"/>
    <x v="3"/>
    <m/>
    <m/>
    <e v="#N/A"/>
    <x v="2"/>
    <e v="#N/A"/>
    <x v="3"/>
    <e v="#N/A"/>
    <e v="#N/A"/>
  </r>
  <r>
    <s v="7F61-2397"/>
    <s v="Felicdad"/>
    <s v="Seakin"/>
    <x v="1"/>
    <n v="41"/>
    <s v="Old"/>
    <s v="No Travel "/>
    <x v="1"/>
    <n v="26"/>
    <s v="21-30KM"/>
    <s v="CA"/>
    <s v="White"/>
    <n v="4"/>
    <x v="1"/>
    <x v="3"/>
    <s v="Analytics Manager"/>
    <s v="Married"/>
    <n v="283081"/>
    <n v="1"/>
    <s v="Yes"/>
    <n v="1"/>
    <d v="2018-09-03T00:00:00"/>
    <x v="1"/>
    <n v="4"/>
    <n v="1"/>
    <n v="3"/>
    <s v="OK"/>
    <n v="2"/>
    <s v="PR1262"/>
    <s v="7F61-2397"/>
    <d v="2016-09-26T00:00:00"/>
    <n v="4"/>
    <n v="4"/>
    <n v="5"/>
    <n v="5"/>
    <n v="2"/>
    <n v="2"/>
    <x v="2"/>
    <n v="1"/>
    <n v="4"/>
    <n v="4"/>
    <x v="3"/>
    <n v="5"/>
    <x v="1"/>
    <n v="4"/>
    <n v="4"/>
  </r>
  <r>
    <s v="5839-7AE2"/>
    <s v="Maxwell"/>
    <s v="Labrone"/>
    <x v="2"/>
    <n v="25"/>
    <s v="Young"/>
    <s v="Some Travel"/>
    <x v="1"/>
    <n v="24"/>
    <s v="21-30KM"/>
    <s v="NY"/>
    <s v="Black or African American"/>
    <n v="2"/>
    <x v="3"/>
    <x v="2"/>
    <s v="Senior Software Engineer"/>
    <s v="Single"/>
    <n v="175342"/>
    <n v="0"/>
    <s v="Yes"/>
    <n v="1"/>
    <d v="2018-09-04T00:00:00"/>
    <x v="0"/>
    <n v="4"/>
    <n v="3"/>
    <n v="4"/>
    <s v="Need Attention"/>
    <n v="3"/>
    <s v="PR1222"/>
    <s v="5839-7AE2"/>
    <d v="2016-08-07T00:00:00"/>
    <n v="3"/>
    <n v="3"/>
    <n v="4"/>
    <n v="4"/>
    <n v="4"/>
    <n v="4"/>
    <x v="1"/>
    <n v="1"/>
    <n v="3"/>
    <n v="3"/>
    <x v="1"/>
    <n v="4"/>
    <x v="1"/>
    <n v="4"/>
    <n v="3.6666666666666665"/>
  </r>
  <r>
    <s v="AD1C-2AC5"/>
    <s v="Phylys"/>
    <s v="Twede"/>
    <x v="0"/>
    <n v="22"/>
    <s v="Young"/>
    <s v="No Travel "/>
    <x v="1"/>
    <n v="6"/>
    <s v="0-10KM"/>
    <s v="CA"/>
    <s v="White"/>
    <n v="2"/>
    <x v="3"/>
    <x v="5"/>
    <s v="Data Scientist"/>
    <s v="Divorced"/>
    <n v="38169"/>
    <n v="3"/>
    <s v="No"/>
    <n v="0"/>
    <d v="2018-09-11T00:00:00"/>
    <x v="0"/>
    <n v="4"/>
    <n v="4"/>
    <n v="4"/>
    <s v="Need Attention"/>
    <n v="4"/>
    <m/>
    <m/>
    <m/>
    <m/>
    <e v="#N/A"/>
    <m/>
    <e v="#N/A"/>
    <m/>
    <e v="#N/A"/>
    <x v="3"/>
    <m/>
    <m/>
    <e v="#N/A"/>
    <x v="2"/>
    <e v="#N/A"/>
    <x v="3"/>
    <e v="#N/A"/>
    <e v="#N/A"/>
  </r>
  <r>
    <s v="4F28-CFAF"/>
    <s v="Juditha"/>
    <s v="Burdell"/>
    <x v="0"/>
    <n v="25"/>
    <s v="Young"/>
    <s v="Some Travel"/>
    <x v="0"/>
    <n v="11"/>
    <s v="11-20KM"/>
    <s v="IL"/>
    <s v="Black or African American"/>
    <n v="3"/>
    <x v="2"/>
    <x v="0"/>
    <s v="Sales Executive"/>
    <s v="Single"/>
    <n v="53930"/>
    <n v="0"/>
    <s v="Yes"/>
    <n v="1"/>
    <d v="2018-09-13T00:00:00"/>
    <x v="1"/>
    <n v="3"/>
    <n v="2"/>
    <n v="3"/>
    <s v="OK"/>
    <n v="1"/>
    <s v="PR1540"/>
    <s v="4F28-CFAF"/>
    <d v="2017-03-14T00:00:00"/>
    <n v="4"/>
    <n v="4"/>
    <n v="4"/>
    <n v="4"/>
    <n v="3"/>
    <n v="3"/>
    <x v="0"/>
    <n v="2"/>
    <n v="4"/>
    <n v="4"/>
    <x v="3"/>
    <n v="5"/>
    <x v="1"/>
    <n v="4"/>
    <n v="4"/>
  </r>
  <r>
    <s v="0FE8-B881"/>
    <s v="Rockie"/>
    <s v="Iseton"/>
    <x v="2"/>
    <n v="25"/>
    <s v="Young"/>
    <s v="Some Travel"/>
    <x v="0"/>
    <n v="12"/>
    <s v="11-20KM"/>
    <s v="IL"/>
    <s v="Asian or Asian American"/>
    <n v="3"/>
    <x v="2"/>
    <x v="1"/>
    <s v="Sales Executive"/>
    <s v="Divorced"/>
    <n v="118048"/>
    <n v="2"/>
    <s v="No"/>
    <n v="0"/>
    <d v="2018-09-14T00:00:00"/>
    <x v="0"/>
    <n v="4"/>
    <n v="4"/>
    <n v="4"/>
    <s v="Need Attention"/>
    <n v="3"/>
    <m/>
    <m/>
    <m/>
    <m/>
    <e v="#N/A"/>
    <m/>
    <e v="#N/A"/>
    <m/>
    <e v="#N/A"/>
    <x v="3"/>
    <m/>
    <m/>
    <e v="#N/A"/>
    <x v="2"/>
    <e v="#N/A"/>
    <x v="3"/>
    <e v="#N/A"/>
    <e v="#N/A"/>
  </r>
  <r>
    <s v="FAB0-2FF2"/>
    <s v="Lola"/>
    <s v="Gatecliffe"/>
    <x v="0"/>
    <n v="22"/>
    <s v="Young"/>
    <s v="Some Travel"/>
    <x v="1"/>
    <n v="45"/>
    <s v="41-50KM"/>
    <s v="NY"/>
    <s v="Asian or Asian American"/>
    <n v="3"/>
    <x v="2"/>
    <x v="5"/>
    <s v="Senior Software Engineer"/>
    <s v="Divorced"/>
    <n v="80975"/>
    <n v="3"/>
    <s v="No"/>
    <n v="0"/>
    <d v="2018-09-15T00:00:00"/>
    <x v="0"/>
    <n v="4"/>
    <n v="4"/>
    <n v="4"/>
    <s v="Need Attention"/>
    <n v="1"/>
    <m/>
    <m/>
    <m/>
    <m/>
    <e v="#N/A"/>
    <m/>
    <e v="#N/A"/>
    <m/>
    <e v="#N/A"/>
    <x v="3"/>
    <m/>
    <m/>
    <e v="#N/A"/>
    <x v="2"/>
    <e v="#N/A"/>
    <x v="3"/>
    <e v="#N/A"/>
    <e v="#N/A"/>
  </r>
  <r>
    <s v="12A7-AFD6"/>
    <s v="Garrek"/>
    <s v="Riditch"/>
    <x v="1"/>
    <n v="24"/>
    <s v="Young"/>
    <s v="Some Travel"/>
    <x v="0"/>
    <n v="22"/>
    <s v="21-30KM"/>
    <s v="CA"/>
    <s v="Mixed or multiple ethnic groups"/>
    <n v="3"/>
    <x v="2"/>
    <x v="0"/>
    <s v="Sales Executive"/>
    <s v="Married"/>
    <n v="53530"/>
    <n v="0"/>
    <s v="Yes"/>
    <n v="1"/>
    <d v="2018-09-19T00:00:00"/>
    <x v="0"/>
    <n v="4"/>
    <n v="3"/>
    <n v="3"/>
    <s v="OK"/>
    <n v="1"/>
    <m/>
    <m/>
    <m/>
    <m/>
    <e v="#N/A"/>
    <m/>
    <e v="#N/A"/>
    <m/>
    <e v="#N/A"/>
    <x v="3"/>
    <m/>
    <m/>
    <e v="#N/A"/>
    <x v="2"/>
    <e v="#N/A"/>
    <x v="3"/>
    <e v="#N/A"/>
    <e v="#N/A"/>
  </r>
  <r>
    <s v="7E76-154C"/>
    <s v="Lorrayne"/>
    <s v="Pinnington"/>
    <x v="0"/>
    <n v="25"/>
    <s v="Young"/>
    <s v="Some Travel"/>
    <x v="1"/>
    <n v="40"/>
    <s v="31-40KM"/>
    <s v="NY"/>
    <s v="White"/>
    <n v="3"/>
    <x v="2"/>
    <x v="2"/>
    <s v="Machine Learning Engineer"/>
    <s v="Married"/>
    <n v="75250"/>
    <n v="1"/>
    <s v="No"/>
    <n v="0"/>
    <d v="2018-09-20T00:00:00"/>
    <x v="0"/>
    <n v="4"/>
    <n v="1"/>
    <n v="4"/>
    <s v="Need Attention"/>
    <n v="0"/>
    <m/>
    <m/>
    <m/>
    <m/>
    <e v="#N/A"/>
    <m/>
    <e v="#N/A"/>
    <m/>
    <e v="#N/A"/>
    <x v="3"/>
    <m/>
    <m/>
    <e v="#N/A"/>
    <x v="2"/>
    <e v="#N/A"/>
    <x v="3"/>
    <e v="#N/A"/>
    <e v="#N/A"/>
  </r>
  <r>
    <s v="2F04-931F"/>
    <s v="Carlyle"/>
    <s v="Catt"/>
    <x v="2"/>
    <n v="23"/>
    <s v="Young"/>
    <s v="Some Travel"/>
    <x v="1"/>
    <n v="25"/>
    <s v="21-30KM"/>
    <s v="CA"/>
    <s v="Mixed or multiple ethnic groups"/>
    <n v="3"/>
    <x v="2"/>
    <x v="2"/>
    <s v="Data Scientist"/>
    <s v="Single"/>
    <n v="37121"/>
    <n v="0"/>
    <s v="Yes"/>
    <n v="1"/>
    <d v="2018-10-02T00:00:00"/>
    <x v="1"/>
    <n v="1"/>
    <n v="0"/>
    <n v="0"/>
    <s v="OK"/>
    <n v="0"/>
    <m/>
    <m/>
    <m/>
    <m/>
    <e v="#N/A"/>
    <m/>
    <e v="#N/A"/>
    <m/>
    <e v="#N/A"/>
    <x v="3"/>
    <m/>
    <m/>
    <e v="#N/A"/>
    <x v="2"/>
    <e v="#N/A"/>
    <x v="3"/>
    <e v="#N/A"/>
    <e v="#N/A"/>
  </r>
  <r>
    <s v="5B11-3DB3"/>
    <s v="Melicent"/>
    <s v="Papworth"/>
    <x v="0"/>
    <n v="24"/>
    <s v="Young"/>
    <s v="Some Travel"/>
    <x v="0"/>
    <n v="43"/>
    <s v="41-50KM"/>
    <s v="CA"/>
    <s v="Asian or Asian American"/>
    <n v="4"/>
    <x v="1"/>
    <x v="7"/>
    <s v="Sales Executive"/>
    <s v="Married"/>
    <n v="144335"/>
    <n v="0"/>
    <s v="No"/>
    <n v="0"/>
    <d v="2018-10-11T00:00:00"/>
    <x v="1"/>
    <n v="0"/>
    <n v="0"/>
    <n v="0"/>
    <s v="OK"/>
    <n v="0"/>
    <s v="PR1327"/>
    <s v="5B11-3DB3"/>
    <d v="2016-11-25T00:00:00"/>
    <n v="4"/>
    <n v="4"/>
    <n v="4"/>
    <n v="4"/>
    <n v="3"/>
    <n v="3"/>
    <x v="2"/>
    <n v="1"/>
    <n v="2"/>
    <n v="2"/>
    <x v="3"/>
    <n v="5"/>
    <x v="1"/>
    <n v="4"/>
    <n v="3.6666666666666665"/>
  </r>
  <r>
    <s v="7A5A-CC91"/>
    <s v="Anabal"/>
    <s v="Parkhouse"/>
    <x v="0"/>
    <n v="23"/>
    <s v="Young"/>
    <s v="Some Travel"/>
    <x v="0"/>
    <n v="12"/>
    <s v="11-20KM"/>
    <s v="NY"/>
    <s v="Black or African American"/>
    <n v="4"/>
    <x v="1"/>
    <x v="0"/>
    <s v="Sales Executive"/>
    <s v="Single"/>
    <n v="45024"/>
    <n v="0"/>
    <s v="No"/>
    <n v="0"/>
    <d v="2018-10-17T00:00:00"/>
    <x v="0"/>
    <n v="4"/>
    <n v="0"/>
    <n v="1"/>
    <s v="OK"/>
    <n v="0"/>
    <m/>
    <m/>
    <m/>
    <m/>
    <e v="#N/A"/>
    <m/>
    <e v="#N/A"/>
    <m/>
    <e v="#N/A"/>
    <x v="3"/>
    <m/>
    <m/>
    <e v="#N/A"/>
    <x v="2"/>
    <e v="#N/A"/>
    <x v="3"/>
    <e v="#N/A"/>
    <e v="#N/A"/>
  </r>
  <r>
    <s v="FB1F-9947"/>
    <s v="Gerianne"/>
    <s v="Redhouse"/>
    <x v="0"/>
    <n v="23"/>
    <s v="Young"/>
    <s v="Some Travel"/>
    <x v="1"/>
    <n v="4"/>
    <s v="0-10KM"/>
    <s v="IL"/>
    <s v="White"/>
    <n v="3"/>
    <x v="2"/>
    <x v="2"/>
    <s v="Machine Learning Engineer"/>
    <s v="Divorced"/>
    <n v="106418"/>
    <n v="1"/>
    <s v="Yes"/>
    <n v="1"/>
    <d v="2018-10-20T00:00:00"/>
    <x v="0"/>
    <n v="4"/>
    <n v="0"/>
    <n v="3"/>
    <s v="OK"/>
    <n v="0"/>
    <m/>
    <m/>
    <m/>
    <m/>
    <e v="#N/A"/>
    <m/>
    <e v="#N/A"/>
    <m/>
    <e v="#N/A"/>
    <x v="3"/>
    <m/>
    <m/>
    <e v="#N/A"/>
    <x v="2"/>
    <e v="#N/A"/>
    <x v="3"/>
    <e v="#N/A"/>
    <e v="#N/A"/>
  </r>
  <r>
    <s v="E72B-64FA"/>
    <s v="Elnar"/>
    <s v="Elsby"/>
    <x v="2"/>
    <n v="41"/>
    <s v="Old"/>
    <s v="Some Travel"/>
    <x v="1"/>
    <n v="7"/>
    <s v="0-10KM"/>
    <s v="NY"/>
    <s v="Asian or Asian American"/>
    <n v="4"/>
    <x v="1"/>
    <x v="5"/>
    <s v="Engineering Manager"/>
    <s v="Divorced"/>
    <n v="273211"/>
    <n v="2"/>
    <s v="No"/>
    <n v="0"/>
    <d v="2018-10-20T00:00:00"/>
    <x v="0"/>
    <n v="4"/>
    <n v="3"/>
    <n v="4"/>
    <s v="Need Attention"/>
    <n v="3"/>
    <m/>
    <m/>
    <m/>
    <m/>
    <e v="#N/A"/>
    <m/>
    <e v="#N/A"/>
    <m/>
    <e v="#N/A"/>
    <x v="3"/>
    <m/>
    <m/>
    <e v="#N/A"/>
    <x v="2"/>
    <e v="#N/A"/>
    <x v="3"/>
    <e v="#N/A"/>
    <e v="#N/A"/>
  </r>
  <r>
    <s v="0AE7-DDE2"/>
    <s v="Martyn"/>
    <s v="Rathke"/>
    <x v="2"/>
    <n v="23"/>
    <s v="Young"/>
    <s v="Some Travel"/>
    <x v="1"/>
    <n v="8"/>
    <s v="0-10KM"/>
    <s v="CA"/>
    <s v="White"/>
    <n v="2"/>
    <x v="3"/>
    <x v="5"/>
    <s v="Machine Learning Engineer"/>
    <s v="Married"/>
    <n v="46850"/>
    <n v="1"/>
    <s v="No"/>
    <n v="0"/>
    <d v="2018-10-20T00:00:00"/>
    <x v="0"/>
    <n v="4"/>
    <n v="3"/>
    <n v="4"/>
    <s v="Need Attention"/>
    <n v="2"/>
    <m/>
    <m/>
    <m/>
    <m/>
    <e v="#N/A"/>
    <m/>
    <e v="#N/A"/>
    <m/>
    <e v="#N/A"/>
    <x v="3"/>
    <m/>
    <m/>
    <e v="#N/A"/>
    <x v="2"/>
    <e v="#N/A"/>
    <x v="3"/>
    <e v="#N/A"/>
    <e v="#N/A"/>
  </r>
  <r>
    <s v="F80F-29CB"/>
    <s v="Dalton"/>
    <s v="Liddicoat"/>
    <x v="2"/>
    <n v="23"/>
    <s v="Young"/>
    <s v="Some Travel"/>
    <x v="1"/>
    <n v="5"/>
    <s v="0-10KM"/>
    <s v="CA"/>
    <s v="White"/>
    <n v="2"/>
    <x v="3"/>
    <x v="6"/>
    <s v="Machine Learning Engineer"/>
    <s v="Divorced"/>
    <n v="77420"/>
    <n v="2"/>
    <s v="No"/>
    <n v="0"/>
    <d v="2018-10-24T00:00:00"/>
    <x v="0"/>
    <n v="4"/>
    <n v="4"/>
    <n v="4"/>
    <s v="Need Attention"/>
    <n v="3"/>
    <m/>
    <m/>
    <m/>
    <m/>
    <e v="#N/A"/>
    <m/>
    <e v="#N/A"/>
    <m/>
    <e v="#N/A"/>
    <x v="3"/>
    <m/>
    <m/>
    <e v="#N/A"/>
    <x v="2"/>
    <e v="#N/A"/>
    <x v="3"/>
    <e v="#N/A"/>
    <e v="#N/A"/>
  </r>
  <r>
    <s v="6542-3E93"/>
    <s v="Kelley"/>
    <s v="Yakovl"/>
    <x v="2"/>
    <n v="25"/>
    <s v="Young"/>
    <s v="No Travel "/>
    <x v="1"/>
    <n v="44"/>
    <s v="41-50KM"/>
    <s v="CA"/>
    <s v="American Indian or Alaska Native"/>
    <n v="4"/>
    <x v="1"/>
    <x v="5"/>
    <s v="Machine Learning Engineer"/>
    <s v="Married"/>
    <n v="57765"/>
    <n v="0"/>
    <s v="No"/>
    <n v="0"/>
    <d v="2018-10-25T00:00:00"/>
    <x v="0"/>
    <n v="4"/>
    <n v="1"/>
    <n v="3"/>
    <s v="OK"/>
    <n v="2"/>
    <m/>
    <m/>
    <m/>
    <m/>
    <e v="#N/A"/>
    <m/>
    <e v="#N/A"/>
    <m/>
    <e v="#N/A"/>
    <x v="3"/>
    <m/>
    <m/>
    <e v="#N/A"/>
    <x v="2"/>
    <e v="#N/A"/>
    <x v="3"/>
    <e v="#N/A"/>
    <e v="#N/A"/>
  </r>
  <r>
    <s v="1914-B934"/>
    <s v="Kinna"/>
    <s v="Gaythor"/>
    <x v="0"/>
    <n v="22"/>
    <s v="Young"/>
    <s v="Frequent Traveller"/>
    <x v="0"/>
    <n v="19"/>
    <s v="11-20KM"/>
    <s v="NY"/>
    <s v="Mixed or multiple ethnic groups"/>
    <n v="3"/>
    <x v="2"/>
    <x v="1"/>
    <s v="Sales Representative"/>
    <s v="Single"/>
    <n v="22122"/>
    <n v="0"/>
    <s v="Yes"/>
    <n v="1"/>
    <d v="2018-10-26T00:00:00"/>
    <x v="1"/>
    <n v="3"/>
    <n v="2"/>
    <n v="2"/>
    <s v="OK"/>
    <n v="1"/>
    <m/>
    <m/>
    <m/>
    <m/>
    <e v="#N/A"/>
    <m/>
    <e v="#N/A"/>
    <m/>
    <e v="#N/A"/>
    <x v="3"/>
    <m/>
    <m/>
    <e v="#N/A"/>
    <x v="2"/>
    <e v="#N/A"/>
    <x v="3"/>
    <e v="#N/A"/>
    <e v="#N/A"/>
  </r>
  <r>
    <s v="ADA1-966E"/>
    <s v="Christian"/>
    <s v="Tinson"/>
    <x v="0"/>
    <n v="40"/>
    <s v="Old"/>
    <s v="Some Travel"/>
    <x v="1"/>
    <n v="29"/>
    <s v="21-30KM"/>
    <s v="CA"/>
    <s v="White"/>
    <n v="3"/>
    <x v="2"/>
    <x v="3"/>
    <s v="Engineering Manager"/>
    <s v="Married"/>
    <n v="304343"/>
    <n v="1"/>
    <s v="Yes"/>
    <n v="1"/>
    <d v="2018-10-27T00:00:00"/>
    <x v="0"/>
    <n v="4"/>
    <n v="2"/>
    <n v="4"/>
    <s v="Need Attention"/>
    <n v="0"/>
    <m/>
    <m/>
    <m/>
    <m/>
    <e v="#N/A"/>
    <m/>
    <e v="#N/A"/>
    <m/>
    <e v="#N/A"/>
    <x v="3"/>
    <m/>
    <m/>
    <e v="#N/A"/>
    <x v="2"/>
    <e v="#N/A"/>
    <x v="3"/>
    <e v="#N/A"/>
    <e v="#N/A"/>
  </r>
  <r>
    <s v="E151-8C7D"/>
    <s v="Frederica"/>
    <s v="Crosthwaite"/>
    <x v="0"/>
    <n v="25"/>
    <s v="Young"/>
    <s v="Some Travel"/>
    <x v="1"/>
    <n v="24"/>
    <s v="21-30KM"/>
    <s v="NY"/>
    <s v="Mixed or multiple ethnic groups"/>
    <n v="4"/>
    <x v="1"/>
    <x v="6"/>
    <s v="Software Engineer"/>
    <s v="Single"/>
    <n v="41243"/>
    <n v="0"/>
    <s v="Yes"/>
    <n v="1"/>
    <d v="2018-10-31T00:00:00"/>
    <x v="0"/>
    <n v="4"/>
    <n v="3"/>
    <n v="4"/>
    <s v="Need Attention"/>
    <n v="4"/>
    <m/>
    <m/>
    <m/>
    <m/>
    <e v="#N/A"/>
    <m/>
    <e v="#N/A"/>
    <m/>
    <e v="#N/A"/>
    <x v="3"/>
    <m/>
    <m/>
    <e v="#N/A"/>
    <x v="2"/>
    <e v="#N/A"/>
    <x v="3"/>
    <e v="#N/A"/>
    <e v="#N/A"/>
  </r>
  <r>
    <s v="7823-0217"/>
    <s v="Germaine"/>
    <s v="Clubley"/>
    <x v="1"/>
    <n v="25"/>
    <s v="Young"/>
    <s v="Frequent Traveller"/>
    <x v="0"/>
    <n v="43"/>
    <s v="41-50KM"/>
    <s v="CA"/>
    <s v="White"/>
    <n v="4"/>
    <x v="1"/>
    <x v="0"/>
    <s v="Sales Executive"/>
    <s v="Married"/>
    <n v="81889"/>
    <n v="0"/>
    <s v="Yes"/>
    <n v="1"/>
    <d v="2018-11-02T00:00:00"/>
    <x v="1"/>
    <n v="0"/>
    <n v="0"/>
    <n v="0"/>
    <s v="OK"/>
    <n v="0"/>
    <m/>
    <m/>
    <m/>
    <m/>
    <e v="#N/A"/>
    <m/>
    <e v="#N/A"/>
    <m/>
    <e v="#N/A"/>
    <x v="3"/>
    <m/>
    <m/>
    <e v="#N/A"/>
    <x v="2"/>
    <e v="#N/A"/>
    <x v="3"/>
    <e v="#N/A"/>
    <e v="#N/A"/>
  </r>
  <r>
    <s v="B148-55FB"/>
    <s v="Marius"/>
    <s v="Champkin"/>
    <x v="2"/>
    <n v="38"/>
    <s v="Old"/>
    <s v="Frequent Traveller"/>
    <x v="1"/>
    <n v="23"/>
    <s v="21-30KM"/>
    <s v="CA"/>
    <s v="American Indian or Alaska Native"/>
    <n v="4"/>
    <x v="1"/>
    <x v="3"/>
    <s v="Machine Learning Engineer"/>
    <s v="Single"/>
    <n v="231699"/>
    <n v="0"/>
    <s v="No"/>
    <n v="0"/>
    <d v="2018-11-06T00:00:00"/>
    <x v="1"/>
    <n v="1"/>
    <n v="0"/>
    <n v="0"/>
    <s v="OK"/>
    <n v="0"/>
    <m/>
    <m/>
    <m/>
    <m/>
    <e v="#N/A"/>
    <m/>
    <e v="#N/A"/>
    <m/>
    <e v="#N/A"/>
    <x v="3"/>
    <m/>
    <m/>
    <e v="#N/A"/>
    <x v="2"/>
    <e v="#N/A"/>
    <x v="3"/>
    <e v="#N/A"/>
    <e v="#N/A"/>
  </r>
  <r>
    <s v="8EBD-B3E8"/>
    <s v="Sutherland"/>
    <s v="Kick"/>
    <x v="2"/>
    <n v="25"/>
    <s v="Young"/>
    <s v="Some Travel"/>
    <x v="1"/>
    <n v="14"/>
    <s v="11-20KM"/>
    <s v="IL"/>
    <s v="Black or African American"/>
    <n v="2"/>
    <x v="3"/>
    <x v="3"/>
    <s v="Software Engineer"/>
    <s v="Single"/>
    <n v="40079"/>
    <n v="0"/>
    <s v="Yes"/>
    <n v="1"/>
    <d v="2018-11-12T00:00:00"/>
    <x v="0"/>
    <n v="4"/>
    <n v="3"/>
    <n v="4"/>
    <s v="Need Attention"/>
    <n v="1"/>
    <m/>
    <m/>
    <m/>
    <m/>
    <e v="#N/A"/>
    <m/>
    <e v="#N/A"/>
    <m/>
    <e v="#N/A"/>
    <x v="3"/>
    <m/>
    <m/>
    <e v="#N/A"/>
    <x v="2"/>
    <e v="#N/A"/>
    <x v="3"/>
    <e v="#N/A"/>
    <e v="#N/A"/>
  </r>
  <r>
    <s v="CEE1-DA0F"/>
    <s v="Fayth"/>
    <s v="Sowden"/>
    <x v="0"/>
    <n v="23"/>
    <s v="Young"/>
    <s v="Some Travel"/>
    <x v="1"/>
    <n v="23"/>
    <s v="21-30KM"/>
    <s v="CA"/>
    <s v="White"/>
    <n v="3"/>
    <x v="2"/>
    <x v="3"/>
    <s v="Software Engineer"/>
    <s v="Single"/>
    <n v="40438"/>
    <n v="0"/>
    <s v="Yes"/>
    <n v="1"/>
    <d v="2018-11-20T00:00:00"/>
    <x v="0"/>
    <n v="4"/>
    <n v="0"/>
    <n v="0"/>
    <s v="OK"/>
    <n v="2"/>
    <m/>
    <m/>
    <m/>
    <m/>
    <e v="#N/A"/>
    <m/>
    <e v="#N/A"/>
    <m/>
    <e v="#N/A"/>
    <x v="3"/>
    <m/>
    <m/>
    <e v="#N/A"/>
    <x v="2"/>
    <e v="#N/A"/>
    <x v="3"/>
    <e v="#N/A"/>
    <e v="#N/A"/>
  </r>
  <r>
    <s v="7A2A-0600"/>
    <s v="Axel"/>
    <s v="McIlhatton"/>
    <x v="2"/>
    <n v="24"/>
    <s v="Young"/>
    <s v="Frequent Traveller"/>
    <x v="1"/>
    <n v="36"/>
    <s v="31-40KM"/>
    <s v="CA"/>
    <s v="White"/>
    <n v="3"/>
    <x v="2"/>
    <x v="3"/>
    <s v="Software Engineer"/>
    <s v="Divorced"/>
    <n v="30233"/>
    <n v="3"/>
    <s v="No"/>
    <n v="0"/>
    <d v="2018-11-20T00:00:00"/>
    <x v="0"/>
    <n v="4"/>
    <n v="0"/>
    <n v="4"/>
    <s v="Need Attention"/>
    <n v="0"/>
    <m/>
    <m/>
    <m/>
    <m/>
    <e v="#N/A"/>
    <m/>
    <e v="#N/A"/>
    <m/>
    <e v="#N/A"/>
    <x v="3"/>
    <m/>
    <m/>
    <e v="#N/A"/>
    <x v="2"/>
    <e v="#N/A"/>
    <x v="3"/>
    <e v="#N/A"/>
    <e v="#N/A"/>
  </r>
  <r>
    <s v="8CC3-0C6A"/>
    <s v="Vin"/>
    <s v="Gricewood"/>
    <x v="0"/>
    <n v="24"/>
    <s v="Young"/>
    <s v="Frequent Traveller"/>
    <x v="0"/>
    <n v="9"/>
    <s v="0-10KM"/>
    <s v="CA"/>
    <s v="American Indian or Alaska Native"/>
    <n v="1"/>
    <x v="4"/>
    <x v="1"/>
    <s v="Sales Executive"/>
    <s v="Married"/>
    <n v="125759"/>
    <n v="0"/>
    <s v="No"/>
    <n v="0"/>
    <d v="2018-11-21T00:00:00"/>
    <x v="0"/>
    <n v="4"/>
    <n v="3"/>
    <n v="3"/>
    <s v="OK"/>
    <n v="0"/>
    <m/>
    <m/>
    <m/>
    <m/>
    <e v="#N/A"/>
    <m/>
    <e v="#N/A"/>
    <m/>
    <e v="#N/A"/>
    <x v="3"/>
    <m/>
    <m/>
    <e v="#N/A"/>
    <x v="2"/>
    <e v="#N/A"/>
    <x v="3"/>
    <e v="#N/A"/>
    <e v="#N/A"/>
  </r>
  <r>
    <s v="5AC6-91D4"/>
    <s v="Terese"/>
    <s v="Burdess"/>
    <x v="0"/>
    <n v="23"/>
    <s v="Young"/>
    <s v="Some Travel"/>
    <x v="1"/>
    <n v="16"/>
    <s v="11-20KM"/>
    <s v="CA"/>
    <s v="White"/>
    <n v="2"/>
    <x v="3"/>
    <x v="5"/>
    <s v="Machine Learning Engineer"/>
    <s v="Married"/>
    <n v="56946"/>
    <n v="1"/>
    <s v="No"/>
    <n v="0"/>
    <d v="2018-11-22T00:00:00"/>
    <x v="0"/>
    <n v="4"/>
    <n v="2"/>
    <n v="4"/>
    <s v="Need Attention"/>
    <n v="4"/>
    <m/>
    <m/>
    <m/>
    <m/>
    <e v="#N/A"/>
    <m/>
    <e v="#N/A"/>
    <m/>
    <e v="#N/A"/>
    <x v="3"/>
    <m/>
    <m/>
    <e v="#N/A"/>
    <x v="2"/>
    <e v="#N/A"/>
    <x v="3"/>
    <e v="#N/A"/>
    <e v="#N/A"/>
  </r>
  <r>
    <s v="1FE3-22BF"/>
    <s v="Jinny"/>
    <s v="Vannet"/>
    <x v="0"/>
    <n v="25"/>
    <s v="Young"/>
    <s v="Some Travel"/>
    <x v="1"/>
    <n v="20"/>
    <s v="11-20KM"/>
    <s v="NY"/>
    <s v="Mixed or multiple ethnic groups"/>
    <n v="3"/>
    <x v="2"/>
    <x v="3"/>
    <s v="Machine Learning Engineer"/>
    <s v="Married"/>
    <n v="65642"/>
    <n v="1"/>
    <s v="No"/>
    <n v="0"/>
    <d v="2018-11-25T00:00:00"/>
    <x v="0"/>
    <n v="4"/>
    <n v="4"/>
    <n v="4"/>
    <s v="Need Attention"/>
    <n v="0"/>
    <m/>
    <m/>
    <m/>
    <m/>
    <e v="#N/A"/>
    <m/>
    <e v="#N/A"/>
    <m/>
    <e v="#N/A"/>
    <x v="3"/>
    <m/>
    <m/>
    <e v="#N/A"/>
    <x v="2"/>
    <e v="#N/A"/>
    <x v="3"/>
    <e v="#N/A"/>
    <e v="#N/A"/>
  </r>
  <r>
    <s v="BDC5-51CF"/>
    <s v="Wanids"/>
    <s v="Mace"/>
    <x v="0"/>
    <n v="25"/>
    <s v="Young"/>
    <s v="Frequent Traveller"/>
    <x v="0"/>
    <n v="3"/>
    <s v="0-10KM"/>
    <s v="IL"/>
    <s v="Mixed or multiple ethnic groups"/>
    <n v="4"/>
    <x v="1"/>
    <x v="6"/>
    <s v="Sales Executive"/>
    <s v="Single"/>
    <n v="56163"/>
    <n v="0"/>
    <s v="Yes"/>
    <n v="1"/>
    <d v="2018-11-26T00:00:00"/>
    <x v="1"/>
    <n v="0"/>
    <n v="0"/>
    <n v="0"/>
    <s v="OK"/>
    <n v="0"/>
    <s v="PR1167"/>
    <s v="BDC5-51CF"/>
    <d v="2016-06-21T00:00:00"/>
    <n v="3"/>
    <n v="3"/>
    <n v="2"/>
    <n v="2"/>
    <n v="4"/>
    <n v="4"/>
    <x v="1"/>
    <n v="0"/>
    <n v="3"/>
    <n v="3"/>
    <x v="0"/>
    <n v="3"/>
    <x v="0"/>
    <n v="3"/>
    <n v="3"/>
  </r>
  <r>
    <s v="5381-86E4"/>
    <s v="Walker"/>
    <s v="Tribble"/>
    <x v="2"/>
    <n v="24"/>
    <s v="Young"/>
    <s v="Some Travel"/>
    <x v="1"/>
    <n v="11"/>
    <s v="11-20KM"/>
    <s v="CA"/>
    <s v="White"/>
    <n v="3"/>
    <x v="2"/>
    <x v="3"/>
    <s v="Senior Software Engineer"/>
    <s v="Single"/>
    <n v="57054"/>
    <n v="0"/>
    <s v="No"/>
    <n v="0"/>
    <d v="2018-11-28T00:00:00"/>
    <x v="0"/>
    <n v="4"/>
    <n v="4"/>
    <n v="4"/>
    <s v="Need Attention"/>
    <n v="4"/>
    <m/>
    <m/>
    <m/>
    <m/>
    <e v="#N/A"/>
    <m/>
    <e v="#N/A"/>
    <m/>
    <e v="#N/A"/>
    <x v="3"/>
    <m/>
    <m/>
    <e v="#N/A"/>
    <x v="2"/>
    <e v="#N/A"/>
    <x v="3"/>
    <e v="#N/A"/>
    <e v="#N/A"/>
  </r>
  <r>
    <s v="A161-29FC"/>
    <s v="Teriann"/>
    <s v="Clampett"/>
    <x v="1"/>
    <n v="22"/>
    <s v="Young"/>
    <s v="Some Travel"/>
    <x v="1"/>
    <n v="6"/>
    <s v="0-10KM"/>
    <s v="NY"/>
    <s v="White"/>
    <n v="3"/>
    <x v="2"/>
    <x v="2"/>
    <s v="Software Engineer"/>
    <s v="Married"/>
    <n v="21649"/>
    <n v="1"/>
    <s v="No"/>
    <n v="0"/>
    <d v="2018-12-02T00:00:00"/>
    <x v="0"/>
    <n v="4"/>
    <n v="1"/>
    <n v="4"/>
    <s v="Need Attention"/>
    <n v="1"/>
    <m/>
    <m/>
    <m/>
    <m/>
    <e v="#N/A"/>
    <m/>
    <e v="#N/A"/>
    <m/>
    <e v="#N/A"/>
    <x v="3"/>
    <m/>
    <m/>
    <e v="#N/A"/>
    <x v="2"/>
    <e v="#N/A"/>
    <x v="3"/>
    <e v="#N/A"/>
    <e v="#N/A"/>
  </r>
  <r>
    <s v="DB54-E47D"/>
    <s v="Violet"/>
    <s v="Pearsall"/>
    <x v="0"/>
    <n v="22"/>
    <s v="Young"/>
    <s v="Frequent Traveller"/>
    <x v="1"/>
    <n v="29"/>
    <s v="21-30KM"/>
    <s v="CA"/>
    <s v="Mixed or multiple ethnic groups"/>
    <n v="2"/>
    <x v="3"/>
    <x v="3"/>
    <s v="Data Scientist"/>
    <s v="Single"/>
    <n v="45850"/>
    <n v="0"/>
    <s v="No"/>
    <n v="0"/>
    <d v="2018-12-08T00:00:00"/>
    <x v="0"/>
    <n v="4"/>
    <n v="2"/>
    <n v="3"/>
    <s v="OK"/>
    <n v="1"/>
    <m/>
    <m/>
    <m/>
    <m/>
    <e v="#N/A"/>
    <m/>
    <e v="#N/A"/>
    <m/>
    <e v="#N/A"/>
    <x v="3"/>
    <m/>
    <m/>
    <e v="#N/A"/>
    <x v="2"/>
    <e v="#N/A"/>
    <x v="3"/>
    <e v="#N/A"/>
    <e v="#N/A"/>
  </r>
  <r>
    <s v="4DDB-A84D"/>
    <s v="Nevins"/>
    <s v="Quick"/>
    <x v="2"/>
    <n v="46"/>
    <s v="Old"/>
    <s v="Some Travel"/>
    <x v="0"/>
    <n v="38"/>
    <s v="31-40KM"/>
    <s v="IL"/>
    <s v="White"/>
    <n v="3"/>
    <x v="2"/>
    <x v="0"/>
    <s v="Sales Executive"/>
    <s v="Married"/>
    <n v="325452"/>
    <n v="1"/>
    <s v="No"/>
    <n v="0"/>
    <d v="2018-12-16T00:00:00"/>
    <x v="0"/>
    <n v="4"/>
    <n v="3"/>
    <n v="4"/>
    <s v="Need Attention"/>
    <n v="3"/>
    <m/>
    <m/>
    <m/>
    <m/>
    <e v="#N/A"/>
    <m/>
    <e v="#N/A"/>
    <m/>
    <e v="#N/A"/>
    <x v="3"/>
    <m/>
    <m/>
    <e v="#N/A"/>
    <x v="2"/>
    <e v="#N/A"/>
    <x v="3"/>
    <e v="#N/A"/>
    <e v="#N/A"/>
  </r>
  <r>
    <s v="6376-F58F"/>
    <s v="Ashil"/>
    <s v="Kenwrick"/>
    <x v="0"/>
    <n v="22"/>
    <s v="Young"/>
    <s v="Some Travel"/>
    <x v="1"/>
    <n v="4"/>
    <s v="0-10KM"/>
    <s v="CA"/>
    <s v="White"/>
    <n v="2"/>
    <x v="3"/>
    <x v="3"/>
    <s v="Senior Software Engineer"/>
    <s v="Single"/>
    <n v="73653"/>
    <n v="0"/>
    <s v="No"/>
    <n v="0"/>
    <d v="2018-12-19T00:00:00"/>
    <x v="0"/>
    <n v="4"/>
    <n v="2"/>
    <n v="3"/>
    <s v="OK"/>
    <n v="3"/>
    <m/>
    <m/>
    <m/>
    <m/>
    <e v="#N/A"/>
    <m/>
    <e v="#N/A"/>
    <m/>
    <e v="#N/A"/>
    <x v="3"/>
    <m/>
    <m/>
    <e v="#N/A"/>
    <x v="2"/>
    <e v="#N/A"/>
    <x v="3"/>
    <e v="#N/A"/>
    <e v="#N/A"/>
  </r>
  <r>
    <s v="82B4-8569"/>
    <s v="Adrian"/>
    <s v="Swatman"/>
    <x v="2"/>
    <n v="44"/>
    <s v="Old"/>
    <s v="Some Travel"/>
    <x v="0"/>
    <n v="44"/>
    <s v="41-50KM"/>
    <s v="CA"/>
    <s v="Mixed or multiple ethnic groups"/>
    <n v="3"/>
    <x v="2"/>
    <x v="0"/>
    <s v="Manager"/>
    <s v="Divorced"/>
    <n v="313891"/>
    <n v="1"/>
    <s v="No"/>
    <n v="0"/>
    <d v="2018-12-23T00:00:00"/>
    <x v="0"/>
    <n v="4"/>
    <n v="4"/>
    <n v="4"/>
    <s v="Need Attention"/>
    <n v="3"/>
    <m/>
    <m/>
    <m/>
    <m/>
    <e v="#N/A"/>
    <m/>
    <e v="#N/A"/>
    <m/>
    <e v="#N/A"/>
    <x v="3"/>
    <m/>
    <m/>
    <e v="#N/A"/>
    <x v="2"/>
    <e v="#N/A"/>
    <x v="3"/>
    <e v="#N/A"/>
    <e v="#N/A"/>
  </r>
  <r>
    <s v="CDAC-40FE"/>
    <s v="Gwenora"/>
    <s v="Fourcade"/>
    <x v="0"/>
    <n v="22"/>
    <s v="Young"/>
    <s v="Some Travel"/>
    <x v="1"/>
    <n v="41"/>
    <s v="41-50KM"/>
    <s v="CA"/>
    <s v="Black or African American"/>
    <n v="5"/>
    <x v="0"/>
    <x v="5"/>
    <s v="Machine Learning Engineer"/>
    <s v="Single"/>
    <n v="75810"/>
    <n v="0"/>
    <s v="No"/>
    <n v="0"/>
    <d v="2018-12-24T00:00:00"/>
    <x v="0"/>
    <n v="4"/>
    <n v="2"/>
    <n v="4"/>
    <s v="Need Attention"/>
    <n v="3"/>
    <m/>
    <m/>
    <m/>
    <m/>
    <e v="#N/A"/>
    <m/>
    <e v="#N/A"/>
    <m/>
    <e v="#N/A"/>
    <x v="3"/>
    <m/>
    <m/>
    <e v="#N/A"/>
    <x v="2"/>
    <e v="#N/A"/>
    <x v="3"/>
    <e v="#N/A"/>
    <e v="#N/A"/>
  </r>
  <r>
    <s v="A885-BF42"/>
    <s v="Donavon"/>
    <s v="Hallet"/>
    <x v="2"/>
    <n v="24"/>
    <s v="Young"/>
    <s v="Some Travel"/>
    <x v="1"/>
    <n v="19"/>
    <s v="11-20KM"/>
    <s v="CA"/>
    <s v="White"/>
    <n v="2"/>
    <x v="3"/>
    <x v="3"/>
    <s v="Data Scientist"/>
    <s v="Single"/>
    <n v="32173"/>
    <n v="0"/>
    <s v="No"/>
    <n v="0"/>
    <d v="2018-12-24T00:00:00"/>
    <x v="0"/>
    <n v="4"/>
    <n v="1"/>
    <n v="4"/>
    <s v="Need Attention"/>
    <n v="1"/>
    <m/>
    <m/>
    <m/>
    <m/>
    <e v="#N/A"/>
    <m/>
    <e v="#N/A"/>
    <m/>
    <e v="#N/A"/>
    <x v="3"/>
    <m/>
    <m/>
    <e v="#N/A"/>
    <x v="2"/>
    <e v="#N/A"/>
    <x v="3"/>
    <e v="#N/A"/>
    <e v="#N/A"/>
  </r>
  <r>
    <s v="90EB-69E4"/>
    <s v="Devan"/>
    <s v="Ellice"/>
    <x v="0"/>
    <n v="23"/>
    <s v="Young"/>
    <s v="Some Travel"/>
    <x v="1"/>
    <n v="31"/>
    <s v="31-40KM"/>
    <s v="CA"/>
    <s v="Asian or Asian American"/>
    <n v="3"/>
    <x v="2"/>
    <x v="3"/>
    <s v="Data Scientist"/>
    <s v="Single"/>
    <n v="49543"/>
    <n v="0"/>
    <s v="No"/>
    <n v="0"/>
    <d v="2018-12-28T00:00:00"/>
    <x v="0"/>
    <n v="4"/>
    <n v="3"/>
    <n v="3"/>
    <s v="OK"/>
    <n v="1"/>
    <s v="PR5368"/>
    <s v="90EB-69E4"/>
    <d v="2021-10-11T00:00:00"/>
    <n v="4"/>
    <n v="4"/>
    <n v="3"/>
    <n v="3"/>
    <n v="5"/>
    <n v="5"/>
    <x v="1"/>
    <n v="1"/>
    <n v="5"/>
    <n v="5"/>
    <x v="3"/>
    <n v="5"/>
    <x v="1"/>
    <n v="4"/>
    <n v="4.333333333333333"/>
  </r>
  <r>
    <s v="97F7-5710"/>
    <s v="Jordan"/>
    <s v="Kuschke"/>
    <x v="0"/>
    <n v="25"/>
    <s v="Young"/>
    <s v="Frequent Traveller"/>
    <x v="1"/>
    <n v="4"/>
    <s v="0-10KM"/>
    <s v="CA"/>
    <s v="Asian or Asian American"/>
    <n v="5"/>
    <x v="0"/>
    <x v="5"/>
    <s v="Engineering Manager"/>
    <s v="Married"/>
    <n v="199034"/>
    <n v="0"/>
    <s v="Yes"/>
    <n v="1"/>
    <d v="2018-12-30T00:00:00"/>
    <x v="0"/>
    <n v="4"/>
    <n v="4"/>
    <n v="4"/>
    <s v="Need Attention"/>
    <n v="4"/>
    <m/>
    <m/>
    <m/>
    <m/>
    <e v="#N/A"/>
    <m/>
    <e v="#N/A"/>
    <m/>
    <e v="#N/A"/>
    <x v="3"/>
    <m/>
    <m/>
    <e v="#N/A"/>
    <x v="2"/>
    <e v="#N/A"/>
    <x v="3"/>
    <e v="#N/A"/>
    <e v="#N/A"/>
  </r>
  <r>
    <s v="A862-3880"/>
    <s v="Ludvig"/>
    <s v="Gadman"/>
    <x v="2"/>
    <n v="22"/>
    <s v="Young"/>
    <s v="Some Travel"/>
    <x v="1"/>
    <n v="10"/>
    <s v="0-10KM"/>
    <s v="CA"/>
    <s v="Black or African American"/>
    <n v="3"/>
    <x v="2"/>
    <x v="3"/>
    <s v="Senior Software Engineer"/>
    <s v="Married"/>
    <n v="66552"/>
    <n v="1"/>
    <s v="Yes"/>
    <n v="1"/>
    <d v="2018-12-30T00:00:00"/>
    <x v="0"/>
    <n v="4"/>
    <n v="1"/>
    <n v="2"/>
    <s v="OK"/>
    <n v="0"/>
    <m/>
    <m/>
    <m/>
    <m/>
    <e v="#N/A"/>
    <m/>
    <e v="#N/A"/>
    <m/>
    <e v="#N/A"/>
    <x v="3"/>
    <m/>
    <m/>
    <e v="#N/A"/>
    <x v="2"/>
    <e v="#N/A"/>
    <x v="3"/>
    <e v="#N/A"/>
    <e v="#N/A"/>
  </r>
  <r>
    <s v="B670-21B2"/>
    <s v="Ellery"/>
    <s v="Hartopp"/>
    <x v="2"/>
    <n v="24"/>
    <s v="Young"/>
    <s v="Frequent Traveller"/>
    <x v="0"/>
    <n v="3"/>
    <s v="0-10KM"/>
    <s v="CA"/>
    <s v="White"/>
    <n v="4"/>
    <x v="1"/>
    <x v="0"/>
    <s v="Sales Executive"/>
    <s v="Single"/>
    <n v="70546"/>
    <n v="0"/>
    <s v="Yes"/>
    <n v="1"/>
    <d v="2019-01-01T00:00:00"/>
    <x v="0"/>
    <n v="3"/>
    <n v="2"/>
    <n v="2"/>
    <s v="OK"/>
    <n v="0"/>
    <m/>
    <m/>
    <m/>
    <m/>
    <e v="#N/A"/>
    <m/>
    <e v="#N/A"/>
    <m/>
    <e v="#N/A"/>
    <x v="3"/>
    <m/>
    <m/>
    <e v="#N/A"/>
    <x v="2"/>
    <e v="#N/A"/>
    <x v="3"/>
    <e v="#N/A"/>
    <e v="#N/A"/>
  </r>
  <r>
    <s v="D933-AAC4"/>
    <s v="Tann"/>
    <s v="Learmouth"/>
    <x v="1"/>
    <n v="42"/>
    <s v="Old"/>
    <s v="Some Travel"/>
    <x v="1"/>
    <n v="33"/>
    <s v="31-40KM"/>
    <s v="CA"/>
    <s v="Asian or Asian American"/>
    <n v="4"/>
    <x v="1"/>
    <x v="3"/>
    <s v="Engineering Manager"/>
    <s v="Married"/>
    <n v="213191"/>
    <n v="2"/>
    <s v="No"/>
    <n v="0"/>
    <d v="2019-01-03T00:00:00"/>
    <x v="0"/>
    <n v="3"/>
    <n v="0"/>
    <n v="1"/>
    <s v="OK"/>
    <n v="2"/>
    <m/>
    <m/>
    <m/>
    <m/>
    <e v="#N/A"/>
    <m/>
    <e v="#N/A"/>
    <m/>
    <e v="#N/A"/>
    <x v="3"/>
    <m/>
    <m/>
    <e v="#N/A"/>
    <x v="2"/>
    <e v="#N/A"/>
    <x v="3"/>
    <e v="#N/A"/>
    <e v="#N/A"/>
  </r>
  <r>
    <s v="FA48-B743"/>
    <s v="Jorie"/>
    <s v="Ockland"/>
    <x v="1"/>
    <n v="21"/>
    <s v="Young"/>
    <s v="Frequent Traveller"/>
    <x v="1"/>
    <n v="29"/>
    <s v="21-30KM"/>
    <s v="IL"/>
    <s v="Asian or Asian American"/>
    <n v="3"/>
    <x v="2"/>
    <x v="3"/>
    <s v="Data Scientist"/>
    <s v="Divorced"/>
    <n v="64887"/>
    <n v="1"/>
    <s v="No"/>
    <n v="0"/>
    <d v="2019-01-03T00:00:00"/>
    <x v="0"/>
    <n v="3"/>
    <n v="3"/>
    <n v="3"/>
    <s v="OK"/>
    <n v="0"/>
    <s v="PR5369"/>
    <s v="FA48-B743"/>
    <d v="2021-10-12T00:00:00"/>
    <n v="1"/>
    <n v="1"/>
    <n v="4"/>
    <n v="4"/>
    <n v="4"/>
    <n v="4"/>
    <x v="2"/>
    <n v="0"/>
    <n v="1"/>
    <n v="1"/>
    <x v="0"/>
    <n v="3"/>
    <x v="2"/>
    <n v="2"/>
    <n v="2.5"/>
  </r>
  <r>
    <s v="4FBA-4591"/>
    <s v="Sib"/>
    <s v="Coughan"/>
    <x v="0"/>
    <n v="42"/>
    <s v="Old"/>
    <s v="Some Travel"/>
    <x v="0"/>
    <n v="20"/>
    <s v="11-20KM"/>
    <s v="CA"/>
    <s v="Black or African American"/>
    <n v="4"/>
    <x v="1"/>
    <x v="1"/>
    <s v="Sales Executive"/>
    <s v="Married"/>
    <n v="241646"/>
    <n v="3"/>
    <s v="Yes"/>
    <n v="1"/>
    <d v="2019-01-07T00:00:00"/>
    <x v="0"/>
    <n v="3"/>
    <n v="0"/>
    <n v="1"/>
    <s v="OK"/>
    <n v="3"/>
    <m/>
    <m/>
    <m/>
    <m/>
    <e v="#N/A"/>
    <m/>
    <e v="#N/A"/>
    <m/>
    <e v="#N/A"/>
    <x v="3"/>
    <m/>
    <m/>
    <e v="#N/A"/>
    <x v="2"/>
    <e v="#N/A"/>
    <x v="3"/>
    <e v="#N/A"/>
    <e v="#N/A"/>
  </r>
  <r>
    <s v="1EEB-ABF7"/>
    <s v="Stephenie"/>
    <s v="Cronkshaw"/>
    <x v="0"/>
    <n v="22"/>
    <s v="Young"/>
    <s v="Some Travel"/>
    <x v="1"/>
    <n v="31"/>
    <s v="31-40KM"/>
    <s v="IL"/>
    <s v="Asian or Asian American"/>
    <n v="1"/>
    <x v="4"/>
    <x v="3"/>
    <s v="Software Engineer"/>
    <s v="Divorced"/>
    <n v="43588"/>
    <n v="2"/>
    <s v="No"/>
    <n v="0"/>
    <d v="2019-01-07T00:00:00"/>
    <x v="0"/>
    <n v="3"/>
    <n v="2"/>
    <n v="3"/>
    <s v="OK"/>
    <n v="2"/>
    <s v="PR4907"/>
    <s v="1EEB-ABF7"/>
    <d v="2021-04-25T00:00:00"/>
    <n v="5"/>
    <n v="5"/>
    <n v="4"/>
    <n v="4"/>
    <n v="3"/>
    <n v="3"/>
    <x v="0"/>
    <n v="1"/>
    <n v="5"/>
    <n v="5"/>
    <x v="1"/>
    <n v="4"/>
    <x v="0"/>
    <n v="3"/>
    <n v="4"/>
  </r>
  <r>
    <s v="37EE-004B"/>
    <s v="Dyan"/>
    <s v="Boud"/>
    <x v="0"/>
    <n v="22"/>
    <s v="Young"/>
    <s v="Some Travel"/>
    <x v="1"/>
    <n v="29"/>
    <s v="21-30KM"/>
    <s v="CA"/>
    <s v="White"/>
    <n v="3"/>
    <x v="2"/>
    <x v="5"/>
    <s v="Data Scientist"/>
    <s v="Divorced"/>
    <n v="28790"/>
    <n v="1"/>
    <s v="No"/>
    <n v="0"/>
    <d v="2019-01-09T00:00:00"/>
    <x v="1"/>
    <n v="3"/>
    <n v="1"/>
    <n v="1"/>
    <s v="OK"/>
    <n v="2"/>
    <s v="PR1234"/>
    <s v="37EE-004B"/>
    <d v="2016-08-17T00:00:00"/>
    <n v="3"/>
    <n v="3"/>
    <n v="5"/>
    <n v="5"/>
    <n v="4"/>
    <n v="4"/>
    <x v="2"/>
    <n v="0"/>
    <n v="3"/>
    <n v="3"/>
    <x v="0"/>
    <n v="3"/>
    <x v="2"/>
    <n v="2"/>
    <n v="3.3333333333333335"/>
  </r>
  <r>
    <s v="78C8-02B8"/>
    <s v="Josepha"/>
    <s v="Revey"/>
    <x v="0"/>
    <n v="22"/>
    <s v="Young"/>
    <s v="Some Travel"/>
    <x v="1"/>
    <n v="26"/>
    <s v="21-30KM"/>
    <s v="CA"/>
    <s v="Mixed or multiple ethnic groups"/>
    <n v="3"/>
    <x v="2"/>
    <x v="5"/>
    <s v="Software Engineer"/>
    <s v="Single"/>
    <n v="24208"/>
    <n v="0"/>
    <s v="No"/>
    <n v="0"/>
    <d v="2019-01-09T00:00:00"/>
    <x v="0"/>
    <n v="3"/>
    <n v="1"/>
    <n v="3"/>
    <s v="OK"/>
    <n v="2"/>
    <m/>
    <m/>
    <m/>
    <m/>
    <e v="#N/A"/>
    <m/>
    <e v="#N/A"/>
    <m/>
    <e v="#N/A"/>
    <x v="3"/>
    <m/>
    <m/>
    <e v="#N/A"/>
    <x v="2"/>
    <e v="#N/A"/>
    <x v="3"/>
    <e v="#N/A"/>
    <e v="#N/A"/>
  </r>
  <r>
    <s v="0FBB-4ABE"/>
    <s v="Heywood"/>
    <s v="Westnage"/>
    <x v="2"/>
    <n v="24"/>
    <s v="Young"/>
    <s v="Some Travel"/>
    <x v="1"/>
    <n v="16"/>
    <s v="11-20KM"/>
    <s v="CA"/>
    <s v="American Indian or Alaska Native"/>
    <n v="4"/>
    <x v="1"/>
    <x v="3"/>
    <s v="Senior Software Engineer"/>
    <s v="Married"/>
    <n v="82174"/>
    <n v="2"/>
    <s v="No"/>
    <n v="0"/>
    <d v="2019-01-11T00:00:00"/>
    <x v="0"/>
    <n v="3"/>
    <n v="2"/>
    <n v="2"/>
    <s v="OK"/>
    <n v="3"/>
    <m/>
    <m/>
    <m/>
    <m/>
    <e v="#N/A"/>
    <m/>
    <e v="#N/A"/>
    <m/>
    <e v="#N/A"/>
    <x v="3"/>
    <m/>
    <m/>
    <e v="#N/A"/>
    <x v="2"/>
    <e v="#N/A"/>
    <x v="3"/>
    <e v="#N/A"/>
    <e v="#N/A"/>
  </r>
  <r>
    <s v="B98B-4689"/>
    <s v="Mordecai"/>
    <s v="Tetlow"/>
    <x v="1"/>
    <n v="22"/>
    <s v="Young"/>
    <s v="Frequent Traveller"/>
    <x v="0"/>
    <n v="28"/>
    <s v="21-30KM"/>
    <s v="NY"/>
    <s v="Mixed or multiple ethnic groups"/>
    <n v="4"/>
    <x v="1"/>
    <x v="1"/>
    <s v="Sales Executive"/>
    <s v="Married"/>
    <n v="39845"/>
    <n v="2"/>
    <s v="No"/>
    <n v="0"/>
    <d v="2019-01-13T00:00:00"/>
    <x v="1"/>
    <n v="1"/>
    <n v="0"/>
    <n v="0"/>
    <s v="OK"/>
    <n v="0"/>
    <m/>
    <m/>
    <m/>
    <m/>
    <e v="#N/A"/>
    <m/>
    <e v="#N/A"/>
    <m/>
    <e v="#N/A"/>
    <x v="3"/>
    <m/>
    <m/>
    <e v="#N/A"/>
    <x v="2"/>
    <e v="#N/A"/>
    <x v="3"/>
    <e v="#N/A"/>
    <e v="#N/A"/>
  </r>
  <r>
    <s v="E676-215C"/>
    <s v="Fiorenze"/>
    <s v="Arcase"/>
    <x v="0"/>
    <n v="21"/>
    <s v="Young"/>
    <s v="No Travel "/>
    <x v="0"/>
    <n v="21"/>
    <s v="21-30KM"/>
    <s v="CA"/>
    <s v="White"/>
    <n v="3"/>
    <x v="2"/>
    <x v="1"/>
    <s v="Sales Executive"/>
    <s v="Married"/>
    <n v="69402"/>
    <n v="1"/>
    <s v="No"/>
    <n v="0"/>
    <d v="2019-01-14T00:00:00"/>
    <x v="0"/>
    <n v="3"/>
    <n v="1"/>
    <n v="3"/>
    <s v="OK"/>
    <n v="0"/>
    <m/>
    <m/>
    <m/>
    <m/>
    <e v="#N/A"/>
    <m/>
    <e v="#N/A"/>
    <m/>
    <e v="#N/A"/>
    <x v="3"/>
    <m/>
    <m/>
    <e v="#N/A"/>
    <x v="2"/>
    <e v="#N/A"/>
    <x v="3"/>
    <e v="#N/A"/>
    <e v="#N/A"/>
  </r>
  <r>
    <s v="C2BF-D441"/>
    <s v="Helen-elizabeth"/>
    <s v="Randall"/>
    <x v="0"/>
    <n v="47"/>
    <s v="Old"/>
    <s v="Frequent Traveller"/>
    <x v="1"/>
    <n v="37"/>
    <s v="31-40KM"/>
    <s v="NY"/>
    <s v="Black or African American"/>
    <n v="3"/>
    <x v="2"/>
    <x v="3"/>
    <s v="Analytics Manager"/>
    <s v="Divorced"/>
    <n v="350101"/>
    <n v="1"/>
    <s v="No"/>
    <n v="0"/>
    <d v="2019-01-19T00:00:00"/>
    <x v="0"/>
    <n v="3"/>
    <n v="0"/>
    <n v="1"/>
    <s v="OK"/>
    <n v="0"/>
    <m/>
    <m/>
    <m/>
    <m/>
    <e v="#N/A"/>
    <m/>
    <e v="#N/A"/>
    <m/>
    <e v="#N/A"/>
    <x v="3"/>
    <m/>
    <m/>
    <e v="#N/A"/>
    <x v="2"/>
    <e v="#N/A"/>
    <x v="3"/>
    <e v="#N/A"/>
    <e v="#N/A"/>
  </r>
  <r>
    <s v="656C-09EA"/>
    <s v="Anna-maria"/>
    <s v="Diegan"/>
    <x v="0"/>
    <n v="24"/>
    <s v="Young"/>
    <s v="Some Travel"/>
    <x v="1"/>
    <n v="20"/>
    <s v="11-20KM"/>
    <s v="NY"/>
    <s v="Black or African American"/>
    <n v="3"/>
    <x v="2"/>
    <x v="5"/>
    <s v="Senior Software Engineer"/>
    <s v="Married"/>
    <n v="52850"/>
    <n v="1"/>
    <s v="No"/>
    <n v="0"/>
    <d v="2019-01-20T00:00:00"/>
    <x v="0"/>
    <n v="3"/>
    <n v="3"/>
    <n v="3"/>
    <s v="OK"/>
    <n v="0"/>
    <m/>
    <m/>
    <m/>
    <m/>
    <e v="#N/A"/>
    <m/>
    <e v="#N/A"/>
    <m/>
    <e v="#N/A"/>
    <x v="3"/>
    <m/>
    <m/>
    <e v="#N/A"/>
    <x v="2"/>
    <e v="#N/A"/>
    <x v="3"/>
    <e v="#N/A"/>
    <e v="#N/A"/>
  </r>
  <r>
    <s v="CF5D-0E32"/>
    <s v="Fairfax"/>
    <s v="Leyre"/>
    <x v="2"/>
    <n v="21"/>
    <s v="Young"/>
    <s v="Frequent Traveller"/>
    <x v="1"/>
    <n v="36"/>
    <s v="31-40KM"/>
    <s v="CA"/>
    <s v="American Indian or Alaska Native"/>
    <n v="3"/>
    <x v="2"/>
    <x v="3"/>
    <s v="Software Engineer"/>
    <s v="Divorced"/>
    <n v="22462"/>
    <n v="1"/>
    <s v="Yes"/>
    <n v="1"/>
    <d v="2019-01-24T00:00:00"/>
    <x v="0"/>
    <n v="3"/>
    <n v="2"/>
    <n v="2"/>
    <s v="OK"/>
    <n v="3"/>
    <m/>
    <m/>
    <m/>
    <m/>
    <e v="#N/A"/>
    <m/>
    <e v="#N/A"/>
    <m/>
    <e v="#N/A"/>
    <x v="3"/>
    <m/>
    <m/>
    <e v="#N/A"/>
    <x v="2"/>
    <e v="#N/A"/>
    <x v="3"/>
    <e v="#N/A"/>
    <e v="#N/A"/>
  </r>
  <r>
    <s v="284C-8CB0"/>
    <s v="Dennison"/>
    <s v="Mouncey"/>
    <x v="2"/>
    <n v="22"/>
    <s v="Young"/>
    <s v="Frequent Traveller"/>
    <x v="1"/>
    <n v="15"/>
    <s v="11-20KM"/>
    <s v="NY"/>
    <s v="American Indian or Alaska Native"/>
    <n v="4"/>
    <x v="1"/>
    <x v="3"/>
    <s v="Software Engineer"/>
    <s v="Single"/>
    <n v="40115"/>
    <n v="0"/>
    <s v="No"/>
    <n v="0"/>
    <d v="2019-02-01T00:00:00"/>
    <x v="0"/>
    <n v="3"/>
    <n v="3"/>
    <n v="3"/>
    <s v="OK"/>
    <n v="0"/>
    <s v="PR4782"/>
    <s v="284C-8CB0"/>
    <d v="2021-03-19T00:00:00"/>
    <n v="5"/>
    <n v="5"/>
    <n v="3"/>
    <n v="3"/>
    <n v="3"/>
    <n v="3"/>
    <x v="0"/>
    <n v="2"/>
    <n v="3"/>
    <n v="3"/>
    <x v="3"/>
    <n v="5"/>
    <x v="4"/>
    <n v="5"/>
    <n v="4"/>
  </r>
  <r>
    <s v="2796-828F"/>
    <s v="Bar"/>
    <s v="Dunphy"/>
    <x v="2"/>
    <n v="22"/>
    <s v="Young"/>
    <s v="No Travel "/>
    <x v="0"/>
    <n v="17"/>
    <s v="11-20KM"/>
    <s v="CA"/>
    <s v="Mixed or multiple ethnic groups"/>
    <n v="3"/>
    <x v="2"/>
    <x v="1"/>
    <s v="Sales Executive"/>
    <s v="Married"/>
    <n v="58270"/>
    <n v="1"/>
    <s v="No"/>
    <n v="0"/>
    <d v="2019-02-02T00:00:00"/>
    <x v="0"/>
    <n v="3"/>
    <n v="1"/>
    <n v="1"/>
    <s v="OK"/>
    <n v="1"/>
    <m/>
    <m/>
    <m/>
    <m/>
    <e v="#N/A"/>
    <m/>
    <e v="#N/A"/>
    <m/>
    <e v="#N/A"/>
    <x v="3"/>
    <m/>
    <m/>
    <e v="#N/A"/>
    <x v="2"/>
    <e v="#N/A"/>
    <x v="3"/>
    <e v="#N/A"/>
    <e v="#N/A"/>
  </r>
  <r>
    <s v="0A4E-1A4A"/>
    <s v="Aloysius"/>
    <s v="Holdren"/>
    <x v="2"/>
    <n v="22"/>
    <s v="Young"/>
    <s v="No Travel "/>
    <x v="0"/>
    <n v="14"/>
    <s v="11-20KM"/>
    <s v="CA"/>
    <s v="Mixed or multiple ethnic groups"/>
    <n v="3"/>
    <x v="2"/>
    <x v="4"/>
    <s v="Sales Executive"/>
    <s v="Single"/>
    <n v="53014"/>
    <n v="0"/>
    <s v="Yes"/>
    <n v="1"/>
    <d v="2019-02-04T00:00:00"/>
    <x v="0"/>
    <n v="3"/>
    <n v="3"/>
    <n v="3"/>
    <s v="OK"/>
    <n v="0"/>
    <m/>
    <m/>
    <m/>
    <m/>
    <e v="#N/A"/>
    <m/>
    <e v="#N/A"/>
    <m/>
    <e v="#N/A"/>
    <x v="3"/>
    <m/>
    <m/>
    <e v="#N/A"/>
    <x v="2"/>
    <e v="#N/A"/>
    <x v="3"/>
    <e v="#N/A"/>
    <e v="#N/A"/>
  </r>
  <r>
    <s v="D471-4BFF"/>
    <s v="Dew"/>
    <s v="Jinkinson"/>
    <x v="2"/>
    <n v="24"/>
    <s v="Young"/>
    <s v="Frequent Traveller"/>
    <x v="0"/>
    <n v="9"/>
    <s v="0-10KM"/>
    <s v="NY"/>
    <s v="Black or African American"/>
    <n v="3"/>
    <x v="2"/>
    <x v="1"/>
    <s v="Sales Executive"/>
    <s v="Single"/>
    <n v="45410"/>
    <n v="0"/>
    <s v="No"/>
    <n v="0"/>
    <d v="2019-02-04T00:00:00"/>
    <x v="0"/>
    <n v="3"/>
    <n v="3"/>
    <n v="3"/>
    <s v="OK"/>
    <n v="1"/>
    <m/>
    <m/>
    <m/>
    <m/>
    <e v="#N/A"/>
    <m/>
    <e v="#N/A"/>
    <m/>
    <e v="#N/A"/>
    <x v="3"/>
    <m/>
    <m/>
    <e v="#N/A"/>
    <x v="2"/>
    <e v="#N/A"/>
    <x v="3"/>
    <e v="#N/A"/>
    <e v="#N/A"/>
  </r>
  <r>
    <s v="E268-61EB"/>
    <s v="Dorise"/>
    <s v="Rossant"/>
    <x v="0"/>
    <n v="21"/>
    <s v="Young"/>
    <s v="Some Travel"/>
    <x v="1"/>
    <n v="39"/>
    <s v="31-40KM"/>
    <s v="CA"/>
    <s v="Asian or Asian American"/>
    <n v="4"/>
    <x v="1"/>
    <x v="3"/>
    <s v="Software Engineer"/>
    <s v="Married"/>
    <n v="54130"/>
    <n v="3"/>
    <s v="Yes"/>
    <n v="1"/>
    <d v="2019-02-06T00:00:00"/>
    <x v="1"/>
    <n v="2"/>
    <n v="1"/>
    <n v="1"/>
    <s v="OK"/>
    <n v="2"/>
    <s v="PR1192"/>
    <s v="E268-61EB"/>
    <d v="2016-07-10T00:00:00"/>
    <n v="3"/>
    <n v="3"/>
    <n v="2"/>
    <n v="2"/>
    <n v="3"/>
    <n v="3"/>
    <x v="0"/>
    <n v="1"/>
    <n v="3"/>
    <n v="3"/>
    <x v="0"/>
    <n v="3"/>
    <x v="2"/>
    <n v="2"/>
    <n v="2.6666666666666665"/>
  </r>
  <r>
    <s v="DE22-FB63"/>
    <s v="Audrey"/>
    <s v="Campbell"/>
    <x v="0"/>
    <n v="22"/>
    <s v="Young"/>
    <s v="Some Travel"/>
    <x v="1"/>
    <n v="2"/>
    <s v="0-10KM"/>
    <s v="CA"/>
    <s v="Mixed or multiple ethnic groups"/>
    <n v="1"/>
    <x v="4"/>
    <x v="5"/>
    <s v="Software Engineer"/>
    <s v="Single"/>
    <n v="24422"/>
    <n v="0"/>
    <s v="No"/>
    <n v="0"/>
    <d v="2019-02-11T00:00:00"/>
    <x v="1"/>
    <n v="1"/>
    <n v="0"/>
    <n v="0"/>
    <s v="OK"/>
    <n v="1"/>
    <m/>
    <m/>
    <m/>
    <m/>
    <e v="#N/A"/>
    <m/>
    <e v="#N/A"/>
    <m/>
    <e v="#N/A"/>
    <x v="3"/>
    <m/>
    <m/>
    <e v="#N/A"/>
    <x v="2"/>
    <e v="#N/A"/>
    <x v="3"/>
    <e v="#N/A"/>
    <e v="#N/A"/>
  </r>
  <r>
    <s v="1BCC-100B"/>
    <s v="Virgil"/>
    <s v="Howat"/>
    <x v="2"/>
    <n v="49"/>
    <s v="Old"/>
    <s v="Frequent Traveller"/>
    <x v="1"/>
    <n v="43"/>
    <s v="41-50KM"/>
    <s v="NY"/>
    <s v="Other "/>
    <n v="2"/>
    <x v="3"/>
    <x v="3"/>
    <s v="Machine Learning Engineer"/>
    <s v="Divorced"/>
    <n v="248115"/>
    <n v="2"/>
    <s v="No"/>
    <n v="0"/>
    <d v="2019-02-12T00:00:00"/>
    <x v="0"/>
    <n v="3"/>
    <n v="2"/>
    <n v="3"/>
    <s v="OK"/>
    <n v="3"/>
    <m/>
    <m/>
    <m/>
    <m/>
    <e v="#N/A"/>
    <m/>
    <e v="#N/A"/>
    <m/>
    <e v="#N/A"/>
    <x v="3"/>
    <m/>
    <m/>
    <e v="#N/A"/>
    <x v="2"/>
    <e v="#N/A"/>
    <x v="3"/>
    <e v="#N/A"/>
    <e v="#N/A"/>
  </r>
  <r>
    <s v="4A0E-3728"/>
    <s v="Nancy"/>
    <s v="Summerton"/>
    <x v="0"/>
    <n v="28"/>
    <s v="Young"/>
    <s v="No Travel "/>
    <x v="2"/>
    <n v="4"/>
    <s v="0-10KM"/>
    <s v="IL"/>
    <s v="White"/>
    <n v="5"/>
    <x v="0"/>
    <x v="7"/>
    <s v="HR Executive"/>
    <s v="Married"/>
    <n v="152909"/>
    <n v="1"/>
    <s v="No"/>
    <n v="0"/>
    <d v="2019-02-15T00:00:00"/>
    <x v="0"/>
    <n v="3"/>
    <n v="1"/>
    <n v="3"/>
    <s v="OK"/>
    <n v="2"/>
    <m/>
    <m/>
    <m/>
    <m/>
    <e v="#N/A"/>
    <m/>
    <e v="#N/A"/>
    <m/>
    <e v="#N/A"/>
    <x v="3"/>
    <m/>
    <m/>
    <e v="#N/A"/>
    <x v="2"/>
    <e v="#N/A"/>
    <x v="3"/>
    <e v="#N/A"/>
    <e v="#N/A"/>
  </r>
  <r>
    <s v="4FD5-CC71"/>
    <s v="Sibley"/>
    <s v="Jeans"/>
    <x v="0"/>
    <n v="22"/>
    <s v="Young"/>
    <s v="Some Travel"/>
    <x v="1"/>
    <n v="31"/>
    <s v="31-40KM"/>
    <s v="CA"/>
    <s v="Black or African American"/>
    <n v="4"/>
    <x v="1"/>
    <x v="5"/>
    <s v="Software Engineer"/>
    <s v="Married"/>
    <n v="75738"/>
    <n v="3"/>
    <s v="Yes"/>
    <n v="1"/>
    <d v="2019-02-23T00:00:00"/>
    <x v="1"/>
    <n v="3"/>
    <n v="1"/>
    <n v="2"/>
    <s v="OK"/>
    <n v="0"/>
    <s v="PR1244"/>
    <s v="4FD5-CC71"/>
    <d v="2016-08-27T00:00:00"/>
    <n v="3"/>
    <n v="3"/>
    <n v="5"/>
    <n v="5"/>
    <n v="5"/>
    <n v="5"/>
    <x v="0"/>
    <n v="1"/>
    <n v="4"/>
    <n v="4"/>
    <x v="0"/>
    <n v="3"/>
    <x v="0"/>
    <n v="3"/>
    <n v="3.8333333333333335"/>
  </r>
  <r>
    <s v="2A9F-6BD2"/>
    <s v="Murdock"/>
    <s v="Shayes"/>
    <x v="2"/>
    <n v="29"/>
    <s v="Young"/>
    <s v="Some Travel"/>
    <x v="0"/>
    <n v="39"/>
    <s v="31-40KM"/>
    <s v="NY"/>
    <s v="White"/>
    <n v="1"/>
    <x v="4"/>
    <x v="0"/>
    <s v="Sales Executive"/>
    <s v="Divorced"/>
    <n v="183768"/>
    <n v="1"/>
    <s v="Yes"/>
    <n v="1"/>
    <d v="2019-02-25T00:00:00"/>
    <x v="0"/>
    <n v="3"/>
    <n v="3"/>
    <n v="3"/>
    <s v="OK"/>
    <n v="0"/>
    <m/>
    <m/>
    <m/>
    <m/>
    <e v="#N/A"/>
    <m/>
    <e v="#N/A"/>
    <m/>
    <e v="#N/A"/>
    <x v="3"/>
    <m/>
    <m/>
    <e v="#N/A"/>
    <x v="2"/>
    <e v="#N/A"/>
    <x v="3"/>
    <e v="#N/A"/>
    <e v="#N/A"/>
  </r>
  <r>
    <s v="FAD6-EAA3"/>
    <s v="Cyrill"/>
    <s v="Cowle"/>
    <x v="2"/>
    <n v="23"/>
    <s v="Young"/>
    <s v="Some Travel"/>
    <x v="1"/>
    <n v="27"/>
    <s v="21-30KM"/>
    <s v="CA"/>
    <s v="Mixed or multiple ethnic groups"/>
    <n v="4"/>
    <x v="1"/>
    <x v="5"/>
    <s v="Machine Learning Engineer"/>
    <s v="Divorced"/>
    <n v="47046"/>
    <n v="2"/>
    <s v="Yes"/>
    <n v="1"/>
    <d v="2019-03-03T00:00:00"/>
    <x v="0"/>
    <n v="3"/>
    <n v="2"/>
    <n v="2"/>
    <s v="OK"/>
    <n v="1"/>
    <m/>
    <m/>
    <m/>
    <m/>
    <e v="#N/A"/>
    <m/>
    <e v="#N/A"/>
    <m/>
    <e v="#N/A"/>
    <x v="3"/>
    <m/>
    <m/>
    <e v="#N/A"/>
    <x v="2"/>
    <e v="#N/A"/>
    <x v="3"/>
    <e v="#N/A"/>
    <e v="#N/A"/>
  </r>
  <r>
    <s v="70CB-4A9B"/>
    <s v="Rivkah"/>
    <s v="Hurdle"/>
    <x v="1"/>
    <n v="24"/>
    <s v="Young"/>
    <s v="Some Travel"/>
    <x v="1"/>
    <n v="2"/>
    <s v="0-10KM"/>
    <s v="CA"/>
    <s v="Black or African American"/>
    <n v="1"/>
    <x v="4"/>
    <x v="5"/>
    <s v="Data Scientist"/>
    <s v="Married"/>
    <n v="28797"/>
    <n v="3"/>
    <s v="Yes"/>
    <n v="1"/>
    <d v="2019-03-04T00:00:00"/>
    <x v="0"/>
    <n v="3"/>
    <n v="0"/>
    <n v="2"/>
    <s v="OK"/>
    <n v="1"/>
    <m/>
    <m/>
    <m/>
    <m/>
    <e v="#N/A"/>
    <m/>
    <e v="#N/A"/>
    <m/>
    <e v="#N/A"/>
    <x v="3"/>
    <m/>
    <m/>
    <e v="#N/A"/>
    <x v="2"/>
    <e v="#N/A"/>
    <x v="3"/>
    <e v="#N/A"/>
    <e v="#N/A"/>
  </r>
  <r>
    <s v="4236-4F51"/>
    <s v="Nico"/>
    <s v="Playden"/>
    <x v="2"/>
    <n v="21"/>
    <s v="Young"/>
    <s v="No Travel "/>
    <x v="1"/>
    <n v="42"/>
    <s v="41-50KM"/>
    <s v="CA"/>
    <s v="White"/>
    <n v="3"/>
    <x v="2"/>
    <x v="3"/>
    <s v="Data Scientist"/>
    <s v="Married"/>
    <n v="57118"/>
    <n v="3"/>
    <s v="No"/>
    <n v="0"/>
    <d v="2019-03-05T00:00:00"/>
    <x v="0"/>
    <n v="3"/>
    <n v="1"/>
    <n v="3"/>
    <s v="OK"/>
    <n v="0"/>
    <m/>
    <m/>
    <m/>
    <m/>
    <e v="#N/A"/>
    <m/>
    <e v="#N/A"/>
    <m/>
    <e v="#N/A"/>
    <x v="3"/>
    <m/>
    <m/>
    <e v="#N/A"/>
    <x v="2"/>
    <e v="#N/A"/>
    <x v="3"/>
    <e v="#N/A"/>
    <e v="#N/A"/>
  </r>
  <r>
    <s v="0C6D-2825"/>
    <s v="Tann"/>
    <s v="Lettley"/>
    <x v="2"/>
    <n v="21"/>
    <s v="Young"/>
    <s v="Some Travel"/>
    <x v="1"/>
    <n v="30"/>
    <s v="21-30KM"/>
    <s v="CA"/>
    <s v="White"/>
    <n v="3"/>
    <x v="2"/>
    <x v="3"/>
    <s v="Software Engineer"/>
    <s v="Divorced"/>
    <n v="37164"/>
    <n v="1"/>
    <s v="Yes"/>
    <n v="1"/>
    <d v="2019-03-06T00:00:00"/>
    <x v="0"/>
    <n v="3"/>
    <n v="3"/>
    <n v="3"/>
    <s v="OK"/>
    <n v="3"/>
    <m/>
    <m/>
    <m/>
    <m/>
    <e v="#N/A"/>
    <m/>
    <e v="#N/A"/>
    <m/>
    <e v="#N/A"/>
    <x v="3"/>
    <m/>
    <m/>
    <e v="#N/A"/>
    <x v="2"/>
    <e v="#N/A"/>
    <x v="3"/>
    <e v="#N/A"/>
    <e v="#N/A"/>
  </r>
  <r>
    <s v="24DD-6D7C"/>
    <s v="Leshia"/>
    <s v="Jenking"/>
    <x v="0"/>
    <n v="24"/>
    <s v="Young"/>
    <s v="Some Travel"/>
    <x v="1"/>
    <n v="34"/>
    <s v="31-40KM"/>
    <s v="IL"/>
    <s v="Mixed or multiple ethnic groups"/>
    <n v="3"/>
    <x v="2"/>
    <x v="3"/>
    <s v="Machine Learning Engineer"/>
    <s v="Married"/>
    <n v="78242"/>
    <n v="1"/>
    <s v="No"/>
    <n v="0"/>
    <d v="2019-03-07T00:00:00"/>
    <x v="0"/>
    <n v="3"/>
    <n v="0"/>
    <n v="3"/>
    <s v="OK"/>
    <n v="2"/>
    <m/>
    <m/>
    <m/>
    <m/>
    <e v="#N/A"/>
    <m/>
    <e v="#N/A"/>
    <m/>
    <e v="#N/A"/>
    <x v="3"/>
    <m/>
    <m/>
    <e v="#N/A"/>
    <x v="2"/>
    <e v="#N/A"/>
    <x v="3"/>
    <e v="#N/A"/>
    <e v="#N/A"/>
  </r>
  <r>
    <s v="3CFD-6622"/>
    <s v="Adelina"/>
    <s v="Bittlestone"/>
    <x v="0"/>
    <n v="40"/>
    <s v="Old"/>
    <s v="Frequent Traveller"/>
    <x v="1"/>
    <n v="19"/>
    <s v="11-20KM"/>
    <s v="CA"/>
    <s v="Black or African American"/>
    <n v="3"/>
    <x v="2"/>
    <x v="5"/>
    <s v="Analytics Manager"/>
    <s v="Single"/>
    <n v="513325"/>
    <n v="0"/>
    <s v="No"/>
    <n v="0"/>
    <d v="2019-03-10T00:00:00"/>
    <x v="0"/>
    <n v="3"/>
    <n v="0"/>
    <n v="0"/>
    <s v="OK"/>
    <n v="1"/>
    <m/>
    <m/>
    <m/>
    <m/>
    <e v="#N/A"/>
    <m/>
    <e v="#N/A"/>
    <m/>
    <e v="#N/A"/>
    <x v="3"/>
    <m/>
    <m/>
    <e v="#N/A"/>
    <x v="2"/>
    <e v="#N/A"/>
    <x v="3"/>
    <e v="#N/A"/>
    <e v="#N/A"/>
  </r>
  <r>
    <s v="F72A-48DD"/>
    <s v="Ryley"/>
    <s v="Piche"/>
    <x v="1"/>
    <n v="23"/>
    <s v="Young"/>
    <s v="Some Travel"/>
    <x v="1"/>
    <n v="7"/>
    <s v="0-10KM"/>
    <s v="CA"/>
    <s v="White"/>
    <n v="1"/>
    <x v="4"/>
    <x v="5"/>
    <s v="Data Scientist"/>
    <s v="Single"/>
    <n v="27360"/>
    <n v="0"/>
    <s v="No"/>
    <n v="0"/>
    <d v="2019-03-11T00:00:00"/>
    <x v="0"/>
    <n v="3"/>
    <n v="2"/>
    <n v="3"/>
    <s v="OK"/>
    <n v="3"/>
    <m/>
    <m/>
    <m/>
    <m/>
    <e v="#N/A"/>
    <m/>
    <e v="#N/A"/>
    <m/>
    <e v="#N/A"/>
    <x v="3"/>
    <m/>
    <m/>
    <e v="#N/A"/>
    <x v="2"/>
    <e v="#N/A"/>
    <x v="3"/>
    <e v="#N/A"/>
    <e v="#N/A"/>
  </r>
  <r>
    <s v="1799-5B3F"/>
    <s v="Howey"/>
    <s v="Woolis"/>
    <x v="2"/>
    <n v="24"/>
    <s v="Young"/>
    <s v="Some Travel"/>
    <x v="0"/>
    <n v="21"/>
    <s v="21-30KM"/>
    <s v="CA"/>
    <s v="Black or African American"/>
    <n v="4"/>
    <x v="1"/>
    <x v="0"/>
    <s v="Sales Executive"/>
    <s v="Married"/>
    <n v="85118"/>
    <n v="3"/>
    <s v="No"/>
    <n v="0"/>
    <d v="2019-03-18T00:00:00"/>
    <x v="1"/>
    <n v="0"/>
    <n v="0"/>
    <n v="0"/>
    <s v="OK"/>
    <n v="0"/>
    <m/>
    <m/>
    <m/>
    <m/>
    <e v="#N/A"/>
    <m/>
    <e v="#N/A"/>
    <m/>
    <e v="#N/A"/>
    <x v="3"/>
    <m/>
    <m/>
    <e v="#N/A"/>
    <x v="2"/>
    <e v="#N/A"/>
    <x v="3"/>
    <e v="#N/A"/>
    <e v="#N/A"/>
  </r>
  <r>
    <s v="EDC5-6FB7"/>
    <s v="Sibelle"/>
    <s v="Hanse"/>
    <x v="0"/>
    <n v="35"/>
    <s v="Young"/>
    <s v="Some Travel"/>
    <x v="0"/>
    <n v="36"/>
    <s v="31-40KM"/>
    <s v="CA"/>
    <s v="Black or African American"/>
    <n v="4"/>
    <x v="1"/>
    <x v="0"/>
    <s v="Manager"/>
    <s v="Single"/>
    <n v="396470"/>
    <n v="0"/>
    <s v="No"/>
    <n v="0"/>
    <d v="2019-03-22T00:00:00"/>
    <x v="0"/>
    <n v="3"/>
    <n v="3"/>
    <n v="3"/>
    <s v="OK"/>
    <n v="2"/>
    <m/>
    <m/>
    <m/>
    <m/>
    <e v="#N/A"/>
    <m/>
    <e v="#N/A"/>
    <m/>
    <e v="#N/A"/>
    <x v="3"/>
    <m/>
    <m/>
    <e v="#N/A"/>
    <x v="2"/>
    <e v="#N/A"/>
    <x v="3"/>
    <e v="#N/A"/>
    <e v="#N/A"/>
  </r>
  <r>
    <s v="8291-DE04"/>
    <s v="Ring"/>
    <s v="Miles"/>
    <x v="1"/>
    <n v="23"/>
    <s v="Young"/>
    <s v="Frequent Traveller"/>
    <x v="1"/>
    <n v="26"/>
    <s v="21-30KM"/>
    <s v="CA"/>
    <s v="White"/>
    <n v="2"/>
    <x v="3"/>
    <x v="5"/>
    <s v="Data Scientist"/>
    <s v="Single"/>
    <n v="31342"/>
    <n v="0"/>
    <s v="No"/>
    <n v="0"/>
    <d v="2019-03-22T00:00:00"/>
    <x v="0"/>
    <n v="3"/>
    <n v="0"/>
    <n v="3"/>
    <s v="OK"/>
    <n v="0"/>
    <m/>
    <m/>
    <m/>
    <m/>
    <e v="#N/A"/>
    <m/>
    <e v="#N/A"/>
    <m/>
    <e v="#N/A"/>
    <x v="3"/>
    <m/>
    <m/>
    <e v="#N/A"/>
    <x v="2"/>
    <e v="#N/A"/>
    <x v="3"/>
    <e v="#N/A"/>
    <e v="#N/A"/>
  </r>
  <r>
    <s v="0C37-B7CF"/>
    <s v="Maximilien"/>
    <s v="Bodimeade"/>
    <x v="2"/>
    <n v="22"/>
    <s v="Young"/>
    <s v="Some Travel"/>
    <x v="1"/>
    <n v="18"/>
    <s v="11-20KM"/>
    <s v="NY"/>
    <s v="White"/>
    <n v="4"/>
    <x v="1"/>
    <x v="5"/>
    <s v="Senior Software Engineer"/>
    <s v="Married"/>
    <n v="68743"/>
    <n v="0"/>
    <s v="No"/>
    <n v="0"/>
    <d v="2019-03-23T00:00:00"/>
    <x v="0"/>
    <n v="3"/>
    <n v="0"/>
    <n v="3"/>
    <s v="OK"/>
    <n v="1"/>
    <s v="PR5358"/>
    <s v="0C37-B7CF"/>
    <d v="2021-10-04T00:00:00"/>
    <n v="5"/>
    <n v="5"/>
    <n v="3"/>
    <n v="3"/>
    <n v="5"/>
    <n v="5"/>
    <x v="0"/>
    <n v="3"/>
    <n v="2"/>
    <n v="2"/>
    <x v="1"/>
    <n v="4"/>
    <x v="1"/>
    <n v="4"/>
    <n v="3.8333333333333335"/>
  </r>
  <r>
    <s v="E480-FF03"/>
    <s v="Rod"/>
    <s v="Durston"/>
    <x v="2"/>
    <n v="22"/>
    <s v="Young"/>
    <s v="No Travel "/>
    <x v="1"/>
    <n v="13"/>
    <s v="11-20KM"/>
    <s v="CA"/>
    <s v="Mixed or multiple ethnic groups"/>
    <n v="5"/>
    <x v="0"/>
    <x v="3"/>
    <s v="Senior Software Engineer"/>
    <s v="Married"/>
    <n v="68629"/>
    <n v="1"/>
    <s v="No"/>
    <n v="0"/>
    <d v="2019-03-25T00:00:00"/>
    <x v="0"/>
    <n v="3"/>
    <n v="1"/>
    <n v="1"/>
    <s v="OK"/>
    <n v="0"/>
    <m/>
    <m/>
    <m/>
    <m/>
    <e v="#N/A"/>
    <m/>
    <e v="#N/A"/>
    <m/>
    <e v="#N/A"/>
    <x v="3"/>
    <m/>
    <m/>
    <e v="#N/A"/>
    <x v="2"/>
    <e v="#N/A"/>
    <x v="3"/>
    <e v="#N/A"/>
    <e v="#N/A"/>
  </r>
  <r>
    <s v="18CE-8F30"/>
    <s v="Wendy"/>
    <s v="Bootman"/>
    <x v="0"/>
    <n v="31"/>
    <s v="Young"/>
    <s v="Some Travel"/>
    <x v="0"/>
    <n v="38"/>
    <s v="31-40KM"/>
    <s v="CA"/>
    <s v="Black or African American"/>
    <n v="5"/>
    <x v="0"/>
    <x v="0"/>
    <s v="Manager"/>
    <s v="Married"/>
    <n v="330940"/>
    <n v="1"/>
    <s v="No"/>
    <n v="0"/>
    <d v="2019-03-28T00:00:00"/>
    <x v="0"/>
    <n v="3"/>
    <n v="1"/>
    <n v="3"/>
    <s v="OK"/>
    <n v="3"/>
    <m/>
    <m/>
    <m/>
    <m/>
    <e v="#N/A"/>
    <m/>
    <e v="#N/A"/>
    <m/>
    <e v="#N/A"/>
    <x v="3"/>
    <m/>
    <m/>
    <e v="#N/A"/>
    <x v="2"/>
    <e v="#N/A"/>
    <x v="3"/>
    <e v="#N/A"/>
    <e v="#N/A"/>
  </r>
  <r>
    <s v="7F5B-92AD"/>
    <s v="Urbano"/>
    <s v="Hinckes"/>
    <x v="2"/>
    <n v="27"/>
    <s v="Young"/>
    <s v="Some Travel"/>
    <x v="1"/>
    <n v="43"/>
    <s v="41-50KM"/>
    <s v="CA"/>
    <s v="White"/>
    <n v="4"/>
    <x v="1"/>
    <x v="3"/>
    <s v="Senior Software Engineer"/>
    <s v="Single"/>
    <n v="105702"/>
    <n v="0"/>
    <s v="No"/>
    <n v="0"/>
    <d v="2019-03-30T00:00:00"/>
    <x v="0"/>
    <n v="3"/>
    <n v="3"/>
    <n v="3"/>
    <s v="OK"/>
    <n v="1"/>
    <m/>
    <m/>
    <m/>
    <m/>
    <e v="#N/A"/>
    <m/>
    <e v="#N/A"/>
    <m/>
    <e v="#N/A"/>
    <x v="3"/>
    <m/>
    <m/>
    <e v="#N/A"/>
    <x v="2"/>
    <e v="#N/A"/>
    <x v="3"/>
    <e v="#N/A"/>
    <e v="#N/A"/>
  </r>
  <r>
    <s v="676C-C884"/>
    <s v="Ettie"/>
    <s v="Watt"/>
    <x v="0"/>
    <n v="24"/>
    <s v="Young"/>
    <s v="Some Travel"/>
    <x v="1"/>
    <n v="17"/>
    <s v="11-20KM"/>
    <s v="IL"/>
    <s v="Mixed or multiple ethnic groups"/>
    <n v="3"/>
    <x v="2"/>
    <x v="5"/>
    <s v="Software Engineer"/>
    <s v="Married"/>
    <n v="26937"/>
    <n v="1"/>
    <s v="No"/>
    <n v="0"/>
    <d v="2019-03-31T00:00:00"/>
    <x v="0"/>
    <n v="3"/>
    <n v="2"/>
    <n v="2"/>
    <s v="OK"/>
    <n v="1"/>
    <m/>
    <m/>
    <m/>
    <m/>
    <e v="#N/A"/>
    <m/>
    <e v="#N/A"/>
    <m/>
    <e v="#N/A"/>
    <x v="3"/>
    <m/>
    <m/>
    <e v="#N/A"/>
    <x v="2"/>
    <e v="#N/A"/>
    <x v="3"/>
    <e v="#N/A"/>
    <e v="#N/A"/>
  </r>
  <r>
    <s v="B56D-46CE"/>
    <s v="Caria"/>
    <s v="Ingerman"/>
    <x v="0"/>
    <n v="36"/>
    <s v="Old"/>
    <s v="Some Travel"/>
    <x v="0"/>
    <n v="20"/>
    <s v="11-20KM"/>
    <s v="IL"/>
    <s v="Mixed or multiple ethnic groups"/>
    <n v="4"/>
    <x v="1"/>
    <x v="7"/>
    <s v="Sales Executive"/>
    <s v="Divorced"/>
    <n v="220472"/>
    <n v="1"/>
    <s v="No"/>
    <n v="0"/>
    <d v="2019-04-03T00:00:00"/>
    <x v="0"/>
    <n v="3"/>
    <n v="1"/>
    <n v="1"/>
    <s v="OK"/>
    <n v="0"/>
    <m/>
    <m/>
    <m/>
    <m/>
    <e v="#N/A"/>
    <m/>
    <e v="#N/A"/>
    <m/>
    <e v="#N/A"/>
    <x v="3"/>
    <m/>
    <m/>
    <e v="#N/A"/>
    <x v="2"/>
    <e v="#N/A"/>
    <x v="3"/>
    <e v="#N/A"/>
    <e v="#N/A"/>
  </r>
  <r>
    <s v="6B5B-8080"/>
    <s v="Maxie"/>
    <s v="Housego"/>
    <x v="0"/>
    <n v="24"/>
    <s v="Young"/>
    <s v="Frequent Traveller"/>
    <x v="1"/>
    <n v="26"/>
    <s v="21-30KM"/>
    <s v="CA"/>
    <s v="Native Hawaiian "/>
    <n v="4"/>
    <x v="1"/>
    <x v="6"/>
    <s v="Software Engineer"/>
    <s v="Divorced"/>
    <n v="35885"/>
    <n v="2"/>
    <s v="No"/>
    <n v="0"/>
    <d v="2019-04-03T00:00:00"/>
    <x v="0"/>
    <n v="3"/>
    <n v="1"/>
    <n v="2"/>
    <s v="OK"/>
    <n v="2"/>
    <m/>
    <m/>
    <m/>
    <m/>
    <e v="#N/A"/>
    <m/>
    <e v="#N/A"/>
    <m/>
    <e v="#N/A"/>
    <x v="3"/>
    <m/>
    <m/>
    <e v="#N/A"/>
    <x v="2"/>
    <e v="#N/A"/>
    <x v="3"/>
    <e v="#N/A"/>
    <e v="#N/A"/>
  </r>
  <r>
    <s v="C62F-44EF"/>
    <s v="Valeda"/>
    <s v="Napier"/>
    <x v="0"/>
    <n v="39"/>
    <s v="Old"/>
    <s v="Frequent Traveller"/>
    <x v="2"/>
    <n v="25"/>
    <s v="21-30KM"/>
    <s v="CA"/>
    <s v="Black or African American"/>
    <n v="3"/>
    <x v="2"/>
    <x v="7"/>
    <s v="HR Business Partner"/>
    <s v="Married"/>
    <n v="349233"/>
    <n v="1"/>
    <s v="No"/>
    <n v="0"/>
    <d v="2019-04-06T00:00:00"/>
    <x v="0"/>
    <n v="3"/>
    <n v="0"/>
    <n v="2"/>
    <s v="OK"/>
    <n v="0"/>
    <m/>
    <m/>
    <m/>
    <m/>
    <e v="#N/A"/>
    <m/>
    <e v="#N/A"/>
    <m/>
    <e v="#N/A"/>
    <x v="3"/>
    <m/>
    <m/>
    <e v="#N/A"/>
    <x v="2"/>
    <e v="#N/A"/>
    <x v="3"/>
    <e v="#N/A"/>
    <e v="#N/A"/>
  </r>
  <r>
    <s v="1E4A-5810"/>
    <s v="Eryn"/>
    <s v="Fern"/>
    <x v="0"/>
    <n v="35"/>
    <s v="Young"/>
    <s v="Frequent Traveller"/>
    <x v="1"/>
    <n v="28"/>
    <s v="21-30KM"/>
    <s v="CA"/>
    <s v="Mixed or multiple ethnic groups"/>
    <n v="3"/>
    <x v="2"/>
    <x v="3"/>
    <s v="Machine Learning Engineer"/>
    <s v="Single"/>
    <n v="222303"/>
    <n v="0"/>
    <s v="No"/>
    <n v="0"/>
    <d v="2019-04-08T00:00:00"/>
    <x v="0"/>
    <n v="3"/>
    <n v="0"/>
    <n v="2"/>
    <s v="OK"/>
    <n v="2"/>
    <m/>
    <m/>
    <m/>
    <m/>
    <e v="#N/A"/>
    <m/>
    <e v="#N/A"/>
    <m/>
    <e v="#N/A"/>
    <x v="3"/>
    <m/>
    <m/>
    <e v="#N/A"/>
    <x v="2"/>
    <e v="#N/A"/>
    <x v="3"/>
    <e v="#N/A"/>
    <e v="#N/A"/>
  </r>
  <r>
    <s v="3EDA-3BDE"/>
    <s v="Raynard"/>
    <s v="Revie"/>
    <x v="2"/>
    <n v="31"/>
    <s v="Young"/>
    <s v="Some Travel"/>
    <x v="1"/>
    <n v="19"/>
    <s v="11-20KM"/>
    <s v="CA"/>
    <s v="White"/>
    <n v="1"/>
    <x v="4"/>
    <x v="5"/>
    <s v="Engineering Manager"/>
    <s v="Single"/>
    <n v="371727"/>
    <n v="0"/>
    <s v="No"/>
    <n v="0"/>
    <d v="2019-04-09T00:00:00"/>
    <x v="0"/>
    <n v="3"/>
    <n v="2"/>
    <n v="3"/>
    <s v="OK"/>
    <n v="2"/>
    <s v="PR5215"/>
    <s v="3EDA-3BDE"/>
    <d v="2021-08-07T00:00:00"/>
    <n v="5"/>
    <n v="5"/>
    <n v="5"/>
    <n v="5"/>
    <n v="2"/>
    <n v="2"/>
    <x v="1"/>
    <n v="0"/>
    <n v="2"/>
    <n v="2"/>
    <x v="0"/>
    <n v="3"/>
    <x v="0"/>
    <n v="3"/>
    <n v="3.3333333333333335"/>
  </r>
  <r>
    <s v="7EF0-2BF4"/>
    <s v="Ulrike"/>
    <s v="Seakes"/>
    <x v="0"/>
    <n v="40"/>
    <s v="Old"/>
    <s v="Some Travel"/>
    <x v="0"/>
    <n v="5"/>
    <s v="0-10KM"/>
    <s v="NY"/>
    <s v="White"/>
    <n v="4"/>
    <x v="1"/>
    <x v="1"/>
    <s v="Manager"/>
    <s v="Married"/>
    <n v="267834"/>
    <n v="0"/>
    <s v="No"/>
    <n v="0"/>
    <d v="2019-04-10T00:00:00"/>
    <x v="0"/>
    <n v="3"/>
    <n v="3"/>
    <n v="3"/>
    <s v="OK"/>
    <n v="0"/>
    <m/>
    <m/>
    <m/>
    <m/>
    <e v="#N/A"/>
    <m/>
    <e v="#N/A"/>
    <m/>
    <e v="#N/A"/>
    <x v="3"/>
    <m/>
    <m/>
    <e v="#N/A"/>
    <x v="2"/>
    <e v="#N/A"/>
    <x v="3"/>
    <e v="#N/A"/>
    <e v="#N/A"/>
  </r>
  <r>
    <s v="3DCC-7FA4"/>
    <s v="Sherrie"/>
    <s v="Chantler"/>
    <x v="0"/>
    <n v="34"/>
    <s v="Young"/>
    <s v="Frequent Traveller"/>
    <x v="0"/>
    <n v="30"/>
    <s v="21-30KM"/>
    <s v="CA"/>
    <s v="Mixed or multiple ethnic groups"/>
    <n v="2"/>
    <x v="3"/>
    <x v="1"/>
    <s v="Manager"/>
    <s v="Married"/>
    <n v="311448"/>
    <n v="2"/>
    <s v="Yes"/>
    <n v="1"/>
    <d v="2019-04-12T00:00:00"/>
    <x v="0"/>
    <n v="3"/>
    <n v="1"/>
    <n v="2"/>
    <s v="OK"/>
    <n v="2"/>
    <s v="PR4652"/>
    <s v="3DCC-7FA4"/>
    <d v="2021-02-06T00:00:00"/>
    <n v="5"/>
    <n v="5"/>
    <n v="5"/>
    <n v="5"/>
    <n v="2"/>
    <n v="2"/>
    <x v="1"/>
    <n v="1"/>
    <n v="2"/>
    <n v="2"/>
    <x v="0"/>
    <n v="3"/>
    <x v="2"/>
    <n v="2"/>
    <n v="3.1666666666666665"/>
  </r>
  <r>
    <s v="E8EF-FA89"/>
    <s v="Melvin"/>
    <s v="Bansal"/>
    <x v="2"/>
    <n v="24"/>
    <s v="Young"/>
    <s v="Some Travel"/>
    <x v="1"/>
    <n v="33"/>
    <s v="31-40KM"/>
    <s v="CA"/>
    <s v="White"/>
    <n v="3"/>
    <x v="2"/>
    <x v="3"/>
    <s v="Machine Learning Engineer"/>
    <s v="Married"/>
    <n v="81974"/>
    <n v="3"/>
    <s v="No"/>
    <n v="0"/>
    <d v="2019-04-12T00:00:00"/>
    <x v="0"/>
    <n v="3"/>
    <n v="1"/>
    <n v="1"/>
    <s v="OK"/>
    <n v="1"/>
    <m/>
    <m/>
    <m/>
    <m/>
    <e v="#N/A"/>
    <m/>
    <e v="#N/A"/>
    <m/>
    <e v="#N/A"/>
    <x v="3"/>
    <m/>
    <m/>
    <e v="#N/A"/>
    <x v="2"/>
    <e v="#N/A"/>
    <x v="3"/>
    <e v="#N/A"/>
    <e v="#N/A"/>
  </r>
  <r>
    <s v="3A96-07A5"/>
    <s v="Teena"/>
    <s v="Nassey"/>
    <x v="0"/>
    <n v="24"/>
    <s v="Young"/>
    <s v="No Travel "/>
    <x v="0"/>
    <n v="14"/>
    <s v="11-20KM"/>
    <s v="CA"/>
    <s v="Black or African American"/>
    <n v="3"/>
    <x v="2"/>
    <x v="1"/>
    <s v="Sales Executive"/>
    <s v="Divorced"/>
    <n v="52975"/>
    <n v="1"/>
    <s v="Yes"/>
    <n v="1"/>
    <d v="2019-04-18T00:00:00"/>
    <x v="0"/>
    <n v="3"/>
    <n v="1"/>
    <n v="3"/>
    <s v="OK"/>
    <n v="3"/>
    <m/>
    <m/>
    <m/>
    <m/>
    <e v="#N/A"/>
    <m/>
    <e v="#N/A"/>
    <m/>
    <e v="#N/A"/>
    <x v="3"/>
    <m/>
    <m/>
    <e v="#N/A"/>
    <x v="2"/>
    <e v="#N/A"/>
    <x v="3"/>
    <e v="#N/A"/>
    <e v="#N/A"/>
  </r>
  <r>
    <s v="AE73-B863"/>
    <s v="Jeffry"/>
    <s v="Wastling"/>
    <x v="2"/>
    <n v="32"/>
    <s v="Young"/>
    <s v="Some Travel"/>
    <x v="0"/>
    <n v="15"/>
    <s v="11-20KM"/>
    <s v="NY"/>
    <s v="Mixed or multiple ethnic groups"/>
    <n v="4"/>
    <x v="1"/>
    <x v="4"/>
    <s v="Sales Executive"/>
    <s v="Married"/>
    <n v="208435"/>
    <n v="1"/>
    <s v="No"/>
    <n v="0"/>
    <d v="2019-04-18T00:00:00"/>
    <x v="0"/>
    <n v="3"/>
    <n v="1"/>
    <n v="2"/>
    <s v="OK"/>
    <n v="1"/>
    <m/>
    <m/>
    <m/>
    <m/>
    <e v="#N/A"/>
    <m/>
    <e v="#N/A"/>
    <m/>
    <e v="#N/A"/>
    <x v="3"/>
    <m/>
    <m/>
    <e v="#N/A"/>
    <x v="2"/>
    <e v="#N/A"/>
    <x v="3"/>
    <e v="#N/A"/>
    <e v="#N/A"/>
  </r>
  <r>
    <s v="C8FA-B6FE"/>
    <s v="Galen"/>
    <s v="Kabos"/>
    <x v="2"/>
    <n v="23"/>
    <s v="Young"/>
    <s v="Some Travel"/>
    <x v="1"/>
    <n v="30"/>
    <s v="21-30KM"/>
    <s v="CA"/>
    <s v="Mixed or multiple ethnic groups"/>
    <n v="4"/>
    <x v="1"/>
    <x v="5"/>
    <s v="Senior Software Engineer"/>
    <s v="Single"/>
    <n v="54171"/>
    <n v="0"/>
    <s v="Yes"/>
    <n v="1"/>
    <d v="2019-04-18T00:00:00"/>
    <x v="0"/>
    <n v="3"/>
    <n v="2"/>
    <n v="3"/>
    <s v="OK"/>
    <n v="0"/>
    <m/>
    <m/>
    <m/>
    <m/>
    <e v="#N/A"/>
    <m/>
    <e v="#N/A"/>
    <m/>
    <e v="#N/A"/>
    <x v="3"/>
    <m/>
    <m/>
    <e v="#N/A"/>
    <x v="2"/>
    <e v="#N/A"/>
    <x v="3"/>
    <e v="#N/A"/>
    <e v="#N/A"/>
  </r>
  <r>
    <s v="7269-88EC"/>
    <s v="Cristi"/>
    <s v="Belchem"/>
    <x v="0"/>
    <n v="28"/>
    <s v="Young"/>
    <s v="Frequent Traveller"/>
    <x v="1"/>
    <n v="31"/>
    <s v="31-40KM"/>
    <s v="CA"/>
    <s v="White"/>
    <n v="1"/>
    <x v="4"/>
    <x v="6"/>
    <s v="Senior Software Engineer"/>
    <s v="Single"/>
    <n v="176282"/>
    <n v="0"/>
    <s v="Yes"/>
    <n v="1"/>
    <d v="2019-04-23T00:00:00"/>
    <x v="1"/>
    <n v="2"/>
    <n v="0"/>
    <n v="1"/>
    <s v="OK"/>
    <n v="0"/>
    <s v="PR1282"/>
    <s v="7269-88EC"/>
    <d v="2016-10-18T00:00:00"/>
    <n v="5"/>
    <n v="5"/>
    <n v="3"/>
    <n v="3"/>
    <n v="4"/>
    <n v="4"/>
    <x v="1"/>
    <n v="0"/>
    <n v="2"/>
    <n v="2"/>
    <x v="1"/>
    <n v="4"/>
    <x v="0"/>
    <n v="3"/>
    <n v="3.5"/>
  </r>
  <r>
    <s v="3E3B-681D"/>
    <s v="Franz"/>
    <s v="Brighouse"/>
    <x v="2"/>
    <n v="23"/>
    <s v="Young"/>
    <s v="Some Travel"/>
    <x v="1"/>
    <n v="30"/>
    <s v="21-30KM"/>
    <s v="CA"/>
    <s v="White"/>
    <n v="2"/>
    <x v="3"/>
    <x v="5"/>
    <s v="Data Scientist"/>
    <s v="Single"/>
    <n v="24518"/>
    <n v="0"/>
    <s v="No"/>
    <n v="0"/>
    <d v="2019-04-25T00:00:00"/>
    <x v="0"/>
    <n v="3"/>
    <n v="2"/>
    <n v="2"/>
    <s v="OK"/>
    <n v="3"/>
    <m/>
    <m/>
    <m/>
    <m/>
    <e v="#N/A"/>
    <m/>
    <e v="#N/A"/>
    <m/>
    <e v="#N/A"/>
    <x v="3"/>
    <m/>
    <m/>
    <e v="#N/A"/>
    <x v="2"/>
    <e v="#N/A"/>
    <x v="3"/>
    <e v="#N/A"/>
    <e v="#N/A"/>
  </r>
  <r>
    <s v="7054-B62C"/>
    <s v="Kain"/>
    <s v="Scoates"/>
    <x v="2"/>
    <n v="33"/>
    <s v="Young"/>
    <s v="Frequent Traveller"/>
    <x v="1"/>
    <n v="32"/>
    <s v="31-40KM"/>
    <s v="CA"/>
    <s v="Black or African American"/>
    <n v="1"/>
    <x v="4"/>
    <x v="3"/>
    <s v="Machine Learning Engineer"/>
    <s v="Married"/>
    <n v="188180"/>
    <n v="0"/>
    <s v="No"/>
    <n v="0"/>
    <d v="2019-04-27T00:00:00"/>
    <x v="0"/>
    <n v="3"/>
    <n v="1"/>
    <n v="3"/>
    <s v="OK"/>
    <n v="3"/>
    <m/>
    <m/>
    <m/>
    <m/>
    <e v="#N/A"/>
    <m/>
    <e v="#N/A"/>
    <m/>
    <e v="#N/A"/>
    <x v="3"/>
    <m/>
    <m/>
    <e v="#N/A"/>
    <x v="2"/>
    <e v="#N/A"/>
    <x v="3"/>
    <e v="#N/A"/>
    <e v="#N/A"/>
  </r>
  <r>
    <s v="9756-3EAB"/>
    <s v="Haley"/>
    <s v="Veld"/>
    <x v="0"/>
    <n v="22"/>
    <s v="Young"/>
    <s v="Some Travel"/>
    <x v="1"/>
    <n v="21"/>
    <s v="21-30KM"/>
    <s v="IL"/>
    <s v="Black or African American"/>
    <n v="3"/>
    <x v="2"/>
    <x v="3"/>
    <s v="Software Engineer"/>
    <s v="Single"/>
    <n v="27097"/>
    <n v="0"/>
    <s v="No"/>
    <n v="0"/>
    <d v="2019-04-28T00:00:00"/>
    <x v="0"/>
    <n v="3"/>
    <n v="3"/>
    <n v="3"/>
    <s v="OK"/>
    <n v="1"/>
    <m/>
    <m/>
    <m/>
    <m/>
    <e v="#N/A"/>
    <m/>
    <e v="#N/A"/>
    <m/>
    <e v="#N/A"/>
    <x v="3"/>
    <m/>
    <m/>
    <e v="#N/A"/>
    <x v="2"/>
    <e v="#N/A"/>
    <x v="3"/>
    <e v="#N/A"/>
    <e v="#N/A"/>
  </r>
  <r>
    <s v="4304-4B4E"/>
    <s v="Lonni"/>
    <s v="McConnel"/>
    <x v="0"/>
    <n v="29"/>
    <s v="Young"/>
    <s v="Some Travel"/>
    <x v="0"/>
    <n v="8"/>
    <s v="0-10KM"/>
    <s v="NY"/>
    <s v="White"/>
    <n v="3"/>
    <x v="2"/>
    <x v="0"/>
    <s v="Sales Executive"/>
    <s v="Married"/>
    <n v="163950"/>
    <n v="1"/>
    <s v="No"/>
    <n v="0"/>
    <d v="2019-04-30T00:00:00"/>
    <x v="0"/>
    <n v="3"/>
    <n v="3"/>
    <n v="3"/>
    <s v="OK"/>
    <n v="0"/>
    <m/>
    <m/>
    <m/>
    <m/>
    <e v="#N/A"/>
    <m/>
    <e v="#N/A"/>
    <m/>
    <e v="#N/A"/>
    <x v="3"/>
    <m/>
    <m/>
    <e v="#N/A"/>
    <x v="2"/>
    <e v="#N/A"/>
    <x v="3"/>
    <e v="#N/A"/>
    <e v="#N/A"/>
  </r>
  <r>
    <s v="4CA1-F139"/>
    <s v="Rockwell"/>
    <s v="Draysay"/>
    <x v="2"/>
    <n v="24"/>
    <s v="Young"/>
    <s v="Frequent Traveller"/>
    <x v="1"/>
    <n v="34"/>
    <s v="31-40KM"/>
    <s v="NY"/>
    <s v="Black or African American"/>
    <n v="2"/>
    <x v="3"/>
    <x v="3"/>
    <s v="Software Engineer"/>
    <s v="Single"/>
    <n v="28484"/>
    <n v="0"/>
    <s v="Yes"/>
    <n v="1"/>
    <d v="2019-05-01T00:00:00"/>
    <x v="1"/>
    <n v="1"/>
    <n v="1"/>
    <n v="1"/>
    <s v="OK"/>
    <n v="1"/>
    <s v="PR1368"/>
    <s v="4CA1-F139"/>
    <d v="2016-12-26T00:00:00"/>
    <n v="4"/>
    <n v="4"/>
    <n v="3"/>
    <n v="3"/>
    <n v="2"/>
    <n v="2"/>
    <x v="2"/>
    <n v="1"/>
    <n v="4"/>
    <n v="4"/>
    <x v="0"/>
    <n v="3"/>
    <x v="0"/>
    <n v="3"/>
    <n v="3.1666666666666665"/>
  </r>
  <r>
    <s v="8892-77D8"/>
    <s v="Rodrique"/>
    <s v="Rohlfing"/>
    <x v="2"/>
    <n v="35"/>
    <s v="Young"/>
    <s v="Some Travel"/>
    <x v="1"/>
    <n v="29"/>
    <s v="21-30KM"/>
    <s v="CA"/>
    <s v="Mixed or multiple ethnic groups"/>
    <n v="3"/>
    <x v="2"/>
    <x v="5"/>
    <s v="Engineering Manager"/>
    <s v="Divorced"/>
    <n v="519361"/>
    <n v="1"/>
    <s v="Yes"/>
    <n v="1"/>
    <d v="2019-05-04T00:00:00"/>
    <x v="0"/>
    <n v="3"/>
    <n v="2"/>
    <n v="3"/>
    <s v="OK"/>
    <n v="1"/>
    <m/>
    <m/>
    <m/>
    <m/>
    <e v="#N/A"/>
    <m/>
    <e v="#N/A"/>
    <m/>
    <e v="#N/A"/>
    <x v="3"/>
    <m/>
    <m/>
    <e v="#N/A"/>
    <x v="2"/>
    <e v="#N/A"/>
    <x v="3"/>
    <e v="#N/A"/>
    <e v="#N/A"/>
  </r>
  <r>
    <s v="D061-5CAD"/>
    <s v="Bengt"/>
    <s v="Smythin"/>
    <x v="2"/>
    <n v="22"/>
    <s v="Young"/>
    <s v="No Travel "/>
    <x v="1"/>
    <n v="25"/>
    <s v="21-30KM"/>
    <s v="CA"/>
    <s v="White"/>
    <n v="4"/>
    <x v="1"/>
    <x v="2"/>
    <s v="Software Engineer"/>
    <s v="Single"/>
    <n v="31386"/>
    <n v="0"/>
    <s v="No"/>
    <n v="0"/>
    <d v="2019-05-13T00:00:00"/>
    <x v="0"/>
    <n v="3"/>
    <n v="2"/>
    <n v="2"/>
    <s v="OK"/>
    <n v="1"/>
    <s v="PR5464"/>
    <s v="D061-5CAD"/>
    <d v="2021-11-15T00:00:00"/>
    <n v="1"/>
    <n v="1"/>
    <n v="1"/>
    <n v="1"/>
    <n v="1"/>
    <n v="1"/>
    <x v="0"/>
    <n v="3"/>
    <n v="1"/>
    <n v="1"/>
    <x v="0"/>
    <n v="3"/>
    <x v="0"/>
    <n v="3"/>
    <n v="1.6666666666666667"/>
  </r>
  <r>
    <s v="BD94-98E0"/>
    <s v="Darrin"/>
    <s v="Roo"/>
    <x v="2"/>
    <n v="21"/>
    <s v="Young"/>
    <s v="Frequent Traveller"/>
    <x v="1"/>
    <n v="37"/>
    <s v="31-40KM"/>
    <s v="CA"/>
    <s v="American Indian or Alaska Native"/>
    <n v="4"/>
    <x v="1"/>
    <x v="6"/>
    <s v="Software Engineer"/>
    <s v="Married"/>
    <n v="32679"/>
    <n v="1"/>
    <s v="No"/>
    <n v="0"/>
    <d v="2019-05-14T00:00:00"/>
    <x v="0"/>
    <n v="3"/>
    <n v="3"/>
    <n v="3"/>
    <s v="OK"/>
    <n v="2"/>
    <m/>
    <m/>
    <m/>
    <m/>
    <e v="#N/A"/>
    <m/>
    <e v="#N/A"/>
    <m/>
    <e v="#N/A"/>
    <x v="3"/>
    <m/>
    <m/>
    <e v="#N/A"/>
    <x v="2"/>
    <e v="#N/A"/>
    <x v="3"/>
    <e v="#N/A"/>
    <e v="#N/A"/>
  </r>
  <r>
    <s v="2C0F-AAE2"/>
    <s v="Norton"/>
    <s v="Rigolle"/>
    <x v="1"/>
    <n v="35"/>
    <s v="Young"/>
    <s v="Some Travel"/>
    <x v="1"/>
    <n v="19"/>
    <s v="11-20KM"/>
    <s v="CA"/>
    <s v="American Indian or Alaska Native"/>
    <n v="2"/>
    <x v="3"/>
    <x v="5"/>
    <s v="Senior Software Engineer"/>
    <s v="Married"/>
    <n v="187372"/>
    <n v="0"/>
    <s v="Yes"/>
    <n v="1"/>
    <d v="2019-05-16T00:00:00"/>
    <x v="0"/>
    <n v="3"/>
    <n v="1"/>
    <n v="1"/>
    <s v="OK"/>
    <n v="2"/>
    <m/>
    <m/>
    <m/>
    <m/>
    <e v="#N/A"/>
    <m/>
    <e v="#N/A"/>
    <m/>
    <e v="#N/A"/>
    <x v="3"/>
    <m/>
    <m/>
    <e v="#N/A"/>
    <x v="2"/>
    <e v="#N/A"/>
    <x v="3"/>
    <e v="#N/A"/>
    <e v="#N/A"/>
  </r>
  <r>
    <s v="ABB0-9B03"/>
    <s v="Josi"/>
    <s v="Ogilvy"/>
    <x v="0"/>
    <n v="21"/>
    <s v="Young"/>
    <s v="Some Travel"/>
    <x v="1"/>
    <n v="44"/>
    <s v="41-50KM"/>
    <s v="NY"/>
    <s v="Black or African American"/>
    <n v="4"/>
    <x v="1"/>
    <x v="3"/>
    <s v="Software Engineer"/>
    <s v="Married"/>
    <n v="46366"/>
    <n v="1"/>
    <s v="No"/>
    <n v="0"/>
    <d v="2019-05-16T00:00:00"/>
    <x v="0"/>
    <n v="3"/>
    <n v="0"/>
    <n v="3"/>
    <s v="OK"/>
    <n v="0"/>
    <m/>
    <m/>
    <m/>
    <m/>
    <e v="#N/A"/>
    <m/>
    <e v="#N/A"/>
    <m/>
    <e v="#N/A"/>
    <x v="3"/>
    <m/>
    <m/>
    <e v="#N/A"/>
    <x v="2"/>
    <e v="#N/A"/>
    <x v="3"/>
    <e v="#N/A"/>
    <e v="#N/A"/>
  </r>
  <r>
    <s v="F2BA-F63A"/>
    <s v="Delbert"/>
    <s v="Holby"/>
    <x v="2"/>
    <n v="21"/>
    <s v="Young"/>
    <s v="Some Travel"/>
    <x v="0"/>
    <n v="21"/>
    <s v="21-30KM"/>
    <s v="IL"/>
    <s v="Black or African American"/>
    <n v="4"/>
    <x v="1"/>
    <x v="1"/>
    <s v="Sales Representative"/>
    <s v="Married"/>
    <n v="33641"/>
    <n v="2"/>
    <s v="No"/>
    <n v="0"/>
    <d v="2019-05-20T00:00:00"/>
    <x v="0"/>
    <n v="3"/>
    <n v="0"/>
    <n v="3"/>
    <s v="OK"/>
    <n v="1"/>
    <m/>
    <m/>
    <m/>
    <m/>
    <e v="#N/A"/>
    <m/>
    <e v="#N/A"/>
    <m/>
    <e v="#N/A"/>
    <x v="3"/>
    <m/>
    <m/>
    <e v="#N/A"/>
    <x v="2"/>
    <e v="#N/A"/>
    <x v="3"/>
    <e v="#N/A"/>
    <e v="#N/A"/>
  </r>
  <r>
    <s v="6543-091E"/>
    <s v="Balduin"/>
    <s v="Vonasek"/>
    <x v="2"/>
    <n v="24"/>
    <s v="Young"/>
    <s v="No Travel "/>
    <x v="1"/>
    <n v="42"/>
    <s v="41-50KM"/>
    <s v="CA"/>
    <s v="White"/>
    <n v="4"/>
    <x v="1"/>
    <x v="3"/>
    <s v="Senior Software Engineer"/>
    <s v="Married"/>
    <n v="58717"/>
    <n v="1"/>
    <s v="No"/>
    <n v="0"/>
    <d v="2019-05-20T00:00:00"/>
    <x v="0"/>
    <n v="3"/>
    <n v="0"/>
    <n v="2"/>
    <s v="OK"/>
    <n v="1"/>
    <m/>
    <m/>
    <m/>
    <m/>
    <e v="#N/A"/>
    <m/>
    <e v="#N/A"/>
    <m/>
    <e v="#N/A"/>
    <x v="3"/>
    <m/>
    <m/>
    <e v="#N/A"/>
    <x v="2"/>
    <e v="#N/A"/>
    <x v="3"/>
    <e v="#N/A"/>
    <e v="#N/A"/>
  </r>
  <r>
    <s v="EAB1-2EB2"/>
    <s v="Giacinta"/>
    <s v="Keasey"/>
    <x v="0"/>
    <n v="21"/>
    <s v="Young"/>
    <s v="Some Travel"/>
    <x v="1"/>
    <n v="8"/>
    <s v="0-10KM"/>
    <s v="CA"/>
    <s v="American Indian or Alaska Native"/>
    <n v="3"/>
    <x v="2"/>
    <x v="2"/>
    <s v="Data Scientist"/>
    <s v="Single"/>
    <n v="36534"/>
    <n v="0"/>
    <s v="No"/>
    <n v="0"/>
    <d v="2019-05-24T00:00:00"/>
    <x v="1"/>
    <n v="0"/>
    <n v="0"/>
    <n v="0"/>
    <s v="OK"/>
    <n v="0"/>
    <m/>
    <m/>
    <m/>
    <m/>
    <e v="#N/A"/>
    <m/>
    <e v="#N/A"/>
    <m/>
    <e v="#N/A"/>
    <x v="3"/>
    <m/>
    <m/>
    <e v="#N/A"/>
    <x v="2"/>
    <e v="#N/A"/>
    <x v="3"/>
    <e v="#N/A"/>
    <e v="#N/A"/>
  </r>
  <r>
    <s v="1158-9E23"/>
    <s v="Delly"/>
    <s v="Costerd"/>
    <x v="0"/>
    <n v="41"/>
    <s v="Old"/>
    <s v="Some Travel"/>
    <x v="1"/>
    <n v="22"/>
    <s v="21-30KM"/>
    <s v="CA"/>
    <s v="White"/>
    <n v="3"/>
    <x v="2"/>
    <x v="3"/>
    <s v="Machine Learning Engineer"/>
    <s v="Single"/>
    <n v="235812"/>
    <n v="0"/>
    <s v="No"/>
    <n v="0"/>
    <d v="2019-05-27T00:00:00"/>
    <x v="0"/>
    <n v="3"/>
    <n v="1"/>
    <n v="2"/>
    <s v="OK"/>
    <n v="2"/>
    <m/>
    <m/>
    <m/>
    <m/>
    <e v="#N/A"/>
    <m/>
    <e v="#N/A"/>
    <m/>
    <e v="#N/A"/>
    <x v="3"/>
    <m/>
    <m/>
    <e v="#N/A"/>
    <x v="2"/>
    <e v="#N/A"/>
    <x v="3"/>
    <e v="#N/A"/>
    <e v="#N/A"/>
  </r>
  <r>
    <s v="3476-CA56"/>
    <s v="Minette"/>
    <s v="Florey"/>
    <x v="0"/>
    <n v="24"/>
    <s v="Young"/>
    <s v="Some Travel"/>
    <x v="0"/>
    <n v="16"/>
    <s v="11-20KM"/>
    <s v="CA"/>
    <s v="White"/>
    <n v="3"/>
    <x v="2"/>
    <x v="7"/>
    <s v="Sales Representative"/>
    <s v="Single"/>
    <n v="25102"/>
    <n v="0"/>
    <s v="No"/>
    <n v="0"/>
    <d v="2019-06-05T00:00:00"/>
    <x v="1"/>
    <n v="1"/>
    <n v="0"/>
    <n v="0"/>
    <s v="OK"/>
    <n v="0"/>
    <s v="PR1259"/>
    <s v="3476-CA56"/>
    <d v="2016-09-21T00:00:00"/>
    <n v="5"/>
    <n v="5"/>
    <n v="4"/>
    <n v="4"/>
    <n v="2"/>
    <n v="2"/>
    <x v="0"/>
    <n v="0"/>
    <n v="3"/>
    <n v="3"/>
    <x v="3"/>
    <n v="5"/>
    <x v="1"/>
    <n v="4"/>
    <n v="3.8333333333333335"/>
  </r>
  <r>
    <s v="4CD7-B91C"/>
    <s v="Jaime"/>
    <s v="Luca"/>
    <x v="2"/>
    <n v="21"/>
    <s v="Young"/>
    <s v="Some Travel"/>
    <x v="1"/>
    <n v="43"/>
    <s v="41-50KM"/>
    <s v="CA"/>
    <s v="White"/>
    <n v="2"/>
    <x v="3"/>
    <x v="3"/>
    <s v="Machine Learning Engineer"/>
    <s v="Single"/>
    <n v="71698"/>
    <n v="0"/>
    <s v="No"/>
    <n v="0"/>
    <d v="2019-06-05T00:00:00"/>
    <x v="0"/>
    <n v="3"/>
    <n v="0"/>
    <n v="3"/>
    <s v="OK"/>
    <n v="3"/>
    <m/>
    <m/>
    <m/>
    <m/>
    <e v="#N/A"/>
    <m/>
    <e v="#N/A"/>
    <m/>
    <e v="#N/A"/>
    <x v="3"/>
    <m/>
    <m/>
    <e v="#N/A"/>
    <x v="2"/>
    <e v="#N/A"/>
    <x v="3"/>
    <e v="#N/A"/>
    <e v="#N/A"/>
  </r>
  <r>
    <s v="6BAB-8D77"/>
    <s v="Josh"/>
    <s v="Tomczykowski"/>
    <x v="2"/>
    <n v="35"/>
    <s v="Young"/>
    <s v="Some Travel"/>
    <x v="1"/>
    <n v="8"/>
    <s v="0-10KM"/>
    <s v="CA"/>
    <s v="Black or African American"/>
    <n v="4"/>
    <x v="1"/>
    <x v="3"/>
    <s v="Analytics Manager"/>
    <s v="Married"/>
    <n v="405965"/>
    <n v="1"/>
    <s v="No"/>
    <n v="0"/>
    <d v="2019-06-07T00:00:00"/>
    <x v="0"/>
    <n v="3"/>
    <n v="1"/>
    <n v="2"/>
    <s v="OK"/>
    <n v="0"/>
    <m/>
    <m/>
    <m/>
    <m/>
    <e v="#N/A"/>
    <m/>
    <e v="#N/A"/>
    <m/>
    <e v="#N/A"/>
    <x v="3"/>
    <m/>
    <m/>
    <e v="#N/A"/>
    <x v="2"/>
    <e v="#N/A"/>
    <x v="3"/>
    <e v="#N/A"/>
    <e v="#N/A"/>
  </r>
  <r>
    <s v="FADC-21F2"/>
    <s v="Barbra"/>
    <s v="Lanceter"/>
    <x v="0"/>
    <n v="24"/>
    <s v="Young"/>
    <s v="No Travel "/>
    <x v="1"/>
    <n v="25"/>
    <s v="21-30KM"/>
    <s v="CA"/>
    <s v="White"/>
    <n v="2"/>
    <x v="3"/>
    <x v="3"/>
    <s v="Data Scientist"/>
    <s v="Married"/>
    <n v="40342"/>
    <n v="1"/>
    <s v="Yes"/>
    <n v="1"/>
    <d v="2019-06-08T00:00:00"/>
    <x v="0"/>
    <n v="3"/>
    <n v="2"/>
    <n v="3"/>
    <s v="OK"/>
    <n v="1"/>
    <m/>
    <m/>
    <m/>
    <m/>
    <e v="#N/A"/>
    <m/>
    <e v="#N/A"/>
    <m/>
    <e v="#N/A"/>
    <x v="3"/>
    <m/>
    <m/>
    <e v="#N/A"/>
    <x v="2"/>
    <e v="#N/A"/>
    <x v="3"/>
    <e v="#N/A"/>
    <e v="#N/A"/>
  </r>
  <r>
    <s v="2E25-987F"/>
    <s v="Roseann"/>
    <s v="Blueman"/>
    <x v="0"/>
    <n v="24"/>
    <s v="Young"/>
    <s v="Some Travel"/>
    <x v="1"/>
    <n v="45"/>
    <s v="41-50KM"/>
    <s v="CA"/>
    <s v="Asian or Asian American"/>
    <n v="3"/>
    <x v="2"/>
    <x v="5"/>
    <s v="Software Engineer"/>
    <s v="Married"/>
    <n v="30390"/>
    <n v="1"/>
    <s v="No"/>
    <n v="0"/>
    <d v="2019-06-14T00:00:00"/>
    <x v="0"/>
    <n v="3"/>
    <n v="0"/>
    <n v="2"/>
    <s v="OK"/>
    <n v="2"/>
    <m/>
    <m/>
    <m/>
    <m/>
    <e v="#N/A"/>
    <m/>
    <e v="#N/A"/>
    <m/>
    <e v="#N/A"/>
    <x v="3"/>
    <m/>
    <m/>
    <e v="#N/A"/>
    <x v="2"/>
    <e v="#N/A"/>
    <x v="3"/>
    <e v="#N/A"/>
    <e v="#N/A"/>
  </r>
  <r>
    <s v="9E8E-F2FF"/>
    <s v="Dix"/>
    <s v="Presley"/>
    <x v="0"/>
    <n v="24"/>
    <s v="Young"/>
    <s v="No Travel "/>
    <x v="0"/>
    <n v="10"/>
    <s v="0-10KM"/>
    <s v="CA"/>
    <s v="Mixed or multiple ethnic groups"/>
    <n v="4"/>
    <x v="1"/>
    <x v="0"/>
    <s v="Sales Executive"/>
    <s v="Married"/>
    <n v="65432"/>
    <n v="0"/>
    <s v="No"/>
    <n v="0"/>
    <d v="2019-06-15T00:00:00"/>
    <x v="0"/>
    <n v="3"/>
    <n v="1"/>
    <n v="2"/>
    <s v="OK"/>
    <n v="0"/>
    <m/>
    <m/>
    <m/>
    <m/>
    <e v="#N/A"/>
    <m/>
    <e v="#N/A"/>
    <m/>
    <e v="#N/A"/>
    <x v="3"/>
    <m/>
    <m/>
    <e v="#N/A"/>
    <x v="2"/>
    <e v="#N/A"/>
    <x v="3"/>
    <e v="#N/A"/>
    <e v="#N/A"/>
  </r>
  <r>
    <s v="2637-BDCD"/>
    <s v="Davin"/>
    <s v="Nutley"/>
    <x v="2"/>
    <n v="21"/>
    <s v="Young"/>
    <s v="Some Travel"/>
    <x v="1"/>
    <n v="35"/>
    <s v="31-40KM"/>
    <s v="IL"/>
    <s v="Black or African American"/>
    <n v="3"/>
    <x v="2"/>
    <x v="3"/>
    <s v="Data Scientist"/>
    <s v="Divorced"/>
    <n v="51682"/>
    <n v="1"/>
    <s v="No"/>
    <n v="0"/>
    <d v="2019-06-15T00:00:00"/>
    <x v="0"/>
    <n v="3"/>
    <n v="1"/>
    <n v="3"/>
    <s v="OK"/>
    <n v="0"/>
    <m/>
    <m/>
    <m/>
    <m/>
    <e v="#N/A"/>
    <m/>
    <e v="#N/A"/>
    <m/>
    <e v="#N/A"/>
    <x v="3"/>
    <m/>
    <m/>
    <e v="#N/A"/>
    <x v="2"/>
    <e v="#N/A"/>
    <x v="3"/>
    <e v="#N/A"/>
    <e v="#N/A"/>
  </r>
  <r>
    <s v="342B-0932"/>
    <s v="Giorgio"/>
    <s v="Ginger"/>
    <x v="2"/>
    <n v="21"/>
    <s v="Young"/>
    <s v="Some Travel"/>
    <x v="1"/>
    <n v="18"/>
    <s v="11-20KM"/>
    <s v="CA"/>
    <s v="Asian or Asian American"/>
    <n v="2"/>
    <x v="3"/>
    <x v="3"/>
    <s v="Software Engineer"/>
    <s v="Married"/>
    <n v="29558"/>
    <n v="1"/>
    <s v="Yes"/>
    <n v="1"/>
    <d v="2019-06-17T00:00:00"/>
    <x v="0"/>
    <n v="3"/>
    <n v="2"/>
    <n v="3"/>
    <s v="OK"/>
    <n v="2"/>
    <m/>
    <m/>
    <m/>
    <m/>
    <e v="#N/A"/>
    <m/>
    <e v="#N/A"/>
    <m/>
    <e v="#N/A"/>
    <x v="3"/>
    <m/>
    <m/>
    <e v="#N/A"/>
    <x v="2"/>
    <e v="#N/A"/>
    <x v="3"/>
    <e v="#N/A"/>
    <e v="#N/A"/>
  </r>
  <r>
    <s v="ACA5-348E"/>
    <s v="Theodoric"/>
    <s v="Mateo"/>
    <x v="2"/>
    <n v="22"/>
    <s v="Young"/>
    <s v="Some Travel"/>
    <x v="1"/>
    <n v="8"/>
    <s v="0-10KM"/>
    <s v="CA"/>
    <s v="Black or African American"/>
    <n v="3"/>
    <x v="2"/>
    <x v="3"/>
    <s v="Software Engineer"/>
    <s v="Single"/>
    <n v="26158"/>
    <n v="0"/>
    <s v="No"/>
    <n v="0"/>
    <d v="2019-06-18T00:00:00"/>
    <x v="0"/>
    <n v="3"/>
    <n v="0"/>
    <n v="3"/>
    <s v="OK"/>
    <n v="1"/>
    <m/>
    <m/>
    <m/>
    <m/>
    <e v="#N/A"/>
    <m/>
    <e v="#N/A"/>
    <m/>
    <e v="#N/A"/>
    <x v="3"/>
    <m/>
    <m/>
    <e v="#N/A"/>
    <x v="2"/>
    <e v="#N/A"/>
    <x v="3"/>
    <e v="#N/A"/>
    <e v="#N/A"/>
  </r>
  <r>
    <s v="6DEB-F440"/>
    <s v="Viviene"/>
    <s v="Vanezis"/>
    <x v="1"/>
    <n v="21"/>
    <s v="Young"/>
    <s v="Some Travel"/>
    <x v="1"/>
    <n v="41"/>
    <s v="41-50KM"/>
    <s v="CA"/>
    <s v="Black or African American"/>
    <n v="3"/>
    <x v="2"/>
    <x v="3"/>
    <s v="Data Scientist"/>
    <s v="Single"/>
    <n v="29793"/>
    <n v="0"/>
    <s v="Yes"/>
    <n v="1"/>
    <d v="2019-06-22T00:00:00"/>
    <x v="1"/>
    <n v="3"/>
    <n v="0"/>
    <n v="0"/>
    <s v="OK"/>
    <n v="2"/>
    <m/>
    <m/>
    <m/>
    <m/>
    <e v="#N/A"/>
    <m/>
    <e v="#N/A"/>
    <m/>
    <e v="#N/A"/>
    <x v="3"/>
    <m/>
    <m/>
    <e v="#N/A"/>
    <x v="2"/>
    <e v="#N/A"/>
    <x v="3"/>
    <e v="#N/A"/>
    <e v="#N/A"/>
  </r>
  <r>
    <s v="354B-3BC6"/>
    <s v="Luci"/>
    <s v="Penburton"/>
    <x v="0"/>
    <n v="21"/>
    <s v="Young"/>
    <s v="Some Travel"/>
    <x v="1"/>
    <n v="4"/>
    <s v="0-10KM"/>
    <s v="NY"/>
    <s v="White"/>
    <n v="3"/>
    <x v="2"/>
    <x v="2"/>
    <s v="Software Engineer"/>
    <s v="Single"/>
    <n v="67900"/>
    <n v="0"/>
    <s v="No"/>
    <n v="0"/>
    <d v="2019-06-24T00:00:00"/>
    <x v="0"/>
    <n v="3"/>
    <n v="3"/>
    <n v="3"/>
    <s v="OK"/>
    <n v="2"/>
    <m/>
    <m/>
    <m/>
    <m/>
    <e v="#N/A"/>
    <m/>
    <e v="#N/A"/>
    <m/>
    <e v="#N/A"/>
    <x v="3"/>
    <m/>
    <m/>
    <e v="#N/A"/>
    <x v="2"/>
    <e v="#N/A"/>
    <x v="3"/>
    <e v="#N/A"/>
    <e v="#N/A"/>
  </r>
  <r>
    <s v="C95B-FE97"/>
    <s v="Ira"/>
    <s v="Rivelon"/>
    <x v="2"/>
    <n v="21"/>
    <s v="Young"/>
    <s v="Some Travel"/>
    <x v="1"/>
    <n v="40"/>
    <s v="31-40KM"/>
    <s v="CA"/>
    <s v="White"/>
    <n v="3"/>
    <x v="2"/>
    <x v="2"/>
    <s v="Data Scientist"/>
    <s v="Married"/>
    <n v="58274"/>
    <n v="1"/>
    <s v="No"/>
    <n v="0"/>
    <d v="2019-06-27T00:00:00"/>
    <x v="0"/>
    <n v="3"/>
    <n v="3"/>
    <n v="3"/>
    <s v="OK"/>
    <n v="3"/>
    <m/>
    <m/>
    <m/>
    <m/>
    <e v="#N/A"/>
    <m/>
    <e v="#N/A"/>
    <m/>
    <e v="#N/A"/>
    <x v="3"/>
    <m/>
    <m/>
    <e v="#N/A"/>
    <x v="2"/>
    <e v="#N/A"/>
    <x v="3"/>
    <e v="#N/A"/>
    <e v="#N/A"/>
  </r>
  <r>
    <s v="EB81-3E51"/>
    <s v="Laetitia"/>
    <s v="Muccino"/>
    <x v="0"/>
    <n v="41"/>
    <s v="Old"/>
    <s v="Some Travel"/>
    <x v="1"/>
    <n v="18"/>
    <s v="11-20KM"/>
    <s v="CA"/>
    <s v="Mixed or multiple ethnic groups"/>
    <n v="4"/>
    <x v="1"/>
    <x v="5"/>
    <s v="Senior Software Engineer"/>
    <s v="Married"/>
    <n v="268964"/>
    <n v="1"/>
    <s v="No"/>
    <n v="0"/>
    <d v="2019-07-01T00:00:00"/>
    <x v="1"/>
    <n v="3"/>
    <n v="1"/>
    <n v="1"/>
    <s v="OK"/>
    <n v="0"/>
    <m/>
    <m/>
    <m/>
    <m/>
    <e v="#N/A"/>
    <m/>
    <e v="#N/A"/>
    <m/>
    <e v="#N/A"/>
    <x v="3"/>
    <m/>
    <m/>
    <e v="#N/A"/>
    <x v="2"/>
    <e v="#N/A"/>
    <x v="3"/>
    <e v="#N/A"/>
    <e v="#N/A"/>
  </r>
  <r>
    <s v="2D25-CAE8"/>
    <s v="Marcos"/>
    <s v="Bowkett"/>
    <x v="2"/>
    <n v="22"/>
    <s v="Young"/>
    <s v="Some Travel"/>
    <x v="0"/>
    <n v="29"/>
    <s v="21-30KM"/>
    <s v="IL"/>
    <s v="Mixed or multiple ethnic groups"/>
    <n v="2"/>
    <x v="3"/>
    <x v="7"/>
    <s v="Sales Executive"/>
    <s v="Divorced"/>
    <n v="58992"/>
    <n v="1"/>
    <s v="Yes"/>
    <n v="1"/>
    <d v="2019-07-02T00:00:00"/>
    <x v="0"/>
    <n v="3"/>
    <n v="3"/>
    <n v="3"/>
    <s v="OK"/>
    <n v="2"/>
    <m/>
    <m/>
    <m/>
    <m/>
    <e v="#N/A"/>
    <m/>
    <e v="#N/A"/>
    <m/>
    <e v="#N/A"/>
    <x v="3"/>
    <m/>
    <m/>
    <e v="#N/A"/>
    <x v="2"/>
    <e v="#N/A"/>
    <x v="3"/>
    <e v="#N/A"/>
    <e v="#N/A"/>
  </r>
  <r>
    <s v="494B-7047"/>
    <s v="Nicolina"/>
    <s v="Cordelle"/>
    <x v="1"/>
    <n v="22"/>
    <s v="Young"/>
    <s v="No Travel "/>
    <x v="1"/>
    <n v="32"/>
    <s v="31-40KM"/>
    <s v="NY"/>
    <s v="White"/>
    <n v="2"/>
    <x v="3"/>
    <x v="3"/>
    <s v="Software Engineer"/>
    <s v="Single"/>
    <n v="38358"/>
    <n v="0"/>
    <s v="No"/>
    <n v="0"/>
    <d v="2019-07-05T00:00:00"/>
    <x v="0"/>
    <n v="3"/>
    <n v="2"/>
    <n v="2"/>
    <s v="OK"/>
    <n v="3"/>
    <m/>
    <m/>
    <m/>
    <m/>
    <e v="#N/A"/>
    <m/>
    <e v="#N/A"/>
    <m/>
    <e v="#N/A"/>
    <x v="3"/>
    <m/>
    <m/>
    <e v="#N/A"/>
    <x v="2"/>
    <e v="#N/A"/>
    <x v="3"/>
    <e v="#N/A"/>
    <e v="#N/A"/>
  </r>
  <r>
    <s v="0846-2064"/>
    <s v="Hedvige"/>
    <s v="De Wolfe"/>
    <x v="1"/>
    <n v="33"/>
    <s v="Young"/>
    <s v="Some Travel"/>
    <x v="1"/>
    <n v="44"/>
    <s v="41-50KM"/>
    <s v="CA"/>
    <s v="White"/>
    <n v="3"/>
    <x v="2"/>
    <x v="5"/>
    <s v="Analytics Manager"/>
    <s v="Single"/>
    <n v="230945"/>
    <n v="0"/>
    <s v="No"/>
    <n v="0"/>
    <d v="2019-07-09T00:00:00"/>
    <x v="0"/>
    <n v="3"/>
    <n v="0"/>
    <n v="2"/>
    <s v="OK"/>
    <n v="0"/>
    <m/>
    <m/>
    <m/>
    <m/>
    <e v="#N/A"/>
    <m/>
    <e v="#N/A"/>
    <m/>
    <e v="#N/A"/>
    <x v="3"/>
    <m/>
    <m/>
    <e v="#N/A"/>
    <x v="2"/>
    <e v="#N/A"/>
    <x v="3"/>
    <e v="#N/A"/>
    <e v="#N/A"/>
  </r>
  <r>
    <s v="9862-8904"/>
    <s v="Loella"/>
    <s v="Woodrough"/>
    <x v="0"/>
    <n v="23"/>
    <s v="Young"/>
    <s v="Some Travel"/>
    <x v="1"/>
    <n v="33"/>
    <s v="31-40KM"/>
    <s v="CA"/>
    <s v="Mixed or multiple ethnic groups"/>
    <n v="2"/>
    <x v="3"/>
    <x v="5"/>
    <s v="Machine Learning Engineer"/>
    <s v="Divorced"/>
    <n v="77798"/>
    <n v="3"/>
    <s v="No"/>
    <n v="0"/>
    <d v="2019-07-12T00:00:00"/>
    <x v="0"/>
    <n v="3"/>
    <n v="2"/>
    <n v="3"/>
    <s v="OK"/>
    <n v="0"/>
    <s v="PR5527"/>
    <s v="9862-8904"/>
    <d v="2021-12-13T00:00:00"/>
    <n v="3"/>
    <n v="3"/>
    <n v="5"/>
    <n v="5"/>
    <n v="3"/>
    <n v="3"/>
    <x v="0"/>
    <n v="1"/>
    <n v="4"/>
    <n v="4"/>
    <x v="1"/>
    <n v="4"/>
    <x v="1"/>
    <n v="4"/>
    <n v="3.8333333333333335"/>
  </r>
  <r>
    <s v="95E0-CCA0"/>
    <s v="Berti"/>
    <s v="Laurand"/>
    <x v="2"/>
    <n v="24"/>
    <s v="Young"/>
    <s v="Some Travel"/>
    <x v="1"/>
    <n v="2"/>
    <s v="0-10KM"/>
    <s v="NY"/>
    <s v="Mixed or multiple ethnic groups"/>
    <n v="2"/>
    <x v="3"/>
    <x v="2"/>
    <s v="Software Engineer"/>
    <s v="Divorced"/>
    <n v="32313"/>
    <n v="2"/>
    <s v="No"/>
    <n v="0"/>
    <d v="2019-07-14T00:00:00"/>
    <x v="0"/>
    <n v="3"/>
    <n v="1"/>
    <n v="1"/>
    <s v="OK"/>
    <n v="2"/>
    <m/>
    <m/>
    <m/>
    <m/>
    <e v="#N/A"/>
    <m/>
    <e v="#N/A"/>
    <m/>
    <e v="#N/A"/>
    <x v="3"/>
    <m/>
    <m/>
    <e v="#N/A"/>
    <x v="2"/>
    <e v="#N/A"/>
    <x v="3"/>
    <e v="#N/A"/>
    <e v="#N/A"/>
  </r>
  <r>
    <s v="68C4-272C"/>
    <s v="Torey"/>
    <s v="Emanueli"/>
    <x v="0"/>
    <n v="21"/>
    <s v="Young"/>
    <s v="No Travel "/>
    <x v="1"/>
    <n v="22"/>
    <s v="21-30KM"/>
    <s v="NY"/>
    <s v="Black or African American"/>
    <n v="2"/>
    <x v="3"/>
    <x v="6"/>
    <s v="Software Engineer"/>
    <s v="Married"/>
    <n v="25208"/>
    <n v="0"/>
    <s v="Yes"/>
    <n v="1"/>
    <d v="2019-07-19T00:00:00"/>
    <x v="0"/>
    <n v="3"/>
    <n v="0"/>
    <n v="0"/>
    <s v="OK"/>
    <n v="1"/>
    <m/>
    <m/>
    <m/>
    <m/>
    <e v="#N/A"/>
    <m/>
    <e v="#N/A"/>
    <m/>
    <e v="#N/A"/>
    <x v="3"/>
    <m/>
    <m/>
    <e v="#N/A"/>
    <x v="2"/>
    <e v="#N/A"/>
    <x v="3"/>
    <e v="#N/A"/>
    <e v="#N/A"/>
  </r>
  <r>
    <s v="0742-C802"/>
    <s v="Glennis"/>
    <s v="Miquelet"/>
    <x v="0"/>
    <n v="24"/>
    <s v="Young"/>
    <s v="Frequent Traveller"/>
    <x v="1"/>
    <n v="30"/>
    <s v="21-30KM"/>
    <s v="NY"/>
    <s v="White"/>
    <n v="4"/>
    <x v="1"/>
    <x v="5"/>
    <s v="Senior Software Engineer"/>
    <s v="Married"/>
    <n v="66110"/>
    <n v="2"/>
    <s v="Yes"/>
    <n v="1"/>
    <d v="2019-07-24T00:00:00"/>
    <x v="0"/>
    <n v="3"/>
    <n v="2"/>
    <n v="2"/>
    <s v="OK"/>
    <n v="0"/>
    <s v="PR5014"/>
    <s v="0742-C802"/>
    <d v="2021-05-27T00:00:00"/>
    <n v="5"/>
    <n v="5"/>
    <n v="4"/>
    <n v="4"/>
    <n v="5"/>
    <n v="5"/>
    <x v="0"/>
    <n v="3"/>
    <n v="5"/>
    <n v="5"/>
    <x v="0"/>
    <n v="3"/>
    <x v="2"/>
    <n v="2"/>
    <n v="4"/>
  </r>
  <r>
    <s v="1D74-2661"/>
    <s v="Renaud"/>
    <s v="Gigg"/>
    <x v="2"/>
    <n v="23"/>
    <s v="Young"/>
    <s v="Frequent Traveller"/>
    <x v="1"/>
    <n v="34"/>
    <s v="31-40KM"/>
    <s v="NY"/>
    <s v="American Indian or Alaska Native"/>
    <n v="3"/>
    <x v="2"/>
    <x v="3"/>
    <s v="Software Engineer"/>
    <s v="Married"/>
    <n v="43009"/>
    <n v="0"/>
    <s v="No"/>
    <n v="0"/>
    <d v="2019-07-24T00:00:00"/>
    <x v="0"/>
    <n v="3"/>
    <n v="2"/>
    <n v="2"/>
    <s v="OK"/>
    <n v="1"/>
    <m/>
    <m/>
    <m/>
    <m/>
    <e v="#N/A"/>
    <m/>
    <e v="#N/A"/>
    <m/>
    <e v="#N/A"/>
    <x v="3"/>
    <m/>
    <m/>
    <e v="#N/A"/>
    <x v="2"/>
    <e v="#N/A"/>
    <x v="3"/>
    <e v="#N/A"/>
    <e v="#N/A"/>
  </r>
  <r>
    <s v="F4A3-2126"/>
    <s v="Dunn"/>
    <s v="Barthrop"/>
    <x v="2"/>
    <n v="24"/>
    <s v="Young"/>
    <s v="Some Travel"/>
    <x v="0"/>
    <n v="16"/>
    <s v="11-20KM"/>
    <s v="CA"/>
    <s v="Asian or Asian American"/>
    <n v="2"/>
    <x v="3"/>
    <x v="0"/>
    <s v="Sales Representative"/>
    <s v="Single"/>
    <n v="29128"/>
    <n v="0"/>
    <s v="Yes"/>
    <n v="1"/>
    <d v="2019-07-31T00:00:00"/>
    <x v="1"/>
    <n v="0"/>
    <n v="0"/>
    <n v="0"/>
    <s v="OK"/>
    <n v="0"/>
    <m/>
    <m/>
    <m/>
    <m/>
    <e v="#N/A"/>
    <m/>
    <e v="#N/A"/>
    <m/>
    <e v="#N/A"/>
    <x v="3"/>
    <m/>
    <m/>
    <e v="#N/A"/>
    <x v="2"/>
    <e v="#N/A"/>
    <x v="3"/>
    <e v="#N/A"/>
    <e v="#N/A"/>
  </r>
  <r>
    <s v="24FA-A637"/>
    <s v="Giordano"/>
    <s v="Baum"/>
    <x v="1"/>
    <n v="22"/>
    <s v="Young"/>
    <s v="Some Travel"/>
    <x v="1"/>
    <n v="10"/>
    <s v="0-10KM"/>
    <s v="NY"/>
    <s v="Asian or Asian American"/>
    <n v="4"/>
    <x v="1"/>
    <x v="3"/>
    <s v="Data Scientist"/>
    <s v="Married"/>
    <n v="28953"/>
    <n v="1"/>
    <s v="No"/>
    <n v="0"/>
    <d v="2019-08-01T00:00:00"/>
    <x v="0"/>
    <n v="3"/>
    <n v="1"/>
    <n v="1"/>
    <s v="OK"/>
    <n v="1"/>
    <m/>
    <m/>
    <m/>
    <m/>
    <e v="#N/A"/>
    <m/>
    <e v="#N/A"/>
    <m/>
    <e v="#N/A"/>
    <x v="3"/>
    <m/>
    <m/>
    <e v="#N/A"/>
    <x v="2"/>
    <e v="#N/A"/>
    <x v="3"/>
    <e v="#N/A"/>
    <e v="#N/A"/>
  </r>
  <r>
    <s v="9071-14B2"/>
    <s v="Griffie"/>
    <s v="Bugge"/>
    <x v="2"/>
    <n v="31"/>
    <s v="Young"/>
    <s v="Some Travel"/>
    <x v="1"/>
    <n v="25"/>
    <s v="21-30KM"/>
    <s v="CA"/>
    <s v="Black or African American"/>
    <n v="3"/>
    <x v="2"/>
    <x v="2"/>
    <s v="Machine Learning Engineer"/>
    <s v="Single"/>
    <n v="157676"/>
    <n v="0"/>
    <s v="No"/>
    <n v="0"/>
    <d v="2019-08-07T00:00:00"/>
    <x v="0"/>
    <n v="3"/>
    <n v="0"/>
    <n v="2"/>
    <s v="OK"/>
    <n v="1"/>
    <m/>
    <m/>
    <m/>
    <m/>
    <e v="#N/A"/>
    <m/>
    <e v="#N/A"/>
    <m/>
    <e v="#N/A"/>
    <x v="3"/>
    <m/>
    <m/>
    <e v="#N/A"/>
    <x v="2"/>
    <e v="#N/A"/>
    <x v="3"/>
    <e v="#N/A"/>
    <e v="#N/A"/>
  </r>
  <r>
    <s v="9624-0464"/>
    <s v="Lura"/>
    <s v="Hedin"/>
    <x v="0"/>
    <n v="45"/>
    <s v="Old"/>
    <s v="Frequent Traveller"/>
    <x v="1"/>
    <n v="4"/>
    <s v="0-10KM"/>
    <s v="CA"/>
    <s v="Native Hawaiian "/>
    <n v="3"/>
    <x v="2"/>
    <x v="5"/>
    <s v="Engineering Manager"/>
    <s v="Divorced"/>
    <n v="393420"/>
    <n v="1"/>
    <s v="No"/>
    <n v="0"/>
    <d v="2019-08-11T00:00:00"/>
    <x v="0"/>
    <n v="3"/>
    <n v="1"/>
    <n v="1"/>
    <s v="OK"/>
    <n v="1"/>
    <m/>
    <m/>
    <m/>
    <m/>
    <e v="#N/A"/>
    <m/>
    <e v="#N/A"/>
    <m/>
    <e v="#N/A"/>
    <x v="3"/>
    <m/>
    <m/>
    <e v="#N/A"/>
    <x v="2"/>
    <e v="#N/A"/>
    <x v="3"/>
    <e v="#N/A"/>
    <e v="#N/A"/>
  </r>
  <r>
    <s v="7B96-B655"/>
    <s v="Jonah"/>
    <s v="Chatwood"/>
    <x v="2"/>
    <n v="24"/>
    <s v="Young"/>
    <s v="No Travel "/>
    <x v="1"/>
    <n v="18"/>
    <s v="11-20KM"/>
    <s v="NY"/>
    <s v="Mixed or multiple ethnic groups"/>
    <n v="3"/>
    <x v="2"/>
    <x v="3"/>
    <s v="Data Scientist"/>
    <s v="Divorced"/>
    <n v="104807"/>
    <n v="1"/>
    <s v="No"/>
    <n v="0"/>
    <d v="2019-08-11T00:00:00"/>
    <x v="0"/>
    <n v="3"/>
    <n v="0"/>
    <n v="0"/>
    <s v="OK"/>
    <n v="1"/>
    <m/>
    <m/>
    <m/>
    <m/>
    <e v="#N/A"/>
    <m/>
    <e v="#N/A"/>
    <m/>
    <e v="#N/A"/>
    <x v="3"/>
    <m/>
    <m/>
    <e v="#N/A"/>
    <x v="2"/>
    <e v="#N/A"/>
    <x v="3"/>
    <e v="#N/A"/>
    <e v="#N/A"/>
  </r>
  <r>
    <s v="DE7D-7757"/>
    <s v="Linea"/>
    <s v="Clifft"/>
    <x v="0"/>
    <n v="23"/>
    <s v="Young"/>
    <s v="Some Travel"/>
    <x v="1"/>
    <n v="25"/>
    <s v="21-30KM"/>
    <s v="CA"/>
    <s v="Asian or Asian American"/>
    <n v="2"/>
    <x v="3"/>
    <x v="6"/>
    <s v="Data Scientist"/>
    <s v="Divorced"/>
    <n v="25425"/>
    <n v="1"/>
    <s v="No"/>
    <n v="0"/>
    <d v="2019-08-13T00:00:00"/>
    <x v="0"/>
    <n v="3"/>
    <n v="1"/>
    <n v="3"/>
    <s v="OK"/>
    <n v="2"/>
    <m/>
    <m/>
    <m/>
    <m/>
    <e v="#N/A"/>
    <m/>
    <e v="#N/A"/>
    <m/>
    <e v="#N/A"/>
    <x v="3"/>
    <m/>
    <m/>
    <e v="#N/A"/>
    <x v="2"/>
    <e v="#N/A"/>
    <x v="3"/>
    <e v="#N/A"/>
    <e v="#N/A"/>
  </r>
  <r>
    <s v="0CFA-28A3"/>
    <s v="Duff"/>
    <s v="Rioch"/>
    <x v="2"/>
    <n v="21"/>
    <s v="Young"/>
    <s v="Frequent Traveller"/>
    <x v="2"/>
    <n v="42"/>
    <s v="41-50KM"/>
    <s v="CA"/>
    <s v="Black or African American"/>
    <n v="4"/>
    <x v="1"/>
    <x v="6"/>
    <s v="HR Executive"/>
    <s v="Married"/>
    <n v="42303"/>
    <n v="1"/>
    <s v="Yes"/>
    <n v="1"/>
    <d v="2019-08-13T00:00:00"/>
    <x v="0"/>
    <n v="3"/>
    <n v="2"/>
    <n v="2"/>
    <s v="OK"/>
    <n v="2"/>
    <m/>
    <m/>
    <m/>
    <m/>
    <e v="#N/A"/>
    <m/>
    <e v="#N/A"/>
    <m/>
    <e v="#N/A"/>
    <x v="3"/>
    <m/>
    <m/>
    <e v="#N/A"/>
    <x v="2"/>
    <e v="#N/A"/>
    <x v="3"/>
    <e v="#N/A"/>
    <e v="#N/A"/>
  </r>
  <r>
    <s v="6828-1F30"/>
    <s v="Filide"/>
    <s v="Summerlie"/>
    <x v="0"/>
    <n v="46"/>
    <s v="Old"/>
    <s v="Some Travel"/>
    <x v="0"/>
    <n v="8"/>
    <s v="0-10KM"/>
    <s v="CA"/>
    <s v="Mixed or multiple ethnic groups"/>
    <n v="3"/>
    <x v="2"/>
    <x v="1"/>
    <s v="Sales Executive"/>
    <s v="Married"/>
    <n v="249505"/>
    <n v="3"/>
    <s v="Yes"/>
    <n v="1"/>
    <d v="2019-08-14T00:00:00"/>
    <x v="0"/>
    <n v="3"/>
    <n v="2"/>
    <n v="2"/>
    <s v="OK"/>
    <n v="1"/>
    <m/>
    <m/>
    <m/>
    <m/>
    <e v="#N/A"/>
    <m/>
    <e v="#N/A"/>
    <m/>
    <e v="#N/A"/>
    <x v="3"/>
    <m/>
    <m/>
    <e v="#N/A"/>
    <x v="2"/>
    <e v="#N/A"/>
    <x v="3"/>
    <e v="#N/A"/>
    <e v="#N/A"/>
  </r>
  <r>
    <s v="A4E5-CE62"/>
    <s v="Tandy"/>
    <s v="Curley"/>
    <x v="0"/>
    <n v="23"/>
    <s v="Young"/>
    <s v="Some Travel"/>
    <x v="1"/>
    <n v="1"/>
    <s v="0-10KM"/>
    <s v="CA"/>
    <s v="White"/>
    <n v="1"/>
    <x v="4"/>
    <x v="5"/>
    <s v="Machine Learning Engineer"/>
    <s v="Divorced"/>
    <n v="62324"/>
    <n v="2"/>
    <s v="No"/>
    <n v="0"/>
    <d v="2019-08-14T00:00:00"/>
    <x v="0"/>
    <n v="3"/>
    <n v="1"/>
    <n v="3"/>
    <s v="OK"/>
    <n v="3"/>
    <m/>
    <m/>
    <m/>
    <m/>
    <e v="#N/A"/>
    <m/>
    <e v="#N/A"/>
    <m/>
    <e v="#N/A"/>
    <x v="3"/>
    <m/>
    <m/>
    <e v="#N/A"/>
    <x v="2"/>
    <e v="#N/A"/>
    <x v="3"/>
    <e v="#N/A"/>
    <e v="#N/A"/>
  </r>
  <r>
    <s v="2926-D386"/>
    <s v="Son"/>
    <s v="Crowther"/>
    <x v="2"/>
    <n v="24"/>
    <s v="Young"/>
    <s v="Some Travel"/>
    <x v="1"/>
    <n v="36"/>
    <s v="31-40KM"/>
    <s v="IL"/>
    <s v="Black or African American"/>
    <n v="3"/>
    <x v="2"/>
    <x v="5"/>
    <s v="Machine Learning Engineer"/>
    <s v="Single"/>
    <n v="93015"/>
    <n v="0"/>
    <s v="Yes"/>
    <n v="1"/>
    <d v="2019-08-14T00:00:00"/>
    <x v="0"/>
    <n v="3"/>
    <n v="0"/>
    <n v="2"/>
    <s v="OK"/>
    <n v="2"/>
    <m/>
    <m/>
    <m/>
    <m/>
    <e v="#N/A"/>
    <m/>
    <e v="#N/A"/>
    <m/>
    <e v="#N/A"/>
    <x v="3"/>
    <m/>
    <m/>
    <e v="#N/A"/>
    <x v="2"/>
    <e v="#N/A"/>
    <x v="3"/>
    <e v="#N/A"/>
    <e v="#N/A"/>
  </r>
  <r>
    <s v="1FAC-768D"/>
    <s v="Elton"/>
    <s v="Hyrons"/>
    <x v="2"/>
    <n v="24"/>
    <s v="Young"/>
    <s v="Frequent Traveller"/>
    <x v="1"/>
    <n v="44"/>
    <s v="41-50KM"/>
    <s v="CA"/>
    <s v="White"/>
    <n v="4"/>
    <x v="1"/>
    <x v="3"/>
    <s v="Software Engineer"/>
    <s v="Divorced"/>
    <n v="61230"/>
    <n v="1"/>
    <s v="No"/>
    <n v="0"/>
    <d v="2019-08-17T00:00:00"/>
    <x v="0"/>
    <n v="3"/>
    <n v="2"/>
    <n v="3"/>
    <s v="OK"/>
    <n v="3"/>
    <m/>
    <m/>
    <m/>
    <m/>
    <e v="#N/A"/>
    <m/>
    <e v="#N/A"/>
    <m/>
    <e v="#N/A"/>
    <x v="3"/>
    <m/>
    <m/>
    <e v="#N/A"/>
    <x v="2"/>
    <e v="#N/A"/>
    <x v="3"/>
    <e v="#N/A"/>
    <e v="#N/A"/>
  </r>
  <r>
    <s v="60A3-AFA2"/>
    <s v="Gracie"/>
    <s v="Horley"/>
    <x v="0"/>
    <n v="23"/>
    <s v="Young"/>
    <s v="Some Travel"/>
    <x v="1"/>
    <n v="20"/>
    <s v="11-20KM"/>
    <s v="NY"/>
    <s v="White"/>
    <n v="3"/>
    <x v="2"/>
    <x v="5"/>
    <s v="Software Engineer"/>
    <s v="Divorced"/>
    <n v="85006"/>
    <n v="2"/>
    <s v="No"/>
    <n v="0"/>
    <d v="2019-08-18T00:00:00"/>
    <x v="0"/>
    <n v="3"/>
    <n v="2"/>
    <n v="3"/>
    <s v="OK"/>
    <n v="0"/>
    <m/>
    <m/>
    <m/>
    <m/>
    <e v="#N/A"/>
    <m/>
    <e v="#N/A"/>
    <m/>
    <e v="#N/A"/>
    <x v="3"/>
    <m/>
    <m/>
    <e v="#N/A"/>
    <x v="2"/>
    <e v="#N/A"/>
    <x v="3"/>
    <e v="#N/A"/>
    <e v="#N/A"/>
  </r>
  <r>
    <s v="3B11-DF28"/>
    <s v="Helge"/>
    <s v="Exley"/>
    <x v="0"/>
    <n v="23"/>
    <s v="Young"/>
    <s v="Frequent Traveller"/>
    <x v="1"/>
    <n v="28"/>
    <s v="21-30KM"/>
    <s v="CA"/>
    <s v="White"/>
    <n v="2"/>
    <x v="3"/>
    <x v="3"/>
    <s v="Data Scientist"/>
    <s v="Single"/>
    <n v="57133"/>
    <n v="0"/>
    <s v="No"/>
    <n v="0"/>
    <d v="2019-08-23T00:00:00"/>
    <x v="1"/>
    <n v="3"/>
    <n v="0"/>
    <n v="0"/>
    <s v="OK"/>
    <n v="1"/>
    <m/>
    <m/>
    <m/>
    <m/>
    <e v="#N/A"/>
    <m/>
    <e v="#N/A"/>
    <m/>
    <e v="#N/A"/>
    <x v="3"/>
    <m/>
    <m/>
    <e v="#N/A"/>
    <x v="2"/>
    <e v="#N/A"/>
    <x v="3"/>
    <e v="#N/A"/>
    <e v="#N/A"/>
  </r>
  <r>
    <s v="4FAC-96CB"/>
    <s v="Dwayne"/>
    <s v="Sturror"/>
    <x v="2"/>
    <n v="24"/>
    <s v="Young"/>
    <s v="Some Travel"/>
    <x v="0"/>
    <n v="9"/>
    <s v="0-10KM"/>
    <s v="CA"/>
    <s v="White"/>
    <n v="4"/>
    <x v="1"/>
    <x v="0"/>
    <s v="Sales Executive"/>
    <s v="Divorced"/>
    <n v="110542"/>
    <n v="1"/>
    <s v="No"/>
    <n v="0"/>
    <d v="2019-08-23T00:00:00"/>
    <x v="0"/>
    <n v="3"/>
    <n v="3"/>
    <n v="3"/>
    <s v="OK"/>
    <n v="2"/>
    <m/>
    <m/>
    <m/>
    <m/>
    <e v="#N/A"/>
    <m/>
    <e v="#N/A"/>
    <m/>
    <e v="#N/A"/>
    <x v="3"/>
    <m/>
    <m/>
    <e v="#N/A"/>
    <x v="2"/>
    <e v="#N/A"/>
    <x v="3"/>
    <e v="#N/A"/>
    <e v="#N/A"/>
  </r>
  <r>
    <s v="EFA2-B2D0"/>
    <s v="Liz"/>
    <s v="Durnford"/>
    <x v="0"/>
    <n v="21"/>
    <s v="Young"/>
    <s v="Some Travel"/>
    <x v="1"/>
    <n v="2"/>
    <s v="0-10KM"/>
    <s v="CA"/>
    <s v="White"/>
    <n v="2"/>
    <x v="3"/>
    <x v="6"/>
    <s v="Data Scientist"/>
    <s v="Single"/>
    <n v="31254"/>
    <n v="0"/>
    <s v="No"/>
    <n v="0"/>
    <d v="2019-08-25T00:00:00"/>
    <x v="0"/>
    <n v="3"/>
    <n v="0"/>
    <n v="1"/>
    <s v="OK"/>
    <n v="1"/>
    <m/>
    <m/>
    <m/>
    <m/>
    <e v="#N/A"/>
    <m/>
    <e v="#N/A"/>
    <m/>
    <e v="#N/A"/>
    <x v="3"/>
    <m/>
    <m/>
    <e v="#N/A"/>
    <x v="2"/>
    <e v="#N/A"/>
    <x v="3"/>
    <e v="#N/A"/>
    <e v="#N/A"/>
  </r>
  <r>
    <s v="200B-1979"/>
    <s v="Jamie"/>
    <s v="Sarll"/>
    <x v="2"/>
    <n v="50"/>
    <s v="Old"/>
    <s v="Frequent Traveller"/>
    <x v="1"/>
    <n v="43"/>
    <s v="41-50KM"/>
    <s v="CA"/>
    <s v="White"/>
    <n v="3"/>
    <x v="2"/>
    <x v="5"/>
    <s v="Engineering Manager"/>
    <s v="Divorced"/>
    <n v="339245"/>
    <n v="2"/>
    <s v="No"/>
    <n v="0"/>
    <d v="2019-08-26T00:00:00"/>
    <x v="0"/>
    <n v="3"/>
    <n v="0"/>
    <n v="0"/>
    <s v="OK"/>
    <n v="1"/>
    <s v="PR4698"/>
    <s v="200B-1979"/>
    <d v="2021-02-23T00:00:00"/>
    <n v="5"/>
    <n v="5"/>
    <n v="2"/>
    <n v="2"/>
    <n v="3"/>
    <n v="3"/>
    <x v="1"/>
    <n v="2"/>
    <n v="4"/>
    <n v="4"/>
    <x v="0"/>
    <n v="3"/>
    <x v="2"/>
    <n v="2"/>
    <n v="3.1666666666666665"/>
  </r>
  <r>
    <s v="8EF9-CECD"/>
    <s v="Mendy"/>
    <s v="Hounsom"/>
    <x v="2"/>
    <n v="23"/>
    <s v="Young"/>
    <s v="Some Travel"/>
    <x v="1"/>
    <n v="35"/>
    <s v="31-40KM"/>
    <s v="IL"/>
    <s v="White"/>
    <n v="3"/>
    <x v="2"/>
    <x v="3"/>
    <s v="Data Scientist"/>
    <s v="Single"/>
    <n v="28704"/>
    <n v="0"/>
    <s v="No"/>
    <n v="0"/>
    <d v="2019-08-28T00:00:00"/>
    <x v="0"/>
    <n v="3"/>
    <n v="3"/>
    <n v="3"/>
    <s v="OK"/>
    <n v="1"/>
    <m/>
    <m/>
    <m/>
    <m/>
    <e v="#N/A"/>
    <m/>
    <e v="#N/A"/>
    <m/>
    <e v="#N/A"/>
    <x v="3"/>
    <m/>
    <m/>
    <e v="#N/A"/>
    <x v="2"/>
    <e v="#N/A"/>
    <x v="3"/>
    <e v="#N/A"/>
    <e v="#N/A"/>
  </r>
  <r>
    <s v="B5C6-A760"/>
    <s v="Brigitta"/>
    <s v="Larkins"/>
    <x v="0"/>
    <n v="21"/>
    <s v="Young"/>
    <s v="Frequent Traveller"/>
    <x v="1"/>
    <n v="7"/>
    <s v="0-10KM"/>
    <s v="CA"/>
    <s v="White"/>
    <n v="3"/>
    <x v="2"/>
    <x v="3"/>
    <s v="Machine Learning Engineer"/>
    <s v="Single"/>
    <n v="76518"/>
    <n v="0"/>
    <s v="No"/>
    <n v="0"/>
    <d v="2019-08-31T00:00:00"/>
    <x v="0"/>
    <n v="3"/>
    <n v="1"/>
    <n v="2"/>
    <s v="OK"/>
    <n v="1"/>
    <m/>
    <m/>
    <m/>
    <m/>
    <e v="#N/A"/>
    <m/>
    <e v="#N/A"/>
    <m/>
    <e v="#N/A"/>
    <x v="3"/>
    <m/>
    <m/>
    <e v="#N/A"/>
    <x v="2"/>
    <e v="#N/A"/>
    <x v="3"/>
    <e v="#N/A"/>
    <e v="#N/A"/>
  </r>
  <r>
    <s v="8DB6-5FC6"/>
    <s v="Madalena"/>
    <s v="Leneham"/>
    <x v="0"/>
    <n v="21"/>
    <s v="Young"/>
    <s v="No Travel "/>
    <x v="0"/>
    <n v="25"/>
    <s v="21-30KM"/>
    <s v="CA"/>
    <s v="White"/>
    <n v="3"/>
    <x v="2"/>
    <x v="0"/>
    <s v="Sales Executive"/>
    <s v="Married"/>
    <n v="69078"/>
    <n v="1"/>
    <s v="No"/>
    <n v="0"/>
    <d v="2019-09-08T00:00:00"/>
    <x v="0"/>
    <n v="3"/>
    <n v="3"/>
    <n v="3"/>
    <s v="OK"/>
    <n v="3"/>
    <m/>
    <m/>
    <m/>
    <m/>
    <e v="#N/A"/>
    <m/>
    <e v="#N/A"/>
    <m/>
    <e v="#N/A"/>
    <x v="3"/>
    <m/>
    <m/>
    <e v="#N/A"/>
    <x v="2"/>
    <e v="#N/A"/>
    <x v="3"/>
    <e v="#N/A"/>
    <e v="#N/A"/>
  </r>
  <r>
    <s v="AFE1-76D3"/>
    <s v="Keelby"/>
    <s v="Pariss"/>
    <x v="2"/>
    <n v="21"/>
    <s v="Young"/>
    <s v="Some Travel"/>
    <x v="1"/>
    <n v="30"/>
    <s v="21-30KM"/>
    <s v="CA"/>
    <s v="White"/>
    <n v="1"/>
    <x v="4"/>
    <x v="3"/>
    <s v="Software Engineer"/>
    <s v="Married"/>
    <n v="31624"/>
    <n v="0"/>
    <s v="No"/>
    <n v="0"/>
    <d v="2019-09-08T00:00:00"/>
    <x v="0"/>
    <n v="3"/>
    <n v="3"/>
    <n v="3"/>
    <s v="OK"/>
    <n v="2"/>
    <m/>
    <m/>
    <m/>
    <m/>
    <e v="#N/A"/>
    <m/>
    <e v="#N/A"/>
    <m/>
    <e v="#N/A"/>
    <x v="3"/>
    <m/>
    <m/>
    <e v="#N/A"/>
    <x v="2"/>
    <e v="#N/A"/>
    <x v="3"/>
    <e v="#N/A"/>
    <e v="#N/A"/>
  </r>
  <r>
    <s v="E927-46D7"/>
    <s v="Shandeigh"/>
    <s v="Lindores"/>
    <x v="0"/>
    <n v="22"/>
    <s v="Young"/>
    <s v="Some Travel"/>
    <x v="1"/>
    <n v="14"/>
    <s v="11-20KM"/>
    <s v="CA"/>
    <s v="White"/>
    <n v="2"/>
    <x v="3"/>
    <x v="3"/>
    <s v="Data Scientist"/>
    <s v="Married"/>
    <n v="28989"/>
    <n v="1"/>
    <s v="No"/>
    <n v="0"/>
    <d v="2019-09-09T00:00:00"/>
    <x v="0"/>
    <n v="3"/>
    <n v="2"/>
    <n v="2"/>
    <s v="OK"/>
    <n v="3"/>
    <s v="PR1971"/>
    <s v="E927-46D7"/>
    <d v="2017-12-06T00:00:00"/>
    <n v="3"/>
    <n v="3"/>
    <n v="3"/>
    <n v="3"/>
    <n v="5"/>
    <n v="5"/>
    <x v="0"/>
    <n v="2"/>
    <n v="3"/>
    <n v="3"/>
    <x v="3"/>
    <n v="5"/>
    <x v="4"/>
    <n v="5"/>
    <n v="4"/>
  </r>
  <r>
    <s v="A859-9A84"/>
    <s v="Guthrie"/>
    <s v="Blunt"/>
    <x v="2"/>
    <n v="23"/>
    <s v="Young"/>
    <s v="Some Travel"/>
    <x v="1"/>
    <n v="26"/>
    <s v="21-30KM"/>
    <s v="NY"/>
    <s v="White"/>
    <n v="2"/>
    <x v="3"/>
    <x v="3"/>
    <s v="Data Scientist"/>
    <s v="Divorced"/>
    <n v="31426"/>
    <n v="1"/>
    <s v="No"/>
    <n v="0"/>
    <d v="2019-09-12T00:00:00"/>
    <x v="0"/>
    <n v="3"/>
    <n v="1"/>
    <n v="2"/>
    <s v="OK"/>
    <n v="0"/>
    <m/>
    <m/>
    <m/>
    <m/>
    <e v="#N/A"/>
    <m/>
    <e v="#N/A"/>
    <m/>
    <e v="#N/A"/>
    <x v="3"/>
    <m/>
    <m/>
    <e v="#N/A"/>
    <x v="2"/>
    <e v="#N/A"/>
    <x v="3"/>
    <e v="#N/A"/>
    <e v="#N/A"/>
  </r>
  <r>
    <s v="E55D-FCA0"/>
    <s v="Emlynne"/>
    <s v="Spight"/>
    <x v="0"/>
    <n v="21"/>
    <s v="Young"/>
    <s v="Some Travel"/>
    <x v="0"/>
    <n v="11"/>
    <s v="11-20KM"/>
    <s v="NY"/>
    <s v="White"/>
    <n v="1"/>
    <x v="4"/>
    <x v="7"/>
    <s v="Sales Representative"/>
    <s v="Married"/>
    <n v="42066"/>
    <n v="1"/>
    <s v="No"/>
    <n v="0"/>
    <d v="2019-09-13T00:00:00"/>
    <x v="0"/>
    <n v="3"/>
    <n v="3"/>
    <n v="3"/>
    <s v="OK"/>
    <n v="1"/>
    <m/>
    <m/>
    <m/>
    <m/>
    <e v="#N/A"/>
    <m/>
    <e v="#N/A"/>
    <m/>
    <e v="#N/A"/>
    <x v="3"/>
    <m/>
    <m/>
    <e v="#N/A"/>
    <x v="2"/>
    <e v="#N/A"/>
    <x v="3"/>
    <e v="#N/A"/>
    <e v="#N/A"/>
  </r>
  <r>
    <s v="9385-321B"/>
    <s v="Marcille"/>
    <s v="Tweedy"/>
    <x v="0"/>
    <n v="24"/>
    <s v="Young"/>
    <s v="Some Travel"/>
    <x v="0"/>
    <n v="34"/>
    <s v="31-40KM"/>
    <s v="CA"/>
    <s v="White"/>
    <n v="1"/>
    <x v="4"/>
    <x v="7"/>
    <s v="Sales Executive"/>
    <s v="Single"/>
    <n v="107634"/>
    <n v="0"/>
    <s v="No"/>
    <n v="0"/>
    <d v="2019-09-15T00:00:00"/>
    <x v="0"/>
    <n v="3"/>
    <n v="2"/>
    <n v="2"/>
    <s v="OK"/>
    <n v="2"/>
    <m/>
    <m/>
    <m/>
    <m/>
    <e v="#N/A"/>
    <m/>
    <e v="#N/A"/>
    <m/>
    <e v="#N/A"/>
    <x v="3"/>
    <m/>
    <m/>
    <e v="#N/A"/>
    <x v="2"/>
    <e v="#N/A"/>
    <x v="3"/>
    <e v="#N/A"/>
    <e v="#N/A"/>
  </r>
  <r>
    <s v="B529-2745"/>
    <s v="Randall"/>
    <s v="Worswick"/>
    <x v="2"/>
    <n v="22"/>
    <s v="Young"/>
    <s v="No Travel "/>
    <x v="0"/>
    <n v="41"/>
    <s v="41-50KM"/>
    <s v="CA"/>
    <s v="White"/>
    <n v="1"/>
    <x v="4"/>
    <x v="1"/>
    <s v="Sales Representative"/>
    <s v="Single"/>
    <n v="27961"/>
    <n v="0"/>
    <s v="No"/>
    <n v="0"/>
    <d v="2019-09-15T00:00:00"/>
    <x v="0"/>
    <n v="3"/>
    <n v="0"/>
    <n v="1"/>
    <s v="OK"/>
    <n v="0"/>
    <m/>
    <m/>
    <m/>
    <m/>
    <e v="#N/A"/>
    <m/>
    <e v="#N/A"/>
    <m/>
    <e v="#N/A"/>
    <x v="3"/>
    <m/>
    <m/>
    <e v="#N/A"/>
    <x v="2"/>
    <e v="#N/A"/>
    <x v="3"/>
    <e v="#N/A"/>
    <e v="#N/A"/>
  </r>
  <r>
    <s v="EF95-30A5"/>
    <s v="Gregoire"/>
    <s v="Bilbrook"/>
    <x v="2"/>
    <n v="23"/>
    <s v="Young"/>
    <s v="Some Travel"/>
    <x v="1"/>
    <n v="37"/>
    <s v="31-40KM"/>
    <s v="CA"/>
    <s v="White"/>
    <n v="4"/>
    <x v="1"/>
    <x v="2"/>
    <s v="Senior Software Engineer"/>
    <s v="Single"/>
    <n v="57603"/>
    <n v="0"/>
    <s v="No"/>
    <n v="0"/>
    <d v="2019-09-18T00:00:00"/>
    <x v="0"/>
    <n v="3"/>
    <n v="0"/>
    <n v="1"/>
    <s v="OK"/>
    <n v="1"/>
    <m/>
    <m/>
    <m/>
    <m/>
    <e v="#N/A"/>
    <m/>
    <e v="#N/A"/>
    <m/>
    <e v="#N/A"/>
    <x v="3"/>
    <m/>
    <m/>
    <e v="#N/A"/>
    <x v="2"/>
    <e v="#N/A"/>
    <x v="3"/>
    <e v="#N/A"/>
    <e v="#N/A"/>
  </r>
  <r>
    <s v="86E9-319B"/>
    <s v="Kirby"/>
    <s v="Denison"/>
    <x v="2"/>
    <n v="24"/>
    <s v="Young"/>
    <s v="No Travel "/>
    <x v="1"/>
    <n v="21"/>
    <s v="21-30KM"/>
    <s v="NY"/>
    <s v="White"/>
    <n v="3"/>
    <x v="2"/>
    <x v="5"/>
    <s v="Software Engineer"/>
    <s v="Single"/>
    <n v="26451"/>
    <n v="0"/>
    <s v="No"/>
    <n v="0"/>
    <d v="2019-09-23T00:00:00"/>
    <x v="0"/>
    <n v="3"/>
    <n v="1"/>
    <n v="1"/>
    <s v="OK"/>
    <n v="3"/>
    <s v="PR413"/>
    <s v="86E9-319B"/>
    <d v="2014-11-03T00:00:00"/>
    <n v="5"/>
    <n v="5"/>
    <n v="3"/>
    <n v="3"/>
    <n v="3"/>
    <n v="3"/>
    <x v="0"/>
    <n v="1"/>
    <n v="2"/>
    <n v="2"/>
    <x v="0"/>
    <n v="3"/>
    <x v="2"/>
    <n v="2"/>
    <n v="3"/>
  </r>
  <r>
    <s v="9C27-3F5C"/>
    <s v="Kinna"/>
    <s v="Krzyzowski"/>
    <x v="0"/>
    <n v="24"/>
    <s v="Young"/>
    <s v="Some Travel"/>
    <x v="1"/>
    <n v="20"/>
    <s v="11-20KM"/>
    <s v="CA"/>
    <s v="White"/>
    <n v="1"/>
    <x v="4"/>
    <x v="3"/>
    <s v="Software Engineer"/>
    <s v="Divorced"/>
    <n v="32930"/>
    <n v="2"/>
    <s v="Yes"/>
    <n v="1"/>
    <d v="2019-09-24T00:00:00"/>
    <x v="0"/>
    <n v="3"/>
    <n v="3"/>
    <n v="3"/>
    <s v="OK"/>
    <n v="0"/>
    <m/>
    <m/>
    <m/>
    <m/>
    <e v="#N/A"/>
    <m/>
    <e v="#N/A"/>
    <m/>
    <e v="#N/A"/>
    <x v="3"/>
    <m/>
    <m/>
    <e v="#N/A"/>
    <x v="2"/>
    <e v="#N/A"/>
    <x v="3"/>
    <e v="#N/A"/>
    <e v="#N/A"/>
  </r>
  <r>
    <s v="54D0-5A71"/>
    <s v="Dur"/>
    <s v="Lebarree"/>
    <x v="2"/>
    <n v="24"/>
    <s v="Young"/>
    <s v="Some Travel"/>
    <x v="1"/>
    <n v="9"/>
    <s v="0-10KM"/>
    <s v="CA"/>
    <s v="White"/>
    <n v="3"/>
    <x v="2"/>
    <x v="2"/>
    <s v="Software Engineer"/>
    <s v="Married"/>
    <n v="33443"/>
    <n v="1"/>
    <s v="Yes"/>
    <n v="1"/>
    <d v="2019-09-24T00:00:00"/>
    <x v="0"/>
    <n v="3"/>
    <n v="3"/>
    <n v="3"/>
    <s v="OK"/>
    <n v="0"/>
    <m/>
    <m/>
    <m/>
    <m/>
    <e v="#N/A"/>
    <m/>
    <e v="#N/A"/>
    <m/>
    <e v="#N/A"/>
    <x v="3"/>
    <m/>
    <m/>
    <e v="#N/A"/>
    <x v="2"/>
    <e v="#N/A"/>
    <x v="3"/>
    <e v="#N/A"/>
    <e v="#N/A"/>
  </r>
  <r>
    <s v="3044-EB49"/>
    <s v="Rolando"/>
    <s v="Pioch"/>
    <x v="2"/>
    <n v="23"/>
    <s v="Young"/>
    <s v="Some Travel"/>
    <x v="0"/>
    <n v="44"/>
    <s v="41-50KM"/>
    <s v="NY"/>
    <s v="White"/>
    <n v="2"/>
    <x v="3"/>
    <x v="7"/>
    <s v="Sales Executive"/>
    <s v="Married"/>
    <n v="100314"/>
    <n v="3"/>
    <s v="Yes"/>
    <n v="1"/>
    <d v="2019-09-25T00:00:00"/>
    <x v="0"/>
    <n v="3"/>
    <n v="2"/>
    <n v="3"/>
    <s v="OK"/>
    <n v="3"/>
    <m/>
    <m/>
    <m/>
    <m/>
    <e v="#N/A"/>
    <m/>
    <e v="#N/A"/>
    <m/>
    <e v="#N/A"/>
    <x v="3"/>
    <m/>
    <m/>
    <e v="#N/A"/>
    <x v="2"/>
    <e v="#N/A"/>
    <x v="3"/>
    <e v="#N/A"/>
    <e v="#N/A"/>
  </r>
  <r>
    <s v="C560-23D6"/>
    <s v="Chiquita"/>
    <s v="Le Marchant"/>
    <x v="1"/>
    <n v="23"/>
    <s v="Young"/>
    <s v="Some Travel"/>
    <x v="1"/>
    <n v="20"/>
    <s v="11-20KM"/>
    <s v="CA"/>
    <s v="White"/>
    <n v="1"/>
    <x v="4"/>
    <x v="3"/>
    <s v="Software Engineer"/>
    <s v="Divorced"/>
    <n v="45995"/>
    <n v="1"/>
    <s v="No"/>
    <n v="0"/>
    <d v="2019-09-27T00:00:00"/>
    <x v="0"/>
    <n v="3"/>
    <n v="1"/>
    <n v="1"/>
    <s v="OK"/>
    <n v="2"/>
    <m/>
    <m/>
    <m/>
    <m/>
    <e v="#N/A"/>
    <m/>
    <e v="#N/A"/>
    <m/>
    <e v="#N/A"/>
    <x v="3"/>
    <m/>
    <m/>
    <e v="#N/A"/>
    <x v="2"/>
    <e v="#N/A"/>
    <x v="3"/>
    <e v="#N/A"/>
    <e v="#N/A"/>
  </r>
  <r>
    <s v="EE12-1C73"/>
    <s v="Phyllis"/>
    <s v="Wiles"/>
    <x v="0"/>
    <n v="21"/>
    <s v="Young"/>
    <s v="Some Travel"/>
    <x v="1"/>
    <n v="17"/>
    <s v="11-20KM"/>
    <s v="NY"/>
    <s v="White"/>
    <n v="3"/>
    <x v="2"/>
    <x v="3"/>
    <s v="Senior Software Engineer"/>
    <s v="Single"/>
    <n v="44940"/>
    <n v="0"/>
    <s v="No"/>
    <n v="0"/>
    <d v="2019-10-07T00:00:00"/>
    <x v="0"/>
    <n v="3"/>
    <n v="3"/>
    <n v="3"/>
    <s v="OK"/>
    <n v="0"/>
    <m/>
    <m/>
    <m/>
    <m/>
    <e v="#N/A"/>
    <m/>
    <e v="#N/A"/>
    <m/>
    <e v="#N/A"/>
    <x v="3"/>
    <m/>
    <m/>
    <e v="#N/A"/>
    <x v="2"/>
    <e v="#N/A"/>
    <x v="3"/>
    <e v="#N/A"/>
    <e v="#N/A"/>
  </r>
  <r>
    <s v="91C6-564B"/>
    <s v="Thain"/>
    <s v="Pedri"/>
    <x v="2"/>
    <n v="21"/>
    <s v="Young"/>
    <s v="Some Travel"/>
    <x v="1"/>
    <n v="7"/>
    <s v="0-10KM"/>
    <s v="CA"/>
    <s v="White"/>
    <n v="3"/>
    <x v="2"/>
    <x v="3"/>
    <s v="Data Scientist"/>
    <s v="Married"/>
    <n v="40561"/>
    <n v="1"/>
    <s v="No"/>
    <n v="0"/>
    <d v="2019-10-09T00:00:00"/>
    <x v="0"/>
    <n v="3"/>
    <n v="3"/>
    <n v="3"/>
    <s v="OK"/>
    <n v="1"/>
    <m/>
    <m/>
    <m/>
    <m/>
    <e v="#N/A"/>
    <m/>
    <e v="#N/A"/>
    <m/>
    <e v="#N/A"/>
    <x v="3"/>
    <m/>
    <m/>
    <e v="#N/A"/>
    <x v="2"/>
    <e v="#N/A"/>
    <x v="3"/>
    <e v="#N/A"/>
    <e v="#N/A"/>
  </r>
  <r>
    <s v="A0EC-C4AE"/>
    <s v="Eleanora"/>
    <s v="Issacoff"/>
    <x v="0"/>
    <n v="24"/>
    <s v="Young"/>
    <s v="Some Travel"/>
    <x v="0"/>
    <n v="7"/>
    <s v="0-10KM"/>
    <s v="NY"/>
    <s v="White"/>
    <n v="3"/>
    <x v="2"/>
    <x v="0"/>
    <s v="Sales Executive"/>
    <s v="Married"/>
    <n v="106586"/>
    <n v="1"/>
    <s v="No"/>
    <n v="0"/>
    <d v="2019-10-14T00:00:00"/>
    <x v="0"/>
    <n v="3"/>
    <n v="1"/>
    <n v="3"/>
    <s v="OK"/>
    <n v="3"/>
    <m/>
    <m/>
    <m/>
    <m/>
    <e v="#N/A"/>
    <m/>
    <e v="#N/A"/>
    <m/>
    <e v="#N/A"/>
    <x v="3"/>
    <m/>
    <m/>
    <e v="#N/A"/>
    <x v="2"/>
    <e v="#N/A"/>
    <x v="3"/>
    <e v="#N/A"/>
    <e v="#N/A"/>
  </r>
  <r>
    <s v="84D8-1A04"/>
    <s v="Adara"/>
    <s v="Sleeford"/>
    <x v="0"/>
    <n v="22"/>
    <s v="Young"/>
    <s v="Some Travel"/>
    <x v="0"/>
    <n v="16"/>
    <s v="11-20KM"/>
    <s v="NY"/>
    <s v="White"/>
    <n v="3"/>
    <x v="2"/>
    <x v="0"/>
    <s v="Sales Executive"/>
    <s v="Married"/>
    <n v="48432"/>
    <n v="1"/>
    <s v="No"/>
    <n v="0"/>
    <d v="2019-10-17T00:00:00"/>
    <x v="0"/>
    <n v="3"/>
    <n v="0"/>
    <n v="0"/>
    <s v="OK"/>
    <n v="3"/>
    <m/>
    <m/>
    <m/>
    <m/>
    <e v="#N/A"/>
    <m/>
    <e v="#N/A"/>
    <m/>
    <e v="#N/A"/>
    <x v="3"/>
    <m/>
    <m/>
    <e v="#N/A"/>
    <x v="2"/>
    <e v="#N/A"/>
    <x v="3"/>
    <e v="#N/A"/>
    <e v="#N/A"/>
  </r>
  <r>
    <s v="DA17-A31F"/>
    <s v="Gleda"/>
    <s v="Verzey"/>
    <x v="0"/>
    <n v="23"/>
    <s v="Young"/>
    <s v="Some Travel"/>
    <x v="1"/>
    <n v="15"/>
    <s v="11-20KM"/>
    <s v="CA"/>
    <s v="White"/>
    <n v="2"/>
    <x v="3"/>
    <x v="5"/>
    <s v="Machine Learning Engineer"/>
    <s v="Divorced"/>
    <n v="78275"/>
    <n v="2"/>
    <s v="No"/>
    <n v="0"/>
    <d v="2019-10-18T00:00:00"/>
    <x v="0"/>
    <n v="3"/>
    <n v="0"/>
    <n v="3"/>
    <s v="OK"/>
    <n v="2"/>
    <m/>
    <m/>
    <m/>
    <m/>
    <e v="#N/A"/>
    <m/>
    <e v="#N/A"/>
    <m/>
    <e v="#N/A"/>
    <x v="3"/>
    <m/>
    <m/>
    <e v="#N/A"/>
    <x v="2"/>
    <e v="#N/A"/>
    <x v="3"/>
    <e v="#N/A"/>
    <e v="#N/A"/>
  </r>
  <r>
    <s v="AB3B-98D9"/>
    <s v="Franky"/>
    <s v="Dorie"/>
    <x v="2"/>
    <n v="22"/>
    <s v="Young"/>
    <s v="Some Travel"/>
    <x v="1"/>
    <n v="32"/>
    <s v="31-40KM"/>
    <s v="CA"/>
    <s v="White"/>
    <n v="4"/>
    <x v="1"/>
    <x v="6"/>
    <s v="Software Engineer"/>
    <s v="Married"/>
    <n v="34823"/>
    <n v="2"/>
    <s v="No"/>
    <n v="0"/>
    <d v="2019-10-21T00:00:00"/>
    <x v="0"/>
    <n v="3"/>
    <n v="3"/>
    <n v="3"/>
    <s v="OK"/>
    <n v="3"/>
    <m/>
    <m/>
    <m/>
    <m/>
    <e v="#N/A"/>
    <m/>
    <e v="#N/A"/>
    <m/>
    <e v="#N/A"/>
    <x v="3"/>
    <m/>
    <m/>
    <e v="#N/A"/>
    <x v="2"/>
    <e v="#N/A"/>
    <x v="3"/>
    <e v="#N/A"/>
    <e v="#N/A"/>
  </r>
  <r>
    <s v="37D7-54B9"/>
    <s v="Kimberli"/>
    <s v="Porritt"/>
    <x v="0"/>
    <n v="37"/>
    <s v="Old"/>
    <s v="Some Travel"/>
    <x v="0"/>
    <n v="20"/>
    <s v="11-20KM"/>
    <s v="IL"/>
    <s v="White"/>
    <n v="3"/>
    <x v="2"/>
    <x v="7"/>
    <s v="Sales Executive"/>
    <s v="Married"/>
    <n v="195447"/>
    <n v="1"/>
    <s v="Yes"/>
    <n v="1"/>
    <d v="2019-10-22T00:00:00"/>
    <x v="0"/>
    <n v="3"/>
    <n v="3"/>
    <n v="3"/>
    <s v="OK"/>
    <n v="3"/>
    <s v="PR357"/>
    <s v="37D7-54B9"/>
    <d v="2014-06-10T00:00:00"/>
    <n v="4"/>
    <n v="4"/>
    <n v="4"/>
    <n v="4"/>
    <n v="5"/>
    <n v="5"/>
    <x v="2"/>
    <n v="1"/>
    <n v="3"/>
    <n v="3"/>
    <x v="3"/>
    <n v="5"/>
    <x v="1"/>
    <n v="4"/>
    <n v="4.166666666666667"/>
  </r>
  <r>
    <s v="9C7D-E1B1"/>
    <s v="Morly"/>
    <s v="Gerin"/>
    <x v="2"/>
    <n v="22"/>
    <s v="Young"/>
    <s v="Some Travel"/>
    <x v="1"/>
    <n v="26"/>
    <s v="21-30KM"/>
    <s v="CA"/>
    <s v="White"/>
    <n v="3"/>
    <x v="2"/>
    <x v="5"/>
    <s v="Machine Learning Engineer"/>
    <s v="Married"/>
    <n v="62509"/>
    <n v="2"/>
    <s v="No"/>
    <n v="0"/>
    <d v="2019-10-23T00:00:00"/>
    <x v="1"/>
    <n v="1"/>
    <n v="0"/>
    <n v="0"/>
    <s v="OK"/>
    <n v="0"/>
    <s v="PR1290"/>
    <s v="9C7D-E1B1"/>
    <d v="2016-10-26T00:00:00"/>
    <n v="4"/>
    <n v="4"/>
    <n v="4"/>
    <n v="4"/>
    <n v="2"/>
    <n v="2"/>
    <x v="0"/>
    <n v="0"/>
    <n v="3"/>
    <n v="3"/>
    <x v="3"/>
    <n v="5"/>
    <x v="1"/>
    <n v="4"/>
    <n v="3.6666666666666665"/>
  </r>
  <r>
    <s v="5EB3-47F6"/>
    <s v="Cthrine"/>
    <s v="Harg"/>
    <x v="0"/>
    <n v="24"/>
    <s v="Young"/>
    <s v="Some Travel"/>
    <x v="0"/>
    <n v="41"/>
    <s v="41-50KM"/>
    <s v="NY"/>
    <s v="White"/>
    <n v="1"/>
    <x v="4"/>
    <x v="7"/>
    <s v="Sales Executive"/>
    <s v="Married"/>
    <n v="73498"/>
    <n v="0"/>
    <s v="Yes"/>
    <n v="1"/>
    <d v="2019-10-28T00:00:00"/>
    <x v="0"/>
    <n v="3"/>
    <n v="2"/>
    <n v="2"/>
    <s v="OK"/>
    <n v="0"/>
    <m/>
    <m/>
    <m/>
    <m/>
    <e v="#N/A"/>
    <m/>
    <e v="#N/A"/>
    <m/>
    <e v="#N/A"/>
    <x v="3"/>
    <m/>
    <m/>
    <e v="#N/A"/>
    <x v="2"/>
    <e v="#N/A"/>
    <x v="3"/>
    <e v="#N/A"/>
    <e v="#N/A"/>
  </r>
  <r>
    <s v="43DD-6998"/>
    <s v="Angelia"/>
    <s v="Letrange"/>
    <x v="0"/>
    <n v="48"/>
    <s v="Old"/>
    <s v="Some Travel"/>
    <x v="1"/>
    <n v="9"/>
    <s v="0-10KM"/>
    <s v="CA"/>
    <s v="White"/>
    <n v="4"/>
    <x v="1"/>
    <x v="2"/>
    <s v="Analytics Manager"/>
    <s v="Divorced"/>
    <n v="517695"/>
    <n v="1"/>
    <s v="No"/>
    <n v="0"/>
    <d v="2019-10-29T00:00:00"/>
    <x v="0"/>
    <n v="3"/>
    <n v="2"/>
    <n v="2"/>
    <s v="OK"/>
    <n v="3"/>
    <m/>
    <m/>
    <m/>
    <m/>
    <e v="#N/A"/>
    <m/>
    <e v="#N/A"/>
    <m/>
    <e v="#N/A"/>
    <x v="3"/>
    <m/>
    <m/>
    <e v="#N/A"/>
    <x v="2"/>
    <e v="#N/A"/>
    <x v="3"/>
    <e v="#N/A"/>
    <e v="#N/A"/>
  </r>
  <r>
    <s v="F1A8-7140"/>
    <s v="Robinet"/>
    <s v="Nation"/>
    <x v="2"/>
    <n v="24"/>
    <s v="Young"/>
    <s v="Some Travel"/>
    <x v="1"/>
    <n v="7"/>
    <s v="0-10KM"/>
    <s v="NY"/>
    <s v="White"/>
    <n v="3"/>
    <x v="2"/>
    <x v="6"/>
    <s v="Machine Learning Engineer"/>
    <s v="Single"/>
    <n v="121470"/>
    <n v="0"/>
    <s v="No"/>
    <n v="0"/>
    <d v="2019-10-31T00:00:00"/>
    <x v="0"/>
    <n v="3"/>
    <n v="2"/>
    <n v="2"/>
    <s v="OK"/>
    <n v="3"/>
    <m/>
    <m/>
    <m/>
    <m/>
    <e v="#N/A"/>
    <m/>
    <e v="#N/A"/>
    <m/>
    <e v="#N/A"/>
    <x v="3"/>
    <m/>
    <m/>
    <e v="#N/A"/>
    <x v="2"/>
    <e v="#N/A"/>
    <x v="3"/>
    <e v="#N/A"/>
    <e v="#N/A"/>
  </r>
  <r>
    <s v="F546-D965"/>
    <s v="Candice"/>
    <s v="Libreros"/>
    <x v="0"/>
    <n v="23"/>
    <s v="Young"/>
    <s v="Some Travel"/>
    <x v="0"/>
    <n v="34"/>
    <s v="31-40KM"/>
    <s v="NY"/>
    <s v="White"/>
    <n v="2"/>
    <x v="3"/>
    <x v="7"/>
    <s v="Sales Executive"/>
    <s v="Single"/>
    <n v="88382"/>
    <n v="0"/>
    <s v="No"/>
    <n v="0"/>
    <d v="2019-11-01T00:00:00"/>
    <x v="0"/>
    <n v="3"/>
    <n v="1"/>
    <n v="3"/>
    <s v="OK"/>
    <n v="1"/>
    <m/>
    <m/>
    <m/>
    <m/>
    <e v="#N/A"/>
    <m/>
    <e v="#N/A"/>
    <m/>
    <e v="#N/A"/>
    <x v="3"/>
    <m/>
    <m/>
    <e v="#N/A"/>
    <x v="2"/>
    <e v="#N/A"/>
    <x v="3"/>
    <e v="#N/A"/>
    <e v="#N/A"/>
  </r>
  <r>
    <s v="4BED-C7C2"/>
    <s v="Kahlil"/>
    <s v="Kelso"/>
    <x v="2"/>
    <n v="24"/>
    <s v="Young"/>
    <s v="Some Travel"/>
    <x v="1"/>
    <n v="18"/>
    <s v="11-20KM"/>
    <s v="CA"/>
    <s v="White"/>
    <n v="3"/>
    <x v="2"/>
    <x v="5"/>
    <s v="Software Engineer"/>
    <s v="Married"/>
    <n v="29722"/>
    <n v="1"/>
    <s v="No"/>
    <n v="0"/>
    <d v="2019-11-06T00:00:00"/>
    <x v="0"/>
    <n v="3"/>
    <n v="1"/>
    <n v="3"/>
    <s v="OK"/>
    <n v="2"/>
    <m/>
    <m/>
    <m/>
    <m/>
    <e v="#N/A"/>
    <m/>
    <e v="#N/A"/>
    <m/>
    <e v="#N/A"/>
    <x v="3"/>
    <m/>
    <m/>
    <e v="#N/A"/>
    <x v="2"/>
    <e v="#N/A"/>
    <x v="3"/>
    <e v="#N/A"/>
    <e v="#N/A"/>
  </r>
  <r>
    <s v="040C-EDED"/>
    <s v="Lonnie"/>
    <s v="Braxton"/>
    <x v="2"/>
    <n v="22"/>
    <s v="Young"/>
    <s v="Frequent Traveller"/>
    <x v="1"/>
    <n v="45"/>
    <s v="41-50KM"/>
    <s v="CA"/>
    <s v="White"/>
    <n v="2"/>
    <x v="3"/>
    <x v="3"/>
    <s v="Software Engineer"/>
    <s v="Single"/>
    <n v="26782"/>
    <n v="0"/>
    <s v="Yes"/>
    <n v="1"/>
    <d v="2019-11-08T00:00:00"/>
    <x v="1"/>
    <n v="3"/>
    <n v="0"/>
    <n v="2"/>
    <s v="OK"/>
    <n v="0"/>
    <s v="PR1227"/>
    <s v="040C-EDED"/>
    <d v="2016-08-13T00:00:00"/>
    <n v="3"/>
    <n v="3"/>
    <n v="5"/>
    <n v="5"/>
    <n v="2"/>
    <n v="2"/>
    <x v="2"/>
    <n v="1"/>
    <n v="2"/>
    <n v="2"/>
    <x v="1"/>
    <n v="4"/>
    <x v="0"/>
    <n v="3"/>
    <n v="3.1666666666666665"/>
  </r>
  <r>
    <s v="B34E-95FF"/>
    <s v="Samuele"/>
    <s v="Creek"/>
    <x v="2"/>
    <n v="25"/>
    <s v="Young"/>
    <s v="Some Travel"/>
    <x v="0"/>
    <n v="33"/>
    <s v="31-40KM"/>
    <s v="NY"/>
    <s v="White"/>
    <n v="5"/>
    <x v="0"/>
    <x v="0"/>
    <s v="Sales Executive"/>
    <s v="Divorced"/>
    <n v="87347"/>
    <n v="3"/>
    <s v="Yes"/>
    <n v="1"/>
    <d v="2019-11-09T00:00:00"/>
    <x v="1"/>
    <n v="2"/>
    <n v="1"/>
    <n v="1"/>
    <s v="OK"/>
    <n v="0"/>
    <m/>
    <m/>
    <m/>
    <m/>
    <e v="#N/A"/>
    <m/>
    <e v="#N/A"/>
    <m/>
    <e v="#N/A"/>
    <x v="3"/>
    <m/>
    <m/>
    <e v="#N/A"/>
    <x v="2"/>
    <e v="#N/A"/>
    <x v="3"/>
    <e v="#N/A"/>
    <e v="#N/A"/>
  </r>
  <r>
    <s v="449E-0EB7"/>
    <s v="Dniren"/>
    <s v="Muddiman"/>
    <x v="0"/>
    <n v="23"/>
    <s v="Young"/>
    <s v="Frequent Traveller"/>
    <x v="0"/>
    <n v="26"/>
    <s v="21-30KM"/>
    <s v="NY"/>
    <s v="White"/>
    <n v="1"/>
    <x v="4"/>
    <x v="0"/>
    <s v="Sales Executive"/>
    <s v="Married"/>
    <n v="44646"/>
    <n v="1"/>
    <s v="No"/>
    <n v="0"/>
    <d v="2019-11-15T00:00:00"/>
    <x v="0"/>
    <n v="3"/>
    <n v="1"/>
    <n v="2"/>
    <s v="OK"/>
    <n v="2"/>
    <m/>
    <m/>
    <m/>
    <m/>
    <e v="#N/A"/>
    <m/>
    <e v="#N/A"/>
    <m/>
    <e v="#N/A"/>
    <x v="3"/>
    <m/>
    <m/>
    <e v="#N/A"/>
    <x v="2"/>
    <e v="#N/A"/>
    <x v="3"/>
    <e v="#N/A"/>
    <e v="#N/A"/>
  </r>
  <r>
    <s v="0FC3-2572"/>
    <s v="Bertie"/>
    <s v="Tarling"/>
    <x v="0"/>
    <n v="24"/>
    <s v="Young"/>
    <s v="No Travel "/>
    <x v="0"/>
    <n v="30"/>
    <s v="21-30KM"/>
    <s v="CA"/>
    <s v="White"/>
    <n v="4"/>
    <x v="1"/>
    <x v="1"/>
    <s v="Sales Representative"/>
    <s v="Divorced"/>
    <n v="28898"/>
    <n v="2"/>
    <s v="No"/>
    <n v="0"/>
    <d v="2019-11-15T00:00:00"/>
    <x v="0"/>
    <n v="3"/>
    <n v="0"/>
    <n v="1"/>
    <s v="OK"/>
    <n v="0"/>
    <s v="PR257"/>
    <s v="0FC3-2572"/>
    <d v="2014-03-21T00:00:00"/>
    <n v="3"/>
    <n v="3"/>
    <n v="2"/>
    <n v="2"/>
    <n v="4"/>
    <n v="4"/>
    <x v="1"/>
    <n v="2"/>
    <n v="4"/>
    <n v="4"/>
    <x v="1"/>
    <n v="4"/>
    <x v="1"/>
    <n v="4"/>
    <n v="3.5"/>
  </r>
  <r>
    <s v="29AC-099C"/>
    <s v="Boy"/>
    <s v="Greenall"/>
    <x v="2"/>
    <n v="24"/>
    <s v="Young"/>
    <s v="No Travel "/>
    <x v="1"/>
    <n v="19"/>
    <s v="11-20KM"/>
    <s v="NY"/>
    <s v="White"/>
    <n v="1"/>
    <x v="4"/>
    <x v="5"/>
    <s v="Engineering Manager"/>
    <s v="Married"/>
    <n v="115110"/>
    <n v="2"/>
    <s v="No"/>
    <n v="0"/>
    <d v="2019-11-19T00:00:00"/>
    <x v="0"/>
    <n v="3"/>
    <n v="3"/>
    <n v="3"/>
    <s v="OK"/>
    <n v="3"/>
    <m/>
    <m/>
    <m/>
    <m/>
    <e v="#N/A"/>
    <m/>
    <e v="#N/A"/>
    <m/>
    <e v="#N/A"/>
    <x v="3"/>
    <m/>
    <m/>
    <e v="#N/A"/>
    <x v="2"/>
    <e v="#N/A"/>
    <x v="3"/>
    <e v="#N/A"/>
    <e v="#N/A"/>
  </r>
  <r>
    <s v="A42A-4000"/>
    <s v="Rusty"/>
    <s v="Rishbrook"/>
    <x v="2"/>
    <n v="23"/>
    <s v="Young"/>
    <s v="No Travel "/>
    <x v="0"/>
    <n v="10"/>
    <s v="0-10KM"/>
    <s v="NY"/>
    <s v="White"/>
    <n v="2"/>
    <x v="3"/>
    <x v="1"/>
    <s v="Sales Executive"/>
    <s v="Single"/>
    <n v="94417"/>
    <n v="0"/>
    <s v="No"/>
    <n v="0"/>
    <d v="2019-12-03T00:00:00"/>
    <x v="0"/>
    <n v="3"/>
    <n v="3"/>
    <n v="3"/>
    <s v="OK"/>
    <n v="2"/>
    <m/>
    <m/>
    <m/>
    <m/>
    <e v="#N/A"/>
    <m/>
    <e v="#N/A"/>
    <m/>
    <e v="#N/A"/>
    <x v="3"/>
    <m/>
    <m/>
    <e v="#N/A"/>
    <x v="2"/>
    <e v="#N/A"/>
    <x v="3"/>
    <e v="#N/A"/>
    <e v="#N/A"/>
  </r>
  <r>
    <s v="F83C-CA1D"/>
    <s v="Durante"/>
    <s v="Heap"/>
    <x v="2"/>
    <n v="21"/>
    <s v="Young"/>
    <s v="Some Travel"/>
    <x v="1"/>
    <n v="16"/>
    <s v="11-20KM"/>
    <s v="CA"/>
    <s v="White"/>
    <n v="1"/>
    <x v="4"/>
    <x v="5"/>
    <s v="Software Engineer"/>
    <s v="Single"/>
    <n v="22515"/>
    <n v="0"/>
    <s v="Yes"/>
    <n v="1"/>
    <d v="2019-12-05T00:00:00"/>
    <x v="1"/>
    <n v="1"/>
    <n v="0"/>
    <n v="0"/>
    <s v="OK"/>
    <n v="0"/>
    <s v="PR1203"/>
    <s v="F83C-CA1D"/>
    <d v="2016-07-19T00:00:00"/>
    <n v="3"/>
    <n v="3"/>
    <n v="4"/>
    <n v="4"/>
    <n v="3"/>
    <n v="3"/>
    <x v="1"/>
    <n v="1"/>
    <n v="5"/>
    <n v="5"/>
    <x v="3"/>
    <n v="5"/>
    <x v="1"/>
    <n v="4"/>
    <n v="4"/>
  </r>
  <r>
    <s v="08E4-D3D5"/>
    <s v="Olvan"/>
    <s v="Coatham"/>
    <x v="2"/>
    <n v="21"/>
    <s v="Young"/>
    <s v="Some Travel"/>
    <x v="1"/>
    <n v="25"/>
    <s v="21-30KM"/>
    <s v="NY"/>
    <s v="White"/>
    <n v="4"/>
    <x v="1"/>
    <x v="3"/>
    <s v="Data Scientist"/>
    <s v="Single"/>
    <n v="34634"/>
    <n v="0"/>
    <s v="No"/>
    <n v="0"/>
    <d v="2019-12-11T00:00:00"/>
    <x v="1"/>
    <n v="1"/>
    <n v="1"/>
    <n v="1"/>
    <s v="OK"/>
    <n v="1"/>
    <m/>
    <m/>
    <m/>
    <m/>
    <e v="#N/A"/>
    <m/>
    <e v="#N/A"/>
    <m/>
    <e v="#N/A"/>
    <x v="3"/>
    <m/>
    <m/>
    <e v="#N/A"/>
    <x v="2"/>
    <e v="#N/A"/>
    <x v="3"/>
    <e v="#N/A"/>
    <e v="#N/A"/>
  </r>
  <r>
    <s v="2B5B-7A52"/>
    <s v="Matti"/>
    <s v="Liversley"/>
    <x v="0"/>
    <n v="23"/>
    <s v="Young"/>
    <s v="Some Travel"/>
    <x v="0"/>
    <n v="35"/>
    <s v="31-40KM"/>
    <s v="CA"/>
    <s v="White"/>
    <n v="3"/>
    <x v="2"/>
    <x v="7"/>
    <s v="Sales Executive"/>
    <s v="Divorced"/>
    <n v="45518"/>
    <n v="1"/>
    <s v="Yes"/>
    <n v="1"/>
    <d v="2019-12-12T00:00:00"/>
    <x v="0"/>
    <n v="3"/>
    <n v="3"/>
    <n v="3"/>
    <s v="OK"/>
    <n v="2"/>
    <s v="PR447"/>
    <s v="2B5B-7A52"/>
    <d v="2015-01-06T00:00:00"/>
    <n v="3"/>
    <n v="3"/>
    <n v="5"/>
    <n v="5"/>
    <n v="5"/>
    <n v="5"/>
    <x v="0"/>
    <n v="3"/>
    <n v="5"/>
    <n v="5"/>
    <x v="0"/>
    <n v="3"/>
    <x v="0"/>
    <n v="3"/>
    <n v="4"/>
  </r>
  <r>
    <s v="66D5-3142"/>
    <s v="Rivi"/>
    <s v="Salkild"/>
    <x v="0"/>
    <n v="30"/>
    <s v="Young"/>
    <s v="Frequent Traveller"/>
    <x v="1"/>
    <n v="7"/>
    <s v="0-10KM"/>
    <s v="NY"/>
    <s v="White"/>
    <n v="3"/>
    <x v="2"/>
    <x v="2"/>
    <s v="Data Scientist"/>
    <s v="Married"/>
    <n v="175692"/>
    <n v="1"/>
    <s v="No"/>
    <n v="0"/>
    <d v="2019-12-16T00:00:00"/>
    <x v="0"/>
    <n v="3"/>
    <n v="0"/>
    <n v="3"/>
    <s v="OK"/>
    <n v="3"/>
    <m/>
    <m/>
    <m/>
    <m/>
    <e v="#N/A"/>
    <m/>
    <e v="#N/A"/>
    <m/>
    <e v="#N/A"/>
    <x v="3"/>
    <m/>
    <m/>
    <e v="#N/A"/>
    <x v="2"/>
    <e v="#N/A"/>
    <x v="3"/>
    <e v="#N/A"/>
    <e v="#N/A"/>
  </r>
  <r>
    <s v="0F53-9877"/>
    <s v="Verina"/>
    <s v="Bottrell"/>
    <x v="0"/>
    <n v="24"/>
    <s v="Young"/>
    <s v="Some Travel"/>
    <x v="1"/>
    <n v="5"/>
    <s v="0-10KM"/>
    <s v="CA"/>
    <s v="White"/>
    <n v="4"/>
    <x v="1"/>
    <x v="3"/>
    <s v="Data Scientist"/>
    <s v="Single"/>
    <n v="100576"/>
    <n v="0"/>
    <s v="No"/>
    <n v="0"/>
    <d v="2019-12-16T00:00:00"/>
    <x v="0"/>
    <n v="3"/>
    <n v="0"/>
    <n v="0"/>
    <s v="OK"/>
    <n v="0"/>
    <m/>
    <m/>
    <m/>
    <m/>
    <e v="#N/A"/>
    <m/>
    <e v="#N/A"/>
    <m/>
    <e v="#N/A"/>
    <x v="3"/>
    <m/>
    <m/>
    <e v="#N/A"/>
    <x v="2"/>
    <e v="#N/A"/>
    <x v="3"/>
    <e v="#N/A"/>
    <e v="#N/A"/>
  </r>
  <r>
    <s v="4D95-ECAD"/>
    <s v="Daffy"/>
    <s v="Borlease"/>
    <x v="0"/>
    <n v="23"/>
    <s v="Young"/>
    <s v="Some Travel"/>
    <x v="1"/>
    <n v="32"/>
    <s v="31-40KM"/>
    <s v="CA"/>
    <s v="White"/>
    <n v="4"/>
    <x v="1"/>
    <x v="3"/>
    <s v="Data Scientist"/>
    <s v="Divorced"/>
    <n v="47294"/>
    <n v="3"/>
    <s v="No"/>
    <n v="0"/>
    <d v="2019-12-18T00:00:00"/>
    <x v="0"/>
    <n v="3"/>
    <n v="0"/>
    <n v="2"/>
    <s v="OK"/>
    <n v="0"/>
    <s v="PR1805"/>
    <s v="4D95-ECAD"/>
    <d v="2017-08-02T00:00:00"/>
    <n v="5"/>
    <n v="5"/>
    <n v="2"/>
    <n v="2"/>
    <n v="2"/>
    <n v="2"/>
    <x v="1"/>
    <n v="1"/>
    <n v="3"/>
    <n v="3"/>
    <x v="3"/>
    <n v="5"/>
    <x v="4"/>
    <n v="5"/>
    <n v="3.6666666666666665"/>
  </r>
  <r>
    <s v="D8B3-30D2"/>
    <s v="Madeleine"/>
    <s v="Hazelby"/>
    <x v="0"/>
    <n v="22"/>
    <s v="Young"/>
    <s v="Some Travel"/>
    <x v="1"/>
    <n v="40"/>
    <s v="31-40KM"/>
    <s v="CA"/>
    <s v="White"/>
    <n v="1"/>
    <x v="4"/>
    <x v="2"/>
    <s v="Data Scientist"/>
    <s v="Married"/>
    <n v="53080"/>
    <n v="1"/>
    <s v="Yes"/>
    <n v="1"/>
    <d v="2019-12-24T00:00:00"/>
    <x v="1"/>
    <n v="2"/>
    <n v="0"/>
    <n v="1"/>
    <s v="OK"/>
    <n v="0"/>
    <m/>
    <m/>
    <m/>
    <m/>
    <e v="#N/A"/>
    <m/>
    <e v="#N/A"/>
    <m/>
    <e v="#N/A"/>
    <x v="3"/>
    <m/>
    <m/>
    <e v="#N/A"/>
    <x v="2"/>
    <e v="#N/A"/>
    <x v="3"/>
    <e v="#N/A"/>
    <e v="#N/A"/>
  </r>
  <r>
    <s v="29C2-1A3F"/>
    <s v="Wilone"/>
    <s v="Vautrey"/>
    <x v="0"/>
    <n v="30"/>
    <s v="Young"/>
    <s v="Some Travel"/>
    <x v="1"/>
    <n v="32"/>
    <s v="31-40KM"/>
    <s v="CA"/>
    <s v="White"/>
    <n v="3"/>
    <x v="2"/>
    <x v="5"/>
    <s v="Senior Software Engineer"/>
    <s v="Married"/>
    <n v="158656"/>
    <n v="1"/>
    <s v="No"/>
    <n v="0"/>
    <d v="2019-12-25T00:00:00"/>
    <x v="1"/>
    <n v="2"/>
    <n v="1"/>
    <n v="1"/>
    <s v="OK"/>
    <n v="2"/>
    <m/>
    <m/>
    <m/>
    <m/>
    <e v="#N/A"/>
    <m/>
    <e v="#N/A"/>
    <m/>
    <e v="#N/A"/>
    <x v="3"/>
    <m/>
    <m/>
    <e v="#N/A"/>
    <x v="2"/>
    <e v="#N/A"/>
    <x v="3"/>
    <e v="#N/A"/>
    <e v="#N/A"/>
  </r>
  <r>
    <s v="BC5E-3B7B"/>
    <s v="Farra"/>
    <s v="Boffey"/>
    <x v="1"/>
    <n v="24"/>
    <s v="Young"/>
    <s v="Some Travel"/>
    <x v="0"/>
    <n v="33"/>
    <s v="31-40KM"/>
    <s v="CA"/>
    <s v="White"/>
    <n v="1"/>
    <x v="4"/>
    <x v="4"/>
    <s v="Sales Representative"/>
    <s v="Divorced"/>
    <n v="24174"/>
    <n v="1"/>
    <s v="No"/>
    <n v="0"/>
    <d v="2019-12-27T00:00:00"/>
    <x v="0"/>
    <n v="3"/>
    <n v="2"/>
    <n v="2"/>
    <s v="OK"/>
    <n v="1"/>
    <m/>
    <m/>
    <m/>
    <m/>
    <e v="#N/A"/>
    <m/>
    <e v="#N/A"/>
    <m/>
    <e v="#N/A"/>
    <x v="3"/>
    <m/>
    <m/>
    <e v="#N/A"/>
    <x v="2"/>
    <e v="#N/A"/>
    <x v="3"/>
    <e v="#N/A"/>
    <e v="#N/A"/>
  </r>
  <r>
    <s v="7A1F-F1A3"/>
    <s v="Dunstan"/>
    <s v="Whife"/>
    <x v="2"/>
    <n v="23"/>
    <s v="Young"/>
    <s v="Some Travel"/>
    <x v="0"/>
    <n v="32"/>
    <s v="31-40KM"/>
    <s v="CA"/>
    <s v="White"/>
    <n v="3"/>
    <x v="2"/>
    <x v="7"/>
    <s v="Sales Executive"/>
    <s v="Single"/>
    <n v="84558"/>
    <n v="0"/>
    <s v="No"/>
    <n v="0"/>
    <d v="2019-12-30T00:00:00"/>
    <x v="0"/>
    <n v="3"/>
    <n v="3"/>
    <n v="3"/>
    <s v="OK"/>
    <n v="2"/>
    <s v="PR388"/>
    <s v="7A1F-F1A3"/>
    <d v="2014-08-30T00:00:00"/>
    <n v="5"/>
    <n v="5"/>
    <n v="5"/>
    <n v="5"/>
    <n v="5"/>
    <n v="5"/>
    <x v="2"/>
    <n v="1"/>
    <n v="4"/>
    <n v="4"/>
    <x v="3"/>
    <n v="5"/>
    <x v="4"/>
    <n v="5"/>
    <n v="4.833333333333333"/>
  </r>
  <r>
    <s v="AB61-2A7E"/>
    <s v="Mala"/>
    <s v="Van Castele"/>
    <x v="0"/>
    <n v="22"/>
    <s v="Young"/>
    <s v="Some Travel"/>
    <x v="0"/>
    <n v="29"/>
    <s v="21-30KM"/>
    <s v="IL"/>
    <s v="White"/>
    <n v="1"/>
    <x v="4"/>
    <x v="7"/>
    <s v="Sales Representative"/>
    <s v="Married"/>
    <n v="20802"/>
    <n v="0"/>
    <s v="No"/>
    <n v="0"/>
    <d v="2020-01-01T00:00:00"/>
    <x v="0"/>
    <n v="2"/>
    <n v="2"/>
    <n v="2"/>
    <s v="OK"/>
    <n v="1"/>
    <m/>
    <m/>
    <m/>
    <m/>
    <e v="#N/A"/>
    <m/>
    <e v="#N/A"/>
    <m/>
    <e v="#N/A"/>
    <x v="3"/>
    <m/>
    <m/>
    <e v="#N/A"/>
    <x v="2"/>
    <e v="#N/A"/>
    <x v="3"/>
    <e v="#N/A"/>
    <e v="#N/A"/>
  </r>
  <r>
    <s v="5A29-B9F4"/>
    <s v="Nicoli"/>
    <s v="Shavel"/>
    <x v="0"/>
    <n v="28"/>
    <s v="Young"/>
    <s v="Some Travel"/>
    <x v="2"/>
    <n v="14"/>
    <s v="11-20KM"/>
    <s v="CA"/>
    <s v="White"/>
    <n v="4"/>
    <x v="1"/>
    <x v="1"/>
    <s v="HR Executive"/>
    <s v="Single"/>
    <n v="149734"/>
    <n v="0"/>
    <s v="No"/>
    <n v="0"/>
    <d v="2020-01-02T00:00:00"/>
    <x v="0"/>
    <n v="2"/>
    <n v="0"/>
    <n v="1"/>
    <s v="OK"/>
    <n v="1"/>
    <m/>
    <m/>
    <m/>
    <m/>
    <e v="#N/A"/>
    <m/>
    <e v="#N/A"/>
    <m/>
    <e v="#N/A"/>
    <x v="3"/>
    <m/>
    <m/>
    <e v="#N/A"/>
    <x v="2"/>
    <e v="#N/A"/>
    <x v="3"/>
    <e v="#N/A"/>
    <e v="#N/A"/>
  </r>
  <r>
    <s v="939F-2461"/>
    <s v="Grantham"/>
    <s v="Sandercock"/>
    <x v="2"/>
    <n v="28"/>
    <s v="Young"/>
    <s v="Some Travel"/>
    <x v="1"/>
    <n v="17"/>
    <s v="11-20KM"/>
    <s v="IL"/>
    <s v="White"/>
    <n v="3"/>
    <x v="2"/>
    <x v="5"/>
    <s v="Senior Software Engineer"/>
    <s v="Married"/>
    <n v="101210"/>
    <n v="1"/>
    <s v="No"/>
    <n v="0"/>
    <d v="2020-01-03T00:00:00"/>
    <x v="0"/>
    <n v="2"/>
    <n v="2"/>
    <n v="2"/>
    <s v="OK"/>
    <n v="1"/>
    <m/>
    <m/>
    <m/>
    <m/>
    <e v="#N/A"/>
    <m/>
    <e v="#N/A"/>
    <m/>
    <e v="#N/A"/>
    <x v="3"/>
    <m/>
    <m/>
    <e v="#N/A"/>
    <x v="2"/>
    <e v="#N/A"/>
    <x v="3"/>
    <e v="#N/A"/>
    <e v="#N/A"/>
  </r>
  <r>
    <s v="98EE-8547"/>
    <s v="Lock"/>
    <s v="Pierson"/>
    <x v="2"/>
    <n v="31"/>
    <s v="Young"/>
    <s v="Some Travel"/>
    <x v="1"/>
    <n v="44"/>
    <s v="41-50KM"/>
    <s v="CA"/>
    <s v="White"/>
    <n v="3"/>
    <x v="2"/>
    <x v="5"/>
    <s v="Analytics Manager"/>
    <s v="Married"/>
    <n v="531629"/>
    <n v="1"/>
    <s v="Yes"/>
    <n v="1"/>
    <d v="2020-01-06T00:00:00"/>
    <x v="1"/>
    <n v="1"/>
    <n v="0"/>
    <n v="1"/>
    <s v="OK"/>
    <n v="1"/>
    <s v="PR1441"/>
    <s v="98EE-8547"/>
    <d v="2017-01-29T00:00:00"/>
    <n v="4"/>
    <n v="4"/>
    <n v="5"/>
    <n v="5"/>
    <n v="5"/>
    <n v="5"/>
    <x v="2"/>
    <n v="1"/>
    <n v="5"/>
    <n v="5"/>
    <x v="3"/>
    <n v="5"/>
    <x v="4"/>
    <n v="5"/>
    <n v="4.833333333333333"/>
  </r>
  <r>
    <s v="E071-137E"/>
    <s v="Isacco"/>
    <s v="Halden"/>
    <x v="2"/>
    <n v="24"/>
    <s v="Young"/>
    <s v="Some Travel"/>
    <x v="0"/>
    <n v="17"/>
    <s v="11-20KM"/>
    <s v="IL"/>
    <s v="White"/>
    <n v="2"/>
    <x v="3"/>
    <x v="1"/>
    <s v="Sales Representative"/>
    <s v="Married"/>
    <n v="63234"/>
    <n v="1"/>
    <s v="No"/>
    <n v="0"/>
    <d v="2020-01-08T00:00:00"/>
    <x v="0"/>
    <n v="2"/>
    <n v="1"/>
    <n v="2"/>
    <s v="OK"/>
    <n v="2"/>
    <m/>
    <m/>
    <m/>
    <m/>
    <e v="#N/A"/>
    <m/>
    <e v="#N/A"/>
    <m/>
    <e v="#N/A"/>
    <x v="3"/>
    <m/>
    <m/>
    <e v="#N/A"/>
    <x v="2"/>
    <e v="#N/A"/>
    <x v="3"/>
    <e v="#N/A"/>
    <e v="#N/A"/>
  </r>
  <r>
    <s v="BD33-DB2F"/>
    <s v="Hashim"/>
    <s v="Stolze"/>
    <x v="2"/>
    <n v="24"/>
    <s v="Young"/>
    <s v="Some Travel"/>
    <x v="1"/>
    <n v="17"/>
    <s v="11-20KM"/>
    <s v="NY"/>
    <s v="White"/>
    <n v="5"/>
    <x v="0"/>
    <x v="3"/>
    <s v="Machine Learning Engineer"/>
    <s v="Divorced"/>
    <n v="63747"/>
    <n v="1"/>
    <s v="No"/>
    <n v="0"/>
    <d v="2020-01-09T00:00:00"/>
    <x v="0"/>
    <n v="2"/>
    <n v="1"/>
    <n v="1"/>
    <s v="OK"/>
    <n v="0"/>
    <m/>
    <m/>
    <m/>
    <m/>
    <e v="#N/A"/>
    <m/>
    <e v="#N/A"/>
    <m/>
    <e v="#N/A"/>
    <x v="3"/>
    <m/>
    <m/>
    <e v="#N/A"/>
    <x v="2"/>
    <e v="#N/A"/>
    <x v="3"/>
    <e v="#N/A"/>
    <e v="#N/A"/>
  </r>
  <r>
    <s v="5000-8203"/>
    <s v="Otha"/>
    <s v="Lehrmann"/>
    <x v="0"/>
    <n v="38"/>
    <s v="Old"/>
    <s v="Some Travel"/>
    <x v="1"/>
    <n v="10"/>
    <s v="0-10KM"/>
    <s v="CA"/>
    <s v="White"/>
    <n v="4"/>
    <x v="1"/>
    <x v="5"/>
    <s v="Analytics Manager"/>
    <s v="Divorced"/>
    <n v="445906"/>
    <n v="2"/>
    <s v="Yes"/>
    <n v="1"/>
    <d v="2020-01-13T00:00:00"/>
    <x v="0"/>
    <n v="2"/>
    <n v="0"/>
    <n v="1"/>
    <s v="OK"/>
    <n v="2"/>
    <m/>
    <m/>
    <m/>
    <m/>
    <e v="#N/A"/>
    <m/>
    <e v="#N/A"/>
    <m/>
    <e v="#N/A"/>
    <x v="3"/>
    <m/>
    <m/>
    <e v="#N/A"/>
    <x v="2"/>
    <e v="#N/A"/>
    <x v="3"/>
    <e v="#N/A"/>
    <e v="#N/A"/>
  </r>
  <r>
    <s v="626D-4669"/>
    <s v="Gerardo"/>
    <s v="Geggus"/>
    <x v="2"/>
    <n v="23"/>
    <s v="Young"/>
    <s v="Frequent Traveller"/>
    <x v="1"/>
    <n v="35"/>
    <s v="31-40KM"/>
    <s v="CA"/>
    <s v="White"/>
    <n v="4"/>
    <x v="1"/>
    <x v="5"/>
    <s v="Senior Software Engineer"/>
    <s v="Single"/>
    <n v="51906"/>
    <n v="0"/>
    <s v="No"/>
    <n v="0"/>
    <d v="2020-01-14T00:00:00"/>
    <x v="0"/>
    <n v="2"/>
    <n v="1"/>
    <n v="1"/>
    <s v="OK"/>
    <n v="1"/>
    <m/>
    <m/>
    <m/>
    <m/>
    <e v="#N/A"/>
    <m/>
    <e v="#N/A"/>
    <m/>
    <e v="#N/A"/>
    <x v="3"/>
    <m/>
    <m/>
    <e v="#N/A"/>
    <x v="2"/>
    <e v="#N/A"/>
    <x v="3"/>
    <e v="#N/A"/>
    <e v="#N/A"/>
  </r>
  <r>
    <s v="A067-9F4F"/>
    <s v="Murray"/>
    <s v="Rooms"/>
    <x v="2"/>
    <n v="34"/>
    <s v="Young"/>
    <s v="Some Travel"/>
    <x v="0"/>
    <n v="26"/>
    <s v="21-30KM"/>
    <s v="NY"/>
    <s v="White"/>
    <n v="4"/>
    <x v="1"/>
    <x v="1"/>
    <s v="Sales Executive"/>
    <s v="Married"/>
    <n v="215246"/>
    <n v="1"/>
    <s v="No"/>
    <n v="0"/>
    <d v="2020-01-15T00:00:00"/>
    <x v="0"/>
    <n v="2"/>
    <n v="0"/>
    <n v="0"/>
    <s v="OK"/>
    <n v="0"/>
    <m/>
    <m/>
    <m/>
    <m/>
    <e v="#N/A"/>
    <m/>
    <e v="#N/A"/>
    <m/>
    <e v="#N/A"/>
    <x v="3"/>
    <m/>
    <m/>
    <e v="#N/A"/>
    <x v="2"/>
    <e v="#N/A"/>
    <x v="3"/>
    <e v="#N/A"/>
    <e v="#N/A"/>
  </r>
  <r>
    <s v="E210-F193"/>
    <s v="Karia"/>
    <s v="Bartunek"/>
    <x v="0"/>
    <n v="28"/>
    <s v="Young"/>
    <s v="Some Travel"/>
    <x v="1"/>
    <n v="38"/>
    <s v="31-40KM"/>
    <s v="CA"/>
    <s v="White"/>
    <n v="3"/>
    <x v="2"/>
    <x v="3"/>
    <s v="Machine Learning Engineer"/>
    <s v="Divorced"/>
    <n v="151229"/>
    <n v="1"/>
    <s v="No"/>
    <n v="0"/>
    <d v="2020-01-16T00:00:00"/>
    <x v="0"/>
    <n v="2"/>
    <n v="0"/>
    <n v="0"/>
    <s v="OK"/>
    <n v="2"/>
    <m/>
    <m/>
    <m/>
    <m/>
    <e v="#N/A"/>
    <m/>
    <e v="#N/A"/>
    <m/>
    <e v="#N/A"/>
    <x v="3"/>
    <m/>
    <m/>
    <e v="#N/A"/>
    <x v="2"/>
    <e v="#N/A"/>
    <x v="3"/>
    <e v="#N/A"/>
    <e v="#N/A"/>
  </r>
  <r>
    <s v="9DB8-F763"/>
    <s v="Marlin"/>
    <s v="Upcraft"/>
    <x v="2"/>
    <n v="23"/>
    <s v="Young"/>
    <s v="Some Travel"/>
    <x v="1"/>
    <n v="37"/>
    <s v="31-40KM"/>
    <s v="CA"/>
    <s v="White"/>
    <n v="4"/>
    <x v="1"/>
    <x v="5"/>
    <s v="Data Scientist"/>
    <s v="Married"/>
    <n v="26406"/>
    <n v="3"/>
    <s v="No"/>
    <n v="0"/>
    <d v="2020-01-17T00:00:00"/>
    <x v="0"/>
    <n v="2"/>
    <n v="0"/>
    <n v="1"/>
    <s v="OK"/>
    <n v="0"/>
    <m/>
    <m/>
    <m/>
    <m/>
    <e v="#N/A"/>
    <m/>
    <e v="#N/A"/>
    <m/>
    <e v="#N/A"/>
    <x v="3"/>
    <m/>
    <m/>
    <e v="#N/A"/>
    <x v="2"/>
    <e v="#N/A"/>
    <x v="3"/>
    <e v="#N/A"/>
    <e v="#N/A"/>
  </r>
  <r>
    <s v="E28D-424B"/>
    <s v="Buddie"/>
    <s v="Ainger"/>
    <x v="1"/>
    <n v="22"/>
    <s v="Young"/>
    <s v="Some Travel"/>
    <x v="0"/>
    <n v="5"/>
    <s v="0-10KM"/>
    <s v="NY"/>
    <s v="White"/>
    <n v="1"/>
    <x v="4"/>
    <x v="7"/>
    <s v="Sales Executive"/>
    <s v="Single"/>
    <n v="64689"/>
    <n v="0"/>
    <s v="No"/>
    <n v="0"/>
    <d v="2020-01-19T00:00:00"/>
    <x v="1"/>
    <n v="1"/>
    <n v="1"/>
    <n v="1"/>
    <s v="OK"/>
    <n v="1"/>
    <s v="PR1101"/>
    <s v="E28D-424B"/>
    <d v="2016-05-10T00:00:00"/>
    <n v="3"/>
    <n v="3"/>
    <n v="2"/>
    <n v="2"/>
    <n v="2"/>
    <n v="2"/>
    <x v="2"/>
    <n v="2"/>
    <n v="4"/>
    <n v="4"/>
    <x v="3"/>
    <n v="5"/>
    <x v="1"/>
    <n v="4"/>
    <n v="3.3333333333333335"/>
  </r>
  <r>
    <s v="D8F6-DED3"/>
    <s v="Myrvyn"/>
    <s v="Edsell"/>
    <x v="2"/>
    <n v="20"/>
    <s v="Young"/>
    <s v="Some Travel"/>
    <x v="1"/>
    <n v="23"/>
    <s v="21-30KM"/>
    <s v="CA"/>
    <s v="White"/>
    <n v="1"/>
    <x v="4"/>
    <x v="3"/>
    <s v="Software Engineer"/>
    <s v="Married"/>
    <n v="26752"/>
    <n v="0"/>
    <s v="Yes"/>
    <n v="1"/>
    <d v="2020-01-28T00:00:00"/>
    <x v="0"/>
    <n v="2"/>
    <n v="0"/>
    <n v="1"/>
    <s v="OK"/>
    <n v="1"/>
    <m/>
    <m/>
    <m/>
    <m/>
    <e v="#N/A"/>
    <m/>
    <e v="#N/A"/>
    <m/>
    <e v="#N/A"/>
    <x v="3"/>
    <m/>
    <m/>
    <e v="#N/A"/>
    <x v="2"/>
    <e v="#N/A"/>
    <x v="3"/>
    <e v="#N/A"/>
    <e v="#N/A"/>
  </r>
  <r>
    <s v="4BE1-4A7B"/>
    <s v="Alexander"/>
    <s v="Winstone"/>
    <x v="2"/>
    <n v="23"/>
    <s v="Young"/>
    <s v="Frequent Traveller"/>
    <x v="1"/>
    <n v="10"/>
    <s v="0-10KM"/>
    <s v="NY"/>
    <s v="White"/>
    <n v="3"/>
    <x v="2"/>
    <x v="5"/>
    <s v="Software Engineer"/>
    <s v="Divorced"/>
    <n v="44566"/>
    <n v="0"/>
    <s v="Yes"/>
    <n v="1"/>
    <d v="2020-01-29T00:00:00"/>
    <x v="1"/>
    <n v="1"/>
    <n v="0"/>
    <n v="0"/>
    <s v="OK"/>
    <n v="0"/>
    <m/>
    <m/>
    <m/>
    <m/>
    <e v="#N/A"/>
    <m/>
    <e v="#N/A"/>
    <m/>
    <e v="#N/A"/>
    <x v="3"/>
    <m/>
    <m/>
    <e v="#N/A"/>
    <x v="2"/>
    <e v="#N/A"/>
    <x v="3"/>
    <e v="#N/A"/>
    <e v="#N/A"/>
  </r>
  <r>
    <s v="8182-6AE6"/>
    <s v="Wandis"/>
    <s v="Needs"/>
    <x v="0"/>
    <n v="25"/>
    <s v="Young"/>
    <s v="Some Travel"/>
    <x v="0"/>
    <n v="32"/>
    <s v="31-40KM"/>
    <s v="NY"/>
    <s v="White"/>
    <n v="2"/>
    <x v="3"/>
    <x v="1"/>
    <s v="Sales Executive"/>
    <s v="Married"/>
    <n v="82357"/>
    <n v="1"/>
    <s v="Yes"/>
    <n v="1"/>
    <d v="2020-02-03T00:00:00"/>
    <x v="0"/>
    <n v="2"/>
    <n v="2"/>
    <n v="2"/>
    <s v="OK"/>
    <n v="2"/>
    <m/>
    <m/>
    <m/>
    <m/>
    <e v="#N/A"/>
    <m/>
    <e v="#N/A"/>
    <m/>
    <e v="#N/A"/>
    <x v="3"/>
    <m/>
    <m/>
    <e v="#N/A"/>
    <x v="2"/>
    <e v="#N/A"/>
    <x v="3"/>
    <e v="#N/A"/>
    <e v="#N/A"/>
  </r>
  <r>
    <s v="E55E-9436"/>
    <s v="Wayland"/>
    <s v="McGlade"/>
    <x v="2"/>
    <n v="41"/>
    <s v="Old"/>
    <s v="No Travel "/>
    <x v="0"/>
    <n v="34"/>
    <s v="31-40KM"/>
    <s v="CA"/>
    <s v="White"/>
    <n v="3"/>
    <x v="2"/>
    <x v="1"/>
    <s v="Sales Executive"/>
    <s v="Single"/>
    <n v="326896"/>
    <n v="0"/>
    <s v="Yes"/>
    <n v="1"/>
    <d v="2020-02-03T00:00:00"/>
    <x v="1"/>
    <n v="2"/>
    <n v="1"/>
    <n v="1"/>
    <s v="OK"/>
    <n v="1"/>
    <s v="PR1353"/>
    <s v="E55E-9436"/>
    <d v="2016-12-16T00:00:00"/>
    <n v="5"/>
    <n v="5"/>
    <n v="3"/>
    <n v="3"/>
    <n v="3"/>
    <n v="3"/>
    <x v="2"/>
    <n v="0"/>
    <n v="4"/>
    <n v="4"/>
    <x v="1"/>
    <n v="4"/>
    <x v="0"/>
    <n v="3"/>
    <n v="3.6666666666666665"/>
  </r>
  <r>
    <s v="F9BA-C7C8"/>
    <s v="Celina"/>
    <s v="Pawlata"/>
    <x v="0"/>
    <n v="23"/>
    <s v="Young"/>
    <s v="Some Travel"/>
    <x v="1"/>
    <n v="12"/>
    <s v="11-20KM"/>
    <s v="NY"/>
    <s v="White"/>
    <n v="3"/>
    <x v="2"/>
    <x v="3"/>
    <s v="Data Scientist"/>
    <s v="Married"/>
    <n v="27347"/>
    <n v="1"/>
    <s v="No"/>
    <n v="0"/>
    <d v="2020-02-07T00:00:00"/>
    <x v="0"/>
    <n v="2"/>
    <n v="0"/>
    <n v="0"/>
    <s v="OK"/>
    <n v="0"/>
    <m/>
    <m/>
    <m/>
    <m/>
    <e v="#N/A"/>
    <m/>
    <e v="#N/A"/>
    <m/>
    <e v="#N/A"/>
    <x v="3"/>
    <m/>
    <m/>
    <e v="#N/A"/>
    <x v="2"/>
    <e v="#N/A"/>
    <x v="3"/>
    <e v="#N/A"/>
    <e v="#N/A"/>
  </r>
  <r>
    <s v="9ED3-ED64"/>
    <s v="Horatio"/>
    <s v="Cristoferi"/>
    <x v="2"/>
    <n v="21"/>
    <s v="Young"/>
    <s v="Some Travel"/>
    <x v="1"/>
    <n v="29"/>
    <s v="21-30KM"/>
    <s v="NY"/>
    <s v="White"/>
    <n v="4"/>
    <x v="1"/>
    <x v="5"/>
    <s v="Software Engineer"/>
    <s v="Divorced"/>
    <n v="31618"/>
    <n v="2"/>
    <s v="No"/>
    <n v="0"/>
    <d v="2020-02-13T00:00:00"/>
    <x v="0"/>
    <n v="2"/>
    <n v="0"/>
    <n v="2"/>
    <s v="OK"/>
    <n v="2"/>
    <m/>
    <m/>
    <m/>
    <m/>
    <e v="#N/A"/>
    <m/>
    <e v="#N/A"/>
    <m/>
    <e v="#N/A"/>
    <x v="3"/>
    <m/>
    <m/>
    <e v="#N/A"/>
    <x v="2"/>
    <e v="#N/A"/>
    <x v="3"/>
    <e v="#N/A"/>
    <e v="#N/A"/>
  </r>
  <r>
    <s v="9A9B-630B"/>
    <s v="Nikolaus"/>
    <s v="Grimmer"/>
    <x v="3"/>
    <n v="23"/>
    <s v="Young"/>
    <s v="Some Travel"/>
    <x v="1"/>
    <n v="25"/>
    <s v="21-30KM"/>
    <s v="IL"/>
    <s v="White"/>
    <n v="4"/>
    <x v="1"/>
    <x v="5"/>
    <s v="Machine Learning Engineer"/>
    <s v="Married"/>
    <n v="57285"/>
    <n v="0"/>
    <s v="No"/>
    <n v="0"/>
    <d v="2020-02-13T00:00:00"/>
    <x v="0"/>
    <n v="2"/>
    <n v="2"/>
    <n v="2"/>
    <s v="OK"/>
    <n v="0"/>
    <m/>
    <m/>
    <m/>
    <m/>
    <e v="#N/A"/>
    <m/>
    <e v="#N/A"/>
    <m/>
    <e v="#N/A"/>
    <x v="3"/>
    <m/>
    <m/>
    <e v="#N/A"/>
    <x v="2"/>
    <e v="#N/A"/>
    <x v="3"/>
    <e v="#N/A"/>
    <e v="#N/A"/>
  </r>
  <r>
    <s v="3C73-12A0"/>
    <s v="Andee"/>
    <s v="Kenen"/>
    <x v="0"/>
    <n v="22"/>
    <s v="Young"/>
    <s v="Some Travel"/>
    <x v="1"/>
    <n v="6"/>
    <s v="0-10KM"/>
    <s v="CA"/>
    <s v="White"/>
    <n v="2"/>
    <x v="3"/>
    <x v="5"/>
    <s v="Senior Software Engineer"/>
    <s v="Single"/>
    <n v="70766"/>
    <n v="0"/>
    <s v="No"/>
    <n v="0"/>
    <d v="2020-02-15T00:00:00"/>
    <x v="0"/>
    <n v="2"/>
    <n v="0"/>
    <n v="2"/>
    <s v="OK"/>
    <n v="1"/>
    <m/>
    <m/>
    <m/>
    <m/>
    <e v="#N/A"/>
    <m/>
    <e v="#N/A"/>
    <m/>
    <e v="#N/A"/>
    <x v="3"/>
    <m/>
    <m/>
    <e v="#N/A"/>
    <x v="2"/>
    <e v="#N/A"/>
    <x v="3"/>
    <e v="#N/A"/>
    <e v="#N/A"/>
  </r>
  <r>
    <s v="D9AE-B32C"/>
    <s v="Leelah"/>
    <s v="Ludvigsen"/>
    <x v="0"/>
    <n v="22"/>
    <s v="Young"/>
    <s v="Some Travel"/>
    <x v="1"/>
    <n v="7"/>
    <s v="0-10KM"/>
    <s v="CA"/>
    <s v="White"/>
    <n v="1"/>
    <x v="4"/>
    <x v="3"/>
    <s v="Software Engineer"/>
    <s v="Single"/>
    <n v="28359"/>
    <n v="0"/>
    <s v="No"/>
    <n v="0"/>
    <d v="2020-02-23T00:00:00"/>
    <x v="0"/>
    <n v="2"/>
    <n v="1"/>
    <n v="2"/>
    <s v="OK"/>
    <n v="1"/>
    <m/>
    <m/>
    <m/>
    <m/>
    <e v="#N/A"/>
    <m/>
    <e v="#N/A"/>
    <m/>
    <e v="#N/A"/>
    <x v="3"/>
    <m/>
    <m/>
    <e v="#N/A"/>
    <x v="2"/>
    <e v="#N/A"/>
    <x v="3"/>
    <e v="#N/A"/>
    <e v="#N/A"/>
  </r>
  <r>
    <s v="A072-D80B"/>
    <s v="Corbett"/>
    <s v="Weippert"/>
    <x v="2"/>
    <n v="27"/>
    <s v="Young"/>
    <s v="Some Travel"/>
    <x v="0"/>
    <n v="17"/>
    <s v="11-20KM"/>
    <s v="CA"/>
    <s v="White"/>
    <n v="5"/>
    <x v="0"/>
    <x v="0"/>
    <s v="Sales Executive"/>
    <s v="Married"/>
    <n v="81294"/>
    <n v="1"/>
    <s v="No"/>
    <n v="0"/>
    <d v="2020-02-24T00:00:00"/>
    <x v="0"/>
    <n v="2"/>
    <n v="2"/>
    <n v="2"/>
    <s v="OK"/>
    <n v="2"/>
    <m/>
    <m/>
    <m/>
    <m/>
    <e v="#N/A"/>
    <m/>
    <e v="#N/A"/>
    <m/>
    <e v="#N/A"/>
    <x v="3"/>
    <m/>
    <m/>
    <e v="#N/A"/>
    <x v="2"/>
    <e v="#N/A"/>
    <x v="3"/>
    <e v="#N/A"/>
    <e v="#N/A"/>
  </r>
  <r>
    <s v="781F-6C21"/>
    <s v="Eugenio"/>
    <s v="Sempill"/>
    <x v="2"/>
    <n v="43"/>
    <s v="Old"/>
    <s v="Frequent Traveller"/>
    <x v="0"/>
    <n v="21"/>
    <s v="21-30KM"/>
    <s v="NY"/>
    <s v="White"/>
    <n v="3"/>
    <x v="2"/>
    <x v="1"/>
    <s v="Manager"/>
    <s v="Divorced"/>
    <n v="327587"/>
    <n v="1"/>
    <s v="Yes"/>
    <n v="1"/>
    <d v="2020-02-25T00:00:00"/>
    <x v="0"/>
    <n v="2"/>
    <n v="1"/>
    <n v="1"/>
    <s v="OK"/>
    <n v="1"/>
    <s v="PR6221"/>
    <s v="781F-6C21"/>
    <d v="2022-07-06T00:00:00"/>
    <n v="5"/>
    <n v="5"/>
    <n v="5"/>
    <n v="5"/>
    <n v="4"/>
    <n v="4"/>
    <x v="0"/>
    <n v="1"/>
    <n v="5"/>
    <n v="5"/>
    <x v="3"/>
    <n v="5"/>
    <x v="1"/>
    <n v="4"/>
    <n v="4.666666666666667"/>
  </r>
  <r>
    <s v="E8D3-CABA"/>
    <s v="Georg"/>
    <s v="Nunnery"/>
    <x v="2"/>
    <n v="20"/>
    <s v="Young"/>
    <s v="Some Travel"/>
    <x v="1"/>
    <n v="37"/>
    <s v="31-40KM"/>
    <s v="CA"/>
    <s v="White"/>
    <n v="4"/>
    <x v="1"/>
    <x v="3"/>
    <s v="Data Scientist"/>
    <s v="Married"/>
    <n v="35654"/>
    <n v="2"/>
    <s v="No"/>
    <n v="0"/>
    <d v="2020-02-27T00:00:00"/>
    <x v="0"/>
    <n v="2"/>
    <n v="2"/>
    <n v="2"/>
    <s v="OK"/>
    <n v="1"/>
    <m/>
    <m/>
    <m/>
    <m/>
    <e v="#N/A"/>
    <m/>
    <e v="#N/A"/>
    <m/>
    <e v="#N/A"/>
    <x v="3"/>
    <m/>
    <m/>
    <e v="#N/A"/>
    <x v="2"/>
    <e v="#N/A"/>
    <x v="3"/>
    <e v="#N/A"/>
    <e v="#N/A"/>
  </r>
  <r>
    <s v="666A-B076"/>
    <s v="Huberto"/>
    <s v="Coppins"/>
    <x v="2"/>
    <n v="26"/>
    <s v="Young"/>
    <s v="No Travel "/>
    <x v="1"/>
    <n v="10"/>
    <s v="0-10KM"/>
    <s v="NY"/>
    <s v="White"/>
    <n v="2"/>
    <x v="3"/>
    <x v="3"/>
    <s v="Software Engineer"/>
    <s v="Single"/>
    <n v="62828"/>
    <n v="0"/>
    <s v="No"/>
    <n v="0"/>
    <d v="2020-02-28T00:00:00"/>
    <x v="0"/>
    <n v="2"/>
    <n v="0"/>
    <n v="2"/>
    <s v="OK"/>
    <n v="1"/>
    <m/>
    <m/>
    <m/>
    <m/>
    <e v="#N/A"/>
    <m/>
    <e v="#N/A"/>
    <m/>
    <e v="#N/A"/>
    <x v="3"/>
    <m/>
    <m/>
    <e v="#N/A"/>
    <x v="2"/>
    <e v="#N/A"/>
    <x v="3"/>
    <e v="#N/A"/>
    <e v="#N/A"/>
  </r>
  <r>
    <s v="6010-A052"/>
    <s v="Florry"/>
    <s v="Pohlak"/>
    <x v="0"/>
    <n v="20"/>
    <s v="Young"/>
    <s v="Some Travel"/>
    <x v="1"/>
    <n v="26"/>
    <s v="21-30KM"/>
    <s v="NY"/>
    <s v="White"/>
    <n v="4"/>
    <x v="1"/>
    <x v="2"/>
    <s v="Software Engineer"/>
    <s v="Single"/>
    <n v="37094"/>
    <n v="0"/>
    <s v="No"/>
    <n v="0"/>
    <d v="2020-03-02T00:00:00"/>
    <x v="1"/>
    <n v="1"/>
    <n v="0"/>
    <n v="0"/>
    <s v="OK"/>
    <n v="0"/>
    <m/>
    <m/>
    <m/>
    <m/>
    <e v="#N/A"/>
    <m/>
    <e v="#N/A"/>
    <m/>
    <e v="#N/A"/>
    <x v="3"/>
    <m/>
    <m/>
    <e v="#N/A"/>
    <x v="2"/>
    <e v="#N/A"/>
    <x v="3"/>
    <e v="#N/A"/>
    <e v="#N/A"/>
  </r>
  <r>
    <s v="F0C3-4859"/>
    <s v="Lenka"/>
    <s v="Ciotti"/>
    <x v="1"/>
    <n v="21"/>
    <s v="Young"/>
    <s v="Some Travel"/>
    <x v="1"/>
    <n v="37"/>
    <s v="31-40KM"/>
    <s v="IL"/>
    <s v="White"/>
    <n v="3"/>
    <x v="2"/>
    <x v="5"/>
    <s v="Software Engineer"/>
    <s v="Married"/>
    <n v="41476"/>
    <n v="1"/>
    <s v="Yes"/>
    <n v="1"/>
    <d v="2020-03-03T00:00:00"/>
    <x v="1"/>
    <n v="0"/>
    <n v="0"/>
    <n v="0"/>
    <s v="OK"/>
    <n v="0"/>
    <m/>
    <m/>
    <m/>
    <m/>
    <e v="#N/A"/>
    <m/>
    <e v="#N/A"/>
    <m/>
    <e v="#N/A"/>
    <x v="3"/>
    <m/>
    <m/>
    <e v="#N/A"/>
    <x v="2"/>
    <e v="#N/A"/>
    <x v="3"/>
    <e v="#N/A"/>
    <e v="#N/A"/>
  </r>
  <r>
    <s v="0317-B7BC"/>
    <s v="Ronni"/>
    <s v="Beechcraft"/>
    <x v="0"/>
    <n v="23"/>
    <s v="Young"/>
    <s v="Some Travel"/>
    <x v="0"/>
    <n v="7"/>
    <s v="0-10KM"/>
    <s v="IL"/>
    <s v="White"/>
    <n v="4"/>
    <x v="1"/>
    <x v="0"/>
    <s v="Sales Executive"/>
    <s v="Married"/>
    <n v="72622"/>
    <n v="0"/>
    <s v="Yes"/>
    <n v="1"/>
    <d v="2020-03-03T00:00:00"/>
    <x v="0"/>
    <n v="2"/>
    <n v="0"/>
    <n v="2"/>
    <s v="OK"/>
    <n v="0"/>
    <m/>
    <m/>
    <m/>
    <m/>
    <e v="#N/A"/>
    <m/>
    <e v="#N/A"/>
    <m/>
    <e v="#N/A"/>
    <x v="3"/>
    <m/>
    <m/>
    <e v="#N/A"/>
    <x v="2"/>
    <e v="#N/A"/>
    <x v="3"/>
    <e v="#N/A"/>
    <e v="#N/A"/>
  </r>
  <r>
    <s v="AFA8-5058"/>
    <s v="Dame"/>
    <s v="Andrzejewski"/>
    <x v="2"/>
    <n v="20"/>
    <s v="Young"/>
    <s v="Some Travel"/>
    <x v="2"/>
    <n v="8"/>
    <s v="0-10KM"/>
    <s v="CA"/>
    <s v="White"/>
    <n v="4"/>
    <x v="1"/>
    <x v="8"/>
    <s v="Recruiter"/>
    <s v="Divorced"/>
    <n v="26186"/>
    <n v="0"/>
    <s v="Yes"/>
    <n v="1"/>
    <d v="2020-03-06T00:00:00"/>
    <x v="1"/>
    <n v="2"/>
    <n v="0"/>
    <n v="0"/>
    <s v="OK"/>
    <n v="0"/>
    <s v="PR1230"/>
    <s v="AFA8-5058"/>
    <d v="2016-08-14T00:00:00"/>
    <n v="3"/>
    <n v="3"/>
    <n v="3"/>
    <n v="3"/>
    <n v="2"/>
    <n v="2"/>
    <x v="0"/>
    <n v="1"/>
    <n v="5"/>
    <n v="5"/>
    <x v="0"/>
    <n v="3"/>
    <x v="0"/>
    <n v="3"/>
    <n v="3.1666666666666665"/>
  </r>
  <r>
    <s v="0E85-1FC5"/>
    <s v="Pet"/>
    <s v="Dow"/>
    <x v="0"/>
    <n v="31"/>
    <s v="Young"/>
    <s v="Some Travel"/>
    <x v="1"/>
    <n v="21"/>
    <s v="21-30KM"/>
    <s v="CA"/>
    <s v="White"/>
    <n v="3"/>
    <x v="2"/>
    <x v="3"/>
    <s v="Senior Software Engineer"/>
    <s v="Divorced"/>
    <n v="127182"/>
    <n v="1"/>
    <s v="No"/>
    <n v="0"/>
    <d v="2020-03-08T00:00:00"/>
    <x v="0"/>
    <n v="2"/>
    <n v="0"/>
    <n v="0"/>
    <s v="OK"/>
    <n v="1"/>
    <m/>
    <m/>
    <m/>
    <m/>
    <e v="#N/A"/>
    <m/>
    <e v="#N/A"/>
    <m/>
    <e v="#N/A"/>
    <x v="3"/>
    <m/>
    <m/>
    <e v="#N/A"/>
    <x v="2"/>
    <e v="#N/A"/>
    <x v="3"/>
    <e v="#N/A"/>
    <e v="#N/A"/>
  </r>
  <r>
    <s v="874D-5D4C"/>
    <s v="Clywd"/>
    <s v="Burril"/>
    <x v="2"/>
    <n v="40"/>
    <s v="Old"/>
    <s v="No Travel "/>
    <x v="1"/>
    <n v="31"/>
    <s v="31-40KM"/>
    <s v="CA"/>
    <s v="White"/>
    <n v="4"/>
    <x v="1"/>
    <x v="3"/>
    <s v="Analytics Manager"/>
    <s v="Divorced"/>
    <n v="456418"/>
    <n v="1"/>
    <s v="No"/>
    <n v="0"/>
    <d v="2020-03-09T00:00:00"/>
    <x v="0"/>
    <n v="2"/>
    <n v="0"/>
    <n v="2"/>
    <s v="OK"/>
    <n v="2"/>
    <m/>
    <m/>
    <m/>
    <m/>
    <e v="#N/A"/>
    <m/>
    <e v="#N/A"/>
    <m/>
    <e v="#N/A"/>
    <x v="3"/>
    <m/>
    <m/>
    <e v="#N/A"/>
    <x v="2"/>
    <e v="#N/A"/>
    <x v="3"/>
    <e v="#N/A"/>
    <e v="#N/A"/>
  </r>
  <r>
    <s v="6C42-A719"/>
    <s v="Bird"/>
    <s v="Libbey"/>
    <x v="0"/>
    <n v="22"/>
    <s v="Young"/>
    <s v="Some Travel"/>
    <x v="1"/>
    <n v="37"/>
    <s v="31-40KM"/>
    <s v="NY"/>
    <s v="White"/>
    <n v="3"/>
    <x v="2"/>
    <x v="3"/>
    <s v="Data Scientist"/>
    <s v="Single"/>
    <n v="30442"/>
    <n v="0"/>
    <s v="Yes"/>
    <n v="1"/>
    <d v="2020-03-11T00:00:00"/>
    <x v="1"/>
    <n v="0"/>
    <n v="0"/>
    <n v="0"/>
    <s v="OK"/>
    <n v="0"/>
    <s v="PR1366"/>
    <s v="6C42-A719"/>
    <d v="2016-12-25T00:00:00"/>
    <n v="4"/>
    <n v="4"/>
    <n v="2"/>
    <n v="2"/>
    <n v="5"/>
    <n v="5"/>
    <x v="2"/>
    <n v="1"/>
    <n v="2"/>
    <n v="2"/>
    <x v="0"/>
    <n v="3"/>
    <x v="0"/>
    <n v="3"/>
    <n v="3.1666666666666665"/>
  </r>
  <r>
    <s v="7BA2-EBDE"/>
    <s v="Borden"/>
    <s v="McGuiness"/>
    <x v="2"/>
    <n v="31"/>
    <s v="Young"/>
    <s v="No Travel "/>
    <x v="0"/>
    <n v="6"/>
    <s v="0-10KM"/>
    <s v="NY"/>
    <s v="White"/>
    <n v="4"/>
    <x v="1"/>
    <x v="1"/>
    <s v="Manager"/>
    <s v="Single"/>
    <n v="321244"/>
    <n v="0"/>
    <s v="Yes"/>
    <n v="1"/>
    <d v="2020-03-16T00:00:00"/>
    <x v="0"/>
    <n v="2"/>
    <n v="2"/>
    <n v="2"/>
    <s v="OK"/>
    <n v="0"/>
    <m/>
    <m/>
    <m/>
    <m/>
    <e v="#N/A"/>
    <m/>
    <e v="#N/A"/>
    <m/>
    <e v="#N/A"/>
    <x v="3"/>
    <m/>
    <m/>
    <e v="#N/A"/>
    <x v="2"/>
    <e v="#N/A"/>
    <x v="3"/>
    <e v="#N/A"/>
    <e v="#N/A"/>
  </r>
  <r>
    <s v="00B0-F199"/>
    <s v="Trueman"/>
    <s v="Jirasek"/>
    <x v="2"/>
    <n v="23"/>
    <s v="Young"/>
    <s v="Some Travel"/>
    <x v="0"/>
    <n v="35"/>
    <s v="31-40KM"/>
    <s v="CA"/>
    <s v="White"/>
    <n v="1"/>
    <x v="4"/>
    <x v="1"/>
    <s v="Sales Executive"/>
    <s v="Married"/>
    <n v="97824"/>
    <n v="1"/>
    <s v="Yes"/>
    <n v="1"/>
    <d v="2020-03-16T00:00:00"/>
    <x v="1"/>
    <n v="1"/>
    <n v="0"/>
    <n v="1"/>
    <s v="OK"/>
    <n v="0"/>
    <s v="PR1123"/>
    <s v="00B0-F199"/>
    <d v="2016-05-21T00:00:00"/>
    <n v="3"/>
    <n v="3"/>
    <n v="3"/>
    <n v="3"/>
    <n v="5"/>
    <n v="5"/>
    <x v="0"/>
    <n v="2"/>
    <n v="5"/>
    <n v="5"/>
    <x v="3"/>
    <n v="5"/>
    <x v="1"/>
    <n v="4"/>
    <n v="4.166666666666667"/>
  </r>
  <r>
    <s v="6C7E-91CB"/>
    <s v="Jamie"/>
    <s v="Blazejewski"/>
    <x v="2"/>
    <n v="28"/>
    <s v="Young"/>
    <s v="No Travel "/>
    <x v="0"/>
    <n v="37"/>
    <s v="31-40KM"/>
    <s v="IL"/>
    <s v="White"/>
    <n v="4"/>
    <x v="1"/>
    <x v="0"/>
    <s v="Sales Executive"/>
    <s v="Single"/>
    <n v="95591"/>
    <n v="0"/>
    <s v="No"/>
    <n v="0"/>
    <d v="2020-03-19T00:00:00"/>
    <x v="0"/>
    <n v="2"/>
    <n v="2"/>
    <n v="2"/>
    <s v="OK"/>
    <n v="2"/>
    <m/>
    <m/>
    <m/>
    <m/>
    <e v="#N/A"/>
    <m/>
    <e v="#N/A"/>
    <m/>
    <e v="#N/A"/>
    <x v="3"/>
    <m/>
    <m/>
    <e v="#N/A"/>
    <x v="2"/>
    <e v="#N/A"/>
    <x v="3"/>
    <e v="#N/A"/>
    <e v="#N/A"/>
  </r>
  <r>
    <s v="4D07-1452"/>
    <s v="Duke"/>
    <s v="Whittenbury"/>
    <x v="2"/>
    <n v="21"/>
    <s v="Young"/>
    <s v="Frequent Traveller"/>
    <x v="0"/>
    <n v="42"/>
    <s v="41-50KM"/>
    <s v="NY"/>
    <s v="White"/>
    <n v="2"/>
    <x v="3"/>
    <x v="1"/>
    <s v="Sales Executive"/>
    <s v="Single"/>
    <n v="46750"/>
    <n v="0"/>
    <s v="No"/>
    <n v="0"/>
    <d v="2020-03-23T00:00:00"/>
    <x v="0"/>
    <n v="2"/>
    <n v="0"/>
    <n v="0"/>
    <s v="OK"/>
    <n v="0"/>
    <s v="PR6470"/>
    <s v="4D07-1452"/>
    <d v="2022-10-05T00:00:00"/>
    <n v="2"/>
    <n v="2"/>
    <n v="2"/>
    <n v="2"/>
    <n v="4"/>
    <n v="4"/>
    <x v="2"/>
    <n v="0"/>
    <n v="4"/>
    <n v="4"/>
    <x v="3"/>
    <n v="5"/>
    <x v="4"/>
    <n v="5"/>
    <n v="3.6666666666666665"/>
  </r>
  <r>
    <s v="68D1-F434"/>
    <s v="Alick"/>
    <s v="Heasley"/>
    <x v="2"/>
    <n v="40"/>
    <s v="Old"/>
    <s v="Frequent Traveller"/>
    <x v="1"/>
    <n v="1"/>
    <s v="0-10KM"/>
    <s v="CA"/>
    <s v="White"/>
    <n v="4"/>
    <x v="1"/>
    <x v="5"/>
    <s v="Engineering Manager"/>
    <s v="Divorced"/>
    <n v="314668"/>
    <n v="1"/>
    <s v="No"/>
    <n v="0"/>
    <d v="2020-03-23T00:00:00"/>
    <x v="0"/>
    <n v="2"/>
    <n v="0"/>
    <n v="2"/>
    <s v="OK"/>
    <n v="2"/>
    <m/>
    <m/>
    <m/>
    <m/>
    <e v="#N/A"/>
    <m/>
    <e v="#N/A"/>
    <m/>
    <e v="#N/A"/>
    <x v="3"/>
    <m/>
    <m/>
    <e v="#N/A"/>
    <x v="2"/>
    <e v="#N/A"/>
    <x v="3"/>
    <e v="#N/A"/>
    <e v="#N/A"/>
  </r>
  <r>
    <s v="D4DF-162F"/>
    <s v="Perla"/>
    <s v="Vivyan"/>
    <x v="0"/>
    <n v="36"/>
    <s v="Old"/>
    <s v="Some Travel"/>
    <x v="1"/>
    <n v="2"/>
    <s v="0-10KM"/>
    <s v="IL"/>
    <s v="White"/>
    <n v="2"/>
    <x v="3"/>
    <x v="3"/>
    <s v="Engineering Manager"/>
    <s v="Divorced"/>
    <n v="247730"/>
    <n v="1"/>
    <s v="Yes"/>
    <n v="1"/>
    <d v="2020-03-25T00:00:00"/>
    <x v="0"/>
    <n v="2"/>
    <n v="2"/>
    <n v="2"/>
    <s v="OK"/>
    <n v="0"/>
    <m/>
    <m/>
    <m/>
    <m/>
    <e v="#N/A"/>
    <m/>
    <e v="#N/A"/>
    <m/>
    <e v="#N/A"/>
    <x v="3"/>
    <m/>
    <m/>
    <e v="#N/A"/>
    <x v="2"/>
    <e v="#N/A"/>
    <x v="3"/>
    <e v="#N/A"/>
    <e v="#N/A"/>
  </r>
  <r>
    <s v="BC43-E62B"/>
    <s v="Bria"/>
    <s v="Hendrickx"/>
    <x v="0"/>
    <n v="23"/>
    <s v="Young"/>
    <s v="Some Travel"/>
    <x v="1"/>
    <n v="34"/>
    <s v="31-40KM"/>
    <s v="IL"/>
    <s v="White"/>
    <n v="2"/>
    <x v="3"/>
    <x v="3"/>
    <s v="Software Engineer"/>
    <s v="Married"/>
    <n v="29956"/>
    <n v="0"/>
    <s v="No"/>
    <n v="0"/>
    <d v="2020-03-25T00:00:00"/>
    <x v="0"/>
    <n v="2"/>
    <n v="1"/>
    <n v="1"/>
    <s v="OK"/>
    <n v="2"/>
    <m/>
    <m/>
    <m/>
    <m/>
    <e v="#N/A"/>
    <m/>
    <e v="#N/A"/>
    <m/>
    <e v="#N/A"/>
    <x v="3"/>
    <m/>
    <m/>
    <e v="#N/A"/>
    <x v="2"/>
    <e v="#N/A"/>
    <x v="3"/>
    <e v="#N/A"/>
    <e v="#N/A"/>
  </r>
  <r>
    <s v="017D-0B97"/>
    <s v="Maison"/>
    <s v="Werndley"/>
    <x v="2"/>
    <n v="20"/>
    <s v="Young"/>
    <s v="Some Travel"/>
    <x v="0"/>
    <n v="39"/>
    <s v="31-40KM"/>
    <s v="CA"/>
    <s v="White"/>
    <n v="2"/>
    <x v="3"/>
    <x v="4"/>
    <s v="Sales Representative"/>
    <s v="Married"/>
    <n v="22558"/>
    <n v="1"/>
    <s v="Yes"/>
    <n v="1"/>
    <d v="2020-03-30T00:00:00"/>
    <x v="0"/>
    <n v="2"/>
    <n v="0"/>
    <n v="1"/>
    <s v="OK"/>
    <n v="1"/>
    <m/>
    <m/>
    <m/>
    <m/>
    <e v="#N/A"/>
    <m/>
    <e v="#N/A"/>
    <m/>
    <e v="#N/A"/>
    <x v="3"/>
    <m/>
    <m/>
    <e v="#N/A"/>
    <x v="2"/>
    <e v="#N/A"/>
    <x v="3"/>
    <e v="#N/A"/>
    <e v="#N/A"/>
  </r>
  <r>
    <s v="5AD2-3B02"/>
    <s v="Bourke"/>
    <s v="Laird-Craig"/>
    <x v="2"/>
    <n v="25"/>
    <s v="Young"/>
    <s v="Frequent Traveller"/>
    <x v="1"/>
    <n v="40"/>
    <s v="31-40KM"/>
    <s v="NY"/>
    <s v="White"/>
    <n v="4"/>
    <x v="1"/>
    <x v="2"/>
    <s v="Senior Software Engineer"/>
    <s v="Married"/>
    <n v="67200"/>
    <n v="3"/>
    <s v="No"/>
    <n v="0"/>
    <d v="2020-04-05T00:00:00"/>
    <x v="0"/>
    <n v="2"/>
    <n v="2"/>
    <n v="2"/>
    <s v="OK"/>
    <n v="2"/>
    <m/>
    <m/>
    <m/>
    <m/>
    <e v="#N/A"/>
    <m/>
    <e v="#N/A"/>
    <m/>
    <e v="#N/A"/>
    <x v="3"/>
    <m/>
    <m/>
    <e v="#N/A"/>
    <x v="2"/>
    <e v="#N/A"/>
    <x v="3"/>
    <e v="#N/A"/>
    <e v="#N/A"/>
  </r>
  <r>
    <s v="138C-2AEA"/>
    <s v="Susannah"/>
    <s v="Gorioli"/>
    <x v="0"/>
    <n v="22"/>
    <s v="Young"/>
    <s v="No Travel "/>
    <x v="0"/>
    <n v="16"/>
    <s v="11-20KM"/>
    <s v="IL"/>
    <s v="White"/>
    <n v="1"/>
    <x v="4"/>
    <x v="1"/>
    <s v="Sales Representative"/>
    <s v="Divorced"/>
    <n v="27053"/>
    <n v="3"/>
    <s v="No"/>
    <n v="0"/>
    <d v="2020-04-10T00:00:00"/>
    <x v="0"/>
    <n v="2"/>
    <n v="0"/>
    <n v="2"/>
    <s v="OK"/>
    <n v="2"/>
    <m/>
    <m/>
    <m/>
    <m/>
    <e v="#N/A"/>
    <m/>
    <e v="#N/A"/>
    <m/>
    <e v="#N/A"/>
    <x v="3"/>
    <m/>
    <m/>
    <e v="#N/A"/>
    <x v="2"/>
    <e v="#N/A"/>
    <x v="3"/>
    <e v="#N/A"/>
    <e v="#N/A"/>
  </r>
  <r>
    <s v="4049-CF88"/>
    <s v="Jose"/>
    <s v="Davydzenko"/>
    <x v="2"/>
    <n v="20"/>
    <s v="Young"/>
    <s v="Some Travel"/>
    <x v="1"/>
    <n v="25"/>
    <s v="21-30KM"/>
    <s v="NY"/>
    <s v="White"/>
    <n v="4"/>
    <x v="1"/>
    <x v="5"/>
    <s v="Data Scientist"/>
    <s v="Married"/>
    <n v="40341"/>
    <n v="1"/>
    <s v="Yes"/>
    <n v="1"/>
    <d v="2020-04-18T00:00:00"/>
    <x v="0"/>
    <n v="2"/>
    <n v="1"/>
    <n v="1"/>
    <s v="OK"/>
    <n v="2"/>
    <m/>
    <m/>
    <m/>
    <m/>
    <e v="#N/A"/>
    <m/>
    <e v="#N/A"/>
    <m/>
    <e v="#N/A"/>
    <x v="3"/>
    <m/>
    <m/>
    <e v="#N/A"/>
    <x v="2"/>
    <e v="#N/A"/>
    <x v="3"/>
    <e v="#N/A"/>
    <e v="#N/A"/>
  </r>
  <r>
    <s v="0FEB-B474"/>
    <s v="Morten"/>
    <s v="Ridgley"/>
    <x v="2"/>
    <n v="44"/>
    <s v="Old"/>
    <s v="Some Travel"/>
    <x v="0"/>
    <n v="35"/>
    <s v="31-40KM"/>
    <s v="NY"/>
    <s v="White"/>
    <n v="3"/>
    <x v="2"/>
    <x v="1"/>
    <s v="Sales Executive"/>
    <s v="Divorced"/>
    <n v="223619"/>
    <n v="1"/>
    <s v="No"/>
    <n v="0"/>
    <d v="2020-04-24T00:00:00"/>
    <x v="0"/>
    <n v="2"/>
    <n v="0"/>
    <n v="2"/>
    <s v="OK"/>
    <n v="1"/>
    <m/>
    <m/>
    <m/>
    <m/>
    <e v="#N/A"/>
    <m/>
    <e v="#N/A"/>
    <m/>
    <e v="#N/A"/>
    <x v="3"/>
    <m/>
    <m/>
    <e v="#N/A"/>
    <x v="2"/>
    <e v="#N/A"/>
    <x v="3"/>
    <e v="#N/A"/>
    <e v="#N/A"/>
  </r>
  <r>
    <s v="CC1D-5D73"/>
    <s v="Tillie"/>
    <s v="Cregin"/>
    <x v="0"/>
    <n v="40"/>
    <s v="Old"/>
    <s v="No Travel "/>
    <x v="0"/>
    <n v="9"/>
    <s v="0-10KM"/>
    <s v="CA"/>
    <s v="White"/>
    <n v="3"/>
    <x v="2"/>
    <x v="1"/>
    <s v="Manager"/>
    <s v="Single"/>
    <n v="254535"/>
    <n v="0"/>
    <s v="No"/>
    <n v="0"/>
    <d v="2020-04-25T00:00:00"/>
    <x v="0"/>
    <n v="2"/>
    <n v="2"/>
    <n v="2"/>
    <s v="OK"/>
    <n v="1"/>
    <m/>
    <m/>
    <m/>
    <m/>
    <e v="#N/A"/>
    <m/>
    <e v="#N/A"/>
    <m/>
    <e v="#N/A"/>
    <x v="3"/>
    <m/>
    <m/>
    <e v="#N/A"/>
    <x v="2"/>
    <e v="#N/A"/>
    <x v="3"/>
    <e v="#N/A"/>
    <e v="#N/A"/>
  </r>
  <r>
    <s v="AACC-8B93"/>
    <s v="Kaleena"/>
    <s v="Ellsbury"/>
    <x v="0"/>
    <n v="36"/>
    <s v="Old"/>
    <s v="Frequent Traveller"/>
    <x v="1"/>
    <n v="2"/>
    <s v="0-10KM"/>
    <s v="CA"/>
    <s v="White"/>
    <n v="3"/>
    <x v="2"/>
    <x v="5"/>
    <s v="Analytics Manager"/>
    <s v="Divorced"/>
    <n v="462687"/>
    <n v="1"/>
    <s v="No"/>
    <n v="0"/>
    <d v="2020-04-27T00:00:00"/>
    <x v="0"/>
    <n v="2"/>
    <n v="2"/>
    <n v="2"/>
    <s v="OK"/>
    <n v="0"/>
    <s v="PR6512"/>
    <s v="AACC-8B93"/>
    <d v="2022-10-22T00:00:00"/>
    <n v="2"/>
    <n v="2"/>
    <n v="1"/>
    <n v="1"/>
    <n v="2"/>
    <n v="2"/>
    <x v="0"/>
    <n v="0"/>
    <n v="2"/>
    <n v="2"/>
    <x v="1"/>
    <n v="4"/>
    <x v="1"/>
    <n v="4"/>
    <n v="2.5"/>
  </r>
  <r>
    <s v="D962-9E69"/>
    <s v="Esteban"/>
    <s v="Guiraud"/>
    <x v="2"/>
    <n v="23"/>
    <s v="Young"/>
    <s v="Some Travel"/>
    <x v="1"/>
    <n v="33"/>
    <s v="31-40KM"/>
    <s v="CA"/>
    <s v="White"/>
    <n v="1"/>
    <x v="4"/>
    <x v="3"/>
    <s v="Data Scientist"/>
    <s v="Divorced"/>
    <n v="29490"/>
    <n v="1"/>
    <s v="No"/>
    <n v="0"/>
    <d v="2020-04-27T00:00:00"/>
    <x v="0"/>
    <n v="2"/>
    <n v="0"/>
    <n v="1"/>
    <s v="OK"/>
    <n v="2"/>
    <m/>
    <m/>
    <m/>
    <m/>
    <e v="#N/A"/>
    <m/>
    <e v="#N/A"/>
    <m/>
    <e v="#N/A"/>
    <x v="3"/>
    <m/>
    <m/>
    <e v="#N/A"/>
    <x v="2"/>
    <e v="#N/A"/>
    <x v="3"/>
    <e v="#N/A"/>
    <e v="#N/A"/>
  </r>
  <r>
    <s v="0592-D909"/>
    <s v="Jamill"/>
    <s v="Woolger"/>
    <x v="2"/>
    <n v="39"/>
    <s v="Old"/>
    <s v="Frequent Traveller"/>
    <x v="1"/>
    <n v="42"/>
    <s v="41-50KM"/>
    <s v="NY"/>
    <s v="White"/>
    <n v="3"/>
    <x v="2"/>
    <x v="5"/>
    <s v="Analytics Manager"/>
    <s v="Married"/>
    <n v="495977"/>
    <n v="1"/>
    <s v="No"/>
    <n v="0"/>
    <d v="2020-04-30T00:00:00"/>
    <x v="0"/>
    <n v="2"/>
    <n v="2"/>
    <n v="2"/>
    <s v="OK"/>
    <n v="0"/>
    <m/>
    <m/>
    <m/>
    <m/>
    <e v="#N/A"/>
    <m/>
    <e v="#N/A"/>
    <m/>
    <e v="#N/A"/>
    <x v="3"/>
    <m/>
    <m/>
    <e v="#N/A"/>
    <x v="2"/>
    <e v="#N/A"/>
    <x v="3"/>
    <e v="#N/A"/>
    <e v="#N/A"/>
  </r>
  <r>
    <s v="3E42-57C8"/>
    <s v="Quinton"/>
    <s v="McAllister"/>
    <x v="2"/>
    <n v="23"/>
    <s v="Young"/>
    <s v="Some Travel"/>
    <x v="0"/>
    <n v="12"/>
    <s v="11-20KM"/>
    <s v="IL"/>
    <s v="White"/>
    <n v="3"/>
    <x v="2"/>
    <x v="0"/>
    <s v="Sales Executive"/>
    <s v="Single"/>
    <n v="84985"/>
    <n v="0"/>
    <s v="No"/>
    <n v="0"/>
    <d v="2020-05-01T00:00:00"/>
    <x v="1"/>
    <n v="1"/>
    <n v="0"/>
    <n v="0"/>
    <s v="OK"/>
    <n v="0"/>
    <s v="PR1159"/>
    <s v="3E42-57C8"/>
    <d v="2016-06-14T00:00:00"/>
    <n v="3"/>
    <n v="3"/>
    <n v="5"/>
    <n v="5"/>
    <n v="5"/>
    <n v="5"/>
    <x v="0"/>
    <n v="0"/>
    <n v="4"/>
    <n v="4"/>
    <x v="3"/>
    <n v="5"/>
    <x v="4"/>
    <n v="5"/>
    <n v="4.5"/>
  </r>
  <r>
    <s v="6313-8E62"/>
    <s v="Addy"/>
    <s v="Shambrook"/>
    <x v="2"/>
    <n v="23"/>
    <s v="Young"/>
    <s v="Frequent Traveller"/>
    <x v="0"/>
    <n v="41"/>
    <s v="41-50KM"/>
    <s v="NY"/>
    <s v="White"/>
    <n v="1"/>
    <x v="4"/>
    <x v="1"/>
    <s v="Sales Representative"/>
    <s v="Single"/>
    <n v="26508"/>
    <n v="0"/>
    <s v="Yes"/>
    <n v="1"/>
    <d v="2020-05-01T00:00:00"/>
    <x v="1"/>
    <n v="1"/>
    <n v="0"/>
    <n v="0"/>
    <s v="OK"/>
    <n v="0"/>
    <s v="PR1142"/>
    <s v="6313-8E62"/>
    <d v="2016-05-31T00:00:00"/>
    <n v="3"/>
    <n v="3"/>
    <n v="3"/>
    <n v="3"/>
    <n v="4"/>
    <n v="4"/>
    <x v="2"/>
    <n v="1"/>
    <n v="3"/>
    <n v="3"/>
    <x v="1"/>
    <n v="4"/>
    <x v="1"/>
    <n v="4"/>
    <n v="3.5"/>
  </r>
  <r>
    <s v="437C-4AD0"/>
    <s v="Cosmo"/>
    <s v="Viney"/>
    <x v="2"/>
    <n v="40"/>
    <s v="Old"/>
    <s v="Frequent Traveller"/>
    <x v="1"/>
    <n v="2"/>
    <s v="0-10KM"/>
    <s v="NY"/>
    <s v="White"/>
    <n v="4"/>
    <x v="1"/>
    <x v="3"/>
    <s v="Analytics Manager"/>
    <s v="Married"/>
    <n v="260835"/>
    <n v="2"/>
    <s v="No"/>
    <n v="0"/>
    <d v="2020-05-14T00:00:00"/>
    <x v="0"/>
    <n v="2"/>
    <n v="1"/>
    <n v="2"/>
    <s v="OK"/>
    <n v="0"/>
    <m/>
    <m/>
    <m/>
    <m/>
    <e v="#N/A"/>
    <m/>
    <e v="#N/A"/>
    <m/>
    <e v="#N/A"/>
    <x v="3"/>
    <m/>
    <m/>
    <e v="#N/A"/>
    <x v="2"/>
    <e v="#N/A"/>
    <x v="3"/>
    <e v="#N/A"/>
    <e v="#N/A"/>
  </r>
  <r>
    <s v="03D9-FF08"/>
    <s v="Lynnette"/>
    <s v="Portinari"/>
    <x v="1"/>
    <n v="22"/>
    <s v="Young"/>
    <s v="Some Travel"/>
    <x v="1"/>
    <n v="30"/>
    <s v="21-30KM"/>
    <s v="CA"/>
    <s v="White"/>
    <n v="4"/>
    <x v="1"/>
    <x v="6"/>
    <s v="Software Engineer"/>
    <s v="Single"/>
    <n v="44135"/>
    <n v="0"/>
    <s v="No"/>
    <n v="0"/>
    <d v="2020-05-15T00:00:00"/>
    <x v="0"/>
    <n v="2"/>
    <n v="0"/>
    <n v="1"/>
    <s v="OK"/>
    <n v="1"/>
    <m/>
    <m/>
    <m/>
    <m/>
    <e v="#N/A"/>
    <m/>
    <e v="#N/A"/>
    <m/>
    <e v="#N/A"/>
    <x v="3"/>
    <m/>
    <m/>
    <e v="#N/A"/>
    <x v="2"/>
    <e v="#N/A"/>
    <x v="3"/>
    <e v="#N/A"/>
    <e v="#N/A"/>
  </r>
  <r>
    <s v="86C5-8987"/>
    <s v="Cassaundra"/>
    <s v="Kenyam"/>
    <x v="0"/>
    <n v="22"/>
    <s v="Young"/>
    <s v="Some Travel"/>
    <x v="0"/>
    <n v="5"/>
    <s v="0-10KM"/>
    <s v="NY"/>
    <s v="White"/>
    <n v="2"/>
    <x v="3"/>
    <x v="7"/>
    <s v="Sales Executive"/>
    <s v="Married"/>
    <n v="45220"/>
    <n v="0"/>
    <s v="No"/>
    <n v="0"/>
    <d v="2020-05-16T00:00:00"/>
    <x v="0"/>
    <n v="2"/>
    <n v="0"/>
    <n v="0"/>
    <s v="OK"/>
    <n v="0"/>
    <m/>
    <m/>
    <m/>
    <m/>
    <e v="#N/A"/>
    <m/>
    <e v="#N/A"/>
    <m/>
    <e v="#N/A"/>
    <x v="3"/>
    <m/>
    <m/>
    <e v="#N/A"/>
    <x v="2"/>
    <e v="#N/A"/>
    <x v="3"/>
    <e v="#N/A"/>
    <e v="#N/A"/>
  </r>
  <r>
    <s v="A1AB-EE7C"/>
    <s v="Neala"/>
    <s v="Spandley"/>
    <x v="0"/>
    <n v="32"/>
    <s v="Young"/>
    <s v="Some Travel"/>
    <x v="0"/>
    <n v="38"/>
    <s v="31-40KM"/>
    <s v="CA"/>
    <s v="White"/>
    <n v="4"/>
    <x v="1"/>
    <x v="1"/>
    <s v="Sales Executive"/>
    <s v="Single"/>
    <n v="105091"/>
    <n v="0"/>
    <s v="No"/>
    <n v="0"/>
    <d v="2020-05-17T00:00:00"/>
    <x v="0"/>
    <n v="2"/>
    <n v="0"/>
    <n v="0"/>
    <s v="OK"/>
    <n v="1"/>
    <m/>
    <m/>
    <m/>
    <m/>
    <e v="#N/A"/>
    <m/>
    <e v="#N/A"/>
    <m/>
    <e v="#N/A"/>
    <x v="3"/>
    <m/>
    <m/>
    <e v="#N/A"/>
    <x v="2"/>
    <e v="#N/A"/>
    <x v="3"/>
    <e v="#N/A"/>
    <e v="#N/A"/>
  </r>
  <r>
    <s v="5EE9-CFCF"/>
    <s v="April"/>
    <s v="Brunicke"/>
    <x v="0"/>
    <n v="48"/>
    <s v="Old"/>
    <s v="Frequent Traveller"/>
    <x v="1"/>
    <n v="15"/>
    <s v="11-20KM"/>
    <s v="CA"/>
    <s v="White"/>
    <n v="4"/>
    <x v="1"/>
    <x v="3"/>
    <s v="Engineering Manager"/>
    <s v="Married"/>
    <n v="309371"/>
    <n v="0"/>
    <s v="Yes"/>
    <n v="1"/>
    <d v="2020-05-18T00:00:00"/>
    <x v="0"/>
    <n v="2"/>
    <n v="1"/>
    <n v="1"/>
    <s v="OK"/>
    <n v="1"/>
    <m/>
    <m/>
    <m/>
    <m/>
    <e v="#N/A"/>
    <m/>
    <e v="#N/A"/>
    <m/>
    <e v="#N/A"/>
    <x v="3"/>
    <m/>
    <m/>
    <e v="#N/A"/>
    <x v="2"/>
    <e v="#N/A"/>
    <x v="3"/>
    <e v="#N/A"/>
    <e v="#N/A"/>
  </r>
  <r>
    <s v="4846-2EC2"/>
    <s v="Luise"/>
    <s v="Ornillos"/>
    <x v="0"/>
    <n v="26"/>
    <s v="Young"/>
    <s v="Some Travel"/>
    <x v="1"/>
    <n v="31"/>
    <s v="31-40KM"/>
    <s v="CA"/>
    <s v="White"/>
    <n v="2"/>
    <x v="3"/>
    <x v="5"/>
    <s v="Software Engineer"/>
    <s v="Married"/>
    <n v="56187"/>
    <n v="1"/>
    <s v="No"/>
    <n v="0"/>
    <d v="2020-05-26T00:00:00"/>
    <x v="0"/>
    <n v="2"/>
    <n v="2"/>
    <n v="2"/>
    <s v="OK"/>
    <n v="2"/>
    <m/>
    <m/>
    <m/>
    <m/>
    <e v="#N/A"/>
    <m/>
    <e v="#N/A"/>
    <m/>
    <e v="#N/A"/>
    <x v="3"/>
    <m/>
    <m/>
    <e v="#N/A"/>
    <x v="2"/>
    <e v="#N/A"/>
    <x v="3"/>
    <e v="#N/A"/>
    <e v="#N/A"/>
  </r>
  <r>
    <s v="9112-D01B"/>
    <s v="Emmie"/>
    <s v="Lauchlan"/>
    <x v="0"/>
    <n v="50"/>
    <s v="Old"/>
    <s v="Some Travel"/>
    <x v="0"/>
    <n v="23"/>
    <s v="21-30KM"/>
    <s v="CA"/>
    <s v="White"/>
    <n v="3"/>
    <x v="2"/>
    <x v="1"/>
    <s v="Manager"/>
    <s v="Married"/>
    <n v="266449"/>
    <n v="1"/>
    <s v="Yes"/>
    <n v="1"/>
    <d v="2020-05-27T00:00:00"/>
    <x v="0"/>
    <n v="2"/>
    <n v="1"/>
    <n v="2"/>
    <s v="OK"/>
    <n v="2"/>
    <m/>
    <m/>
    <m/>
    <m/>
    <e v="#N/A"/>
    <m/>
    <e v="#N/A"/>
    <m/>
    <e v="#N/A"/>
    <x v="3"/>
    <m/>
    <m/>
    <e v="#N/A"/>
    <x v="2"/>
    <e v="#N/A"/>
    <x v="3"/>
    <e v="#N/A"/>
    <e v="#N/A"/>
  </r>
  <r>
    <s v="7696-E50D"/>
    <s v="Mignonne"/>
    <s v="Dalton"/>
    <x v="0"/>
    <n v="21"/>
    <s v="Young"/>
    <s v="Some Travel"/>
    <x v="1"/>
    <n v="1"/>
    <s v="0-10KM"/>
    <s v="NY"/>
    <s v="White"/>
    <n v="4"/>
    <x v="1"/>
    <x v="5"/>
    <s v="Software Engineer"/>
    <s v="Married"/>
    <n v="34133"/>
    <n v="0"/>
    <s v="Yes"/>
    <n v="1"/>
    <d v="2020-05-30T00:00:00"/>
    <x v="0"/>
    <n v="2"/>
    <n v="2"/>
    <n v="2"/>
    <s v="OK"/>
    <n v="1"/>
    <m/>
    <m/>
    <m/>
    <m/>
    <e v="#N/A"/>
    <m/>
    <e v="#N/A"/>
    <m/>
    <e v="#N/A"/>
    <x v="3"/>
    <m/>
    <m/>
    <e v="#N/A"/>
    <x v="2"/>
    <e v="#N/A"/>
    <x v="3"/>
    <e v="#N/A"/>
    <e v="#N/A"/>
  </r>
  <r>
    <s v="130F-32AB"/>
    <s v="Lucretia"/>
    <s v="Leebeter"/>
    <x v="0"/>
    <n v="20"/>
    <s v="Young"/>
    <s v="Some Travel"/>
    <x v="1"/>
    <n v="6"/>
    <s v="0-10KM"/>
    <s v="CA"/>
    <s v="White"/>
    <n v="1"/>
    <x v="4"/>
    <x v="3"/>
    <s v="Software Engineer"/>
    <s v="Single"/>
    <n v="30714"/>
    <n v="0"/>
    <s v="Yes"/>
    <n v="1"/>
    <d v="2020-06-05T00:00:00"/>
    <x v="1"/>
    <n v="2"/>
    <n v="0"/>
    <n v="1"/>
    <s v="OK"/>
    <n v="1"/>
    <s v="PR1269"/>
    <s v="130F-32AB"/>
    <d v="2016-10-01T00:00:00"/>
    <n v="4"/>
    <n v="4"/>
    <n v="3"/>
    <n v="3"/>
    <n v="5"/>
    <n v="5"/>
    <x v="2"/>
    <n v="2"/>
    <n v="4"/>
    <n v="4"/>
    <x v="1"/>
    <n v="4"/>
    <x v="0"/>
    <n v="3"/>
    <n v="3.8333333333333335"/>
  </r>
  <r>
    <s v="1E20-2FFF"/>
    <s v="Addison"/>
    <s v="McCormack"/>
    <x v="2"/>
    <n v="28"/>
    <s v="Young"/>
    <s v="Frequent Traveller"/>
    <x v="0"/>
    <n v="29"/>
    <s v="21-30KM"/>
    <s v="CA"/>
    <s v="White"/>
    <n v="3"/>
    <x v="2"/>
    <x v="1"/>
    <s v="Sales Executive"/>
    <s v="Married"/>
    <n v="327674"/>
    <n v="3"/>
    <s v="No"/>
    <n v="0"/>
    <d v="2020-06-05T00:00:00"/>
    <x v="0"/>
    <n v="2"/>
    <n v="2"/>
    <n v="2"/>
    <s v="OK"/>
    <n v="1"/>
    <m/>
    <m/>
    <m/>
    <m/>
    <e v="#N/A"/>
    <m/>
    <e v="#N/A"/>
    <m/>
    <e v="#N/A"/>
    <x v="3"/>
    <m/>
    <m/>
    <e v="#N/A"/>
    <x v="2"/>
    <e v="#N/A"/>
    <x v="3"/>
    <e v="#N/A"/>
    <e v="#N/A"/>
  </r>
  <r>
    <s v="D676-2084"/>
    <s v="Shannon"/>
    <s v="Kuhnel"/>
    <x v="2"/>
    <n v="21"/>
    <s v="Young"/>
    <s v="Some Travel"/>
    <x v="2"/>
    <n v="41"/>
    <s v="41-50KM"/>
    <s v="NY"/>
    <s v="White"/>
    <n v="2"/>
    <x v="3"/>
    <x v="7"/>
    <s v="Recruiter"/>
    <s v="Single"/>
    <n v="20583"/>
    <n v="0"/>
    <s v="No"/>
    <n v="0"/>
    <d v="2020-06-20T00:00:00"/>
    <x v="0"/>
    <n v="2"/>
    <n v="0"/>
    <n v="1"/>
    <s v="OK"/>
    <n v="0"/>
    <m/>
    <m/>
    <m/>
    <m/>
    <e v="#N/A"/>
    <m/>
    <e v="#N/A"/>
    <m/>
    <e v="#N/A"/>
    <x v="3"/>
    <m/>
    <m/>
    <e v="#N/A"/>
    <x v="2"/>
    <e v="#N/A"/>
    <x v="3"/>
    <e v="#N/A"/>
    <e v="#N/A"/>
  </r>
  <r>
    <s v="1BEA-3835"/>
    <s v="Hymie"/>
    <s v="Aseef"/>
    <x v="2"/>
    <n v="21"/>
    <s v="Young"/>
    <s v="Some Travel"/>
    <x v="1"/>
    <n v="4"/>
    <s v="0-10KM"/>
    <s v="CA"/>
    <s v="White"/>
    <n v="2"/>
    <x v="3"/>
    <x v="3"/>
    <s v="Software Engineer"/>
    <s v="Married"/>
    <n v="21158"/>
    <n v="0"/>
    <s v="Yes"/>
    <n v="1"/>
    <d v="2020-06-26T00:00:00"/>
    <x v="0"/>
    <n v="2"/>
    <n v="1"/>
    <n v="1"/>
    <s v="OK"/>
    <n v="0"/>
    <m/>
    <m/>
    <m/>
    <m/>
    <e v="#N/A"/>
    <m/>
    <e v="#N/A"/>
    <m/>
    <e v="#N/A"/>
    <x v="3"/>
    <m/>
    <m/>
    <e v="#N/A"/>
    <x v="2"/>
    <e v="#N/A"/>
    <x v="3"/>
    <e v="#N/A"/>
    <e v="#N/A"/>
  </r>
  <r>
    <s v="576B-6628"/>
    <s v="Bing"/>
    <s v="O'Heyne"/>
    <x v="2"/>
    <n v="22"/>
    <s v="Young"/>
    <s v="Some Travel"/>
    <x v="0"/>
    <n v="41"/>
    <s v="41-50KM"/>
    <s v="CA"/>
    <s v="White"/>
    <n v="4"/>
    <x v="1"/>
    <x v="7"/>
    <s v="Sales Representative"/>
    <s v="Married"/>
    <n v="22778"/>
    <n v="1"/>
    <s v="No"/>
    <n v="0"/>
    <d v="2020-06-27T00:00:00"/>
    <x v="0"/>
    <n v="2"/>
    <n v="0"/>
    <n v="2"/>
    <s v="OK"/>
    <n v="2"/>
    <m/>
    <m/>
    <m/>
    <m/>
    <e v="#N/A"/>
    <m/>
    <e v="#N/A"/>
    <m/>
    <e v="#N/A"/>
    <x v="3"/>
    <m/>
    <m/>
    <e v="#N/A"/>
    <x v="2"/>
    <e v="#N/A"/>
    <x v="3"/>
    <e v="#N/A"/>
    <e v="#N/A"/>
  </r>
  <r>
    <s v="3B2D-9E60"/>
    <s v="Flora"/>
    <s v="Kowalski"/>
    <x v="0"/>
    <n v="37"/>
    <s v="Old"/>
    <s v="Some Travel"/>
    <x v="1"/>
    <n v="33"/>
    <s v="31-40KM"/>
    <s v="CA"/>
    <s v="White"/>
    <n v="1"/>
    <x v="4"/>
    <x v="5"/>
    <s v="Senior Software Engineer"/>
    <s v="Married"/>
    <n v="236732"/>
    <n v="1"/>
    <s v="No"/>
    <n v="0"/>
    <d v="2020-06-30T00:00:00"/>
    <x v="0"/>
    <n v="2"/>
    <n v="2"/>
    <n v="2"/>
    <s v="OK"/>
    <n v="2"/>
    <m/>
    <m/>
    <m/>
    <m/>
    <e v="#N/A"/>
    <m/>
    <e v="#N/A"/>
    <m/>
    <e v="#N/A"/>
    <x v="3"/>
    <m/>
    <m/>
    <e v="#N/A"/>
    <x v="2"/>
    <e v="#N/A"/>
    <x v="3"/>
    <e v="#N/A"/>
    <e v="#N/A"/>
  </r>
  <r>
    <s v="5B0B-B105"/>
    <s v="Richard"/>
    <s v="Titchen"/>
    <x v="2"/>
    <n v="35"/>
    <s v="Young"/>
    <s v="Some Travel"/>
    <x v="0"/>
    <n v="30"/>
    <s v="21-30KM"/>
    <s v="CA"/>
    <s v="White"/>
    <n v="2"/>
    <x v="3"/>
    <x v="1"/>
    <s v="Manager"/>
    <s v="Married"/>
    <n v="360384"/>
    <n v="1"/>
    <s v="No"/>
    <n v="0"/>
    <d v="2020-07-04T00:00:00"/>
    <x v="0"/>
    <n v="2"/>
    <n v="2"/>
    <n v="2"/>
    <s v="OK"/>
    <n v="2"/>
    <m/>
    <m/>
    <m/>
    <m/>
    <e v="#N/A"/>
    <m/>
    <e v="#N/A"/>
    <m/>
    <e v="#N/A"/>
    <x v="3"/>
    <m/>
    <m/>
    <e v="#N/A"/>
    <x v="2"/>
    <e v="#N/A"/>
    <x v="3"/>
    <e v="#N/A"/>
    <e v="#N/A"/>
  </r>
  <r>
    <s v="BE07-BE80"/>
    <s v="Clemmie"/>
    <s v="Heckner"/>
    <x v="2"/>
    <n v="23"/>
    <s v="Young"/>
    <s v="Some Travel"/>
    <x v="1"/>
    <n v="42"/>
    <s v="41-50KM"/>
    <s v="CA"/>
    <s v="White"/>
    <n v="4"/>
    <x v="1"/>
    <x v="3"/>
    <s v="Software Engineer"/>
    <s v="Single"/>
    <n v="28824"/>
    <n v="0"/>
    <s v="Yes"/>
    <n v="1"/>
    <d v="2020-07-04T00:00:00"/>
    <x v="0"/>
    <n v="2"/>
    <n v="2"/>
    <n v="2"/>
    <s v="OK"/>
    <n v="1"/>
    <m/>
    <m/>
    <m/>
    <m/>
    <e v="#N/A"/>
    <m/>
    <e v="#N/A"/>
    <m/>
    <e v="#N/A"/>
    <x v="3"/>
    <m/>
    <m/>
    <e v="#N/A"/>
    <x v="2"/>
    <e v="#N/A"/>
    <x v="3"/>
    <e v="#N/A"/>
    <e v="#N/A"/>
  </r>
  <r>
    <s v="5B38-57D2"/>
    <s v="Dennie"/>
    <s v="Morrel"/>
    <x v="2"/>
    <n v="20"/>
    <s v="Young"/>
    <s v="Frequent Traveller"/>
    <x v="1"/>
    <n v="28"/>
    <s v="21-30KM"/>
    <s v="CA"/>
    <s v="White"/>
    <n v="3"/>
    <x v="2"/>
    <x v="5"/>
    <s v="Software Engineer"/>
    <s v="Married"/>
    <n v="29835"/>
    <n v="3"/>
    <s v="Yes"/>
    <n v="1"/>
    <d v="2020-07-05T00:00:00"/>
    <x v="0"/>
    <n v="2"/>
    <n v="0"/>
    <n v="0"/>
    <s v="OK"/>
    <n v="0"/>
    <m/>
    <m/>
    <m/>
    <m/>
    <e v="#N/A"/>
    <m/>
    <e v="#N/A"/>
    <m/>
    <e v="#N/A"/>
    <x v="3"/>
    <m/>
    <m/>
    <e v="#N/A"/>
    <x v="2"/>
    <e v="#N/A"/>
    <x v="3"/>
    <e v="#N/A"/>
    <e v="#N/A"/>
  </r>
  <r>
    <s v="EC6E-7F42"/>
    <s v="Art"/>
    <s v="Brisseau"/>
    <x v="2"/>
    <n v="42"/>
    <s v="Old"/>
    <s v="Frequent Traveller"/>
    <x v="1"/>
    <n v="28"/>
    <s v="21-30KM"/>
    <s v="NY"/>
    <s v="White"/>
    <n v="3"/>
    <x v="2"/>
    <x v="3"/>
    <s v="Senior Software Engineer"/>
    <s v="Married"/>
    <n v="264513"/>
    <n v="0"/>
    <s v="No"/>
    <n v="0"/>
    <d v="2020-07-08T00:00:00"/>
    <x v="1"/>
    <n v="1"/>
    <n v="0"/>
    <n v="0"/>
    <s v="OK"/>
    <n v="1"/>
    <s v="PR1303"/>
    <s v="EC6E-7F42"/>
    <d v="2016-11-05T00:00:00"/>
    <n v="5"/>
    <n v="5"/>
    <n v="2"/>
    <n v="2"/>
    <n v="4"/>
    <n v="4"/>
    <x v="2"/>
    <n v="2"/>
    <n v="2"/>
    <n v="2"/>
    <x v="3"/>
    <n v="5"/>
    <x v="1"/>
    <n v="4"/>
    <n v="3.6666666666666665"/>
  </r>
  <r>
    <s v="AE9F-5268"/>
    <s v="Ev"/>
    <s v="Bravington"/>
    <x v="2"/>
    <n v="22"/>
    <s v="Young"/>
    <s v="Some Travel"/>
    <x v="1"/>
    <n v="6"/>
    <s v="0-10KM"/>
    <s v="IL"/>
    <s v="White"/>
    <n v="3"/>
    <x v="2"/>
    <x v="3"/>
    <s v="Software Engineer"/>
    <s v="Divorced"/>
    <n v="43072"/>
    <n v="1"/>
    <s v="Yes"/>
    <n v="1"/>
    <d v="2020-07-09T00:00:00"/>
    <x v="0"/>
    <n v="2"/>
    <n v="1"/>
    <n v="2"/>
    <s v="OK"/>
    <n v="1"/>
    <m/>
    <m/>
    <m/>
    <m/>
    <e v="#N/A"/>
    <m/>
    <e v="#N/A"/>
    <m/>
    <e v="#N/A"/>
    <x v="3"/>
    <m/>
    <m/>
    <e v="#N/A"/>
    <x v="2"/>
    <e v="#N/A"/>
    <x v="3"/>
    <e v="#N/A"/>
    <e v="#N/A"/>
  </r>
  <r>
    <s v="3F25-EF5E"/>
    <s v="Tybalt"/>
    <s v="Horlick"/>
    <x v="2"/>
    <n v="23"/>
    <s v="Young"/>
    <s v="Some Travel"/>
    <x v="0"/>
    <n v="9"/>
    <s v="0-10KM"/>
    <s v="NY"/>
    <s v="White"/>
    <n v="2"/>
    <x v="3"/>
    <x v="1"/>
    <s v="Sales Representative"/>
    <s v="Married"/>
    <n v="33750"/>
    <n v="1"/>
    <s v="No"/>
    <n v="0"/>
    <d v="2020-07-10T00:00:00"/>
    <x v="0"/>
    <n v="2"/>
    <n v="0"/>
    <n v="2"/>
    <s v="OK"/>
    <n v="0"/>
    <m/>
    <m/>
    <m/>
    <m/>
    <e v="#N/A"/>
    <m/>
    <e v="#N/A"/>
    <m/>
    <e v="#N/A"/>
    <x v="3"/>
    <m/>
    <m/>
    <e v="#N/A"/>
    <x v="2"/>
    <e v="#N/A"/>
    <x v="3"/>
    <e v="#N/A"/>
    <e v="#N/A"/>
  </r>
  <r>
    <s v="1E2C-A267"/>
    <s v="Gerick"/>
    <s v="Archibould"/>
    <x v="2"/>
    <n v="23"/>
    <s v="Young"/>
    <s v="Some Travel"/>
    <x v="0"/>
    <n v="1"/>
    <s v="0-10KM"/>
    <s v="CA"/>
    <s v="White"/>
    <n v="2"/>
    <x v="3"/>
    <x v="6"/>
    <s v="Sales Executive"/>
    <s v="Married"/>
    <n v="65489"/>
    <n v="1"/>
    <s v="No"/>
    <n v="0"/>
    <d v="2020-07-12T00:00:00"/>
    <x v="0"/>
    <n v="2"/>
    <n v="0"/>
    <n v="1"/>
    <s v="OK"/>
    <n v="1"/>
    <m/>
    <m/>
    <m/>
    <m/>
    <e v="#N/A"/>
    <m/>
    <e v="#N/A"/>
    <m/>
    <e v="#N/A"/>
    <x v="3"/>
    <m/>
    <m/>
    <e v="#N/A"/>
    <x v="2"/>
    <e v="#N/A"/>
    <x v="3"/>
    <e v="#N/A"/>
    <e v="#N/A"/>
  </r>
  <r>
    <s v="90C4-1053"/>
    <s v="Diann"/>
    <s v="Brightie"/>
    <x v="0"/>
    <n v="20"/>
    <s v="Young"/>
    <s v="Some Travel"/>
    <x v="1"/>
    <n v="3"/>
    <s v="0-10KM"/>
    <s v="CA"/>
    <s v="White"/>
    <n v="1"/>
    <x v="4"/>
    <x v="5"/>
    <s v="Machine Learning Engineer"/>
    <s v="Married"/>
    <n v="41342"/>
    <n v="1"/>
    <s v="Yes"/>
    <n v="1"/>
    <d v="2020-07-16T00:00:00"/>
    <x v="0"/>
    <n v="2"/>
    <n v="1"/>
    <n v="1"/>
    <s v="OK"/>
    <n v="2"/>
    <m/>
    <m/>
    <m/>
    <m/>
    <e v="#N/A"/>
    <m/>
    <e v="#N/A"/>
    <m/>
    <e v="#N/A"/>
    <x v="3"/>
    <m/>
    <m/>
    <e v="#N/A"/>
    <x v="2"/>
    <e v="#N/A"/>
    <x v="3"/>
    <e v="#N/A"/>
    <e v="#N/A"/>
  </r>
  <r>
    <s v="0210-E0D8"/>
    <s v="Yankee"/>
    <s v="Charteris"/>
    <x v="2"/>
    <n v="36"/>
    <s v="Old"/>
    <s v="Some Travel"/>
    <x v="0"/>
    <n v="7"/>
    <s v="0-10KM"/>
    <s v="NY"/>
    <s v="White"/>
    <n v="3"/>
    <x v="2"/>
    <x v="4"/>
    <s v="Sales Executive"/>
    <s v="Single"/>
    <n v="243989"/>
    <n v="0"/>
    <s v="Yes"/>
    <n v="1"/>
    <d v="2020-07-18T00:00:00"/>
    <x v="1"/>
    <n v="1"/>
    <n v="0"/>
    <n v="1"/>
    <s v="OK"/>
    <n v="1"/>
    <s v="PR1027"/>
    <s v="0210-E0D8"/>
    <d v="2016-04-02T00:00:00"/>
    <n v="4"/>
    <n v="4"/>
    <n v="2"/>
    <n v="2"/>
    <n v="2"/>
    <n v="2"/>
    <x v="2"/>
    <n v="1"/>
    <n v="4"/>
    <n v="4"/>
    <x v="1"/>
    <n v="4"/>
    <x v="1"/>
    <n v="4"/>
    <n v="3.3333333333333335"/>
  </r>
  <r>
    <s v="45FF-ACE6"/>
    <s v="Korrie"/>
    <s v="Plampin"/>
    <x v="0"/>
    <n v="28"/>
    <s v="Young"/>
    <s v="Some Travel"/>
    <x v="0"/>
    <n v="13"/>
    <s v="11-20KM"/>
    <s v="CA"/>
    <s v="White"/>
    <n v="3"/>
    <x v="2"/>
    <x v="1"/>
    <s v="Sales Executive"/>
    <s v="Married"/>
    <n v="207479"/>
    <n v="3"/>
    <s v="No"/>
    <n v="0"/>
    <d v="2020-07-19T00:00:00"/>
    <x v="1"/>
    <n v="1"/>
    <n v="0"/>
    <n v="0"/>
    <s v="OK"/>
    <n v="0"/>
    <s v="PR1280"/>
    <s v="45FF-ACE6"/>
    <d v="2016-10-17T00:00:00"/>
    <n v="4"/>
    <n v="4"/>
    <n v="4"/>
    <n v="4"/>
    <n v="5"/>
    <n v="5"/>
    <x v="2"/>
    <n v="1"/>
    <n v="2"/>
    <n v="2"/>
    <x v="3"/>
    <n v="5"/>
    <x v="1"/>
    <n v="4"/>
    <n v="4"/>
  </r>
  <r>
    <s v="FADE-8191"/>
    <s v="Venita"/>
    <s v="MacCague"/>
    <x v="1"/>
    <n v="28"/>
    <s v="Young"/>
    <s v="Some Travel"/>
    <x v="1"/>
    <n v="42"/>
    <s v="41-50KM"/>
    <s v="NY"/>
    <s v="White"/>
    <n v="4"/>
    <x v="1"/>
    <x v="3"/>
    <s v="Data Scientist"/>
    <s v="Married"/>
    <n v="85987"/>
    <n v="1"/>
    <s v="No"/>
    <n v="0"/>
    <d v="2020-07-20T00:00:00"/>
    <x v="0"/>
    <n v="2"/>
    <n v="0"/>
    <n v="1"/>
    <s v="OK"/>
    <n v="0"/>
    <m/>
    <m/>
    <m/>
    <m/>
    <e v="#N/A"/>
    <m/>
    <e v="#N/A"/>
    <m/>
    <e v="#N/A"/>
    <x v="3"/>
    <m/>
    <m/>
    <e v="#N/A"/>
    <x v="2"/>
    <e v="#N/A"/>
    <x v="3"/>
    <e v="#N/A"/>
    <e v="#N/A"/>
  </r>
  <r>
    <s v="817D-28CE"/>
    <s v="Bert"/>
    <s v="Otton"/>
    <x v="0"/>
    <n v="22"/>
    <s v="Young"/>
    <s v="Frequent Traveller"/>
    <x v="1"/>
    <n v="30"/>
    <s v="21-30KM"/>
    <s v="NY"/>
    <s v="White"/>
    <n v="3"/>
    <x v="2"/>
    <x v="3"/>
    <s v="Data Scientist"/>
    <s v="Divorced"/>
    <n v="40614"/>
    <n v="1"/>
    <s v="Yes"/>
    <n v="1"/>
    <d v="2020-07-29T00:00:00"/>
    <x v="1"/>
    <n v="0"/>
    <n v="0"/>
    <n v="0"/>
    <s v="OK"/>
    <n v="0"/>
    <s v="PR1276"/>
    <s v="817D-28CE"/>
    <d v="2016-10-09T00:00:00"/>
    <n v="5"/>
    <n v="5"/>
    <n v="5"/>
    <n v="5"/>
    <n v="3"/>
    <n v="3"/>
    <x v="1"/>
    <n v="1"/>
    <n v="4"/>
    <n v="4"/>
    <x v="3"/>
    <n v="5"/>
    <x v="4"/>
    <n v="5"/>
    <n v="4.5"/>
  </r>
  <r>
    <s v="47C9-BD11"/>
    <s v="Conrad"/>
    <s v="Soule"/>
    <x v="3"/>
    <n v="43"/>
    <s v="Old"/>
    <s v="Frequent Traveller"/>
    <x v="1"/>
    <n v="37"/>
    <s v="31-40KM"/>
    <s v="CA"/>
    <s v="White"/>
    <n v="1"/>
    <x v="4"/>
    <x v="5"/>
    <s v="Senior Software Engineer"/>
    <s v="Married"/>
    <n v="199718"/>
    <n v="0"/>
    <s v="No"/>
    <n v="0"/>
    <d v="2020-08-03T00:00:00"/>
    <x v="0"/>
    <n v="2"/>
    <n v="1"/>
    <n v="2"/>
    <s v="OK"/>
    <n v="2"/>
    <m/>
    <m/>
    <m/>
    <m/>
    <e v="#N/A"/>
    <m/>
    <e v="#N/A"/>
    <m/>
    <e v="#N/A"/>
    <x v="3"/>
    <m/>
    <m/>
    <e v="#N/A"/>
    <x v="2"/>
    <e v="#N/A"/>
    <x v="3"/>
    <e v="#N/A"/>
    <e v="#N/A"/>
  </r>
  <r>
    <s v="E267-D788"/>
    <s v="Tristan"/>
    <s v="Albro"/>
    <x v="2"/>
    <n v="22"/>
    <s v="Young"/>
    <s v="Frequent Traveller"/>
    <x v="1"/>
    <n v="9"/>
    <s v="0-10KM"/>
    <s v="NY"/>
    <s v="White"/>
    <n v="2"/>
    <x v="3"/>
    <x v="3"/>
    <s v="Senior Software Engineer"/>
    <s v="Divorced"/>
    <n v="73389"/>
    <n v="3"/>
    <s v="No"/>
    <n v="0"/>
    <d v="2020-08-05T00:00:00"/>
    <x v="0"/>
    <n v="2"/>
    <n v="0"/>
    <n v="2"/>
    <s v="OK"/>
    <n v="2"/>
    <m/>
    <m/>
    <m/>
    <m/>
    <e v="#N/A"/>
    <m/>
    <e v="#N/A"/>
    <m/>
    <e v="#N/A"/>
    <x v="3"/>
    <m/>
    <m/>
    <e v="#N/A"/>
    <x v="2"/>
    <e v="#N/A"/>
    <x v="3"/>
    <e v="#N/A"/>
    <e v="#N/A"/>
  </r>
  <r>
    <s v="B3A4-91F0"/>
    <s v="Dud"/>
    <s v="Durdan"/>
    <x v="2"/>
    <n v="23"/>
    <s v="Young"/>
    <s v="Frequent Traveller"/>
    <x v="1"/>
    <n v="12"/>
    <s v="11-20KM"/>
    <s v="NY"/>
    <s v="White"/>
    <n v="3"/>
    <x v="2"/>
    <x v="3"/>
    <s v="Senior Software Engineer"/>
    <s v="Divorced"/>
    <n v="68820"/>
    <n v="1"/>
    <s v="No"/>
    <n v="0"/>
    <d v="2020-08-05T00:00:00"/>
    <x v="0"/>
    <n v="2"/>
    <n v="2"/>
    <n v="2"/>
    <s v="OK"/>
    <n v="1"/>
    <m/>
    <m/>
    <m/>
    <m/>
    <e v="#N/A"/>
    <m/>
    <e v="#N/A"/>
    <m/>
    <e v="#N/A"/>
    <x v="3"/>
    <m/>
    <m/>
    <e v="#N/A"/>
    <x v="2"/>
    <e v="#N/A"/>
    <x v="3"/>
    <e v="#N/A"/>
    <e v="#N/A"/>
  </r>
  <r>
    <s v="F877-3BF9"/>
    <s v="Cozmo"/>
    <s v="Duncklee"/>
    <x v="1"/>
    <n v="21"/>
    <s v="Young"/>
    <s v="Frequent Traveller"/>
    <x v="1"/>
    <n v="29"/>
    <s v="21-30KM"/>
    <s v="CA"/>
    <s v="White"/>
    <n v="4"/>
    <x v="1"/>
    <x v="5"/>
    <s v="Software Engineer"/>
    <s v="Single"/>
    <n v="61345"/>
    <n v="0"/>
    <s v="No"/>
    <n v="0"/>
    <d v="2020-08-07T00:00:00"/>
    <x v="1"/>
    <n v="1"/>
    <n v="0"/>
    <n v="0"/>
    <s v="OK"/>
    <n v="0"/>
    <s v="PR1238"/>
    <s v="F877-3BF9"/>
    <d v="2016-08-21T00:00:00"/>
    <n v="5"/>
    <n v="5"/>
    <n v="5"/>
    <n v="5"/>
    <n v="4"/>
    <n v="4"/>
    <x v="1"/>
    <n v="1"/>
    <n v="2"/>
    <n v="2"/>
    <x v="1"/>
    <n v="4"/>
    <x v="1"/>
    <n v="4"/>
    <n v="4"/>
  </r>
  <r>
    <s v="55DC-C0F0"/>
    <s v="Marysa"/>
    <s v="Stannislawski"/>
    <x v="0"/>
    <n v="23"/>
    <s v="Young"/>
    <s v="Some Travel"/>
    <x v="0"/>
    <n v="26"/>
    <s v="21-30KM"/>
    <s v="NY"/>
    <s v="White"/>
    <n v="3"/>
    <x v="2"/>
    <x v="7"/>
    <s v="Sales Executive"/>
    <s v="Single"/>
    <n v="67718"/>
    <n v="0"/>
    <s v="No"/>
    <n v="0"/>
    <d v="2020-08-07T00:00:00"/>
    <x v="0"/>
    <n v="2"/>
    <n v="1"/>
    <n v="2"/>
    <s v="OK"/>
    <n v="1"/>
    <s v="PR5746"/>
    <s v="55DC-C0F0"/>
    <d v="2022-02-18T00:00:00"/>
    <n v="5"/>
    <n v="5"/>
    <n v="3"/>
    <n v="3"/>
    <n v="3"/>
    <n v="3"/>
    <x v="0"/>
    <n v="2"/>
    <n v="3"/>
    <n v="3"/>
    <x v="1"/>
    <n v="4"/>
    <x v="0"/>
    <n v="3"/>
    <n v="3.5"/>
  </r>
  <r>
    <s v="AAD7-8DDC"/>
    <s v="Simeon"/>
    <s v="Cosslett"/>
    <x v="2"/>
    <n v="50"/>
    <s v="Old"/>
    <s v="No Travel "/>
    <x v="1"/>
    <n v="11"/>
    <s v="11-20KM"/>
    <s v="NY"/>
    <s v="White"/>
    <n v="1"/>
    <x v="4"/>
    <x v="3"/>
    <s v="Engineering Manager"/>
    <s v="Divorced"/>
    <n v="337946"/>
    <n v="2"/>
    <s v="No"/>
    <n v="0"/>
    <d v="2020-08-15T00:00:00"/>
    <x v="0"/>
    <n v="2"/>
    <n v="1"/>
    <n v="2"/>
    <s v="OK"/>
    <n v="1"/>
    <s v="PR6709"/>
    <s v="AAD7-8DDC"/>
    <d v="2022-12-31T00:00:00"/>
    <n v="4"/>
    <n v="4"/>
    <n v="5"/>
    <n v="5"/>
    <n v="2"/>
    <n v="2"/>
    <x v="1"/>
    <n v="2"/>
    <n v="2"/>
    <n v="2"/>
    <x v="1"/>
    <n v="4"/>
    <x v="1"/>
    <n v="4"/>
    <n v="3.5"/>
  </r>
  <r>
    <s v="6B7D-82DB"/>
    <s v="Niko"/>
    <s v="Purvess"/>
    <x v="2"/>
    <n v="40"/>
    <s v="Old"/>
    <s v="No Travel "/>
    <x v="1"/>
    <n v="15"/>
    <s v="11-20KM"/>
    <s v="NY"/>
    <s v="White"/>
    <n v="1"/>
    <x v="4"/>
    <x v="5"/>
    <s v="Analytics Manager"/>
    <s v="Single"/>
    <n v="465219"/>
    <n v="0"/>
    <s v="No"/>
    <n v="0"/>
    <d v="2020-08-17T00:00:00"/>
    <x v="0"/>
    <n v="2"/>
    <n v="2"/>
    <n v="2"/>
    <s v="OK"/>
    <n v="0"/>
    <m/>
    <m/>
    <m/>
    <m/>
    <e v="#N/A"/>
    <m/>
    <e v="#N/A"/>
    <m/>
    <e v="#N/A"/>
    <x v="3"/>
    <m/>
    <m/>
    <e v="#N/A"/>
    <x v="2"/>
    <e v="#N/A"/>
    <x v="3"/>
    <e v="#N/A"/>
    <e v="#N/A"/>
  </r>
  <r>
    <s v="D014-7DB2"/>
    <s v="Dolli"/>
    <s v="Dodgson"/>
    <x v="0"/>
    <n v="20"/>
    <s v="Young"/>
    <s v="Some Travel"/>
    <x v="0"/>
    <n v="16"/>
    <s v="11-20KM"/>
    <s v="NY"/>
    <s v="White"/>
    <n v="3"/>
    <x v="2"/>
    <x v="1"/>
    <s v="Sales Representative"/>
    <s v="Single"/>
    <n v="35754"/>
    <n v="0"/>
    <s v="No"/>
    <n v="0"/>
    <d v="2020-08-24T00:00:00"/>
    <x v="1"/>
    <n v="0"/>
    <n v="0"/>
    <n v="0"/>
    <s v="OK"/>
    <n v="0"/>
    <s v="PR1251"/>
    <s v="D014-7DB2"/>
    <d v="2016-09-08T00:00:00"/>
    <n v="4"/>
    <n v="4"/>
    <n v="4"/>
    <n v="4"/>
    <n v="5"/>
    <n v="5"/>
    <x v="2"/>
    <n v="1"/>
    <n v="3"/>
    <n v="3"/>
    <x v="1"/>
    <n v="4"/>
    <x v="0"/>
    <n v="3"/>
    <n v="3.8333333333333335"/>
  </r>
  <r>
    <s v="61F3-DE78"/>
    <s v="Dehlia"/>
    <s v="Fullerton"/>
    <x v="0"/>
    <n v="23"/>
    <s v="Young"/>
    <s v="Some Travel"/>
    <x v="1"/>
    <n v="40"/>
    <s v="31-40KM"/>
    <s v="CA"/>
    <s v="White"/>
    <n v="3"/>
    <x v="2"/>
    <x v="3"/>
    <s v="Data Scientist"/>
    <s v="Single"/>
    <n v="23632"/>
    <n v="0"/>
    <s v="No"/>
    <n v="0"/>
    <d v="2020-08-24T00:00:00"/>
    <x v="0"/>
    <n v="2"/>
    <n v="2"/>
    <n v="2"/>
    <s v="OK"/>
    <n v="0"/>
    <m/>
    <m/>
    <m/>
    <m/>
    <e v="#N/A"/>
    <m/>
    <e v="#N/A"/>
    <m/>
    <e v="#N/A"/>
    <x v="3"/>
    <m/>
    <m/>
    <e v="#N/A"/>
    <x v="2"/>
    <e v="#N/A"/>
    <x v="3"/>
    <e v="#N/A"/>
    <e v="#N/A"/>
  </r>
  <r>
    <s v="619D-D78F"/>
    <s v="Leesa"/>
    <s v="Gauford"/>
    <x v="0"/>
    <n v="20"/>
    <s v="Young"/>
    <s v="Some Travel"/>
    <x v="1"/>
    <n v="24"/>
    <s v="21-30KM"/>
    <s v="NY"/>
    <s v="White"/>
    <n v="2"/>
    <x v="3"/>
    <x v="2"/>
    <s v="Data Scientist"/>
    <s v="Single"/>
    <n v="38138"/>
    <n v="0"/>
    <s v="No"/>
    <n v="0"/>
    <d v="2020-08-29T00:00:00"/>
    <x v="0"/>
    <n v="2"/>
    <n v="2"/>
    <n v="2"/>
    <s v="OK"/>
    <n v="1"/>
    <m/>
    <m/>
    <m/>
    <m/>
    <e v="#N/A"/>
    <m/>
    <e v="#N/A"/>
    <m/>
    <e v="#N/A"/>
    <x v="3"/>
    <m/>
    <m/>
    <e v="#N/A"/>
    <x v="2"/>
    <e v="#N/A"/>
    <x v="3"/>
    <e v="#N/A"/>
    <e v="#N/A"/>
  </r>
  <r>
    <s v="E6D9-ADEE"/>
    <s v="Jenifer"/>
    <s v="Jarvis"/>
    <x v="0"/>
    <n v="20"/>
    <s v="Young"/>
    <s v="No Travel "/>
    <x v="1"/>
    <n v="45"/>
    <s v="41-50KM"/>
    <s v="CA"/>
    <s v="White"/>
    <n v="2"/>
    <x v="3"/>
    <x v="3"/>
    <s v="Software Engineer"/>
    <s v="Divorced"/>
    <n v="28262"/>
    <n v="1"/>
    <s v="No"/>
    <n v="0"/>
    <d v="2020-08-29T00:00:00"/>
    <x v="1"/>
    <n v="1"/>
    <n v="0"/>
    <n v="0"/>
    <s v="OK"/>
    <n v="0"/>
    <s v="PR1350"/>
    <s v="E6D9-ADEE"/>
    <d v="2016-12-13T00:00:00"/>
    <n v="4"/>
    <n v="4"/>
    <n v="5"/>
    <n v="5"/>
    <n v="4"/>
    <n v="4"/>
    <x v="2"/>
    <n v="1"/>
    <n v="2"/>
    <n v="2"/>
    <x v="0"/>
    <n v="3"/>
    <x v="2"/>
    <n v="2"/>
    <n v="3.3333333333333335"/>
  </r>
  <r>
    <s v="06DE-E772"/>
    <s v="Zechariah"/>
    <s v="Sturridge"/>
    <x v="2"/>
    <n v="34"/>
    <s v="Young"/>
    <s v="Frequent Traveller"/>
    <x v="0"/>
    <n v="45"/>
    <s v="41-50KM"/>
    <s v="NY"/>
    <s v="White"/>
    <n v="3"/>
    <x v="2"/>
    <x v="1"/>
    <s v="Sales Executive"/>
    <s v="Married"/>
    <n v="341971"/>
    <n v="0"/>
    <s v="No"/>
    <n v="0"/>
    <d v="2020-09-02T00:00:00"/>
    <x v="1"/>
    <n v="1"/>
    <n v="0"/>
    <n v="0"/>
    <s v="OK"/>
    <n v="0"/>
    <s v="PR1129"/>
    <s v="06DE-E772"/>
    <d v="2016-05-24T00:00:00"/>
    <n v="4"/>
    <n v="4"/>
    <n v="3"/>
    <n v="3"/>
    <n v="3"/>
    <n v="3"/>
    <x v="1"/>
    <n v="2"/>
    <n v="2"/>
    <n v="2"/>
    <x v="1"/>
    <n v="4"/>
    <x v="0"/>
    <n v="3"/>
    <n v="3.1666666666666665"/>
  </r>
  <r>
    <s v="C579-11D1"/>
    <s v="Benjie"/>
    <s v="Grosvenor"/>
    <x v="2"/>
    <n v="23"/>
    <s v="Young"/>
    <s v="Some Travel"/>
    <x v="1"/>
    <n v="11"/>
    <s v="11-20KM"/>
    <s v="CA"/>
    <s v="White"/>
    <n v="4"/>
    <x v="1"/>
    <x v="5"/>
    <s v="Data Scientist"/>
    <s v="Married"/>
    <n v="22488"/>
    <n v="1"/>
    <s v="No"/>
    <n v="0"/>
    <d v="2020-09-04T00:00:00"/>
    <x v="0"/>
    <n v="2"/>
    <n v="2"/>
    <n v="2"/>
    <s v="OK"/>
    <n v="2"/>
    <m/>
    <m/>
    <m/>
    <m/>
    <e v="#N/A"/>
    <m/>
    <e v="#N/A"/>
    <m/>
    <e v="#N/A"/>
    <x v="3"/>
    <m/>
    <m/>
    <e v="#N/A"/>
    <x v="2"/>
    <e v="#N/A"/>
    <x v="3"/>
    <e v="#N/A"/>
    <e v="#N/A"/>
  </r>
  <r>
    <s v="0172-B5D2"/>
    <s v="Ketti"/>
    <s v="Keighley"/>
    <x v="0"/>
    <n v="27"/>
    <s v="Young"/>
    <s v="Some Travel"/>
    <x v="1"/>
    <n v="28"/>
    <s v="21-30KM"/>
    <s v="CA"/>
    <s v="White"/>
    <n v="4"/>
    <x v="1"/>
    <x v="3"/>
    <s v="Machine Learning Engineer"/>
    <s v="Married"/>
    <n v="93291"/>
    <n v="0"/>
    <s v="No"/>
    <n v="0"/>
    <d v="2020-09-11T00:00:00"/>
    <x v="0"/>
    <n v="2"/>
    <n v="1"/>
    <n v="2"/>
    <s v="OK"/>
    <n v="1"/>
    <m/>
    <m/>
    <m/>
    <m/>
    <e v="#N/A"/>
    <m/>
    <e v="#N/A"/>
    <m/>
    <e v="#N/A"/>
    <x v="3"/>
    <m/>
    <m/>
    <e v="#N/A"/>
    <x v="2"/>
    <e v="#N/A"/>
    <x v="3"/>
    <e v="#N/A"/>
    <e v="#N/A"/>
  </r>
  <r>
    <s v="63E0-439B"/>
    <s v="Kirbee"/>
    <s v="Pawelek"/>
    <x v="0"/>
    <n v="22"/>
    <s v="Young"/>
    <s v="Some Travel"/>
    <x v="1"/>
    <n v="36"/>
    <s v="31-40KM"/>
    <s v="CA"/>
    <s v="White"/>
    <n v="4"/>
    <x v="1"/>
    <x v="3"/>
    <s v="Software Engineer"/>
    <s v="Single"/>
    <n v="31072"/>
    <n v="0"/>
    <s v="No"/>
    <n v="0"/>
    <d v="2020-09-15T00:00:00"/>
    <x v="0"/>
    <n v="2"/>
    <n v="2"/>
    <n v="2"/>
    <s v="OK"/>
    <n v="1"/>
    <m/>
    <m/>
    <m/>
    <m/>
    <e v="#N/A"/>
    <m/>
    <e v="#N/A"/>
    <m/>
    <e v="#N/A"/>
    <x v="3"/>
    <m/>
    <m/>
    <e v="#N/A"/>
    <x v="2"/>
    <e v="#N/A"/>
    <x v="3"/>
    <e v="#N/A"/>
    <e v="#N/A"/>
  </r>
  <r>
    <s v="6957-5180"/>
    <s v="Ania"/>
    <s v="Osboldstone"/>
    <x v="0"/>
    <n v="28"/>
    <s v="Young"/>
    <s v="Some Travel"/>
    <x v="0"/>
    <n v="18"/>
    <s v="11-20KM"/>
    <s v="IL"/>
    <s v="White"/>
    <n v="3"/>
    <x v="2"/>
    <x v="7"/>
    <s v="Sales Executive"/>
    <s v="Married"/>
    <n v="113501"/>
    <n v="1"/>
    <s v="Yes"/>
    <n v="1"/>
    <d v="2020-09-22T00:00:00"/>
    <x v="0"/>
    <n v="2"/>
    <n v="2"/>
    <n v="2"/>
    <s v="OK"/>
    <n v="2"/>
    <m/>
    <m/>
    <m/>
    <m/>
    <e v="#N/A"/>
    <m/>
    <e v="#N/A"/>
    <m/>
    <e v="#N/A"/>
    <x v="3"/>
    <m/>
    <m/>
    <e v="#N/A"/>
    <x v="2"/>
    <e v="#N/A"/>
    <x v="3"/>
    <e v="#N/A"/>
    <e v="#N/A"/>
  </r>
  <r>
    <s v="36A3-F0A5"/>
    <s v="Hirsch"/>
    <s v="Broadnicke"/>
    <x v="2"/>
    <n v="23"/>
    <s v="Young"/>
    <s v="Frequent Traveller"/>
    <x v="1"/>
    <n v="40"/>
    <s v="31-40KM"/>
    <s v="CA"/>
    <s v="White"/>
    <n v="3"/>
    <x v="2"/>
    <x v="3"/>
    <s v="Senior Software Engineer"/>
    <s v="Divorced"/>
    <n v="79724"/>
    <n v="1"/>
    <s v="No"/>
    <n v="0"/>
    <d v="2020-09-23T00:00:00"/>
    <x v="0"/>
    <n v="2"/>
    <n v="0"/>
    <n v="2"/>
    <s v="OK"/>
    <n v="0"/>
    <m/>
    <m/>
    <m/>
    <m/>
    <e v="#N/A"/>
    <m/>
    <e v="#N/A"/>
    <m/>
    <e v="#N/A"/>
    <x v="3"/>
    <m/>
    <m/>
    <e v="#N/A"/>
    <x v="2"/>
    <e v="#N/A"/>
    <x v="3"/>
    <e v="#N/A"/>
    <e v="#N/A"/>
  </r>
  <r>
    <s v="9671-222C"/>
    <s v="Akim"/>
    <s v="Garfit"/>
    <x v="2"/>
    <n v="20"/>
    <s v="Young"/>
    <s v="Some Travel"/>
    <x v="1"/>
    <n v="38"/>
    <s v="31-40KM"/>
    <s v="CA"/>
    <s v="White"/>
    <n v="3"/>
    <x v="2"/>
    <x v="2"/>
    <s v="Software Engineer"/>
    <s v="Divorced"/>
    <n v="21344"/>
    <n v="1"/>
    <s v="No"/>
    <n v="0"/>
    <d v="2020-09-25T00:00:00"/>
    <x v="0"/>
    <n v="2"/>
    <n v="1"/>
    <n v="2"/>
    <s v="OK"/>
    <n v="2"/>
    <m/>
    <m/>
    <m/>
    <m/>
    <e v="#N/A"/>
    <m/>
    <e v="#N/A"/>
    <m/>
    <e v="#N/A"/>
    <x v="3"/>
    <m/>
    <m/>
    <e v="#N/A"/>
    <x v="2"/>
    <e v="#N/A"/>
    <x v="3"/>
    <e v="#N/A"/>
    <e v="#N/A"/>
  </r>
  <r>
    <s v="55A7-8D82"/>
    <s v="Allyn"/>
    <s v="Glyde"/>
    <x v="1"/>
    <n v="23"/>
    <s v="Young"/>
    <s v="Frequent Traveller"/>
    <x v="2"/>
    <n v="34"/>
    <s v="31-40KM"/>
    <s v="NY"/>
    <s v="White"/>
    <n v="4"/>
    <x v="1"/>
    <x v="8"/>
    <s v="HR Executive"/>
    <s v="Married"/>
    <n v="75948"/>
    <n v="0"/>
    <s v="No"/>
    <n v="0"/>
    <d v="2020-09-26T00:00:00"/>
    <x v="0"/>
    <n v="2"/>
    <n v="0"/>
    <n v="0"/>
    <s v="OK"/>
    <n v="2"/>
    <m/>
    <m/>
    <m/>
    <m/>
    <e v="#N/A"/>
    <m/>
    <e v="#N/A"/>
    <m/>
    <e v="#N/A"/>
    <x v="3"/>
    <m/>
    <m/>
    <e v="#N/A"/>
    <x v="2"/>
    <e v="#N/A"/>
    <x v="3"/>
    <e v="#N/A"/>
    <e v="#N/A"/>
  </r>
  <r>
    <s v="E6C8-D659"/>
    <s v="Orazio"/>
    <s v="Alejandri"/>
    <x v="2"/>
    <n v="31"/>
    <s v="Young"/>
    <s v="Some Travel"/>
    <x v="0"/>
    <n v="11"/>
    <s v="11-20KM"/>
    <s v="CA"/>
    <s v="White"/>
    <n v="3"/>
    <x v="2"/>
    <x v="0"/>
    <s v="Sales Executive"/>
    <s v="Divorced"/>
    <n v="155386"/>
    <n v="3"/>
    <s v="No"/>
    <n v="0"/>
    <d v="2020-09-26T00:00:00"/>
    <x v="0"/>
    <n v="2"/>
    <n v="1"/>
    <n v="2"/>
    <s v="OK"/>
    <n v="1"/>
    <m/>
    <m/>
    <m/>
    <m/>
    <e v="#N/A"/>
    <m/>
    <e v="#N/A"/>
    <m/>
    <e v="#N/A"/>
    <x v="3"/>
    <m/>
    <m/>
    <e v="#N/A"/>
    <x v="2"/>
    <e v="#N/A"/>
    <x v="3"/>
    <e v="#N/A"/>
    <e v="#N/A"/>
  </r>
  <r>
    <s v="46C8-1E24"/>
    <s v="Anjela"/>
    <s v="Berns"/>
    <x v="0"/>
    <n v="47"/>
    <s v="Old"/>
    <s v="Some Travel"/>
    <x v="1"/>
    <n v="32"/>
    <s v="31-40KM"/>
    <s v="CA"/>
    <s v="White"/>
    <n v="3"/>
    <x v="2"/>
    <x v="5"/>
    <s v="Machine Learning Engineer"/>
    <s v="Single"/>
    <n v="243869"/>
    <n v="0"/>
    <s v="No"/>
    <n v="0"/>
    <d v="2020-10-04T00:00:00"/>
    <x v="0"/>
    <n v="2"/>
    <n v="1"/>
    <n v="1"/>
    <s v="OK"/>
    <n v="0"/>
    <m/>
    <m/>
    <m/>
    <m/>
    <e v="#N/A"/>
    <m/>
    <e v="#N/A"/>
    <m/>
    <e v="#N/A"/>
    <x v="3"/>
    <m/>
    <m/>
    <e v="#N/A"/>
    <x v="2"/>
    <e v="#N/A"/>
    <x v="3"/>
    <e v="#N/A"/>
    <e v="#N/A"/>
  </r>
  <r>
    <s v="F3A3-10CE"/>
    <s v="Jesus"/>
    <s v="Marde"/>
    <x v="2"/>
    <n v="40"/>
    <s v="Old"/>
    <s v="Some Travel"/>
    <x v="0"/>
    <n v="37"/>
    <s v="31-40KM"/>
    <s v="CA"/>
    <s v="White"/>
    <n v="4"/>
    <x v="1"/>
    <x v="0"/>
    <s v="Sales Executive"/>
    <s v="Single"/>
    <n v="226512"/>
    <n v="0"/>
    <s v="Yes"/>
    <n v="1"/>
    <d v="2020-10-08T00:00:00"/>
    <x v="1"/>
    <n v="2"/>
    <n v="1"/>
    <n v="1"/>
    <s v="OK"/>
    <n v="1"/>
    <s v="PR1211"/>
    <s v="F3A3-10CE"/>
    <d v="2016-07-28T00:00:00"/>
    <n v="3"/>
    <n v="3"/>
    <n v="2"/>
    <n v="2"/>
    <n v="2"/>
    <n v="2"/>
    <x v="1"/>
    <n v="0"/>
    <n v="3"/>
    <n v="3"/>
    <x v="0"/>
    <n v="3"/>
    <x v="0"/>
    <n v="3"/>
    <n v="2.6666666666666665"/>
  </r>
  <r>
    <s v="72D8-2284"/>
    <s v="Othelia"/>
    <s v="Tumber"/>
    <x v="0"/>
    <n v="20"/>
    <s v="Young"/>
    <s v="Some Travel"/>
    <x v="1"/>
    <n v="41"/>
    <s v="41-50KM"/>
    <s v="IL"/>
    <s v="White"/>
    <n v="3"/>
    <x v="2"/>
    <x v="3"/>
    <s v="Data Scientist"/>
    <s v="Divorced"/>
    <n v="40701"/>
    <n v="1"/>
    <s v="No"/>
    <n v="0"/>
    <d v="2020-10-11T00:00:00"/>
    <x v="0"/>
    <n v="2"/>
    <n v="1"/>
    <n v="1"/>
    <s v="OK"/>
    <n v="1"/>
    <m/>
    <m/>
    <m/>
    <m/>
    <e v="#N/A"/>
    <m/>
    <e v="#N/A"/>
    <m/>
    <e v="#N/A"/>
    <x v="3"/>
    <m/>
    <m/>
    <e v="#N/A"/>
    <x v="2"/>
    <e v="#N/A"/>
    <x v="3"/>
    <e v="#N/A"/>
    <e v="#N/A"/>
  </r>
  <r>
    <s v="DE9A-5E67"/>
    <s v="Mirabel"/>
    <s v="Scotter"/>
    <x v="0"/>
    <n v="33"/>
    <s v="Young"/>
    <s v="Some Travel"/>
    <x v="1"/>
    <n v="3"/>
    <s v="0-10KM"/>
    <s v="CA"/>
    <s v="White"/>
    <n v="4"/>
    <x v="1"/>
    <x v="3"/>
    <s v="Engineering Manager"/>
    <s v="Single"/>
    <n v="307688"/>
    <n v="0"/>
    <s v="No"/>
    <n v="0"/>
    <d v="2020-10-12T00:00:00"/>
    <x v="0"/>
    <n v="2"/>
    <n v="2"/>
    <n v="2"/>
    <s v="OK"/>
    <n v="0"/>
    <m/>
    <m/>
    <m/>
    <m/>
    <e v="#N/A"/>
    <m/>
    <e v="#N/A"/>
    <m/>
    <e v="#N/A"/>
    <x v="3"/>
    <m/>
    <m/>
    <e v="#N/A"/>
    <x v="2"/>
    <e v="#N/A"/>
    <x v="3"/>
    <e v="#N/A"/>
    <e v="#N/A"/>
  </r>
  <r>
    <s v="F126-8059"/>
    <s v="Wally"/>
    <s v="Dowse"/>
    <x v="2"/>
    <n v="23"/>
    <s v="Young"/>
    <s v="Some Travel"/>
    <x v="0"/>
    <n v="23"/>
    <s v="21-30KM"/>
    <s v="NY"/>
    <s v="White"/>
    <n v="4"/>
    <x v="1"/>
    <x v="0"/>
    <s v="Sales Executive"/>
    <s v="Divorced"/>
    <n v="53590"/>
    <n v="2"/>
    <s v="No"/>
    <n v="0"/>
    <d v="2020-10-13T00:00:00"/>
    <x v="0"/>
    <n v="2"/>
    <n v="0"/>
    <n v="2"/>
    <s v="OK"/>
    <n v="0"/>
    <s v="PR6313"/>
    <s v="F126-8059"/>
    <d v="2022-08-04T00:00:00"/>
    <n v="3"/>
    <n v="3"/>
    <n v="4"/>
    <n v="4"/>
    <n v="2"/>
    <n v="2"/>
    <x v="1"/>
    <n v="1"/>
    <n v="3"/>
    <n v="3"/>
    <x v="1"/>
    <n v="4"/>
    <x v="0"/>
    <n v="3"/>
    <n v="3.1666666666666665"/>
  </r>
  <r>
    <s v="BD70-7DAE"/>
    <s v="Kalil"/>
    <s v="Gauntley"/>
    <x v="2"/>
    <n v="22"/>
    <s v="Young"/>
    <s v="Frequent Traveller"/>
    <x v="1"/>
    <n v="2"/>
    <s v="0-10KM"/>
    <s v="NY"/>
    <s v="White"/>
    <n v="3"/>
    <x v="2"/>
    <x v="2"/>
    <s v="Software Engineer"/>
    <s v="Single"/>
    <n v="37014"/>
    <n v="0"/>
    <s v="Yes"/>
    <n v="1"/>
    <d v="2020-10-23T00:00:00"/>
    <x v="1"/>
    <n v="1"/>
    <n v="0"/>
    <n v="1"/>
    <s v="OK"/>
    <n v="0"/>
    <s v="PR1338"/>
    <s v="BD70-7DAE"/>
    <d v="2016-12-03T00:00:00"/>
    <n v="4"/>
    <n v="4"/>
    <n v="4"/>
    <n v="4"/>
    <n v="2"/>
    <n v="2"/>
    <x v="1"/>
    <n v="0"/>
    <n v="5"/>
    <n v="5"/>
    <x v="3"/>
    <n v="5"/>
    <x v="4"/>
    <n v="5"/>
    <n v="4.166666666666667"/>
  </r>
  <r>
    <s v="8640-414A"/>
    <s v="Rivkah"/>
    <s v="Siderfin"/>
    <x v="0"/>
    <n v="29"/>
    <s v="Young"/>
    <s v="Some Travel"/>
    <x v="1"/>
    <n v="32"/>
    <s v="31-40KM"/>
    <s v="CA"/>
    <s v="White"/>
    <n v="3"/>
    <x v="2"/>
    <x v="3"/>
    <s v="Engineering Manager"/>
    <s v="Married"/>
    <n v="390142"/>
    <n v="0"/>
    <s v="No"/>
    <n v="0"/>
    <d v="2020-10-27T00:00:00"/>
    <x v="0"/>
    <n v="2"/>
    <n v="1"/>
    <n v="2"/>
    <s v="OK"/>
    <n v="2"/>
    <m/>
    <m/>
    <m/>
    <m/>
    <e v="#N/A"/>
    <m/>
    <e v="#N/A"/>
    <m/>
    <e v="#N/A"/>
    <x v="3"/>
    <m/>
    <m/>
    <e v="#N/A"/>
    <x v="2"/>
    <e v="#N/A"/>
    <x v="3"/>
    <e v="#N/A"/>
    <e v="#N/A"/>
  </r>
  <r>
    <s v="F578-F0C8"/>
    <s v="Domeniga"/>
    <s v="Killock"/>
    <x v="0"/>
    <n v="21"/>
    <s v="Young"/>
    <s v="Some Travel"/>
    <x v="1"/>
    <n v="6"/>
    <s v="0-10KM"/>
    <s v="CA"/>
    <s v="White"/>
    <n v="5"/>
    <x v="0"/>
    <x v="2"/>
    <s v="Software Engineer"/>
    <s v="Married"/>
    <n v="25149"/>
    <n v="0"/>
    <s v="No"/>
    <n v="0"/>
    <d v="2020-11-03T00:00:00"/>
    <x v="1"/>
    <n v="1"/>
    <n v="1"/>
    <n v="1"/>
    <s v="OK"/>
    <n v="1"/>
    <m/>
    <m/>
    <m/>
    <m/>
    <e v="#N/A"/>
    <m/>
    <e v="#N/A"/>
    <m/>
    <e v="#N/A"/>
    <x v="3"/>
    <m/>
    <m/>
    <e v="#N/A"/>
    <x v="2"/>
    <e v="#N/A"/>
    <x v="3"/>
    <e v="#N/A"/>
    <e v="#N/A"/>
  </r>
  <r>
    <s v="7F24-55A3"/>
    <s v="Boyce"/>
    <s v="Heditch"/>
    <x v="2"/>
    <n v="23"/>
    <s v="Young"/>
    <s v="Some Travel"/>
    <x v="1"/>
    <n v="17"/>
    <s v="11-20KM"/>
    <s v="NY"/>
    <s v="White"/>
    <n v="3"/>
    <x v="2"/>
    <x v="5"/>
    <s v="Machine Learning Engineer"/>
    <s v="Married"/>
    <n v="80236"/>
    <n v="0"/>
    <s v="No"/>
    <n v="0"/>
    <d v="2020-11-03T00:00:00"/>
    <x v="0"/>
    <n v="2"/>
    <n v="0"/>
    <n v="2"/>
    <s v="OK"/>
    <n v="1"/>
    <m/>
    <m/>
    <m/>
    <m/>
    <e v="#N/A"/>
    <m/>
    <e v="#N/A"/>
    <m/>
    <e v="#N/A"/>
    <x v="3"/>
    <m/>
    <m/>
    <e v="#N/A"/>
    <x v="2"/>
    <e v="#N/A"/>
    <x v="3"/>
    <e v="#N/A"/>
    <e v="#N/A"/>
  </r>
  <r>
    <s v="0B49-32CD"/>
    <s v="Nettle"/>
    <s v="Manwaring"/>
    <x v="0"/>
    <n v="20"/>
    <s v="Young"/>
    <s v="Some Travel"/>
    <x v="1"/>
    <n v="30"/>
    <s v="21-30KM"/>
    <s v="CA"/>
    <s v="White"/>
    <n v="2"/>
    <x v="3"/>
    <x v="5"/>
    <s v="Data Scientist"/>
    <s v="Divorced"/>
    <n v="41179"/>
    <n v="1"/>
    <s v="No"/>
    <n v="0"/>
    <d v="2020-11-04T00:00:00"/>
    <x v="0"/>
    <n v="2"/>
    <n v="0"/>
    <n v="0"/>
    <s v="OK"/>
    <n v="0"/>
    <m/>
    <m/>
    <m/>
    <m/>
    <e v="#N/A"/>
    <m/>
    <e v="#N/A"/>
    <m/>
    <e v="#N/A"/>
    <x v="3"/>
    <m/>
    <m/>
    <e v="#N/A"/>
    <x v="2"/>
    <e v="#N/A"/>
    <x v="3"/>
    <e v="#N/A"/>
    <e v="#N/A"/>
  </r>
  <r>
    <s v="991F-BAF4"/>
    <s v="Leonelle"/>
    <s v="Frost"/>
    <x v="1"/>
    <n v="33"/>
    <s v="Young"/>
    <s v="Some Travel"/>
    <x v="1"/>
    <n v="4"/>
    <s v="0-10KM"/>
    <s v="IL"/>
    <s v="White"/>
    <n v="2"/>
    <x v="3"/>
    <x v="5"/>
    <s v="Analytics Manager"/>
    <s v="Married"/>
    <n v="350024"/>
    <n v="1"/>
    <s v="No"/>
    <n v="0"/>
    <d v="2020-11-04T00:00:00"/>
    <x v="0"/>
    <n v="2"/>
    <n v="1"/>
    <n v="2"/>
    <s v="OK"/>
    <n v="0"/>
    <m/>
    <m/>
    <m/>
    <m/>
    <e v="#N/A"/>
    <m/>
    <e v="#N/A"/>
    <m/>
    <e v="#N/A"/>
    <x v="3"/>
    <m/>
    <m/>
    <e v="#N/A"/>
    <x v="2"/>
    <e v="#N/A"/>
    <x v="3"/>
    <e v="#N/A"/>
    <e v="#N/A"/>
  </r>
  <r>
    <s v="BAE6-B5DE"/>
    <s v="Pammi"/>
    <s v="Biernat"/>
    <x v="0"/>
    <n v="22"/>
    <s v="Young"/>
    <s v="Some Travel"/>
    <x v="1"/>
    <n v="21"/>
    <s v="21-30KM"/>
    <s v="NY"/>
    <s v="White"/>
    <n v="3"/>
    <x v="2"/>
    <x v="6"/>
    <s v="Data Scientist"/>
    <s v="Single"/>
    <n v="33354"/>
    <n v="0"/>
    <s v="No"/>
    <n v="0"/>
    <d v="2020-11-08T00:00:00"/>
    <x v="0"/>
    <n v="2"/>
    <n v="1"/>
    <n v="2"/>
    <s v="OK"/>
    <n v="2"/>
    <s v="PR6464"/>
    <s v="BAE6-B5DE"/>
    <d v="2022-10-01T00:00:00"/>
    <n v="1"/>
    <n v="1"/>
    <n v="4"/>
    <n v="4"/>
    <n v="3"/>
    <n v="3"/>
    <x v="1"/>
    <n v="1"/>
    <n v="2"/>
    <n v="2"/>
    <x v="3"/>
    <n v="5"/>
    <x v="4"/>
    <n v="5"/>
    <n v="3.3333333333333335"/>
  </r>
  <r>
    <s v="CFE3-312D"/>
    <s v="Jess"/>
    <s v="Hoyte"/>
    <x v="2"/>
    <n v="21"/>
    <s v="Young"/>
    <s v="Frequent Traveller"/>
    <x v="0"/>
    <n v="36"/>
    <s v="31-40KM"/>
    <s v="IL"/>
    <s v="White"/>
    <n v="4"/>
    <x v="1"/>
    <x v="6"/>
    <s v="Sales Executive"/>
    <s v="Single"/>
    <n v="46452"/>
    <n v="0"/>
    <s v="Yes"/>
    <n v="1"/>
    <d v="2020-11-08T00:00:00"/>
    <x v="1"/>
    <n v="1"/>
    <n v="1"/>
    <n v="1"/>
    <s v="OK"/>
    <n v="0"/>
    <m/>
    <m/>
    <m/>
    <m/>
    <e v="#N/A"/>
    <m/>
    <e v="#N/A"/>
    <m/>
    <e v="#N/A"/>
    <x v="3"/>
    <m/>
    <m/>
    <e v="#N/A"/>
    <x v="2"/>
    <e v="#N/A"/>
    <x v="3"/>
    <e v="#N/A"/>
    <e v="#N/A"/>
  </r>
  <r>
    <s v="F532-0DAF"/>
    <s v="Byrle"/>
    <s v="Fright"/>
    <x v="2"/>
    <n v="22"/>
    <s v="Young"/>
    <s v="Some Travel"/>
    <x v="1"/>
    <n v="24"/>
    <s v="21-30KM"/>
    <s v="CA"/>
    <s v="White"/>
    <n v="3"/>
    <x v="2"/>
    <x v="5"/>
    <s v="Software Engineer"/>
    <s v="Married"/>
    <n v="44076"/>
    <n v="1"/>
    <s v="No"/>
    <n v="0"/>
    <d v="2020-11-08T00:00:00"/>
    <x v="0"/>
    <n v="2"/>
    <n v="1"/>
    <n v="1"/>
    <s v="OK"/>
    <n v="1"/>
    <m/>
    <m/>
    <m/>
    <m/>
    <e v="#N/A"/>
    <m/>
    <e v="#N/A"/>
    <m/>
    <e v="#N/A"/>
    <x v="3"/>
    <m/>
    <m/>
    <e v="#N/A"/>
    <x v="2"/>
    <e v="#N/A"/>
    <x v="3"/>
    <e v="#N/A"/>
    <e v="#N/A"/>
  </r>
  <r>
    <s v="EC4D-D0F3"/>
    <s v="Camilla"/>
    <s v="Caistor"/>
    <x v="0"/>
    <n v="28"/>
    <s v="Young"/>
    <s v="Some Travel"/>
    <x v="2"/>
    <n v="31"/>
    <s v="31-40KM"/>
    <s v="NY"/>
    <s v="White"/>
    <n v="3"/>
    <x v="2"/>
    <x v="8"/>
    <s v="HR Executive"/>
    <s v="Married"/>
    <n v="96807"/>
    <n v="1"/>
    <s v="No"/>
    <n v="0"/>
    <d v="2020-11-12T00:00:00"/>
    <x v="0"/>
    <n v="2"/>
    <n v="1"/>
    <n v="2"/>
    <s v="OK"/>
    <n v="0"/>
    <m/>
    <m/>
    <m/>
    <m/>
    <e v="#N/A"/>
    <m/>
    <e v="#N/A"/>
    <m/>
    <e v="#N/A"/>
    <x v="3"/>
    <m/>
    <m/>
    <e v="#N/A"/>
    <x v="2"/>
    <e v="#N/A"/>
    <x v="3"/>
    <e v="#N/A"/>
    <e v="#N/A"/>
  </r>
  <r>
    <s v="9461-9439"/>
    <s v="Verne"/>
    <s v="Heads"/>
    <x v="2"/>
    <n v="21"/>
    <s v="Young"/>
    <s v="Some Travel"/>
    <x v="1"/>
    <n v="24"/>
    <s v="21-30KM"/>
    <s v="NY"/>
    <s v="White"/>
    <n v="3"/>
    <x v="2"/>
    <x v="5"/>
    <s v="Machine Learning Engineer"/>
    <s v="Divorced"/>
    <n v="75816"/>
    <n v="1"/>
    <s v="No"/>
    <n v="0"/>
    <d v="2020-11-15T00:00:00"/>
    <x v="0"/>
    <n v="2"/>
    <n v="1"/>
    <n v="1"/>
    <s v="OK"/>
    <n v="0"/>
    <m/>
    <m/>
    <m/>
    <m/>
    <e v="#N/A"/>
    <m/>
    <e v="#N/A"/>
    <m/>
    <e v="#N/A"/>
    <x v="3"/>
    <m/>
    <m/>
    <e v="#N/A"/>
    <x v="2"/>
    <e v="#N/A"/>
    <x v="3"/>
    <e v="#N/A"/>
    <e v="#N/A"/>
  </r>
  <r>
    <s v="7CDB-25C4"/>
    <s v="Isaac"/>
    <s v="Tomini"/>
    <x v="2"/>
    <n v="22"/>
    <s v="Young"/>
    <s v="Some Travel"/>
    <x v="1"/>
    <n v="40"/>
    <s v="31-40KM"/>
    <s v="NY"/>
    <s v="White"/>
    <n v="3"/>
    <x v="2"/>
    <x v="5"/>
    <s v="Senior Software Engineer"/>
    <s v="Married"/>
    <n v="54114"/>
    <n v="1"/>
    <s v="Yes"/>
    <n v="1"/>
    <d v="2020-11-18T00:00:00"/>
    <x v="0"/>
    <n v="2"/>
    <n v="0"/>
    <n v="1"/>
    <s v="OK"/>
    <n v="1"/>
    <m/>
    <m/>
    <m/>
    <m/>
    <e v="#N/A"/>
    <m/>
    <e v="#N/A"/>
    <m/>
    <e v="#N/A"/>
    <x v="3"/>
    <m/>
    <m/>
    <e v="#N/A"/>
    <x v="2"/>
    <e v="#N/A"/>
    <x v="3"/>
    <e v="#N/A"/>
    <e v="#N/A"/>
  </r>
  <r>
    <s v="E2A0-930A"/>
    <s v="Federica"/>
    <s v="Killiner"/>
    <x v="0"/>
    <n v="21"/>
    <s v="Young"/>
    <s v="Some Travel"/>
    <x v="0"/>
    <n v="18"/>
    <s v="11-20KM"/>
    <s v="IL"/>
    <s v="White"/>
    <n v="4"/>
    <x v="1"/>
    <x v="7"/>
    <s v="Sales Executive"/>
    <s v="Single"/>
    <n v="49374"/>
    <n v="0"/>
    <s v="No"/>
    <n v="0"/>
    <d v="2020-11-19T00:00:00"/>
    <x v="0"/>
    <n v="2"/>
    <n v="2"/>
    <n v="2"/>
    <s v="OK"/>
    <n v="1"/>
    <m/>
    <m/>
    <m/>
    <m/>
    <e v="#N/A"/>
    <m/>
    <e v="#N/A"/>
    <m/>
    <e v="#N/A"/>
    <x v="3"/>
    <m/>
    <m/>
    <e v="#N/A"/>
    <x v="2"/>
    <e v="#N/A"/>
    <x v="3"/>
    <e v="#N/A"/>
    <e v="#N/A"/>
  </r>
  <r>
    <s v="FD95-9EEB"/>
    <s v="Sasha"/>
    <s v="Incogna"/>
    <x v="2"/>
    <n v="30"/>
    <s v="Young"/>
    <s v="Some Travel"/>
    <x v="1"/>
    <n v="19"/>
    <s v="11-20KM"/>
    <s v="IL"/>
    <s v="White"/>
    <n v="4"/>
    <x v="1"/>
    <x v="2"/>
    <s v="Data Scientist"/>
    <s v="Single"/>
    <n v="96187"/>
    <n v="0"/>
    <s v="Yes"/>
    <n v="1"/>
    <d v="2020-11-19T00:00:00"/>
    <x v="1"/>
    <n v="0"/>
    <n v="0"/>
    <n v="0"/>
    <s v="OK"/>
    <n v="0"/>
    <s v="PR1307"/>
    <s v="FD95-9EEB"/>
    <d v="2016-11-07T00:00:00"/>
    <n v="5"/>
    <n v="5"/>
    <n v="2"/>
    <n v="2"/>
    <n v="4"/>
    <n v="4"/>
    <x v="1"/>
    <n v="1"/>
    <n v="4"/>
    <n v="4"/>
    <x v="1"/>
    <n v="4"/>
    <x v="0"/>
    <n v="3"/>
    <n v="3.6666666666666665"/>
  </r>
  <r>
    <s v="9536-9492"/>
    <s v="Ingelbert"/>
    <s v="Kennerley"/>
    <x v="2"/>
    <n v="23"/>
    <s v="Young"/>
    <s v="Some Travel"/>
    <x v="1"/>
    <n v="4"/>
    <s v="0-10KM"/>
    <s v="NY"/>
    <s v="White"/>
    <n v="4"/>
    <x v="1"/>
    <x v="3"/>
    <s v="Software Engineer"/>
    <s v="Divorced"/>
    <n v="42687"/>
    <n v="3"/>
    <s v="Yes"/>
    <n v="1"/>
    <d v="2020-11-21T00:00:00"/>
    <x v="0"/>
    <n v="2"/>
    <n v="2"/>
    <n v="2"/>
    <s v="OK"/>
    <n v="2"/>
    <m/>
    <m/>
    <m/>
    <m/>
    <e v="#N/A"/>
    <m/>
    <e v="#N/A"/>
    <m/>
    <e v="#N/A"/>
    <x v="3"/>
    <m/>
    <m/>
    <e v="#N/A"/>
    <x v="2"/>
    <e v="#N/A"/>
    <x v="3"/>
    <e v="#N/A"/>
    <e v="#N/A"/>
  </r>
  <r>
    <s v="1A7C-19DB"/>
    <s v="Randi"/>
    <s v="Oswick"/>
    <x v="0"/>
    <n v="39"/>
    <s v="Old"/>
    <s v="Some Travel"/>
    <x v="1"/>
    <n v="42"/>
    <s v="41-50KM"/>
    <s v="CA"/>
    <s v="White"/>
    <n v="4"/>
    <x v="1"/>
    <x v="3"/>
    <s v="Engineering Manager"/>
    <s v="Single"/>
    <n v="539998"/>
    <n v="0"/>
    <s v="Yes"/>
    <n v="1"/>
    <d v="2020-11-22T00:00:00"/>
    <x v="1"/>
    <n v="1"/>
    <n v="0"/>
    <n v="0"/>
    <s v="OK"/>
    <n v="0"/>
    <m/>
    <m/>
    <m/>
    <m/>
    <e v="#N/A"/>
    <m/>
    <e v="#N/A"/>
    <m/>
    <e v="#N/A"/>
    <x v="3"/>
    <m/>
    <m/>
    <e v="#N/A"/>
    <x v="2"/>
    <e v="#N/A"/>
    <x v="3"/>
    <e v="#N/A"/>
    <e v="#N/A"/>
  </r>
  <r>
    <s v="CA1B-0302"/>
    <s v="Hestia"/>
    <s v="Pickin"/>
    <x v="0"/>
    <n v="22"/>
    <s v="Young"/>
    <s v="Some Travel"/>
    <x v="2"/>
    <n v="11"/>
    <s v="11-20KM"/>
    <s v="NY"/>
    <s v="White"/>
    <n v="3"/>
    <x v="2"/>
    <x v="1"/>
    <s v="Recruiter"/>
    <s v="Married"/>
    <n v="26880"/>
    <n v="0"/>
    <s v="No"/>
    <n v="0"/>
    <d v="2020-12-10T00:00:00"/>
    <x v="0"/>
    <n v="2"/>
    <n v="2"/>
    <n v="2"/>
    <s v="OK"/>
    <n v="1"/>
    <m/>
    <m/>
    <m/>
    <m/>
    <e v="#N/A"/>
    <m/>
    <e v="#N/A"/>
    <m/>
    <e v="#N/A"/>
    <x v="3"/>
    <m/>
    <m/>
    <e v="#N/A"/>
    <x v="2"/>
    <e v="#N/A"/>
    <x v="3"/>
    <e v="#N/A"/>
    <e v="#N/A"/>
  </r>
  <r>
    <s v="5795-08D3"/>
    <s v="Staffard"/>
    <s v="Ramard"/>
    <x v="2"/>
    <n v="21"/>
    <s v="Young"/>
    <s v="Some Travel"/>
    <x v="1"/>
    <n v="23"/>
    <s v="21-30KM"/>
    <s v="CA"/>
    <s v="White"/>
    <n v="2"/>
    <x v="3"/>
    <x v="5"/>
    <s v="Machine Learning Engineer"/>
    <s v="Divorced"/>
    <n v="56541"/>
    <n v="2"/>
    <s v="No"/>
    <n v="0"/>
    <d v="2020-12-10T00:00:00"/>
    <x v="0"/>
    <n v="2"/>
    <n v="0"/>
    <n v="1"/>
    <s v="OK"/>
    <n v="0"/>
    <s v="PR5828"/>
    <s v="5795-08D3"/>
    <d v="2022-03-11T00:00:00"/>
    <n v="4"/>
    <n v="4"/>
    <n v="2"/>
    <n v="2"/>
    <n v="3"/>
    <n v="3"/>
    <x v="0"/>
    <n v="1"/>
    <n v="4"/>
    <n v="4"/>
    <x v="3"/>
    <n v="5"/>
    <x v="1"/>
    <n v="4"/>
    <n v="3.6666666666666665"/>
  </r>
  <r>
    <s v="06B9-B79D"/>
    <s v="Roseanne"/>
    <s v="Thrustle"/>
    <x v="0"/>
    <n v="21"/>
    <s v="Young"/>
    <s v="Some Travel"/>
    <x v="0"/>
    <n v="36"/>
    <s v="31-40KM"/>
    <s v="CA"/>
    <s v="White"/>
    <n v="3"/>
    <x v="2"/>
    <x v="0"/>
    <s v="Sales Executive"/>
    <s v="Married"/>
    <n v="76057"/>
    <n v="2"/>
    <s v="No"/>
    <n v="0"/>
    <d v="2020-12-12T00:00:00"/>
    <x v="1"/>
    <n v="1"/>
    <n v="0"/>
    <n v="0"/>
    <s v="OK"/>
    <n v="0"/>
    <s v="PR1517"/>
    <s v="06B9-B79D"/>
    <d v="2017-03-04T00:00:00"/>
    <n v="3"/>
    <n v="3"/>
    <n v="3"/>
    <n v="3"/>
    <n v="2"/>
    <n v="2"/>
    <x v="0"/>
    <n v="0"/>
    <n v="5"/>
    <n v="5"/>
    <x v="1"/>
    <n v="4"/>
    <x v="0"/>
    <n v="3"/>
    <n v="3.3333333333333335"/>
  </r>
  <r>
    <s v="A89C-9A1E"/>
    <s v="Seline"/>
    <s v="Hanlin"/>
    <x v="0"/>
    <n v="21"/>
    <s v="Young"/>
    <s v="Some Travel"/>
    <x v="1"/>
    <n v="30"/>
    <s v="21-30KM"/>
    <s v="CA"/>
    <s v="White"/>
    <n v="3"/>
    <x v="2"/>
    <x v="2"/>
    <s v="Data Scientist"/>
    <s v="Divorced"/>
    <n v="56422"/>
    <n v="1"/>
    <s v="No"/>
    <n v="0"/>
    <d v="2020-12-12T00:00:00"/>
    <x v="0"/>
    <n v="2"/>
    <n v="2"/>
    <n v="2"/>
    <s v="OK"/>
    <n v="1"/>
    <m/>
    <m/>
    <m/>
    <m/>
    <e v="#N/A"/>
    <m/>
    <e v="#N/A"/>
    <m/>
    <e v="#N/A"/>
    <x v="3"/>
    <m/>
    <m/>
    <e v="#N/A"/>
    <x v="2"/>
    <e v="#N/A"/>
    <x v="3"/>
    <e v="#N/A"/>
    <e v="#N/A"/>
  </r>
  <r>
    <s v="781E-4257"/>
    <s v="Pepi"/>
    <s v="Clift"/>
    <x v="0"/>
    <n v="21"/>
    <s v="Young"/>
    <s v="Some Travel"/>
    <x v="1"/>
    <n v="39"/>
    <s v="31-40KM"/>
    <s v="NY"/>
    <s v="White"/>
    <n v="2"/>
    <x v="3"/>
    <x v="5"/>
    <s v="Machine Learning Engineer"/>
    <s v="Single"/>
    <n v="63201"/>
    <n v="0"/>
    <s v="No"/>
    <n v="0"/>
    <d v="2020-12-13T00:00:00"/>
    <x v="0"/>
    <n v="2"/>
    <n v="2"/>
    <n v="2"/>
    <s v="OK"/>
    <n v="2"/>
    <m/>
    <m/>
    <m/>
    <m/>
    <e v="#N/A"/>
    <m/>
    <e v="#N/A"/>
    <m/>
    <e v="#N/A"/>
    <x v="3"/>
    <m/>
    <m/>
    <e v="#N/A"/>
    <x v="2"/>
    <e v="#N/A"/>
    <x v="3"/>
    <e v="#N/A"/>
    <e v="#N/A"/>
  </r>
  <r>
    <s v="2D04-D0A5"/>
    <s v="Rosaline"/>
    <s v="Ferrieri"/>
    <x v="0"/>
    <n v="29"/>
    <s v="Young"/>
    <s v="Frequent Traveller"/>
    <x v="0"/>
    <n v="13"/>
    <s v="11-20KM"/>
    <s v="CA"/>
    <s v="White"/>
    <n v="3"/>
    <x v="2"/>
    <x v="1"/>
    <s v="Sales Executive"/>
    <s v="Married"/>
    <n v="126008"/>
    <n v="1"/>
    <s v="No"/>
    <n v="0"/>
    <d v="2020-12-16T00:00:00"/>
    <x v="0"/>
    <n v="2"/>
    <n v="2"/>
    <n v="2"/>
    <s v="OK"/>
    <n v="1"/>
    <m/>
    <m/>
    <m/>
    <m/>
    <e v="#N/A"/>
    <m/>
    <e v="#N/A"/>
    <m/>
    <e v="#N/A"/>
    <x v="3"/>
    <m/>
    <m/>
    <e v="#N/A"/>
    <x v="2"/>
    <e v="#N/A"/>
    <x v="3"/>
    <e v="#N/A"/>
    <e v="#N/A"/>
  </r>
  <r>
    <s v="30CC-9AD8"/>
    <s v="Maximo"/>
    <s v="Poundford"/>
    <x v="2"/>
    <n v="22"/>
    <s v="Young"/>
    <s v="Some Travel"/>
    <x v="1"/>
    <n v="20"/>
    <s v="11-20KM"/>
    <s v="IL"/>
    <s v="White"/>
    <n v="2"/>
    <x v="3"/>
    <x v="5"/>
    <s v="Senior Software Engineer"/>
    <s v="Married"/>
    <n v="54899"/>
    <n v="1"/>
    <s v="Yes"/>
    <n v="1"/>
    <d v="2020-12-18T00:00:00"/>
    <x v="0"/>
    <n v="2"/>
    <n v="0"/>
    <n v="1"/>
    <s v="OK"/>
    <n v="0"/>
    <m/>
    <m/>
    <m/>
    <m/>
    <e v="#N/A"/>
    <m/>
    <e v="#N/A"/>
    <m/>
    <e v="#N/A"/>
    <x v="3"/>
    <m/>
    <m/>
    <e v="#N/A"/>
    <x v="2"/>
    <e v="#N/A"/>
    <x v="3"/>
    <e v="#N/A"/>
    <e v="#N/A"/>
  </r>
  <r>
    <s v="C96B-43C7"/>
    <s v="Kristo"/>
    <s v="Casaro"/>
    <x v="2"/>
    <n v="21"/>
    <s v="Young"/>
    <s v="Some Travel"/>
    <x v="1"/>
    <n v="22"/>
    <s v="21-30KM"/>
    <s v="NY"/>
    <s v="White"/>
    <n v="2"/>
    <x v="3"/>
    <x v="3"/>
    <s v="Software Engineer"/>
    <s v="Divorced"/>
    <n v="73075"/>
    <n v="2"/>
    <s v="No"/>
    <n v="0"/>
    <d v="2020-12-23T00:00:00"/>
    <x v="0"/>
    <n v="2"/>
    <n v="1"/>
    <n v="1"/>
    <s v="OK"/>
    <n v="1"/>
    <m/>
    <m/>
    <m/>
    <m/>
    <e v="#N/A"/>
    <m/>
    <e v="#N/A"/>
    <m/>
    <e v="#N/A"/>
    <x v="3"/>
    <m/>
    <m/>
    <e v="#N/A"/>
    <x v="2"/>
    <e v="#N/A"/>
    <x v="3"/>
    <e v="#N/A"/>
    <e v="#N/A"/>
  </r>
  <r>
    <s v="12E5-9BD1"/>
    <s v="Kessiah"/>
    <s v="Tallet"/>
    <x v="0"/>
    <n v="36"/>
    <s v="Old"/>
    <s v="Some Travel"/>
    <x v="1"/>
    <n v="10"/>
    <s v="0-10KM"/>
    <s v="CA"/>
    <s v="White"/>
    <n v="4"/>
    <x v="1"/>
    <x v="5"/>
    <s v="Senior Software Engineer"/>
    <s v="Divorced"/>
    <n v="297181"/>
    <n v="1"/>
    <s v="No"/>
    <n v="0"/>
    <d v="2020-12-24T00:00:00"/>
    <x v="0"/>
    <n v="2"/>
    <n v="2"/>
    <n v="2"/>
    <s v="OK"/>
    <n v="2"/>
    <m/>
    <m/>
    <m/>
    <m/>
    <e v="#N/A"/>
    <m/>
    <e v="#N/A"/>
    <m/>
    <e v="#N/A"/>
    <x v="3"/>
    <m/>
    <m/>
    <e v="#N/A"/>
    <x v="2"/>
    <e v="#N/A"/>
    <x v="3"/>
    <e v="#N/A"/>
    <e v="#N/A"/>
  </r>
  <r>
    <s v="DF94-FD29"/>
    <s v="Shaughn"/>
    <s v="Wehden"/>
    <x v="2"/>
    <n v="22"/>
    <s v="Young"/>
    <s v="Frequent Traveller"/>
    <x v="0"/>
    <n v="4"/>
    <s v="0-10KM"/>
    <s v="NY"/>
    <s v="White"/>
    <n v="4"/>
    <x v="1"/>
    <x v="0"/>
    <s v="Sales Executive"/>
    <s v="Single"/>
    <n v="75816"/>
    <n v="0"/>
    <s v="No"/>
    <n v="0"/>
    <d v="2020-12-24T00:00:00"/>
    <x v="1"/>
    <n v="1"/>
    <n v="0"/>
    <n v="0"/>
    <s v="OK"/>
    <n v="0"/>
    <s v="PR1354"/>
    <s v="DF94-FD29"/>
    <d v="2016-12-17T00:00:00"/>
    <n v="5"/>
    <n v="5"/>
    <n v="3"/>
    <n v="3"/>
    <n v="4"/>
    <n v="4"/>
    <x v="0"/>
    <n v="2"/>
    <n v="2"/>
    <n v="2"/>
    <x v="3"/>
    <n v="5"/>
    <x v="1"/>
    <n v="4"/>
    <n v="3.8333333333333335"/>
  </r>
  <r>
    <s v="23E6-A67A"/>
    <s v="Faun"/>
    <s v="Gosson"/>
    <x v="1"/>
    <n v="19"/>
    <s v="Young"/>
    <s v="Some Travel"/>
    <x v="1"/>
    <n v="25"/>
    <s v="21-30KM"/>
    <s v="CA"/>
    <s v="White"/>
    <n v="2"/>
    <x v="3"/>
    <x v="6"/>
    <s v="Machine Learning Engineer"/>
    <s v="Single"/>
    <n v="50352"/>
    <n v="0"/>
    <s v="Yes"/>
    <n v="1"/>
    <d v="2021-01-02T00:00:00"/>
    <x v="0"/>
    <n v="1"/>
    <n v="1"/>
    <n v="1"/>
    <s v="OK"/>
    <n v="1"/>
    <m/>
    <m/>
    <m/>
    <m/>
    <e v="#N/A"/>
    <m/>
    <e v="#N/A"/>
    <m/>
    <e v="#N/A"/>
    <x v="3"/>
    <m/>
    <m/>
    <e v="#N/A"/>
    <x v="2"/>
    <e v="#N/A"/>
    <x v="3"/>
    <e v="#N/A"/>
    <e v="#N/A"/>
  </r>
  <r>
    <s v="50FB-5702"/>
    <s v="Betty"/>
    <s v="Greetland"/>
    <x v="0"/>
    <n v="31"/>
    <s v="Young"/>
    <s v="No Travel "/>
    <x v="0"/>
    <n v="7"/>
    <s v="0-10KM"/>
    <s v="NY"/>
    <s v="White"/>
    <n v="2"/>
    <x v="3"/>
    <x v="0"/>
    <s v="Sales Executive"/>
    <s v="Married"/>
    <n v="186215"/>
    <n v="1"/>
    <s v="No"/>
    <n v="0"/>
    <d v="2021-01-04T00:00:00"/>
    <x v="0"/>
    <n v="1"/>
    <n v="0"/>
    <n v="1"/>
    <s v="OK"/>
    <n v="1"/>
    <m/>
    <m/>
    <m/>
    <m/>
    <e v="#N/A"/>
    <m/>
    <e v="#N/A"/>
    <m/>
    <e v="#N/A"/>
    <x v="3"/>
    <m/>
    <m/>
    <e v="#N/A"/>
    <x v="2"/>
    <e v="#N/A"/>
    <x v="3"/>
    <e v="#N/A"/>
    <e v="#N/A"/>
  </r>
  <r>
    <s v="04E6-6B61"/>
    <s v="Rodd"/>
    <s v="Haddow"/>
    <x v="2"/>
    <n v="29"/>
    <s v="Young"/>
    <s v="Some Travel"/>
    <x v="0"/>
    <n v="17"/>
    <s v="11-20KM"/>
    <s v="CA"/>
    <s v="White"/>
    <n v="4"/>
    <x v="1"/>
    <x v="0"/>
    <s v="Sales Executive"/>
    <s v="Single"/>
    <n v="140158"/>
    <n v="0"/>
    <s v="No"/>
    <n v="0"/>
    <d v="2021-01-04T00:00:00"/>
    <x v="0"/>
    <n v="1"/>
    <n v="0"/>
    <n v="1"/>
    <s v="OK"/>
    <n v="1"/>
    <m/>
    <m/>
    <m/>
    <m/>
    <e v="#N/A"/>
    <m/>
    <e v="#N/A"/>
    <m/>
    <e v="#N/A"/>
    <x v="3"/>
    <m/>
    <m/>
    <e v="#N/A"/>
    <x v="2"/>
    <e v="#N/A"/>
    <x v="3"/>
    <e v="#N/A"/>
    <e v="#N/A"/>
  </r>
  <r>
    <s v="3F5B-6277"/>
    <s v="Katerine"/>
    <s v="Fredi"/>
    <x v="0"/>
    <n v="19"/>
    <s v="Young"/>
    <s v="Some Travel"/>
    <x v="1"/>
    <n v="36"/>
    <s v="31-40KM"/>
    <s v="CA"/>
    <s v="White"/>
    <n v="2"/>
    <x v="3"/>
    <x v="5"/>
    <s v="Software Engineer"/>
    <s v="Single"/>
    <n v="23385"/>
    <n v="2"/>
    <s v="No"/>
    <n v="0"/>
    <d v="2021-01-06T00:00:00"/>
    <x v="0"/>
    <n v="1"/>
    <n v="0"/>
    <n v="1"/>
    <s v="OK"/>
    <n v="1"/>
    <m/>
    <m/>
    <m/>
    <m/>
    <e v="#N/A"/>
    <m/>
    <e v="#N/A"/>
    <m/>
    <e v="#N/A"/>
    <x v="3"/>
    <m/>
    <m/>
    <e v="#N/A"/>
    <x v="2"/>
    <e v="#N/A"/>
    <x v="3"/>
    <e v="#N/A"/>
    <e v="#N/A"/>
  </r>
  <r>
    <s v="489B-14EC"/>
    <s v="Harley"/>
    <s v="Angelini"/>
    <x v="0"/>
    <n v="21"/>
    <s v="Young"/>
    <s v="Some Travel"/>
    <x v="1"/>
    <n v="15"/>
    <s v="11-20KM"/>
    <s v="IL"/>
    <s v="White"/>
    <n v="2"/>
    <x v="3"/>
    <x v="3"/>
    <s v="Machine Learning Engineer"/>
    <s v="Married"/>
    <n v="62882"/>
    <n v="0"/>
    <s v="Yes"/>
    <n v="1"/>
    <d v="2021-01-09T00:00:00"/>
    <x v="1"/>
    <n v="0"/>
    <n v="0"/>
    <n v="0"/>
    <s v="OK"/>
    <n v="0"/>
    <m/>
    <m/>
    <m/>
    <m/>
    <e v="#N/A"/>
    <m/>
    <e v="#N/A"/>
    <m/>
    <e v="#N/A"/>
    <x v="3"/>
    <m/>
    <m/>
    <e v="#N/A"/>
    <x v="2"/>
    <e v="#N/A"/>
    <x v="3"/>
    <e v="#N/A"/>
    <e v="#N/A"/>
  </r>
  <r>
    <s v="0F2B-3457"/>
    <s v="Steven"/>
    <s v="Bucktrout"/>
    <x v="2"/>
    <n v="19"/>
    <s v="Young"/>
    <s v="Frequent Traveller"/>
    <x v="0"/>
    <n v="14"/>
    <s v="11-20KM"/>
    <s v="NY"/>
    <s v="White"/>
    <n v="2"/>
    <x v="3"/>
    <x v="1"/>
    <s v="Sales Executive"/>
    <s v="Single"/>
    <n v="74458"/>
    <n v="1"/>
    <s v="Yes"/>
    <n v="1"/>
    <d v="2021-01-10T00:00:00"/>
    <x v="0"/>
    <n v="1"/>
    <n v="0"/>
    <n v="0"/>
    <s v="OK"/>
    <n v="1"/>
    <m/>
    <m/>
    <m/>
    <m/>
    <e v="#N/A"/>
    <m/>
    <e v="#N/A"/>
    <m/>
    <e v="#N/A"/>
    <x v="3"/>
    <m/>
    <m/>
    <e v="#N/A"/>
    <x v="2"/>
    <e v="#N/A"/>
    <x v="3"/>
    <e v="#N/A"/>
    <e v="#N/A"/>
  </r>
  <r>
    <s v="3182-7F44"/>
    <s v="Bethany"/>
    <s v="Dawks"/>
    <x v="0"/>
    <n v="21"/>
    <s v="Young"/>
    <s v="Some Travel"/>
    <x v="1"/>
    <n v="19"/>
    <s v="11-20KM"/>
    <s v="NY"/>
    <s v="White"/>
    <n v="4"/>
    <x v="1"/>
    <x v="5"/>
    <s v="Software Engineer"/>
    <s v="Single"/>
    <n v="25114"/>
    <n v="0"/>
    <s v="No"/>
    <n v="0"/>
    <d v="2021-01-16T00:00:00"/>
    <x v="0"/>
    <n v="1"/>
    <n v="1"/>
    <n v="1"/>
    <s v="OK"/>
    <n v="1"/>
    <m/>
    <m/>
    <m/>
    <m/>
    <e v="#N/A"/>
    <m/>
    <e v="#N/A"/>
    <m/>
    <e v="#N/A"/>
    <x v="3"/>
    <m/>
    <m/>
    <e v="#N/A"/>
    <x v="2"/>
    <e v="#N/A"/>
    <x v="3"/>
    <e v="#N/A"/>
    <e v="#N/A"/>
  </r>
  <r>
    <s v="08AC-30AB"/>
    <s v="Wolf"/>
    <s v="Sainsbury"/>
    <x v="2"/>
    <n v="51"/>
    <s v="Old"/>
    <s v="Some Travel"/>
    <x v="1"/>
    <n v="30"/>
    <s v="21-30KM"/>
    <s v="NY"/>
    <s v="White"/>
    <n v="3"/>
    <x v="2"/>
    <x v="3"/>
    <s v="Analytics Manager"/>
    <s v="Divorced"/>
    <n v="232658"/>
    <n v="1"/>
    <s v="No"/>
    <n v="0"/>
    <d v="2021-01-17T00:00:00"/>
    <x v="0"/>
    <n v="1"/>
    <n v="1"/>
    <n v="1"/>
    <s v="OK"/>
    <n v="1"/>
    <m/>
    <m/>
    <m/>
    <m/>
    <e v="#N/A"/>
    <m/>
    <e v="#N/A"/>
    <m/>
    <e v="#N/A"/>
    <x v="3"/>
    <m/>
    <m/>
    <e v="#N/A"/>
    <x v="2"/>
    <e v="#N/A"/>
    <x v="3"/>
    <e v="#N/A"/>
    <e v="#N/A"/>
  </r>
  <r>
    <s v="1368-8327"/>
    <s v="Nataniel"/>
    <s v="Garrattley"/>
    <x v="1"/>
    <n v="22"/>
    <s v="Young"/>
    <s v="Some Travel"/>
    <x v="1"/>
    <n v="16"/>
    <s v="11-20KM"/>
    <s v="NY"/>
    <s v="White"/>
    <n v="1"/>
    <x v="4"/>
    <x v="3"/>
    <s v="Data Scientist"/>
    <s v="Married"/>
    <n v="78467"/>
    <n v="2"/>
    <s v="Yes"/>
    <n v="1"/>
    <d v="2021-01-25T00:00:00"/>
    <x v="0"/>
    <n v="1"/>
    <n v="0"/>
    <n v="1"/>
    <s v="OK"/>
    <n v="0"/>
    <m/>
    <m/>
    <m/>
    <m/>
    <e v="#N/A"/>
    <m/>
    <e v="#N/A"/>
    <m/>
    <e v="#N/A"/>
    <x v="3"/>
    <m/>
    <m/>
    <e v="#N/A"/>
    <x v="2"/>
    <e v="#N/A"/>
    <x v="3"/>
    <e v="#N/A"/>
    <e v="#N/A"/>
  </r>
  <r>
    <s v="9758-DE2F"/>
    <s v="Modestine"/>
    <s v="Yeowell"/>
    <x v="0"/>
    <n v="28"/>
    <s v="Young"/>
    <s v="Some Travel"/>
    <x v="1"/>
    <n v="15"/>
    <s v="11-20KM"/>
    <s v="CA"/>
    <s v="White"/>
    <n v="4"/>
    <x v="1"/>
    <x v="6"/>
    <s v="Sales Executive"/>
    <s v="Single"/>
    <n v="319619"/>
    <n v="0"/>
    <s v="Yes"/>
    <n v="1"/>
    <d v="2021-01-26T00:00:00"/>
    <x v="0"/>
    <n v="1"/>
    <n v="1"/>
    <n v="1"/>
    <s v="OK"/>
    <n v="0"/>
    <m/>
    <m/>
    <m/>
    <m/>
    <e v="#N/A"/>
    <m/>
    <e v="#N/A"/>
    <m/>
    <e v="#N/A"/>
    <x v="3"/>
    <m/>
    <m/>
    <e v="#N/A"/>
    <x v="2"/>
    <e v="#N/A"/>
    <x v="3"/>
    <e v="#N/A"/>
    <e v="#N/A"/>
  </r>
  <r>
    <s v="10C9-925C"/>
    <s v="Mechelle"/>
    <s v="Kyte"/>
    <x v="0"/>
    <n v="22"/>
    <s v="Young"/>
    <s v="Some Travel"/>
    <x v="1"/>
    <n v="40"/>
    <s v="31-40KM"/>
    <s v="IL"/>
    <s v="White"/>
    <n v="4"/>
    <x v="1"/>
    <x v="3"/>
    <s v="Senior Software Engineer"/>
    <s v="Married"/>
    <n v="66266"/>
    <n v="1"/>
    <s v="No"/>
    <n v="0"/>
    <d v="2021-01-31T00:00:00"/>
    <x v="0"/>
    <n v="1"/>
    <n v="0"/>
    <n v="1"/>
    <s v="OK"/>
    <n v="1"/>
    <m/>
    <m/>
    <m/>
    <m/>
    <e v="#N/A"/>
    <m/>
    <e v="#N/A"/>
    <m/>
    <e v="#N/A"/>
    <x v="3"/>
    <m/>
    <m/>
    <e v="#N/A"/>
    <x v="2"/>
    <e v="#N/A"/>
    <x v="3"/>
    <e v="#N/A"/>
    <e v="#N/A"/>
  </r>
  <r>
    <s v="B76C-D9CE"/>
    <s v="Mada"/>
    <s v="Moss"/>
    <x v="0"/>
    <n v="22"/>
    <s v="Young"/>
    <s v="Some Travel"/>
    <x v="2"/>
    <n v="7"/>
    <s v="0-10KM"/>
    <s v="NY"/>
    <s v="White"/>
    <n v="2"/>
    <x v="3"/>
    <x v="7"/>
    <s v="Recruiter"/>
    <s v="Married"/>
    <n v="29322"/>
    <n v="0"/>
    <s v="Yes"/>
    <n v="1"/>
    <d v="2021-01-31T00:00:00"/>
    <x v="1"/>
    <n v="1"/>
    <n v="0"/>
    <n v="0"/>
    <s v="OK"/>
    <n v="0"/>
    <s v="PR1236"/>
    <s v="B76C-D9CE"/>
    <d v="2016-08-18T00:00:00"/>
    <n v="4"/>
    <n v="4"/>
    <n v="5"/>
    <n v="5"/>
    <n v="4"/>
    <n v="4"/>
    <x v="0"/>
    <n v="0"/>
    <n v="3"/>
    <n v="3"/>
    <x v="1"/>
    <n v="4"/>
    <x v="1"/>
    <n v="4"/>
    <n v="4"/>
  </r>
  <r>
    <s v="56FC-5C6E"/>
    <s v="Donovan"/>
    <s v="Sycamore"/>
    <x v="2"/>
    <n v="28"/>
    <s v="Young"/>
    <s v="Some Travel"/>
    <x v="0"/>
    <n v="42"/>
    <s v="41-50KM"/>
    <s v="CA"/>
    <s v="White"/>
    <n v="3"/>
    <x v="2"/>
    <x v="0"/>
    <s v="Sales Executive"/>
    <s v="Married"/>
    <n v="128192"/>
    <n v="1"/>
    <s v="No"/>
    <n v="0"/>
    <d v="2021-02-05T00:00:00"/>
    <x v="0"/>
    <n v="1"/>
    <n v="1"/>
    <n v="1"/>
    <s v="OK"/>
    <n v="0"/>
    <m/>
    <m/>
    <m/>
    <m/>
    <e v="#N/A"/>
    <m/>
    <e v="#N/A"/>
    <m/>
    <e v="#N/A"/>
    <x v="3"/>
    <m/>
    <m/>
    <e v="#N/A"/>
    <x v="2"/>
    <e v="#N/A"/>
    <x v="3"/>
    <e v="#N/A"/>
    <e v="#N/A"/>
  </r>
  <r>
    <s v="218E-AB6F"/>
    <s v="Mickie"/>
    <s v="D'Abbot-Doyle"/>
    <x v="2"/>
    <n v="42"/>
    <s v="Old"/>
    <s v="Some Travel"/>
    <x v="1"/>
    <n v="28"/>
    <s v="21-30KM"/>
    <s v="CA"/>
    <s v="White"/>
    <n v="3"/>
    <x v="2"/>
    <x v="3"/>
    <s v="Engineering Manager"/>
    <s v="Single"/>
    <n v="380905"/>
    <n v="0"/>
    <s v="No"/>
    <n v="0"/>
    <d v="2021-02-06T00:00:00"/>
    <x v="0"/>
    <n v="1"/>
    <n v="0"/>
    <n v="1"/>
    <s v="OK"/>
    <n v="1"/>
    <m/>
    <m/>
    <m/>
    <m/>
    <e v="#N/A"/>
    <m/>
    <e v="#N/A"/>
    <m/>
    <e v="#N/A"/>
    <x v="3"/>
    <m/>
    <m/>
    <e v="#N/A"/>
    <x v="2"/>
    <e v="#N/A"/>
    <x v="3"/>
    <e v="#N/A"/>
    <e v="#N/A"/>
  </r>
  <r>
    <s v="B0C2-0E3D"/>
    <s v="Cindy"/>
    <s v="Mordanti"/>
    <x v="0"/>
    <n v="22"/>
    <s v="Young"/>
    <s v="Some Travel"/>
    <x v="0"/>
    <n v="22"/>
    <s v="21-30KM"/>
    <s v="CA"/>
    <s v="White"/>
    <n v="1"/>
    <x v="4"/>
    <x v="6"/>
    <s v="Sales Executive"/>
    <s v="Married"/>
    <n v="48698"/>
    <n v="0"/>
    <s v="Yes"/>
    <n v="1"/>
    <d v="2021-02-18T00:00:00"/>
    <x v="0"/>
    <n v="1"/>
    <n v="0"/>
    <n v="1"/>
    <s v="OK"/>
    <n v="1"/>
    <m/>
    <m/>
    <m/>
    <m/>
    <e v="#N/A"/>
    <m/>
    <e v="#N/A"/>
    <m/>
    <e v="#N/A"/>
    <x v="3"/>
    <m/>
    <m/>
    <e v="#N/A"/>
    <x v="2"/>
    <e v="#N/A"/>
    <x v="3"/>
    <e v="#N/A"/>
    <e v="#N/A"/>
  </r>
  <r>
    <s v="D1C6-25BE"/>
    <s v="Shadow"/>
    <s v="O'Curneen"/>
    <x v="2"/>
    <n v="19"/>
    <s v="Young"/>
    <s v="Some Travel"/>
    <x v="1"/>
    <n v="26"/>
    <s v="21-30KM"/>
    <s v="CA"/>
    <s v="White"/>
    <n v="3"/>
    <x v="2"/>
    <x v="5"/>
    <s v="Software Engineer"/>
    <s v="Single"/>
    <n v="43961"/>
    <n v="1"/>
    <s v="No"/>
    <n v="0"/>
    <d v="2021-02-19T00:00:00"/>
    <x v="0"/>
    <n v="1"/>
    <n v="0"/>
    <n v="1"/>
    <s v="OK"/>
    <n v="1"/>
    <m/>
    <m/>
    <m/>
    <m/>
    <e v="#N/A"/>
    <m/>
    <e v="#N/A"/>
    <m/>
    <e v="#N/A"/>
    <x v="3"/>
    <m/>
    <m/>
    <e v="#N/A"/>
    <x v="2"/>
    <e v="#N/A"/>
    <x v="3"/>
    <e v="#N/A"/>
    <e v="#N/A"/>
  </r>
  <r>
    <s v="801E-9D0E"/>
    <s v="Shaw"/>
    <s v="McCaw"/>
    <x v="2"/>
    <n v="32"/>
    <s v="Young"/>
    <s v="Some Travel"/>
    <x v="1"/>
    <n v="34"/>
    <s v="31-40KM"/>
    <s v="CA"/>
    <s v="White"/>
    <n v="4"/>
    <x v="1"/>
    <x v="5"/>
    <s v="Software Engineer"/>
    <s v="Single"/>
    <n v="439641"/>
    <n v="0"/>
    <s v="No"/>
    <n v="0"/>
    <d v="2021-02-20T00:00:00"/>
    <x v="0"/>
    <n v="1"/>
    <n v="0"/>
    <n v="1"/>
    <s v="OK"/>
    <n v="1"/>
    <m/>
    <m/>
    <m/>
    <m/>
    <e v="#N/A"/>
    <m/>
    <e v="#N/A"/>
    <m/>
    <e v="#N/A"/>
    <x v="3"/>
    <m/>
    <m/>
    <e v="#N/A"/>
    <x v="2"/>
    <e v="#N/A"/>
    <x v="3"/>
    <e v="#N/A"/>
    <e v="#N/A"/>
  </r>
  <r>
    <s v="48B9-8A61"/>
    <s v="Clarita"/>
    <s v="Chetter"/>
    <x v="0"/>
    <n v="19"/>
    <s v="Young"/>
    <s v="Some Travel"/>
    <x v="1"/>
    <n v="44"/>
    <s v="41-50KM"/>
    <s v="CA"/>
    <s v="White"/>
    <n v="4"/>
    <x v="1"/>
    <x v="3"/>
    <s v="Machine Learning Engineer"/>
    <s v="Single"/>
    <n v="42900"/>
    <n v="2"/>
    <s v="Yes"/>
    <n v="1"/>
    <d v="2021-02-28T00:00:00"/>
    <x v="0"/>
    <n v="1"/>
    <n v="0"/>
    <n v="1"/>
    <s v="OK"/>
    <n v="0"/>
    <m/>
    <m/>
    <m/>
    <m/>
    <e v="#N/A"/>
    <m/>
    <e v="#N/A"/>
    <m/>
    <e v="#N/A"/>
    <x v="3"/>
    <m/>
    <m/>
    <e v="#N/A"/>
    <x v="2"/>
    <e v="#N/A"/>
    <x v="3"/>
    <e v="#N/A"/>
    <e v="#N/A"/>
  </r>
  <r>
    <s v="4C88-27A1"/>
    <s v="Eleonora"/>
    <s v="Grosier"/>
    <x v="0"/>
    <n v="21"/>
    <s v="Young"/>
    <s v="Some Travel"/>
    <x v="1"/>
    <n v="38"/>
    <s v="31-40KM"/>
    <s v="CA"/>
    <s v="White"/>
    <n v="1"/>
    <x v="4"/>
    <x v="5"/>
    <s v="Senior Software Engineer"/>
    <s v="Married"/>
    <n v="63049"/>
    <n v="0"/>
    <s v="Yes"/>
    <n v="1"/>
    <d v="2021-03-01T00:00:00"/>
    <x v="1"/>
    <n v="0"/>
    <n v="0"/>
    <n v="0"/>
    <s v="OK"/>
    <n v="0"/>
    <s v="PR1180"/>
    <s v="4C88-27A1"/>
    <d v="2016-07-01T00:00:00"/>
    <n v="5"/>
    <n v="5"/>
    <n v="4"/>
    <n v="4"/>
    <n v="2"/>
    <n v="2"/>
    <x v="0"/>
    <n v="1"/>
    <n v="4"/>
    <n v="4"/>
    <x v="3"/>
    <n v="5"/>
    <x v="1"/>
    <n v="4"/>
    <n v="4"/>
  </r>
  <r>
    <s v="C4F0-F933"/>
    <s v="Vassily"/>
    <s v="Bazoge"/>
    <x v="2"/>
    <n v="37"/>
    <s v="Old"/>
    <s v="Some Travel"/>
    <x v="1"/>
    <n v="22"/>
    <s v="21-30KM"/>
    <s v="IL"/>
    <s v="White"/>
    <n v="3"/>
    <x v="2"/>
    <x v="3"/>
    <s v="Senior Software Engineer"/>
    <s v="Married"/>
    <n v="193287"/>
    <n v="1"/>
    <s v="Yes"/>
    <n v="1"/>
    <d v="2021-03-01T00:00:00"/>
    <x v="0"/>
    <n v="1"/>
    <n v="0"/>
    <n v="1"/>
    <s v="OK"/>
    <n v="0"/>
    <m/>
    <m/>
    <m/>
    <m/>
    <e v="#N/A"/>
    <m/>
    <e v="#N/A"/>
    <m/>
    <e v="#N/A"/>
    <x v="3"/>
    <m/>
    <m/>
    <e v="#N/A"/>
    <x v="2"/>
    <e v="#N/A"/>
    <x v="3"/>
    <e v="#N/A"/>
    <e v="#N/A"/>
  </r>
  <r>
    <s v="8A18-9075"/>
    <s v="Phyllys"/>
    <s v="Newham"/>
    <x v="0"/>
    <n v="31"/>
    <s v="Young"/>
    <s v="Frequent Traveller"/>
    <x v="1"/>
    <n v="25"/>
    <s v="21-30KM"/>
    <s v="NY"/>
    <s v="White"/>
    <n v="5"/>
    <x v="0"/>
    <x v="5"/>
    <s v="Analytics Manager"/>
    <s v="Single"/>
    <n v="362540"/>
    <n v="1"/>
    <s v="No"/>
    <n v="0"/>
    <d v="2021-03-03T00:00:00"/>
    <x v="0"/>
    <n v="1"/>
    <n v="0"/>
    <n v="0"/>
    <s v="OK"/>
    <n v="0"/>
    <s v="PR6643"/>
    <s v="8A18-9075"/>
    <d v="2022-12-09T00:00:00"/>
    <n v="2"/>
    <n v="2"/>
    <n v="4"/>
    <n v="4"/>
    <n v="2"/>
    <n v="2"/>
    <x v="1"/>
    <n v="0"/>
    <n v="4"/>
    <n v="4"/>
    <x v="1"/>
    <n v="4"/>
    <x v="0"/>
    <n v="3"/>
    <n v="3.1666666666666665"/>
  </r>
  <r>
    <s v="76FD-F574"/>
    <s v="Chucho"/>
    <s v="Herries"/>
    <x v="2"/>
    <n v="35"/>
    <s v="Young"/>
    <s v="Some Travel"/>
    <x v="1"/>
    <n v="19"/>
    <s v="11-20KM"/>
    <s v="NY"/>
    <s v="White"/>
    <n v="4"/>
    <x v="1"/>
    <x v="3"/>
    <s v="Machine Learning Engineer"/>
    <s v="Married"/>
    <n v="286432"/>
    <n v="1"/>
    <s v="No"/>
    <n v="0"/>
    <d v="2021-03-03T00:00:00"/>
    <x v="0"/>
    <n v="1"/>
    <n v="0"/>
    <n v="1"/>
    <s v="OK"/>
    <n v="0"/>
    <m/>
    <m/>
    <m/>
    <m/>
    <e v="#N/A"/>
    <m/>
    <e v="#N/A"/>
    <m/>
    <e v="#N/A"/>
    <x v="3"/>
    <m/>
    <m/>
    <e v="#N/A"/>
    <x v="2"/>
    <e v="#N/A"/>
    <x v="3"/>
    <e v="#N/A"/>
    <e v="#N/A"/>
  </r>
  <r>
    <s v="81C2-E188"/>
    <s v="Nada"/>
    <s v="Finlator"/>
    <x v="0"/>
    <n v="19"/>
    <s v="Young"/>
    <s v="Some Travel"/>
    <x v="2"/>
    <n v="1"/>
    <s v="0-10KM"/>
    <s v="CA"/>
    <s v="White"/>
    <n v="3"/>
    <x v="2"/>
    <x v="8"/>
    <s v="HR Executive"/>
    <s v="Single"/>
    <n v="41958"/>
    <n v="1"/>
    <s v="No"/>
    <n v="0"/>
    <d v="2021-03-09T00:00:00"/>
    <x v="0"/>
    <n v="1"/>
    <n v="1"/>
    <n v="1"/>
    <s v="OK"/>
    <n v="0"/>
    <s v="PR5672"/>
    <s v="81C2-E188"/>
    <d v="2022-01-26T00:00:00"/>
    <n v="2"/>
    <n v="2"/>
    <n v="2"/>
    <n v="2"/>
    <n v="1"/>
    <n v="1"/>
    <x v="0"/>
    <n v="0"/>
    <n v="3"/>
    <n v="3"/>
    <x v="3"/>
    <n v="5"/>
    <x v="4"/>
    <n v="5"/>
    <n v="3"/>
  </r>
  <r>
    <s v="C768-BBF8"/>
    <s v="Carine"/>
    <s v="Molfino"/>
    <x v="0"/>
    <n v="30"/>
    <s v="Young"/>
    <s v="Some Travel"/>
    <x v="1"/>
    <n v="19"/>
    <s v="11-20KM"/>
    <s v="CA"/>
    <s v="White"/>
    <n v="3"/>
    <x v="2"/>
    <x v="3"/>
    <s v="Senior Software Engineer"/>
    <s v="Divorced"/>
    <n v="125751"/>
    <n v="1"/>
    <s v="No"/>
    <n v="0"/>
    <d v="2021-03-11T00:00:00"/>
    <x v="0"/>
    <n v="1"/>
    <n v="0"/>
    <n v="1"/>
    <s v="OK"/>
    <n v="1"/>
    <m/>
    <m/>
    <m/>
    <m/>
    <e v="#N/A"/>
    <m/>
    <e v="#N/A"/>
    <m/>
    <e v="#N/A"/>
    <x v="3"/>
    <m/>
    <m/>
    <e v="#N/A"/>
    <x v="2"/>
    <e v="#N/A"/>
    <x v="3"/>
    <e v="#N/A"/>
    <e v="#N/A"/>
  </r>
  <r>
    <s v="8B79-18F1"/>
    <s v="Abra"/>
    <s v="MacGray"/>
    <x v="0"/>
    <n v="20"/>
    <s v="Young"/>
    <s v="Some Travel"/>
    <x v="1"/>
    <n v="39"/>
    <s v="31-40KM"/>
    <s v="CA"/>
    <s v="White"/>
    <n v="4"/>
    <x v="1"/>
    <x v="5"/>
    <s v="Software Engineer"/>
    <s v="Married"/>
    <n v="37436"/>
    <n v="0"/>
    <s v="Yes"/>
    <n v="1"/>
    <d v="2021-03-14T00:00:00"/>
    <x v="1"/>
    <n v="0"/>
    <n v="0"/>
    <n v="0"/>
    <s v="OK"/>
    <n v="0"/>
    <s v="PR1187"/>
    <s v="8B79-18F1"/>
    <d v="2016-07-08T00:00:00"/>
    <n v="5"/>
    <n v="5"/>
    <n v="3"/>
    <n v="3"/>
    <n v="5"/>
    <n v="5"/>
    <x v="0"/>
    <n v="1"/>
    <n v="3"/>
    <n v="3"/>
    <x v="1"/>
    <n v="4"/>
    <x v="1"/>
    <n v="4"/>
    <n v="4"/>
  </r>
  <r>
    <s v="7FA1-BC64"/>
    <s v="Curry"/>
    <s v="Bramah"/>
    <x v="2"/>
    <n v="19"/>
    <s v="Young"/>
    <s v="Some Travel"/>
    <x v="1"/>
    <n v="7"/>
    <s v="0-10KM"/>
    <s v="CA"/>
    <s v="White"/>
    <n v="3"/>
    <x v="2"/>
    <x v="5"/>
    <s v="Software Engineer"/>
    <s v="Single"/>
    <n v="30896"/>
    <n v="0"/>
    <s v="Yes"/>
    <n v="1"/>
    <d v="2021-03-17T00:00:00"/>
    <x v="1"/>
    <n v="1"/>
    <n v="0"/>
    <n v="0"/>
    <s v="OK"/>
    <n v="0"/>
    <s v="PR1301"/>
    <s v="7FA1-BC64"/>
    <d v="2016-11-03T00:00:00"/>
    <n v="4"/>
    <n v="4"/>
    <n v="3"/>
    <n v="3"/>
    <n v="3"/>
    <n v="3"/>
    <x v="0"/>
    <n v="1"/>
    <n v="3"/>
    <n v="3"/>
    <x v="3"/>
    <n v="5"/>
    <x v="4"/>
    <n v="5"/>
    <n v="3.8333333333333335"/>
  </r>
  <r>
    <s v="6FA6-DBB9"/>
    <s v="Darya"/>
    <s v="Itzkovsky"/>
    <x v="0"/>
    <n v="42"/>
    <s v="Old"/>
    <s v="Some Travel"/>
    <x v="0"/>
    <n v="2"/>
    <s v="0-10KM"/>
    <s v="NY"/>
    <s v="White"/>
    <n v="3"/>
    <x v="2"/>
    <x v="7"/>
    <s v="Sales Executive"/>
    <s v="Divorced"/>
    <n v="260021"/>
    <n v="1"/>
    <s v="No"/>
    <n v="0"/>
    <d v="2021-03-22T00:00:00"/>
    <x v="0"/>
    <n v="1"/>
    <n v="1"/>
    <n v="1"/>
    <s v="OK"/>
    <n v="0"/>
    <m/>
    <m/>
    <m/>
    <m/>
    <e v="#N/A"/>
    <m/>
    <e v="#N/A"/>
    <m/>
    <e v="#N/A"/>
    <x v="3"/>
    <m/>
    <m/>
    <e v="#N/A"/>
    <x v="2"/>
    <e v="#N/A"/>
    <x v="3"/>
    <e v="#N/A"/>
    <e v="#N/A"/>
  </r>
  <r>
    <s v="4B7E-9DE5"/>
    <s v="Tanner"/>
    <s v="Syplus"/>
    <x v="2"/>
    <n v="21"/>
    <s v="Young"/>
    <s v="Some Travel"/>
    <x v="1"/>
    <n v="5"/>
    <s v="0-10KM"/>
    <s v="NY"/>
    <s v="White"/>
    <n v="3"/>
    <x v="2"/>
    <x v="3"/>
    <s v="Software Engineer"/>
    <s v="Married"/>
    <n v="25060"/>
    <n v="1"/>
    <s v="No"/>
    <n v="0"/>
    <d v="2021-03-22T00:00:00"/>
    <x v="0"/>
    <n v="1"/>
    <n v="1"/>
    <n v="1"/>
    <s v="OK"/>
    <n v="1"/>
    <m/>
    <m/>
    <m/>
    <m/>
    <e v="#N/A"/>
    <m/>
    <e v="#N/A"/>
    <m/>
    <e v="#N/A"/>
    <x v="3"/>
    <m/>
    <m/>
    <e v="#N/A"/>
    <x v="2"/>
    <e v="#N/A"/>
    <x v="3"/>
    <e v="#N/A"/>
    <e v="#N/A"/>
  </r>
  <r>
    <s v="7B30-BAC8"/>
    <s v="Ferdy"/>
    <s v="Geggus"/>
    <x v="2"/>
    <n v="50"/>
    <s v="Old"/>
    <s v="Frequent Traveller"/>
    <x v="1"/>
    <n v="38"/>
    <s v="31-40KM"/>
    <s v="NY"/>
    <s v="White"/>
    <n v="4"/>
    <x v="1"/>
    <x v="5"/>
    <s v="Machine Learning Engineer"/>
    <s v="Married"/>
    <n v="366078"/>
    <n v="0"/>
    <s v="No"/>
    <n v="0"/>
    <d v="2021-03-25T00:00:00"/>
    <x v="0"/>
    <n v="1"/>
    <n v="0"/>
    <n v="0"/>
    <s v="OK"/>
    <n v="1"/>
    <m/>
    <m/>
    <m/>
    <m/>
    <e v="#N/A"/>
    <m/>
    <e v="#N/A"/>
    <m/>
    <e v="#N/A"/>
    <x v="3"/>
    <m/>
    <m/>
    <e v="#N/A"/>
    <x v="2"/>
    <e v="#N/A"/>
    <x v="3"/>
    <e v="#N/A"/>
    <e v="#N/A"/>
  </r>
  <r>
    <s v="F220-AAA6"/>
    <s v="Caspar"/>
    <s v="Edgley"/>
    <x v="2"/>
    <n v="22"/>
    <s v="Young"/>
    <s v="Some Travel"/>
    <x v="1"/>
    <n v="42"/>
    <s v="41-50KM"/>
    <s v="CA"/>
    <s v="White"/>
    <n v="4"/>
    <x v="1"/>
    <x v="2"/>
    <s v="Software Engineer"/>
    <s v="Married"/>
    <n v="51272"/>
    <n v="1"/>
    <s v="Yes"/>
    <n v="1"/>
    <d v="2021-03-26T00:00:00"/>
    <x v="0"/>
    <n v="1"/>
    <n v="0"/>
    <n v="0"/>
    <s v="OK"/>
    <n v="1"/>
    <m/>
    <m/>
    <m/>
    <m/>
    <e v="#N/A"/>
    <m/>
    <e v="#N/A"/>
    <m/>
    <e v="#N/A"/>
    <x v="3"/>
    <m/>
    <m/>
    <e v="#N/A"/>
    <x v="2"/>
    <e v="#N/A"/>
    <x v="3"/>
    <e v="#N/A"/>
    <e v="#N/A"/>
  </r>
  <r>
    <s v="20BA-5868"/>
    <s v="Mallissa"/>
    <s v="Buzine"/>
    <x v="1"/>
    <n v="19"/>
    <s v="Young"/>
    <s v="Some Travel"/>
    <x v="0"/>
    <n v="29"/>
    <s v="21-30KM"/>
    <s v="CA"/>
    <s v="White"/>
    <n v="1"/>
    <x v="4"/>
    <x v="0"/>
    <s v="Sales Representative"/>
    <s v="Single"/>
    <n v="29673"/>
    <n v="1"/>
    <s v="No"/>
    <n v="0"/>
    <d v="2021-03-27T00:00:00"/>
    <x v="1"/>
    <n v="0"/>
    <n v="0"/>
    <n v="0"/>
    <s v="OK"/>
    <n v="0"/>
    <m/>
    <m/>
    <m/>
    <m/>
    <e v="#N/A"/>
    <m/>
    <e v="#N/A"/>
    <m/>
    <e v="#N/A"/>
    <x v="3"/>
    <m/>
    <m/>
    <e v="#N/A"/>
    <x v="2"/>
    <e v="#N/A"/>
    <x v="3"/>
    <e v="#N/A"/>
    <e v="#N/A"/>
  </r>
  <r>
    <s v="E9AB-3F99"/>
    <s v="Babb"/>
    <s v="Rosas"/>
    <x v="3"/>
    <n v="45"/>
    <s v="Old"/>
    <s v="Some Travel"/>
    <x v="1"/>
    <n v="5"/>
    <s v="0-10KM"/>
    <s v="CA"/>
    <s v="White"/>
    <n v="4"/>
    <x v="1"/>
    <x v="3"/>
    <s v="Machine Learning Engineer"/>
    <s v="Single"/>
    <n v="241664"/>
    <n v="0"/>
    <s v="No"/>
    <n v="0"/>
    <d v="2021-03-27T00:00:00"/>
    <x v="0"/>
    <n v="1"/>
    <n v="1"/>
    <n v="1"/>
    <s v="OK"/>
    <n v="0"/>
    <m/>
    <m/>
    <m/>
    <m/>
    <e v="#N/A"/>
    <m/>
    <e v="#N/A"/>
    <m/>
    <e v="#N/A"/>
    <x v="3"/>
    <m/>
    <m/>
    <e v="#N/A"/>
    <x v="2"/>
    <e v="#N/A"/>
    <x v="3"/>
    <e v="#N/A"/>
    <e v="#N/A"/>
  </r>
  <r>
    <s v="40BE-EEAF"/>
    <s v="Adriano"/>
    <s v="Purselowe"/>
    <x v="2"/>
    <n v="24"/>
    <s v="Young"/>
    <s v="Frequent Traveller"/>
    <x v="1"/>
    <n v="45"/>
    <s v="41-50KM"/>
    <s v="CA"/>
    <s v="White"/>
    <n v="3"/>
    <x v="2"/>
    <x v="3"/>
    <s v="Data Scientist"/>
    <s v="Single"/>
    <n v="85422"/>
    <n v="0"/>
    <s v="Yes"/>
    <n v="1"/>
    <d v="2021-03-28T00:00:00"/>
    <x v="1"/>
    <n v="1"/>
    <n v="0"/>
    <n v="0"/>
    <s v="OK"/>
    <n v="0"/>
    <s v="PR1375"/>
    <s v="40BE-EEAF"/>
    <d v="2016-12-31T00:00:00"/>
    <n v="4"/>
    <n v="4"/>
    <n v="4"/>
    <n v="4"/>
    <n v="3"/>
    <n v="3"/>
    <x v="2"/>
    <n v="3"/>
    <n v="4"/>
    <n v="4"/>
    <x v="3"/>
    <n v="5"/>
    <x v="4"/>
    <n v="5"/>
    <n v="4.166666666666667"/>
  </r>
  <r>
    <s v="1787-DF90"/>
    <s v="Michail"/>
    <s v="Pimblotte"/>
    <x v="2"/>
    <n v="26"/>
    <s v="Young"/>
    <s v="Some Travel"/>
    <x v="0"/>
    <n v="36"/>
    <s v="31-40KM"/>
    <s v="IL"/>
    <s v="White"/>
    <n v="4"/>
    <x v="1"/>
    <x v="0"/>
    <s v="Sales Representative"/>
    <s v="Married"/>
    <n v="70455"/>
    <n v="2"/>
    <s v="Yes"/>
    <n v="1"/>
    <d v="2021-03-30T00:00:00"/>
    <x v="0"/>
    <n v="1"/>
    <n v="1"/>
    <n v="1"/>
    <s v="OK"/>
    <n v="1"/>
    <m/>
    <m/>
    <m/>
    <m/>
    <e v="#N/A"/>
    <m/>
    <e v="#N/A"/>
    <m/>
    <e v="#N/A"/>
    <x v="3"/>
    <m/>
    <m/>
    <e v="#N/A"/>
    <x v="2"/>
    <e v="#N/A"/>
    <x v="3"/>
    <e v="#N/A"/>
    <e v="#N/A"/>
  </r>
  <r>
    <s v="3F3F-E438"/>
    <s v="Kathleen"/>
    <s v="Wanjek"/>
    <x v="0"/>
    <n v="21"/>
    <s v="Young"/>
    <s v="No Travel "/>
    <x v="1"/>
    <n v="24"/>
    <s v="21-30KM"/>
    <s v="CA"/>
    <s v="White"/>
    <n v="5"/>
    <x v="0"/>
    <x v="5"/>
    <s v="Software Engineer"/>
    <s v="Married"/>
    <n v="53912"/>
    <n v="2"/>
    <s v="Yes"/>
    <n v="1"/>
    <d v="2021-04-02T00:00:00"/>
    <x v="0"/>
    <n v="1"/>
    <n v="1"/>
    <n v="1"/>
    <s v="OK"/>
    <n v="0"/>
    <m/>
    <m/>
    <m/>
    <m/>
    <e v="#N/A"/>
    <m/>
    <e v="#N/A"/>
    <m/>
    <e v="#N/A"/>
    <x v="3"/>
    <m/>
    <m/>
    <e v="#N/A"/>
    <x v="2"/>
    <e v="#N/A"/>
    <x v="3"/>
    <e v="#N/A"/>
    <e v="#N/A"/>
  </r>
  <r>
    <s v="F573-D043"/>
    <s v="Alice"/>
    <s v="Brabon"/>
    <x v="0"/>
    <n v="22"/>
    <s v="Young"/>
    <s v="Some Travel"/>
    <x v="0"/>
    <n v="16"/>
    <s v="11-20KM"/>
    <s v="CA"/>
    <s v="White"/>
    <n v="3"/>
    <x v="2"/>
    <x v="1"/>
    <s v="Sales Executive"/>
    <s v="Single"/>
    <n v="70202"/>
    <n v="0"/>
    <s v="No"/>
    <n v="0"/>
    <d v="2021-04-08T00:00:00"/>
    <x v="0"/>
    <n v="1"/>
    <n v="0"/>
    <n v="0"/>
    <s v="OK"/>
    <n v="0"/>
    <m/>
    <m/>
    <m/>
    <m/>
    <e v="#N/A"/>
    <m/>
    <e v="#N/A"/>
    <m/>
    <e v="#N/A"/>
    <x v="3"/>
    <m/>
    <m/>
    <e v="#N/A"/>
    <x v="2"/>
    <e v="#N/A"/>
    <x v="3"/>
    <e v="#N/A"/>
    <e v="#N/A"/>
  </r>
  <r>
    <s v="8C57-8F84"/>
    <s v="Lemmie"/>
    <s v="Antoniak"/>
    <x v="2"/>
    <n v="20"/>
    <s v="Young"/>
    <s v="Frequent Traveller"/>
    <x v="1"/>
    <n v="45"/>
    <s v="41-50KM"/>
    <s v="CA"/>
    <s v="White"/>
    <n v="2"/>
    <x v="3"/>
    <x v="5"/>
    <s v="Software Engineer"/>
    <s v="Divorced"/>
    <n v="22773"/>
    <n v="3"/>
    <s v="Yes"/>
    <n v="1"/>
    <d v="2021-04-14T00:00:00"/>
    <x v="1"/>
    <n v="1"/>
    <n v="0"/>
    <n v="0"/>
    <s v="OK"/>
    <n v="0"/>
    <s v="PR1293"/>
    <s v="8C57-8F84"/>
    <d v="2016-10-28T00:00:00"/>
    <n v="3"/>
    <n v="3"/>
    <n v="4"/>
    <n v="4"/>
    <n v="4"/>
    <n v="4"/>
    <x v="1"/>
    <n v="2"/>
    <n v="2"/>
    <n v="2"/>
    <x v="3"/>
    <n v="5"/>
    <x v="1"/>
    <n v="4"/>
    <n v="3.6666666666666665"/>
  </r>
  <r>
    <s v="974D-9F8F"/>
    <s v="Tove"/>
    <s v="Arnao"/>
    <x v="0"/>
    <n v="21"/>
    <s v="Young"/>
    <s v="Frequent Traveller"/>
    <x v="0"/>
    <n v="40"/>
    <s v="31-40KM"/>
    <s v="CA"/>
    <s v="White"/>
    <n v="3"/>
    <x v="2"/>
    <x v="0"/>
    <s v="Sales Executive"/>
    <s v="Single"/>
    <n v="59519"/>
    <n v="0"/>
    <s v="No"/>
    <n v="0"/>
    <d v="2021-04-18T00:00:00"/>
    <x v="0"/>
    <n v="1"/>
    <n v="1"/>
    <n v="1"/>
    <s v="OK"/>
    <n v="1"/>
    <m/>
    <m/>
    <m/>
    <m/>
    <e v="#N/A"/>
    <m/>
    <e v="#N/A"/>
    <m/>
    <e v="#N/A"/>
    <x v="3"/>
    <m/>
    <m/>
    <e v="#N/A"/>
    <x v="2"/>
    <e v="#N/A"/>
    <x v="3"/>
    <e v="#N/A"/>
    <e v="#N/A"/>
  </r>
  <r>
    <s v="D92F-63AD"/>
    <s v="Gabey"/>
    <s v="Whitloe"/>
    <x v="0"/>
    <n v="19"/>
    <s v="Young"/>
    <s v="Frequent Traveller"/>
    <x v="1"/>
    <n v="45"/>
    <s v="41-50KM"/>
    <s v="CA"/>
    <s v="White"/>
    <n v="3"/>
    <x v="2"/>
    <x v="3"/>
    <s v="Data Scientist"/>
    <s v="Single"/>
    <n v="32322"/>
    <n v="0"/>
    <s v="No"/>
    <n v="0"/>
    <d v="2021-04-22T00:00:00"/>
    <x v="0"/>
    <n v="1"/>
    <n v="1"/>
    <n v="1"/>
    <s v="OK"/>
    <n v="1"/>
    <m/>
    <m/>
    <m/>
    <m/>
    <e v="#N/A"/>
    <m/>
    <e v="#N/A"/>
    <m/>
    <e v="#N/A"/>
    <x v="3"/>
    <m/>
    <m/>
    <e v="#N/A"/>
    <x v="2"/>
    <e v="#N/A"/>
    <x v="3"/>
    <e v="#N/A"/>
    <e v="#N/A"/>
  </r>
  <r>
    <s v="617A-5092"/>
    <s v="Arnoldo"/>
    <s v="Lerer"/>
    <x v="2"/>
    <n v="39"/>
    <s v="Old"/>
    <s v="No Travel "/>
    <x v="1"/>
    <n v="30"/>
    <s v="21-30KM"/>
    <s v="CA"/>
    <s v="White"/>
    <n v="4"/>
    <x v="1"/>
    <x v="3"/>
    <s v="Senior Software Engineer"/>
    <s v="Single"/>
    <n v="152771"/>
    <n v="1"/>
    <s v="No"/>
    <n v="0"/>
    <d v="2021-04-24T00:00:00"/>
    <x v="0"/>
    <n v="1"/>
    <n v="1"/>
    <n v="1"/>
    <s v="OK"/>
    <n v="1"/>
    <m/>
    <m/>
    <m/>
    <m/>
    <e v="#N/A"/>
    <m/>
    <e v="#N/A"/>
    <m/>
    <e v="#N/A"/>
    <x v="3"/>
    <m/>
    <m/>
    <e v="#N/A"/>
    <x v="2"/>
    <e v="#N/A"/>
    <x v="3"/>
    <e v="#N/A"/>
    <e v="#N/A"/>
  </r>
  <r>
    <s v="55FD-42E9"/>
    <s v="Johnna"/>
    <s v="Knotton"/>
    <x v="0"/>
    <n v="42"/>
    <s v="Old"/>
    <s v="Some Travel"/>
    <x v="1"/>
    <n v="13"/>
    <s v="11-20KM"/>
    <s v="CA"/>
    <s v="White"/>
    <n v="3"/>
    <x v="2"/>
    <x v="3"/>
    <s v="Machine Learning Engineer"/>
    <s v="Single"/>
    <n v="293303"/>
    <n v="0"/>
    <s v="No"/>
    <n v="0"/>
    <d v="2021-04-25T00:00:00"/>
    <x v="0"/>
    <n v="1"/>
    <n v="0"/>
    <n v="0"/>
    <s v="OK"/>
    <n v="1"/>
    <m/>
    <m/>
    <m/>
    <m/>
    <e v="#N/A"/>
    <m/>
    <e v="#N/A"/>
    <m/>
    <e v="#N/A"/>
    <x v="3"/>
    <m/>
    <m/>
    <e v="#N/A"/>
    <x v="2"/>
    <e v="#N/A"/>
    <x v="3"/>
    <e v="#N/A"/>
    <e v="#N/A"/>
  </r>
  <r>
    <s v="9E87-533E"/>
    <s v="Cindi"/>
    <s v="Dudgeon"/>
    <x v="0"/>
    <n v="27"/>
    <s v="Young"/>
    <s v="Some Travel"/>
    <x v="0"/>
    <n v="16"/>
    <s v="11-20KM"/>
    <s v="CA"/>
    <s v="White"/>
    <n v="3"/>
    <x v="2"/>
    <x v="0"/>
    <s v="Manager"/>
    <s v="Single"/>
    <n v="225831"/>
    <n v="1"/>
    <s v="No"/>
    <n v="0"/>
    <d v="2021-04-25T00:00:00"/>
    <x v="0"/>
    <n v="1"/>
    <n v="1"/>
    <n v="1"/>
    <s v="OK"/>
    <n v="0"/>
    <m/>
    <m/>
    <m/>
    <m/>
    <e v="#N/A"/>
    <m/>
    <e v="#N/A"/>
    <m/>
    <e v="#N/A"/>
    <x v="3"/>
    <m/>
    <m/>
    <e v="#N/A"/>
    <x v="2"/>
    <e v="#N/A"/>
    <x v="3"/>
    <e v="#N/A"/>
    <e v="#N/A"/>
  </r>
  <r>
    <s v="4C06-7031"/>
    <s v="Jaine"/>
    <s v="Pashan"/>
    <x v="0"/>
    <n v="43"/>
    <s v="Old"/>
    <s v="Some Travel"/>
    <x v="1"/>
    <n v="35"/>
    <s v="31-40KM"/>
    <s v="CA"/>
    <s v="White"/>
    <n v="5"/>
    <x v="0"/>
    <x v="3"/>
    <s v="Engineering Manager"/>
    <s v="Single"/>
    <n v="286660"/>
    <n v="0"/>
    <s v="No"/>
    <n v="0"/>
    <d v="2021-04-26T00:00:00"/>
    <x v="0"/>
    <n v="1"/>
    <n v="0"/>
    <n v="0"/>
    <s v="OK"/>
    <n v="1"/>
    <s v="PR3385"/>
    <s v="4C06-7031"/>
    <d v="2019-10-02T00:00:00"/>
    <n v="3"/>
    <n v="3"/>
    <n v="4"/>
    <n v="4"/>
    <n v="4"/>
    <n v="4"/>
    <x v="1"/>
    <n v="0"/>
    <n v="4"/>
    <n v="4"/>
    <x v="0"/>
    <n v="3"/>
    <x v="2"/>
    <n v="2"/>
    <n v="3.3333333333333335"/>
  </r>
  <r>
    <s v="3D47-6A75"/>
    <s v="Burch"/>
    <s v="Albers"/>
    <x v="2"/>
    <n v="45"/>
    <s v="Old"/>
    <s v="Some Travel"/>
    <x v="0"/>
    <n v="20"/>
    <s v="11-20KM"/>
    <s v="CA"/>
    <s v="White"/>
    <n v="3"/>
    <x v="2"/>
    <x v="1"/>
    <s v="Manager"/>
    <s v="Married"/>
    <n v="374781"/>
    <n v="1"/>
    <s v="No"/>
    <n v="0"/>
    <d v="2021-04-30T00:00:00"/>
    <x v="0"/>
    <n v="1"/>
    <n v="1"/>
    <n v="1"/>
    <s v="OK"/>
    <n v="1"/>
    <m/>
    <m/>
    <m/>
    <m/>
    <e v="#N/A"/>
    <m/>
    <e v="#N/A"/>
    <m/>
    <e v="#N/A"/>
    <x v="3"/>
    <m/>
    <m/>
    <e v="#N/A"/>
    <x v="2"/>
    <e v="#N/A"/>
    <x v="3"/>
    <e v="#N/A"/>
    <e v="#N/A"/>
  </r>
  <r>
    <s v="AF5D-A8C8"/>
    <s v="Jedidiah"/>
    <s v="Orrick"/>
    <x v="2"/>
    <n v="24"/>
    <s v="Young"/>
    <s v="Some Travel"/>
    <x v="0"/>
    <n v="27"/>
    <s v="21-30KM"/>
    <s v="CA"/>
    <s v="White"/>
    <n v="4"/>
    <x v="1"/>
    <x v="1"/>
    <s v="Sales Executive"/>
    <s v="Married"/>
    <n v="86102"/>
    <n v="0"/>
    <s v="Yes"/>
    <n v="1"/>
    <d v="2021-05-04T00:00:00"/>
    <x v="1"/>
    <n v="0"/>
    <n v="0"/>
    <n v="0"/>
    <s v="OK"/>
    <n v="0"/>
    <s v="PR1356"/>
    <s v="AF5D-A8C8"/>
    <d v="2016-12-19T00:00:00"/>
    <n v="5"/>
    <n v="5"/>
    <n v="4"/>
    <n v="4"/>
    <n v="5"/>
    <n v="5"/>
    <x v="1"/>
    <n v="0"/>
    <n v="3"/>
    <n v="3"/>
    <x v="1"/>
    <n v="4"/>
    <x v="0"/>
    <n v="3"/>
    <n v="4"/>
  </r>
  <r>
    <s v="B0C8-E3DF"/>
    <s v="Eleanor"/>
    <s v="Escalero"/>
    <x v="0"/>
    <n v="19"/>
    <s v="Young"/>
    <s v="Frequent Traveller"/>
    <x v="2"/>
    <n v="24"/>
    <s v="21-30KM"/>
    <s v="IL"/>
    <s v="White"/>
    <n v="3"/>
    <x v="2"/>
    <x v="7"/>
    <s v="Recruiter"/>
    <s v="Married"/>
    <n v="25838"/>
    <n v="1"/>
    <s v="No"/>
    <n v="0"/>
    <d v="2021-05-06T00:00:00"/>
    <x v="0"/>
    <n v="1"/>
    <n v="0"/>
    <n v="0"/>
    <s v="OK"/>
    <n v="0"/>
    <m/>
    <m/>
    <m/>
    <m/>
    <e v="#N/A"/>
    <m/>
    <e v="#N/A"/>
    <m/>
    <e v="#N/A"/>
    <x v="3"/>
    <m/>
    <m/>
    <e v="#N/A"/>
    <x v="2"/>
    <e v="#N/A"/>
    <x v="3"/>
    <e v="#N/A"/>
    <e v="#N/A"/>
  </r>
  <r>
    <s v="AA19-95BD"/>
    <s v="Avrom"/>
    <s v="Low"/>
    <x v="2"/>
    <n v="33"/>
    <s v="Young"/>
    <s v="Some Travel"/>
    <x v="0"/>
    <n v="43"/>
    <s v="41-50KM"/>
    <s v="NY"/>
    <s v="White"/>
    <n v="4"/>
    <x v="1"/>
    <x v="0"/>
    <s v="Sales Executive"/>
    <s v="Single"/>
    <n v="165988"/>
    <n v="0"/>
    <s v="Yes"/>
    <n v="1"/>
    <d v="2021-05-08T00:00:00"/>
    <x v="1"/>
    <n v="1"/>
    <n v="0"/>
    <n v="0"/>
    <s v="OK"/>
    <n v="0"/>
    <m/>
    <m/>
    <m/>
    <m/>
    <e v="#N/A"/>
    <m/>
    <e v="#N/A"/>
    <m/>
    <e v="#N/A"/>
    <x v="3"/>
    <m/>
    <m/>
    <e v="#N/A"/>
    <x v="2"/>
    <e v="#N/A"/>
    <x v="3"/>
    <e v="#N/A"/>
    <e v="#N/A"/>
  </r>
  <r>
    <s v="B347-DA2D"/>
    <s v="Linus"/>
    <s v="Darragh"/>
    <x v="2"/>
    <n v="31"/>
    <s v="Young"/>
    <s v="Some Travel"/>
    <x v="1"/>
    <n v="6"/>
    <s v="0-10KM"/>
    <s v="CA"/>
    <s v="White"/>
    <n v="1"/>
    <x v="4"/>
    <x v="5"/>
    <s v="Analytics Manager"/>
    <s v="Married"/>
    <n v="376853"/>
    <n v="1"/>
    <s v="No"/>
    <n v="0"/>
    <d v="2021-05-10T00:00:00"/>
    <x v="0"/>
    <n v="1"/>
    <n v="1"/>
    <n v="1"/>
    <s v="OK"/>
    <n v="0"/>
    <m/>
    <m/>
    <m/>
    <m/>
    <e v="#N/A"/>
    <m/>
    <e v="#N/A"/>
    <m/>
    <e v="#N/A"/>
    <x v="3"/>
    <m/>
    <m/>
    <e v="#N/A"/>
    <x v="2"/>
    <e v="#N/A"/>
    <x v="3"/>
    <e v="#N/A"/>
    <e v="#N/A"/>
  </r>
  <r>
    <s v="AFC3-E23F"/>
    <s v="Julissa"/>
    <s v="Fosbraey"/>
    <x v="0"/>
    <n v="35"/>
    <s v="Young"/>
    <s v="Some Travel"/>
    <x v="1"/>
    <n v="4"/>
    <s v="0-10KM"/>
    <s v="CA"/>
    <s v="White"/>
    <n v="2"/>
    <x v="3"/>
    <x v="3"/>
    <s v="Data Scientist"/>
    <s v="Single"/>
    <n v="423941"/>
    <n v="0"/>
    <s v="No"/>
    <n v="0"/>
    <d v="2021-05-14T00:00:00"/>
    <x v="0"/>
    <n v="1"/>
    <n v="1"/>
    <n v="1"/>
    <s v="OK"/>
    <n v="1"/>
    <m/>
    <m/>
    <m/>
    <m/>
    <e v="#N/A"/>
    <m/>
    <e v="#N/A"/>
    <m/>
    <e v="#N/A"/>
    <x v="3"/>
    <m/>
    <m/>
    <e v="#N/A"/>
    <x v="2"/>
    <e v="#N/A"/>
    <x v="3"/>
    <e v="#N/A"/>
    <e v="#N/A"/>
  </r>
  <r>
    <s v="217C-7180"/>
    <s v="Hale"/>
    <s v="Patty"/>
    <x v="2"/>
    <n v="20"/>
    <s v="Young"/>
    <s v="Some Travel"/>
    <x v="1"/>
    <n v="27"/>
    <s v="21-30KM"/>
    <s v="IL"/>
    <s v="White"/>
    <n v="1"/>
    <x v="4"/>
    <x v="2"/>
    <s v="Data Scientist"/>
    <s v="Single"/>
    <n v="27141"/>
    <n v="0"/>
    <s v="No"/>
    <n v="0"/>
    <d v="2021-05-15T00:00:00"/>
    <x v="0"/>
    <n v="1"/>
    <n v="1"/>
    <n v="1"/>
    <s v="OK"/>
    <n v="1"/>
    <m/>
    <m/>
    <m/>
    <m/>
    <e v="#N/A"/>
    <m/>
    <e v="#N/A"/>
    <m/>
    <e v="#N/A"/>
    <x v="3"/>
    <m/>
    <m/>
    <e v="#N/A"/>
    <x v="2"/>
    <e v="#N/A"/>
    <x v="3"/>
    <e v="#N/A"/>
    <e v="#N/A"/>
  </r>
  <r>
    <s v="4FA9-D343"/>
    <s v="Consolata"/>
    <s v="Risom"/>
    <x v="0"/>
    <n v="21"/>
    <s v="Young"/>
    <s v="Frequent Traveller"/>
    <x v="0"/>
    <n v="33"/>
    <s v="31-40KM"/>
    <s v="NY"/>
    <s v="White"/>
    <n v="3"/>
    <x v="2"/>
    <x v="1"/>
    <s v="Sales Executive"/>
    <s v="Divorced"/>
    <n v="60810"/>
    <n v="1"/>
    <s v="No"/>
    <n v="0"/>
    <d v="2021-05-18T00:00:00"/>
    <x v="0"/>
    <n v="1"/>
    <n v="0"/>
    <n v="1"/>
    <s v="OK"/>
    <n v="1"/>
    <m/>
    <m/>
    <m/>
    <m/>
    <e v="#N/A"/>
    <m/>
    <e v="#N/A"/>
    <m/>
    <e v="#N/A"/>
    <x v="3"/>
    <m/>
    <m/>
    <e v="#N/A"/>
    <x v="2"/>
    <e v="#N/A"/>
    <x v="3"/>
    <e v="#N/A"/>
    <e v="#N/A"/>
  </r>
  <r>
    <s v="A2AE-FD61"/>
    <s v="Conrado"/>
    <s v="Brearley"/>
    <x v="2"/>
    <n v="32"/>
    <s v="Young"/>
    <s v="Some Travel"/>
    <x v="1"/>
    <n v="30"/>
    <s v="21-30KM"/>
    <s v="CA"/>
    <s v="White"/>
    <n v="1"/>
    <x v="4"/>
    <x v="5"/>
    <s v="Data Scientist"/>
    <s v="Married"/>
    <n v="89960"/>
    <n v="3"/>
    <s v="No"/>
    <n v="0"/>
    <d v="2021-05-18T00:00:00"/>
    <x v="0"/>
    <n v="1"/>
    <n v="0"/>
    <n v="1"/>
    <s v="OK"/>
    <n v="1"/>
    <s v="PR832"/>
    <s v="A2AE-FD61"/>
    <d v="2015-12-15T00:00:00"/>
    <n v="3"/>
    <n v="3"/>
    <n v="5"/>
    <n v="5"/>
    <n v="3"/>
    <n v="3"/>
    <x v="1"/>
    <n v="3"/>
    <n v="2"/>
    <n v="2"/>
    <x v="1"/>
    <n v="4"/>
    <x v="1"/>
    <n v="4"/>
    <n v="3.5"/>
  </r>
  <r>
    <s v="B0B9-19C6"/>
    <s v="Lorna"/>
    <s v="Kuzma"/>
    <x v="0"/>
    <n v="22"/>
    <s v="Young"/>
    <s v="Some Travel"/>
    <x v="0"/>
    <n v="25"/>
    <s v="21-30KM"/>
    <s v="CA"/>
    <s v="White"/>
    <n v="3"/>
    <x v="2"/>
    <x v="6"/>
    <s v="Sales Executive"/>
    <s v="Married"/>
    <n v="48716"/>
    <n v="1"/>
    <s v="No"/>
    <n v="0"/>
    <d v="2021-05-22T00:00:00"/>
    <x v="0"/>
    <n v="1"/>
    <n v="1"/>
    <n v="1"/>
    <s v="OK"/>
    <n v="1"/>
    <m/>
    <m/>
    <m/>
    <m/>
    <e v="#N/A"/>
    <m/>
    <e v="#N/A"/>
    <m/>
    <e v="#N/A"/>
    <x v="3"/>
    <m/>
    <m/>
    <e v="#N/A"/>
    <x v="2"/>
    <e v="#N/A"/>
    <x v="3"/>
    <e v="#N/A"/>
    <e v="#N/A"/>
  </r>
  <r>
    <s v="AFDF-3DA8"/>
    <s v="Mikkel"/>
    <s v="Fosdyke"/>
    <x v="2"/>
    <n v="41"/>
    <s v="Old"/>
    <s v="Some Travel"/>
    <x v="0"/>
    <n v="35"/>
    <s v="31-40KM"/>
    <s v="NY"/>
    <s v="White"/>
    <n v="1"/>
    <x v="4"/>
    <x v="0"/>
    <s v="Manager"/>
    <s v="Married"/>
    <n v="314961"/>
    <n v="1"/>
    <s v="No"/>
    <n v="0"/>
    <d v="2021-05-23T00:00:00"/>
    <x v="1"/>
    <n v="0"/>
    <n v="0"/>
    <n v="0"/>
    <s v="OK"/>
    <n v="0"/>
    <s v="PR1309"/>
    <s v="AFDF-3DA8"/>
    <d v="2016-11-08T00:00:00"/>
    <n v="4"/>
    <n v="4"/>
    <n v="3"/>
    <n v="3"/>
    <n v="2"/>
    <n v="2"/>
    <x v="2"/>
    <n v="0"/>
    <n v="3"/>
    <n v="3"/>
    <x v="0"/>
    <n v="3"/>
    <x v="0"/>
    <n v="3"/>
    <n v="3"/>
  </r>
  <r>
    <s v="8533-B8FA"/>
    <s v="Ambur"/>
    <s v="Axton"/>
    <x v="0"/>
    <n v="20"/>
    <s v="Young"/>
    <s v="Frequent Traveller"/>
    <x v="1"/>
    <n v="32"/>
    <s v="31-40KM"/>
    <s v="CA"/>
    <s v="White"/>
    <n v="3"/>
    <x v="2"/>
    <x v="3"/>
    <s v="Software Engineer"/>
    <s v="Divorced"/>
    <n v="33488"/>
    <n v="2"/>
    <s v="No"/>
    <n v="0"/>
    <d v="2021-05-24T00:00:00"/>
    <x v="0"/>
    <n v="1"/>
    <n v="1"/>
    <n v="1"/>
    <s v="OK"/>
    <n v="1"/>
    <m/>
    <m/>
    <m/>
    <m/>
    <e v="#N/A"/>
    <m/>
    <e v="#N/A"/>
    <m/>
    <e v="#N/A"/>
    <x v="3"/>
    <m/>
    <m/>
    <e v="#N/A"/>
    <x v="2"/>
    <e v="#N/A"/>
    <x v="3"/>
    <e v="#N/A"/>
    <e v="#N/A"/>
  </r>
  <r>
    <s v="ADB8-7B07"/>
    <s v="Oona"/>
    <s v="Offer"/>
    <x v="0"/>
    <n v="47"/>
    <s v="Old"/>
    <s v="Some Travel"/>
    <x v="1"/>
    <n v="23"/>
    <s v="21-30KM"/>
    <s v="NY"/>
    <s v="White"/>
    <n v="1"/>
    <x v="4"/>
    <x v="3"/>
    <s v="Senior Software Engineer"/>
    <s v="Married"/>
    <n v="221827"/>
    <n v="1"/>
    <s v="No"/>
    <n v="0"/>
    <d v="2021-06-05T00:00:00"/>
    <x v="0"/>
    <n v="1"/>
    <n v="0"/>
    <n v="0"/>
    <s v="OK"/>
    <n v="1"/>
    <m/>
    <m/>
    <m/>
    <m/>
    <e v="#N/A"/>
    <m/>
    <e v="#N/A"/>
    <m/>
    <e v="#N/A"/>
    <x v="3"/>
    <m/>
    <m/>
    <e v="#N/A"/>
    <x v="2"/>
    <e v="#N/A"/>
    <x v="3"/>
    <e v="#N/A"/>
    <e v="#N/A"/>
  </r>
  <r>
    <s v="0D60-C312"/>
    <s v="Erica"/>
    <s v="Delany"/>
    <x v="0"/>
    <n v="32"/>
    <s v="Young"/>
    <s v="Some Travel"/>
    <x v="1"/>
    <n v="16"/>
    <s v="11-20KM"/>
    <s v="IL"/>
    <s v="White"/>
    <n v="3"/>
    <x v="2"/>
    <x v="3"/>
    <s v="Machine Learning Engineer"/>
    <s v="Married"/>
    <n v="228427"/>
    <n v="1"/>
    <s v="Yes"/>
    <n v="1"/>
    <d v="2021-06-06T00:00:00"/>
    <x v="0"/>
    <n v="1"/>
    <n v="1"/>
    <n v="1"/>
    <s v="OK"/>
    <n v="1"/>
    <m/>
    <m/>
    <m/>
    <m/>
    <e v="#N/A"/>
    <m/>
    <e v="#N/A"/>
    <m/>
    <e v="#N/A"/>
    <x v="3"/>
    <m/>
    <m/>
    <e v="#N/A"/>
    <x v="2"/>
    <e v="#N/A"/>
    <x v="3"/>
    <e v="#N/A"/>
    <e v="#N/A"/>
  </r>
  <r>
    <s v="A6AA-56AE"/>
    <s v="Corie"/>
    <s v="Rizzardo"/>
    <x v="0"/>
    <n v="19"/>
    <s v="Young"/>
    <s v="Some Travel"/>
    <x v="1"/>
    <n v="18"/>
    <s v="11-20KM"/>
    <s v="IL"/>
    <s v="White"/>
    <n v="3"/>
    <x v="2"/>
    <x v="3"/>
    <s v="Software Engineer"/>
    <s v="Single"/>
    <n v="28346"/>
    <n v="0"/>
    <s v="No"/>
    <n v="0"/>
    <d v="2021-06-07T00:00:00"/>
    <x v="0"/>
    <n v="1"/>
    <n v="1"/>
    <n v="1"/>
    <s v="OK"/>
    <n v="1"/>
    <s v="PR4359"/>
    <s v="A6AA-56AE"/>
    <d v="2020-10-22T00:00:00"/>
    <n v="3"/>
    <n v="3"/>
    <n v="3"/>
    <n v="3"/>
    <n v="2"/>
    <n v="2"/>
    <x v="2"/>
    <n v="1"/>
    <n v="3"/>
    <n v="3"/>
    <x v="0"/>
    <n v="3"/>
    <x v="0"/>
    <n v="3"/>
    <n v="2.8333333333333335"/>
  </r>
  <r>
    <s v="31E1-001F"/>
    <s v="Stevy"/>
    <s v="McArthur"/>
    <x v="2"/>
    <n v="21"/>
    <s v="Young"/>
    <s v="Frequent Traveller"/>
    <x v="1"/>
    <n v="33"/>
    <s v="31-40KM"/>
    <s v="CA"/>
    <s v="White"/>
    <n v="2"/>
    <x v="3"/>
    <x v="5"/>
    <s v="Software Engineer"/>
    <s v="Married"/>
    <n v="37954"/>
    <n v="1"/>
    <s v="Yes"/>
    <n v="1"/>
    <d v="2021-06-07T00:00:00"/>
    <x v="0"/>
    <n v="1"/>
    <n v="0"/>
    <n v="0"/>
    <s v="OK"/>
    <n v="1"/>
    <m/>
    <m/>
    <m/>
    <m/>
    <e v="#N/A"/>
    <m/>
    <e v="#N/A"/>
    <m/>
    <e v="#N/A"/>
    <x v="3"/>
    <m/>
    <m/>
    <e v="#N/A"/>
    <x v="2"/>
    <e v="#N/A"/>
    <x v="3"/>
    <e v="#N/A"/>
    <e v="#N/A"/>
  </r>
  <r>
    <s v="6731-1425"/>
    <s v="Robyn"/>
    <s v="Takis"/>
    <x v="0"/>
    <n v="43"/>
    <s v="Old"/>
    <s v="Frequent Traveller"/>
    <x v="1"/>
    <n v="4"/>
    <s v="0-10KM"/>
    <s v="CA"/>
    <s v="White"/>
    <n v="3"/>
    <x v="2"/>
    <x v="5"/>
    <s v="Machine Learning Engineer"/>
    <s v="Single"/>
    <n v="262392"/>
    <n v="0"/>
    <s v="Yes"/>
    <n v="1"/>
    <d v="2021-06-08T00:00:00"/>
    <x v="0"/>
    <n v="1"/>
    <n v="1"/>
    <n v="1"/>
    <s v="OK"/>
    <n v="1"/>
    <m/>
    <m/>
    <m/>
    <m/>
    <e v="#N/A"/>
    <m/>
    <e v="#N/A"/>
    <m/>
    <e v="#N/A"/>
    <x v="3"/>
    <m/>
    <m/>
    <e v="#N/A"/>
    <x v="2"/>
    <e v="#N/A"/>
    <x v="3"/>
    <e v="#N/A"/>
    <e v="#N/A"/>
  </r>
  <r>
    <s v="1A82-AF2C"/>
    <s v="Keriann"/>
    <s v="Umbers"/>
    <x v="0"/>
    <n v="40"/>
    <s v="Old"/>
    <s v="Some Travel"/>
    <x v="1"/>
    <n v="38"/>
    <s v="31-40KM"/>
    <s v="CA"/>
    <s v="White"/>
    <n v="2"/>
    <x v="3"/>
    <x v="5"/>
    <s v="Senior Software Engineer"/>
    <s v="Married"/>
    <n v="380248"/>
    <n v="0"/>
    <s v="Yes"/>
    <n v="1"/>
    <d v="2021-06-09T00:00:00"/>
    <x v="0"/>
    <n v="1"/>
    <n v="0"/>
    <n v="1"/>
    <s v="OK"/>
    <n v="1"/>
    <m/>
    <m/>
    <m/>
    <m/>
    <e v="#N/A"/>
    <m/>
    <e v="#N/A"/>
    <m/>
    <e v="#N/A"/>
    <x v="3"/>
    <m/>
    <m/>
    <e v="#N/A"/>
    <x v="2"/>
    <e v="#N/A"/>
    <x v="3"/>
    <e v="#N/A"/>
    <e v="#N/A"/>
  </r>
  <r>
    <s v="D6BA-10A1"/>
    <s v="Leandra"/>
    <s v="Keepin"/>
    <x v="1"/>
    <n v="21"/>
    <s v="Young"/>
    <s v="Some Travel"/>
    <x v="1"/>
    <n v="37"/>
    <s v="31-40KM"/>
    <s v="CA"/>
    <s v="White"/>
    <n v="3"/>
    <x v="2"/>
    <x v="5"/>
    <s v="Data Scientist"/>
    <s v="Single"/>
    <n v="43030"/>
    <n v="0"/>
    <s v="No"/>
    <n v="0"/>
    <d v="2021-06-10T00:00:00"/>
    <x v="0"/>
    <n v="1"/>
    <n v="0"/>
    <n v="1"/>
    <s v="OK"/>
    <n v="1"/>
    <m/>
    <m/>
    <m/>
    <m/>
    <e v="#N/A"/>
    <m/>
    <e v="#N/A"/>
    <m/>
    <e v="#N/A"/>
    <x v="3"/>
    <m/>
    <m/>
    <e v="#N/A"/>
    <x v="2"/>
    <e v="#N/A"/>
    <x v="3"/>
    <e v="#N/A"/>
    <e v="#N/A"/>
  </r>
  <r>
    <s v="F3D0-41D1"/>
    <s v="Raddie"/>
    <s v="Broodes"/>
    <x v="2"/>
    <n v="20"/>
    <s v="Young"/>
    <s v="Some Travel"/>
    <x v="1"/>
    <n v="34"/>
    <s v="31-40KM"/>
    <s v="CA"/>
    <s v="White"/>
    <n v="4"/>
    <x v="1"/>
    <x v="3"/>
    <s v="Software Engineer"/>
    <s v="Single"/>
    <n v="22925"/>
    <n v="0"/>
    <s v="Yes"/>
    <n v="1"/>
    <d v="2021-06-13T00:00:00"/>
    <x v="1"/>
    <n v="1"/>
    <n v="0"/>
    <n v="0"/>
    <s v="OK"/>
    <n v="0"/>
    <m/>
    <m/>
    <m/>
    <m/>
    <e v="#N/A"/>
    <m/>
    <e v="#N/A"/>
    <m/>
    <e v="#N/A"/>
    <x v="3"/>
    <m/>
    <m/>
    <e v="#N/A"/>
    <x v="2"/>
    <e v="#N/A"/>
    <x v="3"/>
    <e v="#N/A"/>
    <e v="#N/A"/>
  </r>
  <r>
    <s v="1053-41B1"/>
    <s v="Andy"/>
    <s v="Lingwood"/>
    <x v="0"/>
    <n v="19"/>
    <s v="Young"/>
    <s v="Some Travel"/>
    <x v="1"/>
    <n v="24"/>
    <s v="21-30KM"/>
    <s v="CA"/>
    <s v="White"/>
    <n v="2"/>
    <x v="3"/>
    <x v="3"/>
    <s v="Data Scientist"/>
    <s v="Single"/>
    <n v="31014"/>
    <n v="1"/>
    <s v="No"/>
    <n v="0"/>
    <d v="2021-06-16T00:00:00"/>
    <x v="0"/>
    <n v="1"/>
    <n v="1"/>
    <n v="1"/>
    <s v="OK"/>
    <n v="0"/>
    <m/>
    <m/>
    <m/>
    <m/>
    <e v="#N/A"/>
    <m/>
    <e v="#N/A"/>
    <m/>
    <e v="#N/A"/>
    <x v="3"/>
    <m/>
    <m/>
    <e v="#N/A"/>
    <x v="2"/>
    <e v="#N/A"/>
    <x v="3"/>
    <e v="#N/A"/>
    <e v="#N/A"/>
  </r>
  <r>
    <s v="BC21-2167"/>
    <s v="Aldin"/>
    <s v="Barens"/>
    <x v="1"/>
    <n v="28"/>
    <s v="Young"/>
    <s v="Frequent Traveller"/>
    <x v="1"/>
    <n v="40"/>
    <s v="31-40KM"/>
    <s v="CA"/>
    <s v="White"/>
    <n v="1"/>
    <x v="4"/>
    <x v="3"/>
    <s v="Senior Software Engineer"/>
    <s v="Single"/>
    <n v="187698"/>
    <n v="0"/>
    <s v="No"/>
    <n v="0"/>
    <d v="2021-06-17T00:00:00"/>
    <x v="0"/>
    <n v="1"/>
    <n v="0"/>
    <n v="1"/>
    <s v="OK"/>
    <n v="1"/>
    <m/>
    <m/>
    <m/>
    <m/>
    <e v="#N/A"/>
    <m/>
    <e v="#N/A"/>
    <m/>
    <e v="#N/A"/>
    <x v="3"/>
    <m/>
    <m/>
    <e v="#N/A"/>
    <x v="2"/>
    <e v="#N/A"/>
    <x v="3"/>
    <e v="#N/A"/>
    <e v="#N/A"/>
  </r>
  <r>
    <s v="DDAC-D5FD"/>
    <s v="Ricoriki"/>
    <s v="Swiers"/>
    <x v="2"/>
    <n v="22"/>
    <s v="Young"/>
    <s v="Frequent Traveller"/>
    <x v="1"/>
    <n v="4"/>
    <s v="0-10KM"/>
    <s v="CA"/>
    <s v="White"/>
    <n v="3"/>
    <x v="2"/>
    <x v="5"/>
    <s v="Data Scientist"/>
    <s v="Married"/>
    <n v="21854"/>
    <n v="1"/>
    <s v="No"/>
    <n v="0"/>
    <d v="2021-06-18T00:00:00"/>
    <x v="1"/>
    <n v="0"/>
    <n v="0"/>
    <n v="0"/>
    <s v="OK"/>
    <n v="0"/>
    <m/>
    <m/>
    <m/>
    <m/>
    <e v="#N/A"/>
    <m/>
    <e v="#N/A"/>
    <m/>
    <e v="#N/A"/>
    <x v="3"/>
    <m/>
    <m/>
    <e v="#N/A"/>
    <x v="2"/>
    <e v="#N/A"/>
    <x v="3"/>
    <e v="#N/A"/>
    <e v="#N/A"/>
  </r>
  <r>
    <s v="8941-0BAC"/>
    <s v="Tracee"/>
    <s v="Gaukroger"/>
    <x v="0"/>
    <n v="30"/>
    <s v="Young"/>
    <s v="Some Travel"/>
    <x v="0"/>
    <n v="12"/>
    <s v="11-20KM"/>
    <s v="CA"/>
    <s v="White"/>
    <n v="3"/>
    <x v="2"/>
    <x v="0"/>
    <s v="Sales Executive"/>
    <s v="Divorced"/>
    <n v="145929"/>
    <n v="3"/>
    <s v="No"/>
    <n v="0"/>
    <d v="2021-06-22T00:00:00"/>
    <x v="0"/>
    <n v="1"/>
    <n v="0"/>
    <n v="1"/>
    <s v="OK"/>
    <n v="1"/>
    <m/>
    <m/>
    <m/>
    <m/>
    <e v="#N/A"/>
    <m/>
    <e v="#N/A"/>
    <m/>
    <e v="#N/A"/>
    <x v="3"/>
    <m/>
    <m/>
    <e v="#N/A"/>
    <x v="2"/>
    <e v="#N/A"/>
    <x v="3"/>
    <e v="#N/A"/>
    <e v="#N/A"/>
  </r>
  <r>
    <s v="AA3A-EC19"/>
    <s v="Townsend"/>
    <s v="Dunrige"/>
    <x v="2"/>
    <n v="38"/>
    <s v="Old"/>
    <s v="Some Travel"/>
    <x v="1"/>
    <n v="45"/>
    <s v="41-50KM"/>
    <s v="CA"/>
    <s v="White"/>
    <n v="2"/>
    <x v="3"/>
    <x v="5"/>
    <s v="Engineering Manager"/>
    <s v="Divorced"/>
    <n v="439935"/>
    <n v="1"/>
    <s v="Yes"/>
    <n v="1"/>
    <d v="2021-06-22T00:00:00"/>
    <x v="0"/>
    <n v="1"/>
    <n v="1"/>
    <n v="1"/>
    <s v="OK"/>
    <n v="1"/>
    <m/>
    <m/>
    <m/>
    <m/>
    <e v="#N/A"/>
    <m/>
    <e v="#N/A"/>
    <m/>
    <e v="#N/A"/>
    <x v="3"/>
    <m/>
    <m/>
    <e v="#N/A"/>
    <x v="2"/>
    <e v="#N/A"/>
    <x v="3"/>
    <e v="#N/A"/>
    <e v="#N/A"/>
  </r>
  <r>
    <s v="DDBF-9C79"/>
    <s v="Yelena"/>
    <s v="Stamp"/>
    <x v="0"/>
    <n v="26"/>
    <s v="Young"/>
    <s v="Some Travel"/>
    <x v="0"/>
    <n v="10"/>
    <s v="0-10KM"/>
    <s v="CA"/>
    <s v="White"/>
    <n v="4"/>
    <x v="1"/>
    <x v="0"/>
    <s v="Sales Executive"/>
    <s v="Single"/>
    <n v="93246"/>
    <n v="0"/>
    <s v="Yes"/>
    <n v="1"/>
    <d v="2021-06-25T00:00:00"/>
    <x v="1"/>
    <n v="1"/>
    <n v="0"/>
    <n v="0"/>
    <s v="OK"/>
    <n v="0"/>
    <s v="PR1151"/>
    <s v="DDBF-9C79"/>
    <d v="2016-06-06T00:00:00"/>
    <n v="5"/>
    <n v="5"/>
    <n v="5"/>
    <n v="5"/>
    <n v="4"/>
    <n v="4"/>
    <x v="1"/>
    <n v="0"/>
    <n v="5"/>
    <n v="5"/>
    <x v="3"/>
    <n v="5"/>
    <x v="1"/>
    <n v="4"/>
    <n v="4.666666666666667"/>
  </r>
  <r>
    <s v="6819-65F3"/>
    <s v="Derward"/>
    <s v="Darco"/>
    <x v="2"/>
    <n v="21"/>
    <s v="Young"/>
    <s v="Some Travel"/>
    <x v="1"/>
    <n v="34"/>
    <s v="31-40KM"/>
    <s v="NY"/>
    <s v="White"/>
    <n v="2"/>
    <x v="3"/>
    <x v="3"/>
    <s v="Software Engineer"/>
    <s v="Married"/>
    <n v="26137"/>
    <n v="1"/>
    <s v="No"/>
    <n v="0"/>
    <d v="2021-06-26T00:00:00"/>
    <x v="0"/>
    <n v="1"/>
    <n v="0"/>
    <n v="0"/>
    <s v="OK"/>
    <n v="1"/>
    <m/>
    <m/>
    <m/>
    <m/>
    <e v="#N/A"/>
    <m/>
    <e v="#N/A"/>
    <m/>
    <e v="#N/A"/>
    <x v="3"/>
    <m/>
    <m/>
    <e v="#N/A"/>
    <x v="2"/>
    <e v="#N/A"/>
    <x v="3"/>
    <e v="#N/A"/>
    <e v="#N/A"/>
  </r>
  <r>
    <s v="3BAB-C57E"/>
    <s v="Hashim"/>
    <s v="Payn"/>
    <x v="2"/>
    <n v="19"/>
    <s v="Young"/>
    <s v="Some Travel"/>
    <x v="1"/>
    <n v="28"/>
    <s v="21-30KM"/>
    <s v="CA"/>
    <s v="White"/>
    <n v="3"/>
    <x v="2"/>
    <x v="5"/>
    <s v="Data Scientist"/>
    <s v="Single"/>
    <n v="26062"/>
    <n v="3"/>
    <s v="Yes"/>
    <n v="1"/>
    <d v="2021-06-30T00:00:00"/>
    <x v="0"/>
    <n v="1"/>
    <n v="1"/>
    <n v="1"/>
    <s v="OK"/>
    <n v="1"/>
    <m/>
    <m/>
    <m/>
    <m/>
    <e v="#N/A"/>
    <m/>
    <e v="#N/A"/>
    <m/>
    <e v="#N/A"/>
    <x v="3"/>
    <m/>
    <m/>
    <e v="#N/A"/>
    <x v="2"/>
    <e v="#N/A"/>
    <x v="3"/>
    <e v="#N/A"/>
    <e v="#N/A"/>
  </r>
  <r>
    <s v="BC20-368E"/>
    <s v="Flem"/>
    <s v="Simenon"/>
    <x v="2"/>
    <n v="39"/>
    <s v="Old"/>
    <s v="Some Travel"/>
    <x v="0"/>
    <n v="37"/>
    <s v="31-40KM"/>
    <s v="NY"/>
    <s v="White"/>
    <n v="3"/>
    <x v="2"/>
    <x v="0"/>
    <s v="Manager"/>
    <s v="Married"/>
    <n v="265712"/>
    <n v="1"/>
    <s v="Yes"/>
    <n v="1"/>
    <d v="2021-07-06T00:00:00"/>
    <x v="0"/>
    <n v="1"/>
    <n v="0"/>
    <n v="0"/>
    <s v="OK"/>
    <n v="1"/>
    <m/>
    <m/>
    <m/>
    <m/>
    <e v="#N/A"/>
    <m/>
    <e v="#N/A"/>
    <m/>
    <e v="#N/A"/>
    <x v="3"/>
    <m/>
    <m/>
    <e v="#N/A"/>
    <x v="2"/>
    <e v="#N/A"/>
    <x v="3"/>
    <e v="#N/A"/>
    <e v="#N/A"/>
  </r>
  <r>
    <s v="F3AE-DEF2"/>
    <s v="Vern"/>
    <s v="Foord"/>
    <x v="2"/>
    <n v="20"/>
    <s v="Young"/>
    <s v="Frequent Traveller"/>
    <x v="1"/>
    <n v="39"/>
    <s v="31-40KM"/>
    <s v="CA"/>
    <s v="White"/>
    <n v="3"/>
    <x v="2"/>
    <x v="5"/>
    <s v="Machine Learning Engineer"/>
    <s v="Single"/>
    <n v="42308"/>
    <n v="0"/>
    <s v="No"/>
    <n v="0"/>
    <d v="2021-07-07T00:00:00"/>
    <x v="0"/>
    <n v="1"/>
    <n v="1"/>
    <n v="1"/>
    <s v="OK"/>
    <n v="0"/>
    <m/>
    <m/>
    <m/>
    <m/>
    <e v="#N/A"/>
    <m/>
    <e v="#N/A"/>
    <m/>
    <e v="#N/A"/>
    <x v="3"/>
    <m/>
    <m/>
    <e v="#N/A"/>
    <x v="2"/>
    <e v="#N/A"/>
    <x v="3"/>
    <e v="#N/A"/>
    <e v="#N/A"/>
  </r>
  <r>
    <s v="F5B1-A266"/>
    <s v="Arly"/>
    <s v="Fleetham"/>
    <x v="0"/>
    <n v="22"/>
    <s v="Young"/>
    <s v="Some Travel"/>
    <x v="1"/>
    <n v="34"/>
    <s v="31-40KM"/>
    <s v="CA"/>
    <s v="White"/>
    <n v="1"/>
    <x v="4"/>
    <x v="3"/>
    <s v="Software Engineer"/>
    <s v="Married"/>
    <n v="36677"/>
    <n v="1"/>
    <s v="No"/>
    <n v="0"/>
    <d v="2021-07-09T00:00:00"/>
    <x v="0"/>
    <n v="1"/>
    <n v="0"/>
    <n v="1"/>
    <s v="OK"/>
    <n v="1"/>
    <m/>
    <m/>
    <m/>
    <m/>
    <e v="#N/A"/>
    <m/>
    <e v="#N/A"/>
    <m/>
    <e v="#N/A"/>
    <x v="3"/>
    <m/>
    <m/>
    <e v="#N/A"/>
    <x v="2"/>
    <e v="#N/A"/>
    <x v="3"/>
    <e v="#N/A"/>
    <e v="#N/A"/>
  </r>
  <r>
    <s v="2EB9-9D31"/>
    <s v="Cybill"/>
    <s v="Mitkin"/>
    <x v="0"/>
    <n v="27"/>
    <s v="Young"/>
    <s v="No Travel "/>
    <x v="2"/>
    <n v="4"/>
    <s v="0-10KM"/>
    <s v="CA"/>
    <s v="White"/>
    <n v="3"/>
    <x v="2"/>
    <x v="8"/>
    <s v="HR Executive"/>
    <s v="Married"/>
    <n v="78265"/>
    <n v="1"/>
    <s v="No"/>
    <n v="0"/>
    <d v="2021-07-10T00:00:00"/>
    <x v="0"/>
    <n v="1"/>
    <n v="1"/>
    <n v="1"/>
    <s v="OK"/>
    <n v="1"/>
    <m/>
    <m/>
    <m/>
    <m/>
    <e v="#N/A"/>
    <m/>
    <e v="#N/A"/>
    <m/>
    <e v="#N/A"/>
    <x v="3"/>
    <m/>
    <m/>
    <e v="#N/A"/>
    <x v="2"/>
    <e v="#N/A"/>
    <x v="3"/>
    <e v="#N/A"/>
    <e v="#N/A"/>
  </r>
  <r>
    <s v="556B-374A"/>
    <s v="Ralf"/>
    <s v="Moulton"/>
    <x v="2"/>
    <n v="30"/>
    <s v="Young"/>
    <s v="Some Travel"/>
    <x v="0"/>
    <n v="43"/>
    <s v="41-50KM"/>
    <s v="NY"/>
    <s v="White"/>
    <n v="3"/>
    <x v="2"/>
    <x v="4"/>
    <s v="Sales Executive"/>
    <s v="Married"/>
    <n v="135160"/>
    <n v="1"/>
    <s v="No"/>
    <n v="0"/>
    <d v="2021-07-10T00:00:00"/>
    <x v="0"/>
    <n v="1"/>
    <n v="1"/>
    <n v="1"/>
    <s v="OK"/>
    <n v="0"/>
    <m/>
    <m/>
    <m/>
    <m/>
    <e v="#N/A"/>
    <m/>
    <e v="#N/A"/>
    <m/>
    <e v="#N/A"/>
    <x v="3"/>
    <m/>
    <m/>
    <e v="#N/A"/>
    <x v="2"/>
    <e v="#N/A"/>
    <x v="3"/>
    <e v="#N/A"/>
    <e v="#N/A"/>
  </r>
  <r>
    <s v="0B9A-B6DE"/>
    <s v="Mikol"/>
    <s v="Ortner"/>
    <x v="2"/>
    <n v="19"/>
    <s v="Young"/>
    <s v="Some Travel"/>
    <x v="1"/>
    <n v="4"/>
    <s v="0-10KM"/>
    <s v="CA"/>
    <s v="White"/>
    <n v="3"/>
    <x v="2"/>
    <x v="3"/>
    <s v="Machine Learning Engineer"/>
    <s v="Single"/>
    <n v="60077"/>
    <n v="1"/>
    <s v="No"/>
    <n v="0"/>
    <d v="2021-07-11T00:00:00"/>
    <x v="0"/>
    <n v="1"/>
    <n v="1"/>
    <n v="1"/>
    <s v="OK"/>
    <n v="0"/>
    <m/>
    <m/>
    <m/>
    <m/>
    <e v="#N/A"/>
    <m/>
    <e v="#N/A"/>
    <m/>
    <e v="#N/A"/>
    <x v="3"/>
    <m/>
    <m/>
    <e v="#N/A"/>
    <x v="2"/>
    <e v="#N/A"/>
    <x v="3"/>
    <e v="#N/A"/>
    <e v="#N/A"/>
  </r>
  <r>
    <s v="D6F0-006B"/>
    <s v="Mathilde"/>
    <s v="Spieck"/>
    <x v="0"/>
    <n v="22"/>
    <s v="Young"/>
    <s v="Some Travel"/>
    <x v="1"/>
    <n v="38"/>
    <s v="31-40KM"/>
    <s v="IL"/>
    <s v="White"/>
    <n v="4"/>
    <x v="1"/>
    <x v="3"/>
    <s v="Data Scientist"/>
    <s v="Married"/>
    <n v="31161"/>
    <n v="1"/>
    <s v="Yes"/>
    <n v="1"/>
    <d v="2021-07-19T00:00:00"/>
    <x v="0"/>
    <n v="1"/>
    <n v="0"/>
    <n v="0"/>
    <s v="OK"/>
    <n v="0"/>
    <m/>
    <m/>
    <m/>
    <m/>
    <e v="#N/A"/>
    <m/>
    <e v="#N/A"/>
    <m/>
    <e v="#N/A"/>
    <x v="3"/>
    <m/>
    <m/>
    <e v="#N/A"/>
    <x v="2"/>
    <e v="#N/A"/>
    <x v="3"/>
    <e v="#N/A"/>
    <e v="#N/A"/>
  </r>
  <r>
    <s v="51A4-EA6E"/>
    <s v="Jo"/>
    <s v="Medlar"/>
    <x v="1"/>
    <n v="46"/>
    <s v="Old"/>
    <s v="Some Travel"/>
    <x v="0"/>
    <n v="17"/>
    <s v="11-20KM"/>
    <s v="CA"/>
    <s v="White"/>
    <n v="3"/>
    <x v="2"/>
    <x v="1"/>
    <s v="Sales Executive"/>
    <s v="Married"/>
    <n v="223874"/>
    <n v="1"/>
    <s v="No"/>
    <n v="0"/>
    <d v="2021-07-19T00:00:00"/>
    <x v="1"/>
    <n v="1"/>
    <n v="0"/>
    <n v="0"/>
    <s v="OK"/>
    <n v="0"/>
    <s v="PR1068"/>
    <s v="51A4-EA6E"/>
    <d v="2016-04-24T00:00:00"/>
    <n v="4"/>
    <n v="4"/>
    <n v="5"/>
    <n v="5"/>
    <n v="2"/>
    <n v="2"/>
    <x v="2"/>
    <n v="1"/>
    <n v="3"/>
    <n v="3"/>
    <x v="1"/>
    <n v="4"/>
    <x v="1"/>
    <n v="4"/>
    <n v="3.6666666666666665"/>
  </r>
  <r>
    <s v="3412-9077"/>
    <s v="Grenville"/>
    <s v="Freckleton"/>
    <x v="2"/>
    <n v="21"/>
    <s v="Young"/>
    <s v="Some Travel"/>
    <x v="1"/>
    <n v="43"/>
    <s v="41-50KM"/>
    <s v="NY"/>
    <s v="White"/>
    <n v="4"/>
    <x v="1"/>
    <x v="3"/>
    <s v="Data Scientist"/>
    <s v="Married"/>
    <n v="38749"/>
    <n v="1"/>
    <s v="No"/>
    <n v="0"/>
    <d v="2021-07-21T00:00:00"/>
    <x v="0"/>
    <n v="1"/>
    <n v="0"/>
    <n v="0"/>
    <s v="OK"/>
    <n v="0"/>
    <m/>
    <m/>
    <m/>
    <m/>
    <e v="#N/A"/>
    <m/>
    <e v="#N/A"/>
    <m/>
    <e v="#N/A"/>
    <x v="3"/>
    <m/>
    <m/>
    <e v="#N/A"/>
    <x v="2"/>
    <e v="#N/A"/>
    <x v="3"/>
    <e v="#N/A"/>
    <e v="#N/A"/>
  </r>
  <r>
    <s v="6EB1-8442"/>
    <s v="Mellie"/>
    <s v="Ivie"/>
    <x v="0"/>
    <n v="30"/>
    <s v="Young"/>
    <s v="Frequent Traveller"/>
    <x v="1"/>
    <n v="32"/>
    <s v="31-40KM"/>
    <s v="CA"/>
    <s v="White"/>
    <n v="4"/>
    <x v="1"/>
    <x v="6"/>
    <s v="Senior Software Engineer"/>
    <s v="Single"/>
    <n v="145589"/>
    <n v="1"/>
    <s v="Yes"/>
    <n v="1"/>
    <d v="2021-07-30T00:00:00"/>
    <x v="0"/>
    <n v="1"/>
    <n v="1"/>
    <n v="1"/>
    <s v="OK"/>
    <n v="1"/>
    <m/>
    <m/>
    <m/>
    <m/>
    <e v="#N/A"/>
    <m/>
    <e v="#N/A"/>
    <m/>
    <e v="#N/A"/>
    <x v="3"/>
    <m/>
    <m/>
    <e v="#N/A"/>
    <x v="2"/>
    <e v="#N/A"/>
    <x v="3"/>
    <e v="#N/A"/>
    <e v="#N/A"/>
  </r>
  <r>
    <s v="954A-3829"/>
    <s v="Karlene"/>
    <s v="Lockless"/>
    <x v="0"/>
    <n v="20"/>
    <s v="Young"/>
    <s v="Frequent Traveller"/>
    <x v="1"/>
    <n v="23"/>
    <s v="21-30KM"/>
    <s v="CA"/>
    <s v="White"/>
    <n v="3"/>
    <x v="2"/>
    <x v="5"/>
    <s v="Software Engineer"/>
    <s v="Divorced"/>
    <n v="31801"/>
    <n v="1"/>
    <s v="Yes"/>
    <n v="1"/>
    <d v="2021-08-02T00:00:00"/>
    <x v="0"/>
    <n v="1"/>
    <n v="1"/>
    <n v="1"/>
    <s v="OK"/>
    <n v="0"/>
    <m/>
    <m/>
    <m/>
    <m/>
    <e v="#N/A"/>
    <m/>
    <e v="#N/A"/>
    <m/>
    <e v="#N/A"/>
    <x v="3"/>
    <m/>
    <m/>
    <e v="#N/A"/>
    <x v="2"/>
    <e v="#N/A"/>
    <x v="3"/>
    <e v="#N/A"/>
    <e v="#N/A"/>
  </r>
  <r>
    <s v="4F1D-6F75"/>
    <s v="Corry"/>
    <s v="Redwall"/>
    <x v="0"/>
    <n v="19"/>
    <s v="Young"/>
    <s v="Some Travel"/>
    <x v="1"/>
    <n v="33"/>
    <s v="31-40KM"/>
    <s v="NY"/>
    <s v="White"/>
    <n v="3"/>
    <x v="2"/>
    <x v="6"/>
    <s v="Senior Software Engineer"/>
    <s v="Married"/>
    <n v="49005"/>
    <n v="0"/>
    <s v="No"/>
    <n v="0"/>
    <d v="2021-08-04T00:00:00"/>
    <x v="0"/>
    <n v="1"/>
    <n v="0"/>
    <n v="1"/>
    <s v="OK"/>
    <n v="0"/>
    <m/>
    <m/>
    <m/>
    <m/>
    <e v="#N/A"/>
    <m/>
    <e v="#N/A"/>
    <m/>
    <e v="#N/A"/>
    <x v="3"/>
    <m/>
    <m/>
    <e v="#N/A"/>
    <x v="2"/>
    <e v="#N/A"/>
    <x v="3"/>
    <e v="#N/A"/>
    <e v="#N/A"/>
  </r>
  <r>
    <s v="2BE9-93DB"/>
    <s v="Walden"/>
    <s v="Hartigan"/>
    <x v="2"/>
    <n v="19"/>
    <s v="Young"/>
    <s v="Some Travel"/>
    <x v="0"/>
    <n v="5"/>
    <s v="0-10KM"/>
    <s v="CA"/>
    <s v="White"/>
    <n v="1"/>
    <x v="4"/>
    <x v="1"/>
    <s v="Sales Executive"/>
    <s v="Single"/>
    <n v="53387"/>
    <n v="0"/>
    <s v="No"/>
    <n v="0"/>
    <d v="2021-08-09T00:00:00"/>
    <x v="0"/>
    <n v="1"/>
    <n v="0"/>
    <n v="1"/>
    <s v="OK"/>
    <n v="1"/>
    <m/>
    <m/>
    <m/>
    <m/>
    <e v="#N/A"/>
    <m/>
    <e v="#N/A"/>
    <m/>
    <e v="#N/A"/>
    <x v="3"/>
    <m/>
    <m/>
    <e v="#N/A"/>
    <x v="2"/>
    <e v="#N/A"/>
    <x v="3"/>
    <e v="#N/A"/>
    <e v="#N/A"/>
  </r>
  <r>
    <s v="ED6C-4287"/>
    <s v="Bette"/>
    <s v="Veevers"/>
    <x v="0"/>
    <n v="27"/>
    <s v="Young"/>
    <s v="Some Travel"/>
    <x v="1"/>
    <n v="39"/>
    <s v="31-40KM"/>
    <s v="CA"/>
    <s v="White"/>
    <n v="3"/>
    <x v="2"/>
    <x v="3"/>
    <s v="Senior Software Engineer"/>
    <s v="Divorced"/>
    <n v="88122"/>
    <n v="1"/>
    <s v="No"/>
    <n v="0"/>
    <d v="2021-08-11T00:00:00"/>
    <x v="0"/>
    <n v="1"/>
    <n v="0"/>
    <n v="1"/>
    <s v="OK"/>
    <n v="1"/>
    <m/>
    <m/>
    <m/>
    <m/>
    <e v="#N/A"/>
    <m/>
    <e v="#N/A"/>
    <m/>
    <e v="#N/A"/>
    <x v="3"/>
    <m/>
    <m/>
    <e v="#N/A"/>
    <x v="2"/>
    <e v="#N/A"/>
    <x v="3"/>
    <e v="#N/A"/>
    <e v="#N/A"/>
  </r>
  <r>
    <s v="6A3B-A838"/>
    <s v="Moss"/>
    <s v="Standeven"/>
    <x v="1"/>
    <n v="19"/>
    <s v="Young"/>
    <s v="Some Travel"/>
    <x v="1"/>
    <n v="16"/>
    <s v="11-20KM"/>
    <s v="CA"/>
    <s v="White"/>
    <n v="4"/>
    <x v="1"/>
    <x v="5"/>
    <s v="Data Scientist"/>
    <s v="Single"/>
    <n v="41092"/>
    <n v="1"/>
    <s v="No"/>
    <n v="0"/>
    <d v="2021-08-20T00:00:00"/>
    <x v="0"/>
    <n v="1"/>
    <n v="1"/>
    <n v="1"/>
    <s v="OK"/>
    <n v="0"/>
    <m/>
    <m/>
    <m/>
    <m/>
    <e v="#N/A"/>
    <m/>
    <e v="#N/A"/>
    <m/>
    <e v="#N/A"/>
    <x v="3"/>
    <m/>
    <m/>
    <e v="#N/A"/>
    <x v="2"/>
    <e v="#N/A"/>
    <x v="3"/>
    <e v="#N/A"/>
    <e v="#N/A"/>
  </r>
  <r>
    <s v="D4FD-785B"/>
    <s v="Corina"/>
    <s v="Bellwood"/>
    <x v="0"/>
    <n v="19"/>
    <s v="Young"/>
    <s v="Some Travel"/>
    <x v="1"/>
    <n v="7"/>
    <s v="0-10KM"/>
    <s v="IL"/>
    <s v="White"/>
    <n v="4"/>
    <x v="1"/>
    <x v="3"/>
    <s v="Machine Learning Engineer"/>
    <s v="Single"/>
    <n v="64882"/>
    <n v="0"/>
    <s v="Yes"/>
    <n v="1"/>
    <d v="2021-08-23T00:00:00"/>
    <x v="0"/>
    <n v="1"/>
    <n v="0"/>
    <n v="0"/>
    <s v="OK"/>
    <n v="0"/>
    <m/>
    <m/>
    <m/>
    <m/>
    <e v="#N/A"/>
    <m/>
    <e v="#N/A"/>
    <m/>
    <e v="#N/A"/>
    <x v="3"/>
    <m/>
    <m/>
    <e v="#N/A"/>
    <x v="2"/>
    <e v="#N/A"/>
    <x v="3"/>
    <e v="#N/A"/>
    <e v="#N/A"/>
  </r>
  <r>
    <s v="BAA6-30C4"/>
    <s v="Tawnya"/>
    <s v="Saywood"/>
    <x v="0"/>
    <n v="32"/>
    <s v="Young"/>
    <s v="Some Travel"/>
    <x v="0"/>
    <n v="43"/>
    <s v="41-50KM"/>
    <s v="CA"/>
    <s v="White"/>
    <n v="3"/>
    <x v="2"/>
    <x v="1"/>
    <s v="Manager"/>
    <s v="Single"/>
    <n v="202322"/>
    <n v="1"/>
    <s v="No"/>
    <n v="0"/>
    <d v="2021-08-30T00:00:00"/>
    <x v="0"/>
    <n v="1"/>
    <n v="0"/>
    <n v="1"/>
    <s v="OK"/>
    <n v="0"/>
    <m/>
    <m/>
    <m/>
    <m/>
    <e v="#N/A"/>
    <m/>
    <e v="#N/A"/>
    <m/>
    <e v="#N/A"/>
    <x v="3"/>
    <m/>
    <m/>
    <e v="#N/A"/>
    <x v="2"/>
    <e v="#N/A"/>
    <x v="3"/>
    <e v="#N/A"/>
    <e v="#N/A"/>
  </r>
  <r>
    <s v="A81C-AB62"/>
    <s v="Max"/>
    <s v="Aronstein"/>
    <x v="2"/>
    <n v="21"/>
    <s v="Young"/>
    <s v="No Travel "/>
    <x v="1"/>
    <n v="19"/>
    <s v="11-20KM"/>
    <s v="NY"/>
    <s v="White"/>
    <n v="2"/>
    <x v="3"/>
    <x v="3"/>
    <s v="Senior Software Engineer"/>
    <s v="Divorced"/>
    <n v="36012"/>
    <n v="0"/>
    <s v="Yes"/>
    <n v="1"/>
    <d v="2021-09-05T00:00:00"/>
    <x v="0"/>
    <n v="1"/>
    <n v="1"/>
    <n v="1"/>
    <s v="OK"/>
    <n v="1"/>
    <m/>
    <m/>
    <m/>
    <m/>
    <e v="#N/A"/>
    <m/>
    <e v="#N/A"/>
    <m/>
    <e v="#N/A"/>
    <x v="3"/>
    <m/>
    <m/>
    <e v="#N/A"/>
    <x v="2"/>
    <e v="#N/A"/>
    <x v="3"/>
    <e v="#N/A"/>
    <e v="#N/A"/>
  </r>
  <r>
    <s v="001A-8F88"/>
    <s v="Christy"/>
    <s v="Jumel"/>
    <x v="2"/>
    <n v="22"/>
    <s v="Young"/>
    <s v="Some Travel"/>
    <x v="1"/>
    <n v="40"/>
    <s v="31-40KM"/>
    <s v="CA"/>
    <s v="White"/>
    <n v="4"/>
    <x v="1"/>
    <x v="5"/>
    <s v="Software Engineer"/>
    <s v="Married"/>
    <n v="27763"/>
    <n v="0"/>
    <s v="No"/>
    <n v="0"/>
    <d v="2021-09-05T00:00:00"/>
    <x v="0"/>
    <n v="1"/>
    <n v="0"/>
    <n v="1"/>
    <s v="OK"/>
    <n v="0"/>
    <m/>
    <m/>
    <m/>
    <m/>
    <e v="#N/A"/>
    <m/>
    <e v="#N/A"/>
    <m/>
    <e v="#N/A"/>
    <x v="3"/>
    <m/>
    <m/>
    <e v="#N/A"/>
    <x v="2"/>
    <e v="#N/A"/>
    <x v="3"/>
    <e v="#N/A"/>
    <e v="#N/A"/>
  </r>
  <r>
    <s v="86F7-CA91"/>
    <s v="Katlin"/>
    <s v="Callar"/>
    <x v="0"/>
    <n v="21"/>
    <s v="Young"/>
    <s v="Some Travel"/>
    <x v="0"/>
    <n v="36"/>
    <s v="31-40KM"/>
    <s v="CA"/>
    <s v="White"/>
    <n v="4"/>
    <x v="1"/>
    <x v="1"/>
    <s v="Sales Executive"/>
    <s v="Divorced"/>
    <n v="37035"/>
    <n v="3"/>
    <s v="No"/>
    <n v="0"/>
    <d v="2021-09-11T00:00:00"/>
    <x v="0"/>
    <n v="1"/>
    <n v="1"/>
    <n v="1"/>
    <s v="OK"/>
    <n v="1"/>
    <m/>
    <m/>
    <m/>
    <m/>
    <e v="#N/A"/>
    <m/>
    <e v="#N/A"/>
    <m/>
    <e v="#N/A"/>
    <x v="3"/>
    <m/>
    <m/>
    <e v="#N/A"/>
    <x v="2"/>
    <e v="#N/A"/>
    <x v="3"/>
    <e v="#N/A"/>
    <e v="#N/A"/>
  </r>
  <r>
    <s v="EC6A-DD76"/>
    <s v="Meade"/>
    <s v="Malthouse"/>
    <x v="0"/>
    <n v="20"/>
    <s v="Young"/>
    <s v="Frequent Traveller"/>
    <x v="1"/>
    <n v="31"/>
    <s v="31-40KM"/>
    <s v="NY"/>
    <s v="White"/>
    <n v="3"/>
    <x v="2"/>
    <x v="5"/>
    <s v="Data Scientist"/>
    <s v="Single"/>
    <n v="37361"/>
    <n v="0"/>
    <s v="No"/>
    <n v="0"/>
    <d v="2021-09-13T00:00:00"/>
    <x v="1"/>
    <n v="0"/>
    <n v="0"/>
    <n v="0"/>
    <s v="OK"/>
    <n v="0"/>
    <m/>
    <m/>
    <m/>
    <m/>
    <e v="#N/A"/>
    <m/>
    <e v="#N/A"/>
    <m/>
    <e v="#N/A"/>
    <x v="3"/>
    <m/>
    <m/>
    <e v="#N/A"/>
    <x v="2"/>
    <e v="#N/A"/>
    <x v="3"/>
    <e v="#N/A"/>
    <e v="#N/A"/>
  </r>
  <r>
    <s v="F346-3882"/>
    <s v="Algernon"/>
    <s v="Crudginton"/>
    <x v="2"/>
    <n v="35"/>
    <s v="Young"/>
    <s v="Some Travel"/>
    <x v="0"/>
    <n v="31"/>
    <s v="31-40KM"/>
    <s v="CA"/>
    <s v="White"/>
    <n v="2"/>
    <x v="3"/>
    <x v="0"/>
    <s v="Sales Executive"/>
    <s v="Divorced"/>
    <n v="200802"/>
    <n v="3"/>
    <s v="No"/>
    <n v="0"/>
    <d v="2021-09-26T00:00:00"/>
    <x v="0"/>
    <n v="1"/>
    <n v="0"/>
    <n v="1"/>
    <s v="OK"/>
    <n v="0"/>
    <m/>
    <m/>
    <m/>
    <m/>
    <e v="#N/A"/>
    <m/>
    <e v="#N/A"/>
    <m/>
    <e v="#N/A"/>
    <x v="3"/>
    <m/>
    <m/>
    <e v="#N/A"/>
    <x v="2"/>
    <e v="#N/A"/>
    <x v="3"/>
    <e v="#N/A"/>
    <e v="#N/A"/>
  </r>
  <r>
    <s v="BBEF-AC35"/>
    <s v="Ros"/>
    <s v="Dines"/>
    <x v="0"/>
    <n v="21"/>
    <s v="Young"/>
    <s v="Some Travel"/>
    <x v="0"/>
    <n v="10"/>
    <s v="0-10KM"/>
    <s v="NY"/>
    <s v="White"/>
    <n v="3"/>
    <x v="2"/>
    <x v="7"/>
    <s v="Sales Executive"/>
    <s v="Divorced"/>
    <n v="60769"/>
    <n v="1"/>
    <s v="No"/>
    <n v="0"/>
    <d v="2021-09-27T00:00:00"/>
    <x v="0"/>
    <n v="1"/>
    <n v="1"/>
    <n v="1"/>
    <s v="OK"/>
    <n v="1"/>
    <m/>
    <m/>
    <m/>
    <m/>
    <e v="#N/A"/>
    <m/>
    <e v="#N/A"/>
    <m/>
    <e v="#N/A"/>
    <x v="3"/>
    <m/>
    <m/>
    <e v="#N/A"/>
    <x v="2"/>
    <e v="#N/A"/>
    <x v="3"/>
    <e v="#N/A"/>
    <e v="#N/A"/>
  </r>
  <r>
    <s v="AF04-23EA"/>
    <s v="Obadiah"/>
    <s v="Van Schafflaer"/>
    <x v="2"/>
    <n v="32"/>
    <s v="Young"/>
    <s v="Some Travel"/>
    <x v="1"/>
    <n v="39"/>
    <s v="31-40KM"/>
    <s v="NY"/>
    <s v="White"/>
    <n v="3"/>
    <x v="2"/>
    <x v="2"/>
    <s v="Analytics Manager"/>
    <s v="Married"/>
    <n v="253019"/>
    <n v="0"/>
    <s v="No"/>
    <n v="0"/>
    <d v="2021-09-28T00:00:00"/>
    <x v="0"/>
    <n v="1"/>
    <n v="0"/>
    <n v="0"/>
    <s v="OK"/>
    <n v="0"/>
    <m/>
    <m/>
    <m/>
    <m/>
    <e v="#N/A"/>
    <m/>
    <e v="#N/A"/>
    <m/>
    <e v="#N/A"/>
    <x v="3"/>
    <m/>
    <m/>
    <e v="#N/A"/>
    <x v="2"/>
    <e v="#N/A"/>
    <x v="3"/>
    <e v="#N/A"/>
    <e v="#N/A"/>
  </r>
  <r>
    <s v="1A9A-17A3"/>
    <s v="Fifi"/>
    <s v="Stabler"/>
    <x v="0"/>
    <n v="22"/>
    <s v="Young"/>
    <s v="No Travel "/>
    <x v="0"/>
    <n v="7"/>
    <s v="0-10KM"/>
    <s v="CA"/>
    <s v="White"/>
    <n v="4"/>
    <x v="1"/>
    <x v="1"/>
    <s v="Sales Executive"/>
    <s v="Married"/>
    <n v="46546"/>
    <n v="1"/>
    <s v="No"/>
    <n v="0"/>
    <d v="2021-09-29T00:00:00"/>
    <x v="0"/>
    <n v="1"/>
    <n v="0"/>
    <n v="1"/>
    <s v="OK"/>
    <n v="1"/>
    <m/>
    <m/>
    <m/>
    <m/>
    <e v="#N/A"/>
    <m/>
    <e v="#N/A"/>
    <m/>
    <e v="#N/A"/>
    <x v="3"/>
    <m/>
    <m/>
    <e v="#N/A"/>
    <x v="2"/>
    <e v="#N/A"/>
    <x v="3"/>
    <e v="#N/A"/>
    <e v="#N/A"/>
  </r>
  <r>
    <s v="E164-4C29"/>
    <s v="Venita"/>
    <s v="Rottery"/>
    <x v="0"/>
    <n v="21"/>
    <s v="Young"/>
    <s v="No Travel "/>
    <x v="0"/>
    <n v="15"/>
    <s v="11-20KM"/>
    <s v="CA"/>
    <s v="White"/>
    <n v="4"/>
    <x v="1"/>
    <x v="1"/>
    <s v="Sales Executive"/>
    <s v="Married"/>
    <n v="76482"/>
    <n v="1"/>
    <s v="No"/>
    <n v="0"/>
    <d v="2021-09-30T00:00:00"/>
    <x v="0"/>
    <n v="1"/>
    <n v="1"/>
    <n v="1"/>
    <s v="OK"/>
    <n v="0"/>
    <m/>
    <m/>
    <m/>
    <m/>
    <e v="#N/A"/>
    <m/>
    <e v="#N/A"/>
    <m/>
    <e v="#N/A"/>
    <x v="3"/>
    <m/>
    <m/>
    <e v="#N/A"/>
    <x v="2"/>
    <e v="#N/A"/>
    <x v="3"/>
    <e v="#N/A"/>
    <e v="#N/A"/>
  </r>
  <r>
    <s v="C9F5-9B2C"/>
    <s v="Duane"/>
    <s v="Colhoun"/>
    <x v="2"/>
    <n v="22"/>
    <s v="Young"/>
    <s v="Frequent Traveller"/>
    <x v="0"/>
    <n v="11"/>
    <s v="11-20KM"/>
    <s v="CA"/>
    <s v="White"/>
    <n v="3"/>
    <x v="2"/>
    <x v="7"/>
    <s v="Sales Representative"/>
    <s v="Married"/>
    <n v="34432"/>
    <n v="2"/>
    <s v="No"/>
    <n v="0"/>
    <d v="2021-09-30T00:00:00"/>
    <x v="0"/>
    <n v="1"/>
    <n v="0"/>
    <n v="0"/>
    <s v="OK"/>
    <n v="1"/>
    <m/>
    <m/>
    <m/>
    <m/>
    <e v="#N/A"/>
    <m/>
    <e v="#N/A"/>
    <m/>
    <e v="#N/A"/>
    <x v="3"/>
    <m/>
    <m/>
    <e v="#N/A"/>
    <x v="2"/>
    <e v="#N/A"/>
    <x v="3"/>
    <e v="#N/A"/>
    <e v="#N/A"/>
  </r>
  <r>
    <s v="F852-C94D"/>
    <s v="Arni"/>
    <s v="Maciunas"/>
    <x v="2"/>
    <n v="21"/>
    <s v="Young"/>
    <s v="Some Travel"/>
    <x v="0"/>
    <n v="43"/>
    <s v="41-50KM"/>
    <s v="NY"/>
    <s v="White"/>
    <n v="3"/>
    <x v="2"/>
    <x v="1"/>
    <s v="Sales Executive"/>
    <s v="Single"/>
    <n v="47553"/>
    <n v="0"/>
    <s v="No"/>
    <n v="0"/>
    <d v="2021-10-01T00:00:00"/>
    <x v="0"/>
    <n v="1"/>
    <n v="1"/>
    <n v="1"/>
    <s v="OK"/>
    <n v="0"/>
    <m/>
    <m/>
    <m/>
    <m/>
    <e v="#N/A"/>
    <m/>
    <e v="#N/A"/>
    <m/>
    <e v="#N/A"/>
    <x v="3"/>
    <m/>
    <m/>
    <e v="#N/A"/>
    <x v="2"/>
    <e v="#N/A"/>
    <x v="3"/>
    <e v="#N/A"/>
    <e v="#N/A"/>
  </r>
  <r>
    <s v="AD81-458F"/>
    <s v="Robbert"/>
    <s v="Molson"/>
    <x v="2"/>
    <n v="43"/>
    <s v="Old"/>
    <s v="Some Travel"/>
    <x v="1"/>
    <n v="17"/>
    <s v="11-20KM"/>
    <s v="NY"/>
    <s v="White"/>
    <n v="3"/>
    <x v="2"/>
    <x v="2"/>
    <s v="Machine Learning Engineer"/>
    <s v="Married"/>
    <n v="254834"/>
    <n v="0"/>
    <s v="No"/>
    <n v="0"/>
    <d v="2021-10-05T00:00:00"/>
    <x v="0"/>
    <n v="1"/>
    <n v="1"/>
    <n v="1"/>
    <s v="OK"/>
    <n v="1"/>
    <m/>
    <m/>
    <m/>
    <m/>
    <e v="#N/A"/>
    <m/>
    <e v="#N/A"/>
    <m/>
    <e v="#N/A"/>
    <x v="3"/>
    <m/>
    <m/>
    <e v="#N/A"/>
    <x v="2"/>
    <e v="#N/A"/>
    <x v="3"/>
    <e v="#N/A"/>
    <e v="#N/A"/>
  </r>
  <r>
    <s v="DD00-92BB"/>
    <s v="Clementia"/>
    <s v="Beswick"/>
    <x v="1"/>
    <n v="19"/>
    <s v="Young"/>
    <s v="Some Travel"/>
    <x v="0"/>
    <n v="22"/>
    <s v="21-30KM"/>
    <s v="CA"/>
    <s v="White"/>
    <n v="4"/>
    <x v="1"/>
    <x v="1"/>
    <s v="Sales Executive"/>
    <s v="Single"/>
    <n v="46813"/>
    <n v="0"/>
    <s v="No"/>
    <n v="0"/>
    <d v="2021-10-09T00:00:00"/>
    <x v="0"/>
    <n v="1"/>
    <n v="0"/>
    <n v="0"/>
    <s v="OK"/>
    <n v="1"/>
    <m/>
    <m/>
    <m/>
    <m/>
    <e v="#N/A"/>
    <m/>
    <e v="#N/A"/>
    <m/>
    <e v="#N/A"/>
    <x v="3"/>
    <m/>
    <m/>
    <e v="#N/A"/>
    <x v="2"/>
    <e v="#N/A"/>
    <x v="3"/>
    <e v="#N/A"/>
    <e v="#N/A"/>
  </r>
  <r>
    <s v="3DBF-E552"/>
    <s v="Stavro"/>
    <s v="Aird"/>
    <x v="2"/>
    <n v="49"/>
    <s v="Old"/>
    <s v="No Travel "/>
    <x v="2"/>
    <n v="22"/>
    <s v="21-30KM"/>
    <s v="NY"/>
    <s v="White"/>
    <n v="4"/>
    <x v="1"/>
    <x v="8"/>
    <s v="HR Manager"/>
    <s v="Married"/>
    <n v="509261"/>
    <n v="1"/>
    <s v="No"/>
    <n v="0"/>
    <d v="2021-10-12T00:00:00"/>
    <x v="0"/>
    <n v="1"/>
    <n v="1"/>
    <n v="1"/>
    <s v="OK"/>
    <n v="0"/>
    <m/>
    <m/>
    <m/>
    <m/>
    <e v="#N/A"/>
    <m/>
    <e v="#N/A"/>
    <m/>
    <e v="#N/A"/>
    <x v="3"/>
    <m/>
    <m/>
    <e v="#N/A"/>
    <x v="2"/>
    <e v="#N/A"/>
    <x v="3"/>
    <e v="#N/A"/>
    <e v="#N/A"/>
  </r>
  <r>
    <s v="C14B-814C"/>
    <s v="Roby"/>
    <s v="Wintringham"/>
    <x v="0"/>
    <n v="50"/>
    <s v="Old"/>
    <s v="Frequent Traveller"/>
    <x v="0"/>
    <n v="26"/>
    <s v="21-30KM"/>
    <s v="NY"/>
    <s v="White"/>
    <n v="4"/>
    <x v="1"/>
    <x v="7"/>
    <s v="Sales Executive"/>
    <s v="Married"/>
    <n v="214707"/>
    <n v="1"/>
    <s v="No"/>
    <n v="0"/>
    <d v="2021-10-16T00:00:00"/>
    <x v="0"/>
    <n v="1"/>
    <n v="1"/>
    <n v="1"/>
    <s v="OK"/>
    <n v="1"/>
    <m/>
    <m/>
    <m/>
    <m/>
    <e v="#N/A"/>
    <m/>
    <e v="#N/A"/>
    <m/>
    <e v="#N/A"/>
    <x v="3"/>
    <m/>
    <m/>
    <e v="#N/A"/>
    <x v="2"/>
    <e v="#N/A"/>
    <x v="3"/>
    <e v="#N/A"/>
    <e v="#N/A"/>
  </r>
  <r>
    <s v="1705-0DE5"/>
    <s v="Lita"/>
    <s v="Bicker"/>
    <x v="0"/>
    <n v="38"/>
    <s v="Old"/>
    <s v="Some Travel"/>
    <x v="1"/>
    <n v="10"/>
    <s v="0-10KM"/>
    <s v="IL"/>
    <s v="White"/>
    <n v="3"/>
    <x v="2"/>
    <x v="2"/>
    <s v="Engineering Manager"/>
    <s v="Married"/>
    <n v="303360"/>
    <n v="0"/>
    <s v="No"/>
    <n v="0"/>
    <d v="2021-10-16T00:00:00"/>
    <x v="1"/>
    <n v="0"/>
    <n v="0"/>
    <n v="0"/>
    <s v="OK"/>
    <n v="0"/>
    <s v="PR1124"/>
    <s v="1705-0DE5"/>
    <d v="2016-05-22T00:00:00"/>
    <n v="5"/>
    <n v="5"/>
    <n v="4"/>
    <n v="4"/>
    <n v="4"/>
    <n v="4"/>
    <x v="2"/>
    <n v="2"/>
    <n v="5"/>
    <n v="5"/>
    <x v="0"/>
    <n v="3"/>
    <x v="2"/>
    <n v="2"/>
    <n v="3.8333333333333335"/>
  </r>
  <r>
    <s v="0BEE-FC20"/>
    <s v="Sherill"/>
    <s v="Covotti"/>
    <x v="0"/>
    <n v="49"/>
    <s v="Old"/>
    <s v="Some Travel"/>
    <x v="0"/>
    <n v="43"/>
    <s v="41-50KM"/>
    <s v="IL"/>
    <s v="White"/>
    <n v="4"/>
    <x v="1"/>
    <x v="1"/>
    <s v="Manager"/>
    <s v="Single"/>
    <n v="413946"/>
    <n v="0"/>
    <s v="No"/>
    <n v="0"/>
    <d v="2021-10-19T00:00:00"/>
    <x v="0"/>
    <n v="1"/>
    <n v="1"/>
    <n v="1"/>
    <s v="OK"/>
    <n v="1"/>
    <m/>
    <m/>
    <m/>
    <m/>
    <e v="#N/A"/>
    <m/>
    <e v="#N/A"/>
    <m/>
    <e v="#N/A"/>
    <x v="3"/>
    <m/>
    <m/>
    <e v="#N/A"/>
    <x v="2"/>
    <e v="#N/A"/>
    <x v="3"/>
    <e v="#N/A"/>
    <e v="#N/A"/>
  </r>
  <r>
    <s v="7815-7CAF"/>
    <s v="Moore"/>
    <s v="Ingleson"/>
    <x v="2"/>
    <n v="21"/>
    <s v="Young"/>
    <s v="Some Travel"/>
    <x v="1"/>
    <n v="40"/>
    <s v="31-40KM"/>
    <s v="IL"/>
    <s v="White"/>
    <n v="4"/>
    <x v="1"/>
    <x v="5"/>
    <s v="Software Engineer"/>
    <s v="Single"/>
    <n v="65642"/>
    <n v="0"/>
    <s v="No"/>
    <n v="0"/>
    <d v="2021-10-22T00:00:00"/>
    <x v="0"/>
    <n v="1"/>
    <n v="1"/>
    <n v="1"/>
    <s v="OK"/>
    <n v="0"/>
    <m/>
    <m/>
    <m/>
    <m/>
    <e v="#N/A"/>
    <m/>
    <e v="#N/A"/>
    <m/>
    <e v="#N/A"/>
    <x v="3"/>
    <m/>
    <m/>
    <e v="#N/A"/>
    <x v="2"/>
    <e v="#N/A"/>
    <x v="3"/>
    <e v="#N/A"/>
    <e v="#N/A"/>
  </r>
  <r>
    <s v="9404-5428"/>
    <s v="Duke"/>
    <s v="Mungham"/>
    <x v="2"/>
    <n v="20"/>
    <s v="Young"/>
    <s v="Some Travel"/>
    <x v="1"/>
    <n v="14"/>
    <s v="11-20KM"/>
    <s v="CA"/>
    <s v="White"/>
    <n v="3"/>
    <x v="2"/>
    <x v="5"/>
    <s v="Software Engineer"/>
    <s v="Married"/>
    <n v="35355"/>
    <n v="2"/>
    <s v="Yes"/>
    <n v="1"/>
    <d v="2021-10-29T00:00:00"/>
    <x v="0"/>
    <n v="1"/>
    <n v="0"/>
    <n v="1"/>
    <s v="OK"/>
    <n v="1"/>
    <m/>
    <m/>
    <m/>
    <m/>
    <e v="#N/A"/>
    <m/>
    <e v="#N/A"/>
    <m/>
    <e v="#N/A"/>
    <x v="3"/>
    <m/>
    <m/>
    <e v="#N/A"/>
    <x v="2"/>
    <e v="#N/A"/>
    <x v="3"/>
    <e v="#N/A"/>
    <e v="#N/A"/>
  </r>
  <r>
    <s v="5F99-4E0B"/>
    <s v="Marcos"/>
    <s v="Bowcher"/>
    <x v="1"/>
    <n v="21"/>
    <s v="Young"/>
    <s v="Some Travel"/>
    <x v="2"/>
    <n v="33"/>
    <s v="31-40KM"/>
    <s v="NY"/>
    <s v="White"/>
    <n v="2"/>
    <x v="3"/>
    <x v="7"/>
    <s v="HR Executive"/>
    <s v="Divorced"/>
    <n v="70809"/>
    <n v="1"/>
    <s v="Yes"/>
    <n v="1"/>
    <d v="2021-11-07T00:00:00"/>
    <x v="0"/>
    <n v="1"/>
    <n v="0"/>
    <n v="0"/>
    <s v="OK"/>
    <n v="1"/>
    <m/>
    <m/>
    <m/>
    <m/>
    <e v="#N/A"/>
    <m/>
    <e v="#N/A"/>
    <m/>
    <e v="#N/A"/>
    <x v="3"/>
    <m/>
    <m/>
    <e v="#N/A"/>
    <x v="2"/>
    <e v="#N/A"/>
    <x v="3"/>
    <e v="#N/A"/>
    <e v="#N/A"/>
  </r>
  <r>
    <s v="B70F-B17D"/>
    <s v="Ragnar"/>
    <s v="Grandisson"/>
    <x v="2"/>
    <n v="37"/>
    <s v="Old"/>
    <s v="Some Travel"/>
    <x v="1"/>
    <n v="11"/>
    <s v="11-20KM"/>
    <s v="CA"/>
    <s v="White"/>
    <n v="4"/>
    <x v="1"/>
    <x v="5"/>
    <s v="Senior Software Engineer"/>
    <s v="Single"/>
    <n v="211375"/>
    <n v="1"/>
    <s v="No"/>
    <n v="0"/>
    <d v="2021-11-09T00:00:00"/>
    <x v="0"/>
    <n v="1"/>
    <n v="1"/>
    <n v="1"/>
    <s v="OK"/>
    <n v="0"/>
    <m/>
    <m/>
    <m/>
    <m/>
    <e v="#N/A"/>
    <m/>
    <e v="#N/A"/>
    <m/>
    <e v="#N/A"/>
    <x v="3"/>
    <m/>
    <m/>
    <e v="#N/A"/>
    <x v="2"/>
    <e v="#N/A"/>
    <x v="3"/>
    <e v="#N/A"/>
    <e v="#N/A"/>
  </r>
  <r>
    <s v="8CF5-DC74"/>
    <s v="Karoline"/>
    <s v="Obray"/>
    <x v="0"/>
    <n v="21"/>
    <s v="Young"/>
    <s v="Some Travel"/>
    <x v="0"/>
    <n v="41"/>
    <s v="41-50KM"/>
    <s v="CA"/>
    <s v="White"/>
    <n v="2"/>
    <x v="3"/>
    <x v="7"/>
    <s v="Sales Executive"/>
    <s v="Divorced"/>
    <n v="38066"/>
    <n v="2"/>
    <s v="No"/>
    <n v="0"/>
    <d v="2021-11-13T00:00:00"/>
    <x v="0"/>
    <n v="1"/>
    <n v="0"/>
    <n v="0"/>
    <s v="OK"/>
    <n v="0"/>
    <m/>
    <m/>
    <m/>
    <m/>
    <e v="#N/A"/>
    <m/>
    <e v="#N/A"/>
    <m/>
    <e v="#N/A"/>
    <x v="3"/>
    <m/>
    <m/>
    <e v="#N/A"/>
    <x v="2"/>
    <e v="#N/A"/>
    <x v="3"/>
    <e v="#N/A"/>
    <e v="#N/A"/>
  </r>
  <r>
    <s v="11F9-3526"/>
    <s v="Carolan"/>
    <s v="Pigny"/>
    <x v="0"/>
    <n v="30"/>
    <s v="Young"/>
    <s v="Some Travel"/>
    <x v="1"/>
    <n v="12"/>
    <s v="11-20KM"/>
    <s v="IL"/>
    <s v="White"/>
    <n v="2"/>
    <x v="3"/>
    <x v="3"/>
    <s v="Senior Software Engineer"/>
    <s v="Married"/>
    <n v="264407"/>
    <n v="1"/>
    <s v="No"/>
    <n v="0"/>
    <d v="2021-11-14T00:00:00"/>
    <x v="0"/>
    <n v="1"/>
    <n v="1"/>
    <n v="1"/>
    <s v="OK"/>
    <n v="0"/>
    <m/>
    <m/>
    <m/>
    <m/>
    <e v="#N/A"/>
    <m/>
    <e v="#N/A"/>
    <m/>
    <e v="#N/A"/>
    <x v="3"/>
    <m/>
    <m/>
    <e v="#N/A"/>
    <x v="2"/>
    <e v="#N/A"/>
    <x v="3"/>
    <e v="#N/A"/>
    <e v="#N/A"/>
  </r>
  <r>
    <s v="054A-0B94"/>
    <s v="Temp"/>
    <s v="Weyland"/>
    <x v="2"/>
    <n v="20"/>
    <s v="Young"/>
    <s v="No Travel "/>
    <x v="1"/>
    <n v="11"/>
    <s v="11-20KM"/>
    <s v="IL"/>
    <s v="White"/>
    <n v="3"/>
    <x v="2"/>
    <x v="3"/>
    <s v="Data Scientist"/>
    <s v="Married"/>
    <n v="26702"/>
    <n v="2"/>
    <s v="No"/>
    <n v="0"/>
    <d v="2021-11-14T00:00:00"/>
    <x v="0"/>
    <n v="1"/>
    <n v="1"/>
    <n v="1"/>
    <s v="OK"/>
    <n v="0"/>
    <m/>
    <m/>
    <m/>
    <m/>
    <e v="#N/A"/>
    <m/>
    <e v="#N/A"/>
    <m/>
    <e v="#N/A"/>
    <x v="3"/>
    <m/>
    <m/>
    <e v="#N/A"/>
    <x v="2"/>
    <e v="#N/A"/>
    <x v="3"/>
    <e v="#N/A"/>
    <e v="#N/A"/>
  </r>
  <r>
    <s v="3F9D-8094"/>
    <s v="Denys"/>
    <s v="Ponten"/>
    <x v="2"/>
    <n v="19"/>
    <s v="Young"/>
    <s v="Frequent Traveller"/>
    <x v="0"/>
    <n v="13"/>
    <s v="11-20KM"/>
    <s v="CA"/>
    <s v="White"/>
    <n v="2"/>
    <x v="3"/>
    <x v="7"/>
    <s v="Sales Executive"/>
    <s v="Single"/>
    <n v="65960"/>
    <n v="3"/>
    <s v="No"/>
    <n v="0"/>
    <d v="2021-11-16T00:00:00"/>
    <x v="0"/>
    <n v="1"/>
    <n v="0"/>
    <n v="1"/>
    <s v="OK"/>
    <n v="0"/>
    <m/>
    <m/>
    <m/>
    <m/>
    <e v="#N/A"/>
    <m/>
    <e v="#N/A"/>
    <m/>
    <e v="#N/A"/>
    <x v="3"/>
    <m/>
    <m/>
    <e v="#N/A"/>
    <x v="2"/>
    <e v="#N/A"/>
    <x v="3"/>
    <e v="#N/A"/>
    <e v="#N/A"/>
  </r>
  <r>
    <s v="F33A-9C7F"/>
    <s v="Paloma"/>
    <s v="Thornton"/>
    <x v="0"/>
    <n v="42"/>
    <s v="Old"/>
    <s v="Some Travel"/>
    <x v="1"/>
    <n v="38"/>
    <s v="31-40KM"/>
    <s v="IL"/>
    <s v="White"/>
    <n v="4"/>
    <x v="1"/>
    <x v="3"/>
    <s v="Analytics Manager"/>
    <s v="Married"/>
    <n v="392379"/>
    <n v="1"/>
    <s v="No"/>
    <n v="0"/>
    <d v="2021-11-17T00:00:00"/>
    <x v="0"/>
    <n v="1"/>
    <n v="1"/>
    <n v="1"/>
    <s v="OK"/>
    <n v="1"/>
    <m/>
    <m/>
    <m/>
    <m/>
    <e v="#N/A"/>
    <m/>
    <e v="#N/A"/>
    <m/>
    <e v="#N/A"/>
    <x v="3"/>
    <m/>
    <m/>
    <e v="#N/A"/>
    <x v="2"/>
    <e v="#N/A"/>
    <x v="3"/>
    <e v="#N/A"/>
    <e v="#N/A"/>
  </r>
  <r>
    <s v="F991-17F5"/>
    <s v="Kalila"/>
    <s v="Bengochea"/>
    <x v="0"/>
    <n v="28"/>
    <s v="Young"/>
    <s v="Some Travel"/>
    <x v="1"/>
    <n v="43"/>
    <s v="41-50KM"/>
    <s v="CA"/>
    <s v="White"/>
    <n v="4"/>
    <x v="1"/>
    <x v="5"/>
    <s v="Software Engineer"/>
    <s v="Married"/>
    <n v="89527"/>
    <n v="1"/>
    <s v="Yes"/>
    <n v="1"/>
    <d v="2021-11-21T00:00:00"/>
    <x v="0"/>
    <n v="1"/>
    <n v="1"/>
    <n v="1"/>
    <s v="OK"/>
    <n v="1"/>
    <m/>
    <m/>
    <m/>
    <m/>
    <e v="#N/A"/>
    <m/>
    <e v="#N/A"/>
    <m/>
    <e v="#N/A"/>
    <x v="3"/>
    <m/>
    <m/>
    <e v="#N/A"/>
    <x v="2"/>
    <e v="#N/A"/>
    <x v="3"/>
    <e v="#N/A"/>
    <e v="#N/A"/>
  </r>
  <r>
    <s v="5F95-70A3"/>
    <s v="Shalna"/>
    <s v="Ibotson"/>
    <x v="0"/>
    <n v="22"/>
    <s v="Young"/>
    <s v="Some Travel"/>
    <x v="1"/>
    <n v="19"/>
    <s v="11-20KM"/>
    <s v="NY"/>
    <s v="White"/>
    <n v="2"/>
    <x v="3"/>
    <x v="5"/>
    <s v="Software Engineer"/>
    <s v="Married"/>
    <n v="60515"/>
    <n v="2"/>
    <s v="No"/>
    <n v="0"/>
    <d v="2021-11-21T00:00:00"/>
    <x v="0"/>
    <n v="1"/>
    <n v="1"/>
    <n v="1"/>
    <s v="OK"/>
    <n v="1"/>
    <m/>
    <m/>
    <m/>
    <m/>
    <e v="#N/A"/>
    <m/>
    <e v="#N/A"/>
    <m/>
    <e v="#N/A"/>
    <x v="3"/>
    <m/>
    <m/>
    <e v="#N/A"/>
    <x v="2"/>
    <e v="#N/A"/>
    <x v="3"/>
    <e v="#N/A"/>
    <e v="#N/A"/>
  </r>
  <r>
    <s v="3CCD-CF5F"/>
    <s v="Stesha"/>
    <s v="McCay"/>
    <x v="0"/>
    <n v="31"/>
    <s v="Young"/>
    <s v="Some Travel"/>
    <x v="0"/>
    <n v="13"/>
    <s v="11-20KM"/>
    <s v="CA"/>
    <s v="White"/>
    <n v="5"/>
    <x v="0"/>
    <x v="0"/>
    <s v="Sales Executive"/>
    <s v="Married"/>
    <n v="183057"/>
    <n v="2"/>
    <s v="No"/>
    <n v="0"/>
    <d v="2021-11-23T00:00:00"/>
    <x v="0"/>
    <n v="1"/>
    <n v="1"/>
    <n v="1"/>
    <s v="OK"/>
    <n v="1"/>
    <m/>
    <m/>
    <m/>
    <m/>
    <e v="#N/A"/>
    <m/>
    <e v="#N/A"/>
    <m/>
    <e v="#N/A"/>
    <x v="3"/>
    <m/>
    <m/>
    <e v="#N/A"/>
    <x v="2"/>
    <e v="#N/A"/>
    <x v="3"/>
    <e v="#N/A"/>
    <e v="#N/A"/>
  </r>
  <r>
    <s v="D5BA-1C8B"/>
    <s v="Keefe"/>
    <s v="Teacy"/>
    <x v="2"/>
    <n v="21"/>
    <s v="Young"/>
    <s v="Some Travel"/>
    <x v="1"/>
    <n v="34"/>
    <s v="31-40KM"/>
    <s v="NY"/>
    <s v="White"/>
    <n v="4"/>
    <x v="1"/>
    <x v="3"/>
    <s v="Machine Learning Engineer"/>
    <s v="Single"/>
    <n v="50502"/>
    <n v="0"/>
    <s v="Yes"/>
    <n v="1"/>
    <d v="2021-11-23T00:00:00"/>
    <x v="0"/>
    <n v="1"/>
    <n v="1"/>
    <n v="1"/>
    <s v="OK"/>
    <n v="0"/>
    <m/>
    <m/>
    <m/>
    <m/>
    <e v="#N/A"/>
    <m/>
    <e v="#N/A"/>
    <m/>
    <e v="#N/A"/>
    <x v="3"/>
    <m/>
    <m/>
    <e v="#N/A"/>
    <x v="2"/>
    <e v="#N/A"/>
    <x v="3"/>
    <e v="#N/A"/>
    <e v="#N/A"/>
  </r>
  <r>
    <s v="1C86-C072"/>
    <s v="Janifer"/>
    <s v="Ancliffe"/>
    <x v="0"/>
    <n v="38"/>
    <s v="Old"/>
    <s v="Some Travel"/>
    <x v="1"/>
    <n v="27"/>
    <s v="21-30KM"/>
    <s v="IL"/>
    <s v="White"/>
    <n v="4"/>
    <x v="1"/>
    <x v="6"/>
    <s v="Engineering Manager"/>
    <s v="Married"/>
    <n v="301332"/>
    <n v="2"/>
    <s v="No"/>
    <n v="0"/>
    <d v="2021-11-25T00:00:00"/>
    <x v="0"/>
    <n v="1"/>
    <n v="1"/>
    <n v="1"/>
    <s v="OK"/>
    <n v="1"/>
    <m/>
    <m/>
    <m/>
    <m/>
    <e v="#N/A"/>
    <m/>
    <e v="#N/A"/>
    <m/>
    <e v="#N/A"/>
    <x v="3"/>
    <m/>
    <m/>
    <e v="#N/A"/>
    <x v="2"/>
    <e v="#N/A"/>
    <x v="3"/>
    <e v="#N/A"/>
    <e v="#N/A"/>
  </r>
  <r>
    <s v="6064-D1F0"/>
    <s v="Hatty"/>
    <s v="Noades"/>
    <x v="0"/>
    <n v="21"/>
    <s v="Young"/>
    <s v="Some Travel"/>
    <x v="1"/>
    <n v="6"/>
    <s v="0-10KM"/>
    <s v="CA"/>
    <s v="White"/>
    <n v="3"/>
    <x v="2"/>
    <x v="5"/>
    <s v="Software Engineer"/>
    <s v="Divorced"/>
    <n v="65743"/>
    <n v="2"/>
    <s v="Yes"/>
    <n v="1"/>
    <d v="2021-11-27T00:00:00"/>
    <x v="0"/>
    <n v="1"/>
    <n v="0"/>
    <n v="1"/>
    <s v="OK"/>
    <n v="0"/>
    <m/>
    <m/>
    <m/>
    <m/>
    <e v="#N/A"/>
    <m/>
    <e v="#N/A"/>
    <m/>
    <e v="#N/A"/>
    <x v="3"/>
    <m/>
    <m/>
    <e v="#N/A"/>
    <x v="2"/>
    <e v="#N/A"/>
    <x v="3"/>
    <e v="#N/A"/>
    <e v="#N/A"/>
  </r>
  <r>
    <s v="AD0D-E79F"/>
    <s v="Cleve"/>
    <s v="Braben"/>
    <x v="2"/>
    <n v="22"/>
    <s v="Young"/>
    <s v="Some Travel"/>
    <x v="0"/>
    <n v="16"/>
    <s v="11-20KM"/>
    <s v="CA"/>
    <s v="White"/>
    <n v="2"/>
    <x v="3"/>
    <x v="0"/>
    <s v="Sales Executive"/>
    <s v="Married"/>
    <n v="53220"/>
    <n v="2"/>
    <s v="Yes"/>
    <n v="1"/>
    <d v="2021-11-28T00:00:00"/>
    <x v="1"/>
    <n v="0"/>
    <n v="0"/>
    <n v="0"/>
    <s v="OK"/>
    <n v="0"/>
    <m/>
    <m/>
    <m/>
    <m/>
    <e v="#N/A"/>
    <m/>
    <e v="#N/A"/>
    <m/>
    <e v="#N/A"/>
    <x v="3"/>
    <m/>
    <m/>
    <e v="#N/A"/>
    <x v="2"/>
    <e v="#N/A"/>
    <x v="3"/>
    <e v="#N/A"/>
    <e v="#N/A"/>
  </r>
  <r>
    <s v="0375-2F04"/>
    <s v="Lani"/>
    <s v="Raddenbury"/>
    <x v="0"/>
    <n v="19"/>
    <s v="Young"/>
    <s v="No Travel "/>
    <x v="0"/>
    <n v="38"/>
    <s v="31-40KM"/>
    <s v="IL"/>
    <s v="White"/>
    <n v="4"/>
    <x v="1"/>
    <x v="4"/>
    <s v="Sales Executive"/>
    <s v="Single"/>
    <n v="51673"/>
    <n v="2"/>
    <s v="No"/>
    <n v="0"/>
    <d v="2021-11-30T00:00:00"/>
    <x v="0"/>
    <n v="1"/>
    <n v="0"/>
    <n v="1"/>
    <s v="OK"/>
    <n v="0"/>
    <m/>
    <m/>
    <m/>
    <m/>
    <e v="#N/A"/>
    <m/>
    <e v="#N/A"/>
    <m/>
    <e v="#N/A"/>
    <x v="3"/>
    <m/>
    <m/>
    <e v="#N/A"/>
    <x v="2"/>
    <e v="#N/A"/>
    <x v="3"/>
    <e v="#N/A"/>
    <e v="#N/A"/>
  </r>
  <r>
    <s v="D8FC-E2F7"/>
    <s v="Gigi"/>
    <s v="Monkhouse"/>
    <x v="0"/>
    <n v="22"/>
    <s v="Young"/>
    <s v="Some Travel"/>
    <x v="0"/>
    <n v="10"/>
    <s v="0-10KM"/>
    <s v="CA"/>
    <s v="White"/>
    <n v="3"/>
    <x v="2"/>
    <x v="7"/>
    <s v="Sales Representative"/>
    <s v="Divorced"/>
    <n v="36980"/>
    <n v="3"/>
    <s v="Yes"/>
    <n v="1"/>
    <d v="2021-12-01T00:00:00"/>
    <x v="1"/>
    <n v="0"/>
    <n v="0"/>
    <n v="0"/>
    <s v="OK"/>
    <n v="0"/>
    <s v="PR1200"/>
    <s v="D8FC-E2F7"/>
    <d v="2016-07-18T00:00:00"/>
    <n v="5"/>
    <n v="5"/>
    <n v="3"/>
    <n v="3"/>
    <n v="4"/>
    <n v="4"/>
    <x v="2"/>
    <n v="0"/>
    <n v="2"/>
    <n v="2"/>
    <x v="0"/>
    <n v="3"/>
    <x v="0"/>
    <n v="3"/>
    <n v="3.3333333333333335"/>
  </r>
  <r>
    <s v="5C56-DA86"/>
    <s v="Basilius"/>
    <s v="MacAlpin"/>
    <x v="2"/>
    <n v="22"/>
    <s v="Young"/>
    <s v="No Travel "/>
    <x v="1"/>
    <n v="6"/>
    <s v="0-10KM"/>
    <s v="CA"/>
    <s v="White"/>
    <n v="2"/>
    <x v="3"/>
    <x v="5"/>
    <s v="Machine Learning Engineer"/>
    <s v="Single"/>
    <n v="68302"/>
    <n v="0"/>
    <s v="Yes"/>
    <n v="1"/>
    <d v="2021-12-08T00:00:00"/>
    <x v="0"/>
    <n v="1"/>
    <n v="1"/>
    <n v="1"/>
    <s v="OK"/>
    <n v="0"/>
    <m/>
    <m/>
    <m/>
    <m/>
    <e v="#N/A"/>
    <m/>
    <e v="#N/A"/>
    <m/>
    <e v="#N/A"/>
    <x v="3"/>
    <m/>
    <m/>
    <e v="#N/A"/>
    <x v="2"/>
    <e v="#N/A"/>
    <x v="3"/>
    <e v="#N/A"/>
    <e v="#N/A"/>
  </r>
  <r>
    <s v="DFDC-286C"/>
    <s v="Cate"/>
    <s v="Moggach"/>
    <x v="0"/>
    <n v="22"/>
    <s v="Young"/>
    <s v="Some Travel"/>
    <x v="1"/>
    <n v="13"/>
    <s v="11-20KM"/>
    <s v="CA"/>
    <s v="White"/>
    <n v="4"/>
    <x v="1"/>
    <x v="5"/>
    <s v="Machine Learning Engineer"/>
    <s v="Single"/>
    <n v="64364"/>
    <n v="0"/>
    <s v="No"/>
    <n v="0"/>
    <d v="2021-12-09T00:00:00"/>
    <x v="1"/>
    <n v="0"/>
    <n v="0"/>
    <n v="0"/>
    <s v="OK"/>
    <n v="0"/>
    <s v="PR1158"/>
    <s v="DFDC-286C"/>
    <d v="2016-06-13T00:00:00"/>
    <n v="5"/>
    <n v="5"/>
    <n v="5"/>
    <n v="5"/>
    <n v="2"/>
    <n v="2"/>
    <x v="0"/>
    <n v="3"/>
    <n v="4"/>
    <n v="4"/>
    <x v="3"/>
    <n v="5"/>
    <x v="4"/>
    <n v="5"/>
    <n v="4.333333333333333"/>
  </r>
  <r>
    <s v="7985-EB3D"/>
    <s v="Mathew"/>
    <s v="O'Dougherty"/>
    <x v="2"/>
    <n v="19"/>
    <s v="Young"/>
    <s v="Some Travel"/>
    <x v="1"/>
    <n v="2"/>
    <s v="0-10KM"/>
    <s v="IL"/>
    <s v="White"/>
    <n v="2"/>
    <x v="3"/>
    <x v="5"/>
    <s v="Data Scientist"/>
    <s v="Single"/>
    <n v="52260"/>
    <n v="1"/>
    <s v="No"/>
    <n v="0"/>
    <d v="2021-12-09T00:00:00"/>
    <x v="0"/>
    <n v="1"/>
    <n v="1"/>
    <n v="1"/>
    <s v="OK"/>
    <n v="0"/>
    <m/>
    <m/>
    <m/>
    <m/>
    <e v="#N/A"/>
    <m/>
    <e v="#N/A"/>
    <m/>
    <e v="#N/A"/>
    <x v="3"/>
    <m/>
    <m/>
    <e v="#N/A"/>
    <x v="2"/>
    <e v="#N/A"/>
    <x v="3"/>
    <e v="#N/A"/>
    <e v="#N/A"/>
  </r>
  <r>
    <s v="0C54-705D"/>
    <s v="Grata"/>
    <s v="Yannoni"/>
    <x v="0"/>
    <n v="50"/>
    <s v="Old"/>
    <s v="Some Travel"/>
    <x v="0"/>
    <n v="37"/>
    <s v="31-40KM"/>
    <s v="NY"/>
    <s v="White"/>
    <n v="2"/>
    <x v="3"/>
    <x v="0"/>
    <s v="Manager"/>
    <s v="Married"/>
    <n v="291477"/>
    <n v="0"/>
    <s v="No"/>
    <n v="0"/>
    <d v="2021-12-10T00:00:00"/>
    <x v="0"/>
    <n v="1"/>
    <n v="0"/>
    <n v="0"/>
    <s v="OK"/>
    <n v="1"/>
    <m/>
    <m/>
    <m/>
    <m/>
    <e v="#N/A"/>
    <m/>
    <e v="#N/A"/>
    <m/>
    <e v="#N/A"/>
    <x v="3"/>
    <m/>
    <m/>
    <e v="#N/A"/>
    <x v="2"/>
    <e v="#N/A"/>
    <x v="3"/>
    <e v="#N/A"/>
    <e v="#N/A"/>
  </r>
  <r>
    <s v="E529-A8FA"/>
    <s v="Julius"/>
    <s v="Smorfit"/>
    <x v="2"/>
    <n v="22"/>
    <s v="Young"/>
    <s v="Some Travel"/>
    <x v="1"/>
    <n v="11"/>
    <s v="11-20KM"/>
    <s v="CA"/>
    <s v="White"/>
    <n v="4"/>
    <x v="1"/>
    <x v="5"/>
    <s v="Software Engineer"/>
    <s v="Single"/>
    <n v="22382"/>
    <n v="0"/>
    <s v="No"/>
    <n v="0"/>
    <d v="2021-12-12T00:00:00"/>
    <x v="0"/>
    <n v="1"/>
    <n v="0"/>
    <n v="1"/>
    <s v="OK"/>
    <n v="1"/>
    <m/>
    <m/>
    <m/>
    <m/>
    <e v="#N/A"/>
    <m/>
    <e v="#N/A"/>
    <m/>
    <e v="#N/A"/>
    <x v="3"/>
    <m/>
    <m/>
    <e v="#N/A"/>
    <x v="2"/>
    <e v="#N/A"/>
    <x v="3"/>
    <e v="#N/A"/>
    <e v="#N/A"/>
  </r>
  <r>
    <s v="4DE2-9EB3"/>
    <s v="Isacco"/>
    <s v="Origan"/>
    <x v="1"/>
    <n v="22"/>
    <s v="Young"/>
    <s v="No Travel "/>
    <x v="1"/>
    <n v="7"/>
    <s v="0-10KM"/>
    <s v="CA"/>
    <s v="White"/>
    <n v="3"/>
    <x v="2"/>
    <x v="5"/>
    <s v="Software Engineer"/>
    <s v="Married"/>
    <n v="27782"/>
    <n v="3"/>
    <s v="No"/>
    <n v="0"/>
    <d v="2021-12-13T00:00:00"/>
    <x v="0"/>
    <n v="1"/>
    <n v="1"/>
    <n v="1"/>
    <s v="OK"/>
    <n v="1"/>
    <m/>
    <m/>
    <m/>
    <m/>
    <e v="#N/A"/>
    <m/>
    <e v="#N/A"/>
    <m/>
    <e v="#N/A"/>
    <x v="3"/>
    <m/>
    <m/>
    <e v="#N/A"/>
    <x v="2"/>
    <e v="#N/A"/>
    <x v="3"/>
    <e v="#N/A"/>
    <e v="#N/A"/>
  </r>
  <r>
    <s v="37DA-C03F"/>
    <s v="Wanids"/>
    <s v="Riggert"/>
    <x v="0"/>
    <n v="19"/>
    <s v="Young"/>
    <s v="No Travel "/>
    <x v="1"/>
    <n v="8"/>
    <s v="0-10KM"/>
    <s v="CA"/>
    <s v="White"/>
    <n v="2"/>
    <x v="3"/>
    <x v="3"/>
    <s v="Software Engineer"/>
    <s v="Single"/>
    <n v="54502"/>
    <n v="1"/>
    <s v="No"/>
    <n v="0"/>
    <d v="2021-12-22T00:00:00"/>
    <x v="0"/>
    <n v="1"/>
    <n v="0"/>
    <n v="1"/>
    <s v="OK"/>
    <n v="1"/>
    <m/>
    <m/>
    <m/>
    <m/>
    <e v="#N/A"/>
    <m/>
    <e v="#N/A"/>
    <m/>
    <e v="#N/A"/>
    <x v="3"/>
    <m/>
    <m/>
    <e v="#N/A"/>
    <x v="2"/>
    <e v="#N/A"/>
    <x v="3"/>
    <e v="#N/A"/>
    <e v="#N/A"/>
  </r>
  <r>
    <s v="A663-B3DF"/>
    <s v="Wynny"/>
    <s v="Pechell"/>
    <x v="0"/>
    <n v="41"/>
    <s v="Old"/>
    <s v="Frequent Traveller"/>
    <x v="0"/>
    <n v="4"/>
    <s v="0-10KM"/>
    <s v="CA"/>
    <s v="White"/>
    <n v="4"/>
    <x v="1"/>
    <x v="7"/>
    <s v="Sales Executive"/>
    <s v="Divorced"/>
    <n v="175032"/>
    <n v="2"/>
    <s v="No"/>
    <n v="0"/>
    <d v="2021-12-22T00:00:00"/>
    <x v="0"/>
    <n v="1"/>
    <n v="0"/>
    <n v="0"/>
    <s v="OK"/>
    <n v="0"/>
    <m/>
    <m/>
    <m/>
    <m/>
    <e v="#N/A"/>
    <m/>
    <e v="#N/A"/>
    <m/>
    <e v="#N/A"/>
    <x v="3"/>
    <m/>
    <m/>
    <e v="#N/A"/>
    <x v="2"/>
    <e v="#N/A"/>
    <x v="3"/>
    <e v="#N/A"/>
    <e v="#N/A"/>
  </r>
  <r>
    <s v="F9D2-5579"/>
    <s v="Nancie"/>
    <s v="Storck"/>
    <x v="0"/>
    <n v="21"/>
    <s v="Young"/>
    <s v="Frequent Traveller"/>
    <x v="1"/>
    <n v="17"/>
    <s v="11-20KM"/>
    <s v="CA"/>
    <s v="White"/>
    <n v="2"/>
    <x v="3"/>
    <x v="5"/>
    <s v="Senior Software Engineer"/>
    <s v="Married"/>
    <n v="49516"/>
    <n v="1"/>
    <s v="No"/>
    <n v="0"/>
    <d v="2021-12-25T00:00:00"/>
    <x v="0"/>
    <n v="1"/>
    <n v="1"/>
    <n v="1"/>
    <s v="OK"/>
    <n v="0"/>
    <m/>
    <m/>
    <m/>
    <m/>
    <e v="#N/A"/>
    <m/>
    <e v="#N/A"/>
    <m/>
    <e v="#N/A"/>
    <x v="3"/>
    <m/>
    <m/>
    <e v="#N/A"/>
    <x v="2"/>
    <e v="#N/A"/>
    <x v="3"/>
    <e v="#N/A"/>
    <e v="#N/A"/>
  </r>
  <r>
    <s v="0C5B-2EF4"/>
    <s v="Amery"/>
    <s v="Theunissen"/>
    <x v="2"/>
    <n v="20"/>
    <s v="Young"/>
    <s v="Some Travel"/>
    <x v="1"/>
    <n v="35"/>
    <s v="31-40KM"/>
    <s v="CA"/>
    <s v="White"/>
    <n v="3"/>
    <x v="2"/>
    <x v="5"/>
    <s v="Software Engineer"/>
    <s v="Single"/>
    <n v="28506"/>
    <n v="0"/>
    <s v="No"/>
    <n v="0"/>
    <d v="2021-12-26T00:00:00"/>
    <x v="0"/>
    <n v="1"/>
    <n v="0"/>
    <n v="1"/>
    <s v="OK"/>
    <n v="1"/>
    <m/>
    <m/>
    <m/>
    <m/>
    <e v="#N/A"/>
    <m/>
    <e v="#N/A"/>
    <m/>
    <e v="#N/A"/>
    <x v="3"/>
    <m/>
    <m/>
    <e v="#N/A"/>
    <x v="2"/>
    <e v="#N/A"/>
    <x v="3"/>
    <e v="#N/A"/>
    <e v="#N/A"/>
  </r>
  <r>
    <s v="C509-6E46"/>
    <s v="Ulrica"/>
    <s v="Butterworth"/>
    <x v="0"/>
    <n v="19"/>
    <s v="Young"/>
    <s v="Some Travel"/>
    <x v="1"/>
    <n v="10"/>
    <s v="0-10KM"/>
    <s v="IL"/>
    <s v="White"/>
    <n v="4"/>
    <x v="1"/>
    <x v="3"/>
    <s v="Senior Software Engineer"/>
    <s v="Single"/>
    <n v="51802"/>
    <n v="0"/>
    <s v="Yes"/>
    <n v="1"/>
    <d v="2021-12-27T00:00:00"/>
    <x v="0"/>
    <n v="1"/>
    <n v="1"/>
    <n v="1"/>
    <s v="OK"/>
    <n v="0"/>
    <m/>
    <m/>
    <m/>
    <m/>
    <e v="#N/A"/>
    <m/>
    <e v="#N/A"/>
    <m/>
    <e v="#N/A"/>
    <x v="3"/>
    <m/>
    <m/>
    <e v="#N/A"/>
    <x v="2"/>
    <e v="#N/A"/>
    <x v="3"/>
    <e v="#N/A"/>
    <e v="#N/A"/>
  </r>
  <r>
    <s v="7AA0-5766"/>
    <s v="Devin"/>
    <s v="Bernhardsson"/>
    <x v="0"/>
    <n v="22"/>
    <s v="Young"/>
    <s v="Frequent Traveller"/>
    <x v="1"/>
    <n v="28"/>
    <s v="21-30KM"/>
    <s v="CA"/>
    <s v="White"/>
    <n v="4"/>
    <x v="1"/>
    <x v="3"/>
    <s v="Data Scientist"/>
    <s v="Married"/>
    <n v="63571"/>
    <n v="1"/>
    <s v="No"/>
    <n v="0"/>
    <d v="2021-12-28T00:00:00"/>
    <x v="1"/>
    <n v="0"/>
    <n v="0"/>
    <n v="0"/>
    <s v="OK"/>
    <n v="0"/>
    <s v="PR1210"/>
    <s v="7AA0-5766"/>
    <d v="2016-07-27T00:00:00"/>
    <n v="4"/>
    <n v="4"/>
    <n v="4"/>
    <n v="4"/>
    <n v="2"/>
    <n v="2"/>
    <x v="0"/>
    <n v="3"/>
    <n v="3"/>
    <n v="3"/>
    <x v="3"/>
    <n v="5"/>
    <x v="4"/>
    <n v="5"/>
    <n v="3.8333333333333335"/>
  </r>
  <r>
    <s v="8E8F-DDC8"/>
    <s v="Christoffer"/>
    <s v="Peaple"/>
    <x v="2"/>
    <n v="19"/>
    <s v="Young"/>
    <s v="Some Travel"/>
    <x v="0"/>
    <n v="4"/>
    <s v="0-10KM"/>
    <s v="IL"/>
    <s v="White"/>
    <n v="4"/>
    <x v="1"/>
    <x v="0"/>
    <s v="Sales Executive"/>
    <s v="Single"/>
    <n v="38726"/>
    <n v="1"/>
    <s v="Yes"/>
    <n v="1"/>
    <d v="2021-12-28T00:00:00"/>
    <x v="0"/>
    <n v="1"/>
    <n v="0"/>
    <n v="0"/>
    <s v="OK"/>
    <n v="1"/>
    <m/>
    <m/>
    <m/>
    <m/>
    <e v="#N/A"/>
    <m/>
    <e v="#N/A"/>
    <m/>
    <e v="#N/A"/>
    <x v="3"/>
    <m/>
    <m/>
    <e v="#N/A"/>
    <x v="2"/>
    <e v="#N/A"/>
    <x v="3"/>
    <e v="#N/A"/>
    <e v="#N/A"/>
  </r>
  <r>
    <s v="03D5-622D"/>
    <s v="Aurora"/>
    <s v="Whate"/>
    <x v="0"/>
    <n v="21"/>
    <s v="Young"/>
    <s v="No Travel "/>
    <x v="0"/>
    <n v="43"/>
    <s v="41-50KM"/>
    <s v="CA"/>
    <s v="White"/>
    <n v="1"/>
    <x v="4"/>
    <x v="0"/>
    <s v="Sales Executive"/>
    <s v="Married"/>
    <n v="54355"/>
    <n v="1"/>
    <s v="Yes"/>
    <n v="1"/>
    <d v="2021-12-31T00:00:00"/>
    <x v="0"/>
    <n v="1"/>
    <n v="0"/>
    <n v="1"/>
    <s v="OK"/>
    <n v="1"/>
    <m/>
    <m/>
    <m/>
    <m/>
    <e v="#N/A"/>
    <m/>
    <e v="#N/A"/>
    <m/>
    <e v="#N/A"/>
    <x v="3"/>
    <m/>
    <m/>
    <e v="#N/A"/>
    <x v="2"/>
    <e v="#N/A"/>
    <x v="3"/>
    <e v="#N/A"/>
    <e v="#N/A"/>
  </r>
  <r>
    <s v="C28E-0CC3"/>
    <s v="Urbano"/>
    <s v="Akett"/>
    <x v="2"/>
    <n v="19"/>
    <s v="Young"/>
    <s v="Some Travel"/>
    <x v="1"/>
    <n v="6"/>
    <s v="0-10KM"/>
    <s v="CA"/>
    <s v="White"/>
    <n v="3"/>
    <x v="2"/>
    <x v="3"/>
    <s v="Software Engineer"/>
    <s v="Single"/>
    <n v="41539"/>
    <n v="0"/>
    <s v="No"/>
    <n v="0"/>
    <d v="2022-01-04T00:00:00"/>
    <x v="0"/>
    <n v="0"/>
    <n v="0"/>
    <n v="0"/>
    <s v="OK"/>
    <n v="0"/>
    <m/>
    <m/>
    <m/>
    <m/>
    <e v="#N/A"/>
    <m/>
    <e v="#N/A"/>
    <m/>
    <e v="#N/A"/>
    <x v="3"/>
    <m/>
    <m/>
    <e v="#N/A"/>
    <x v="2"/>
    <e v="#N/A"/>
    <x v="3"/>
    <e v="#N/A"/>
    <e v="#N/A"/>
  </r>
  <r>
    <s v="EB66-D679"/>
    <s v="Pryce"/>
    <s v="Bode"/>
    <x v="2"/>
    <n v="20"/>
    <s v="Young"/>
    <s v="Some Travel"/>
    <x v="0"/>
    <n v="8"/>
    <s v="0-10KM"/>
    <s v="CA"/>
    <s v="White"/>
    <n v="3"/>
    <x v="2"/>
    <x v="1"/>
    <s v="Sales Representative"/>
    <s v="Divorced"/>
    <n v="27060"/>
    <n v="1"/>
    <s v="Yes"/>
    <n v="1"/>
    <d v="2022-01-04T00:00:00"/>
    <x v="1"/>
    <n v="0"/>
    <n v="0"/>
    <n v="0"/>
    <s v="OK"/>
    <n v="0"/>
    <m/>
    <m/>
    <m/>
    <m/>
    <e v="#N/A"/>
    <m/>
    <e v="#N/A"/>
    <m/>
    <e v="#N/A"/>
    <x v="3"/>
    <m/>
    <m/>
    <e v="#N/A"/>
    <x v="2"/>
    <e v="#N/A"/>
    <x v="3"/>
    <e v="#N/A"/>
    <e v="#N/A"/>
  </r>
  <r>
    <s v="BEBB-3E92"/>
    <s v="Flinn"/>
    <s v="Redferne"/>
    <x v="2"/>
    <n v="24"/>
    <s v="Young"/>
    <s v="Frequent Traveller"/>
    <x v="2"/>
    <n v="17"/>
    <s v="11-20KM"/>
    <s v="CA"/>
    <s v="White"/>
    <n v="5"/>
    <x v="0"/>
    <x v="8"/>
    <s v="HR Executive"/>
    <s v="Single"/>
    <n v="93008"/>
    <n v="0"/>
    <s v="Yes"/>
    <n v="1"/>
    <d v="2022-01-04T00:00:00"/>
    <x v="0"/>
    <n v="0"/>
    <n v="0"/>
    <n v="0"/>
    <s v="OK"/>
    <n v="0"/>
    <m/>
    <m/>
    <m/>
    <m/>
    <e v="#N/A"/>
    <m/>
    <e v="#N/A"/>
    <m/>
    <e v="#N/A"/>
    <x v="3"/>
    <m/>
    <m/>
    <e v="#N/A"/>
    <x v="2"/>
    <e v="#N/A"/>
    <x v="3"/>
    <e v="#N/A"/>
    <e v="#N/A"/>
  </r>
  <r>
    <s v="E911-EAF3"/>
    <s v="Bell"/>
    <s v="Paolacci"/>
    <x v="0"/>
    <n v="24"/>
    <s v="Young"/>
    <s v="Some Travel"/>
    <x v="1"/>
    <n v="25"/>
    <s v="21-30KM"/>
    <s v="NY"/>
    <s v="White"/>
    <n v="1"/>
    <x v="4"/>
    <x v="5"/>
    <s v="Data Scientist"/>
    <s v="Divorced"/>
    <n v="26973"/>
    <n v="3"/>
    <s v="No"/>
    <n v="0"/>
    <d v="2022-01-10T00:00:00"/>
    <x v="0"/>
    <n v="0"/>
    <n v="0"/>
    <n v="0"/>
    <s v="OK"/>
    <n v="0"/>
    <m/>
    <m/>
    <m/>
    <m/>
    <e v="#N/A"/>
    <m/>
    <e v="#N/A"/>
    <m/>
    <e v="#N/A"/>
    <x v="3"/>
    <m/>
    <m/>
    <e v="#N/A"/>
    <x v="2"/>
    <e v="#N/A"/>
    <x v="3"/>
    <e v="#N/A"/>
    <e v="#N/A"/>
  </r>
  <r>
    <s v="0602-02AB"/>
    <s v="Lynnet"/>
    <s v="Foord"/>
    <x v="0"/>
    <n v="35"/>
    <s v="Young"/>
    <s v="Some Travel"/>
    <x v="0"/>
    <n v="36"/>
    <s v="31-40KM"/>
    <s v="CA"/>
    <s v="White"/>
    <n v="2"/>
    <x v="3"/>
    <x v="0"/>
    <s v="Manager"/>
    <s v="Married"/>
    <n v="487746"/>
    <n v="1"/>
    <s v="No"/>
    <n v="0"/>
    <d v="2022-01-12T00:00:00"/>
    <x v="0"/>
    <n v="0"/>
    <n v="0"/>
    <n v="0"/>
    <s v="OK"/>
    <n v="0"/>
    <m/>
    <m/>
    <m/>
    <m/>
    <e v="#N/A"/>
    <m/>
    <e v="#N/A"/>
    <m/>
    <e v="#N/A"/>
    <x v="3"/>
    <m/>
    <m/>
    <e v="#N/A"/>
    <x v="2"/>
    <e v="#N/A"/>
    <x v="3"/>
    <e v="#N/A"/>
    <e v="#N/A"/>
  </r>
  <r>
    <s v="860E-0FA9"/>
    <s v="Zonda"/>
    <s v="Lefeuvre"/>
    <x v="0"/>
    <n v="18"/>
    <s v="Young"/>
    <s v="Frequent Traveller"/>
    <x v="1"/>
    <n v="34"/>
    <s v="31-40KM"/>
    <s v="NY"/>
    <s v="White"/>
    <n v="4"/>
    <x v="1"/>
    <x v="5"/>
    <s v="Software Engineer"/>
    <s v="Single"/>
    <n v="54085"/>
    <n v="1"/>
    <s v="Yes"/>
    <n v="1"/>
    <d v="2022-01-13T00:00:00"/>
    <x v="0"/>
    <n v="0"/>
    <n v="0"/>
    <n v="0"/>
    <s v="OK"/>
    <n v="0"/>
    <m/>
    <m/>
    <m/>
    <m/>
    <e v="#N/A"/>
    <m/>
    <e v="#N/A"/>
    <m/>
    <e v="#N/A"/>
    <x v="3"/>
    <m/>
    <m/>
    <e v="#N/A"/>
    <x v="2"/>
    <e v="#N/A"/>
    <x v="3"/>
    <e v="#N/A"/>
    <e v="#N/A"/>
  </r>
  <r>
    <s v="7A98-768E"/>
    <s v="Ericha"/>
    <s v="Tomczykowski"/>
    <x v="0"/>
    <n v="18"/>
    <s v="Young"/>
    <s v="Some Travel"/>
    <x v="0"/>
    <n v="20"/>
    <s v="11-20KM"/>
    <s v="CA"/>
    <s v="White"/>
    <n v="3"/>
    <x v="2"/>
    <x v="4"/>
    <s v="Sales Executive"/>
    <s v="Single"/>
    <n v="58523"/>
    <n v="0"/>
    <s v="No"/>
    <n v="0"/>
    <d v="2022-01-25T00:00:00"/>
    <x v="1"/>
    <n v="0"/>
    <n v="0"/>
    <n v="0"/>
    <s v="OK"/>
    <n v="0"/>
    <s v="PR1053"/>
    <s v="7A98-768E"/>
    <d v="2016-04-16T00:00:00"/>
    <n v="3"/>
    <n v="3"/>
    <n v="5"/>
    <n v="5"/>
    <n v="3"/>
    <n v="3"/>
    <x v="0"/>
    <n v="1"/>
    <n v="4"/>
    <n v="4"/>
    <x v="3"/>
    <n v="5"/>
    <x v="4"/>
    <n v="5"/>
    <n v="4.166666666666667"/>
  </r>
  <r>
    <s v="A5CD-8AB8"/>
    <s v="Hildagarde"/>
    <s v="Marks"/>
    <x v="0"/>
    <n v="18"/>
    <s v="Young"/>
    <s v="Some Travel"/>
    <x v="1"/>
    <n v="32"/>
    <s v="31-40KM"/>
    <s v="CA"/>
    <s v="White"/>
    <n v="4"/>
    <x v="1"/>
    <x v="5"/>
    <s v="Software Engineer"/>
    <s v="Single"/>
    <n v="24906"/>
    <n v="0"/>
    <s v="No"/>
    <n v="0"/>
    <d v="2022-01-25T00:00:00"/>
    <x v="0"/>
    <n v="0"/>
    <n v="0"/>
    <n v="0"/>
    <s v="OK"/>
    <n v="0"/>
    <m/>
    <m/>
    <m/>
    <m/>
    <e v="#N/A"/>
    <m/>
    <e v="#N/A"/>
    <m/>
    <e v="#N/A"/>
    <x v="3"/>
    <m/>
    <m/>
    <e v="#N/A"/>
    <x v="2"/>
    <e v="#N/A"/>
    <x v="3"/>
    <e v="#N/A"/>
    <e v="#N/A"/>
  </r>
  <r>
    <s v="4268-9EAD"/>
    <s v="Hymie"/>
    <s v="Jedryka"/>
    <x v="2"/>
    <n v="24"/>
    <s v="Young"/>
    <s v="Some Travel"/>
    <x v="1"/>
    <n v="9"/>
    <s v="0-10KM"/>
    <s v="NY"/>
    <s v="White"/>
    <n v="3"/>
    <x v="2"/>
    <x v="5"/>
    <s v="Machine Learning Engineer"/>
    <s v="Single"/>
    <n v="108352"/>
    <n v="0"/>
    <s v="Yes"/>
    <n v="1"/>
    <d v="2022-01-26T00:00:00"/>
    <x v="0"/>
    <n v="0"/>
    <n v="0"/>
    <n v="0"/>
    <s v="OK"/>
    <n v="0"/>
    <m/>
    <m/>
    <m/>
    <m/>
    <e v="#N/A"/>
    <m/>
    <e v="#N/A"/>
    <m/>
    <e v="#N/A"/>
    <x v="3"/>
    <m/>
    <m/>
    <e v="#N/A"/>
    <x v="2"/>
    <e v="#N/A"/>
    <x v="3"/>
    <e v="#N/A"/>
    <e v="#N/A"/>
  </r>
  <r>
    <s v="B324-A703"/>
    <s v="Cherri"/>
    <s v="Lugg"/>
    <x v="0"/>
    <n v="19"/>
    <s v="Young"/>
    <s v="Some Travel"/>
    <x v="1"/>
    <n v="14"/>
    <s v="11-20KM"/>
    <s v="CA"/>
    <s v="White"/>
    <n v="3"/>
    <x v="2"/>
    <x v="3"/>
    <s v="Software Engineer"/>
    <s v="Single"/>
    <n v="36554"/>
    <n v="0"/>
    <s v="No"/>
    <n v="0"/>
    <d v="2022-01-31T00:00:00"/>
    <x v="0"/>
    <n v="0"/>
    <n v="0"/>
    <n v="0"/>
    <s v="OK"/>
    <n v="0"/>
    <m/>
    <m/>
    <m/>
    <m/>
    <e v="#N/A"/>
    <m/>
    <e v="#N/A"/>
    <m/>
    <e v="#N/A"/>
    <x v="3"/>
    <m/>
    <m/>
    <e v="#N/A"/>
    <x v="2"/>
    <e v="#N/A"/>
    <x v="3"/>
    <e v="#N/A"/>
    <e v="#N/A"/>
  </r>
  <r>
    <s v="A12D-DAF8"/>
    <s v="Aurelie"/>
    <s v="Littlejohn"/>
    <x v="0"/>
    <n v="18"/>
    <s v="Young"/>
    <s v="Some Travel"/>
    <x v="0"/>
    <n v="43"/>
    <s v="41-50KM"/>
    <s v="CA"/>
    <s v="White"/>
    <n v="4"/>
    <x v="1"/>
    <x v="7"/>
    <s v="Sales Executive"/>
    <s v="Single"/>
    <n v="41708"/>
    <n v="0"/>
    <s v="No"/>
    <n v="0"/>
    <d v="2022-02-06T00:00:00"/>
    <x v="0"/>
    <n v="0"/>
    <n v="0"/>
    <n v="0"/>
    <s v="OK"/>
    <n v="0"/>
    <m/>
    <m/>
    <m/>
    <m/>
    <e v="#N/A"/>
    <m/>
    <e v="#N/A"/>
    <m/>
    <e v="#N/A"/>
    <x v="3"/>
    <m/>
    <m/>
    <e v="#N/A"/>
    <x v="2"/>
    <e v="#N/A"/>
    <x v="3"/>
    <e v="#N/A"/>
    <e v="#N/A"/>
  </r>
  <r>
    <s v="135D-DF79"/>
    <s v="Lew"/>
    <s v="Muzzall"/>
    <x v="2"/>
    <n v="18"/>
    <s v="Young"/>
    <s v="Frequent Traveller"/>
    <x v="0"/>
    <n v="41"/>
    <s v="41-50KM"/>
    <s v="CA"/>
    <s v="White"/>
    <n v="4"/>
    <x v="1"/>
    <x v="0"/>
    <s v="Sales Executive"/>
    <s v="Single"/>
    <n v="72639"/>
    <n v="2"/>
    <s v="No"/>
    <n v="0"/>
    <d v="2022-02-07T00:00:00"/>
    <x v="0"/>
    <n v="0"/>
    <n v="0"/>
    <n v="0"/>
    <s v="OK"/>
    <n v="0"/>
    <m/>
    <m/>
    <m/>
    <m/>
    <e v="#N/A"/>
    <m/>
    <e v="#N/A"/>
    <m/>
    <e v="#N/A"/>
    <x v="3"/>
    <m/>
    <m/>
    <e v="#N/A"/>
    <x v="2"/>
    <e v="#N/A"/>
    <x v="3"/>
    <e v="#N/A"/>
    <e v="#N/A"/>
  </r>
  <r>
    <s v="078A-E0F5"/>
    <s v="Antonino"/>
    <s v="Gillcrist"/>
    <x v="2"/>
    <n v="18"/>
    <s v="Young"/>
    <s v="Some Travel"/>
    <x v="0"/>
    <n v="18"/>
    <s v="11-20KM"/>
    <s v="CA"/>
    <s v="White"/>
    <n v="4"/>
    <x v="1"/>
    <x v="0"/>
    <s v="Sales Executive"/>
    <s v="Single"/>
    <n v="52198"/>
    <n v="0"/>
    <s v="No"/>
    <n v="0"/>
    <d v="2022-02-11T00:00:00"/>
    <x v="0"/>
    <n v="0"/>
    <n v="0"/>
    <n v="0"/>
    <s v="OK"/>
    <n v="0"/>
    <m/>
    <m/>
    <m/>
    <m/>
    <e v="#N/A"/>
    <m/>
    <e v="#N/A"/>
    <m/>
    <e v="#N/A"/>
    <x v="3"/>
    <m/>
    <m/>
    <e v="#N/A"/>
    <x v="2"/>
    <e v="#N/A"/>
    <x v="3"/>
    <e v="#N/A"/>
    <e v="#N/A"/>
  </r>
  <r>
    <s v="401F-CC71"/>
    <s v="Ezekiel"/>
    <s v="Phipps"/>
    <x v="2"/>
    <n v="31"/>
    <s v="Young"/>
    <s v="Some Travel"/>
    <x v="0"/>
    <n v="36"/>
    <s v="31-40KM"/>
    <s v="NY"/>
    <s v="White"/>
    <n v="3"/>
    <x v="2"/>
    <x v="0"/>
    <s v="Sales Executive"/>
    <s v="Single"/>
    <n v="139882"/>
    <n v="0"/>
    <s v="No"/>
    <n v="0"/>
    <d v="2022-02-11T00:00:00"/>
    <x v="0"/>
    <n v="0"/>
    <n v="0"/>
    <n v="0"/>
    <s v="OK"/>
    <n v="0"/>
    <m/>
    <m/>
    <m/>
    <m/>
    <e v="#N/A"/>
    <m/>
    <e v="#N/A"/>
    <m/>
    <e v="#N/A"/>
    <x v="3"/>
    <m/>
    <m/>
    <e v="#N/A"/>
    <x v="2"/>
    <e v="#N/A"/>
    <x v="3"/>
    <e v="#N/A"/>
    <e v="#N/A"/>
  </r>
  <r>
    <s v="141B-D354"/>
    <s v="Ezmeralda"/>
    <s v="Harbach"/>
    <x v="3"/>
    <n v="21"/>
    <s v="Young"/>
    <s v="Some Travel"/>
    <x v="1"/>
    <n v="43"/>
    <s v="41-50KM"/>
    <s v="NY"/>
    <s v="White"/>
    <n v="3"/>
    <x v="2"/>
    <x v="3"/>
    <s v="Software Engineer"/>
    <s v="Single"/>
    <n v="33306"/>
    <n v="0"/>
    <s v="No"/>
    <n v="0"/>
    <d v="2022-02-14T00:00:00"/>
    <x v="0"/>
    <n v="0"/>
    <n v="0"/>
    <n v="0"/>
    <s v="OK"/>
    <n v="0"/>
    <m/>
    <m/>
    <m/>
    <m/>
    <e v="#N/A"/>
    <m/>
    <e v="#N/A"/>
    <m/>
    <e v="#N/A"/>
    <x v="3"/>
    <m/>
    <m/>
    <e v="#N/A"/>
    <x v="2"/>
    <e v="#N/A"/>
    <x v="3"/>
    <e v="#N/A"/>
    <e v="#N/A"/>
  </r>
  <r>
    <s v="2EC6-E2E0"/>
    <s v="Ferne"/>
    <s v="Humbell"/>
    <x v="0"/>
    <n v="36"/>
    <s v="Old"/>
    <s v="Frequent Traveller"/>
    <x v="1"/>
    <n v="29"/>
    <s v="21-30KM"/>
    <s v="CA"/>
    <s v="White"/>
    <n v="3"/>
    <x v="2"/>
    <x v="5"/>
    <s v="Software Engineer"/>
    <s v="Single"/>
    <n v="144071"/>
    <n v="1"/>
    <s v="No"/>
    <n v="0"/>
    <d v="2022-02-15T00:00:00"/>
    <x v="0"/>
    <n v="0"/>
    <n v="0"/>
    <n v="0"/>
    <s v="OK"/>
    <n v="0"/>
    <m/>
    <m/>
    <m/>
    <m/>
    <e v="#N/A"/>
    <m/>
    <e v="#N/A"/>
    <m/>
    <e v="#N/A"/>
    <x v="3"/>
    <m/>
    <m/>
    <e v="#N/A"/>
    <x v="2"/>
    <e v="#N/A"/>
    <x v="3"/>
    <e v="#N/A"/>
    <e v="#N/A"/>
  </r>
  <r>
    <s v="9F17-01F4"/>
    <s v="Orton"/>
    <s v="Vanichkin"/>
    <x v="2"/>
    <n v="21"/>
    <s v="Young"/>
    <s v="Some Travel"/>
    <x v="1"/>
    <n v="30"/>
    <s v="21-30KM"/>
    <s v="CA"/>
    <s v="White"/>
    <n v="3"/>
    <x v="2"/>
    <x v="3"/>
    <s v="Software Engineer"/>
    <s v="Single"/>
    <n v="38906"/>
    <n v="0"/>
    <s v="No"/>
    <n v="0"/>
    <d v="2022-02-15T00:00:00"/>
    <x v="0"/>
    <n v="0"/>
    <n v="0"/>
    <n v="0"/>
    <s v="OK"/>
    <n v="0"/>
    <m/>
    <m/>
    <m/>
    <m/>
    <e v="#N/A"/>
    <m/>
    <e v="#N/A"/>
    <m/>
    <e v="#N/A"/>
    <x v="3"/>
    <m/>
    <m/>
    <e v="#N/A"/>
    <x v="2"/>
    <e v="#N/A"/>
    <x v="3"/>
    <e v="#N/A"/>
    <e v="#N/A"/>
  </r>
  <r>
    <s v="93FF-A33D"/>
    <s v="Bart"/>
    <s v="Jebb"/>
    <x v="2"/>
    <n v="23"/>
    <s v="Young"/>
    <s v="Some Travel"/>
    <x v="1"/>
    <n v="28"/>
    <s v="21-30KM"/>
    <s v="NY"/>
    <s v="White"/>
    <n v="3"/>
    <x v="2"/>
    <x v="5"/>
    <s v="Machine Learning Engineer"/>
    <s v="Single"/>
    <n v="83064"/>
    <n v="3"/>
    <s v="No"/>
    <n v="0"/>
    <d v="2022-02-15T00:00:00"/>
    <x v="0"/>
    <n v="0"/>
    <n v="0"/>
    <n v="0"/>
    <s v="OK"/>
    <n v="0"/>
    <m/>
    <m/>
    <m/>
    <m/>
    <e v="#N/A"/>
    <m/>
    <e v="#N/A"/>
    <m/>
    <e v="#N/A"/>
    <x v="3"/>
    <m/>
    <m/>
    <e v="#N/A"/>
    <x v="2"/>
    <e v="#N/A"/>
    <x v="3"/>
    <e v="#N/A"/>
    <e v="#N/A"/>
  </r>
  <r>
    <s v="FD1A-92C2"/>
    <s v="Belvia"/>
    <s v="Dockrell"/>
    <x v="0"/>
    <n v="35"/>
    <s v="Young"/>
    <s v="Some Travel"/>
    <x v="0"/>
    <n v="21"/>
    <s v="21-30KM"/>
    <s v="CA"/>
    <s v="White"/>
    <n v="4"/>
    <x v="1"/>
    <x v="0"/>
    <s v="Sales Executive"/>
    <s v="Single"/>
    <n v="225565"/>
    <n v="1"/>
    <s v="No"/>
    <n v="0"/>
    <d v="2022-02-16T00:00:00"/>
    <x v="0"/>
    <n v="0"/>
    <n v="0"/>
    <n v="0"/>
    <s v="OK"/>
    <n v="0"/>
    <m/>
    <m/>
    <m/>
    <m/>
    <e v="#N/A"/>
    <m/>
    <e v="#N/A"/>
    <m/>
    <e v="#N/A"/>
    <x v="3"/>
    <m/>
    <m/>
    <e v="#N/A"/>
    <x v="2"/>
    <e v="#N/A"/>
    <x v="3"/>
    <e v="#N/A"/>
    <e v="#N/A"/>
  </r>
  <r>
    <s v="A687-74F8"/>
    <s v="Say"/>
    <s v="Slyme"/>
    <x v="2"/>
    <n v="19"/>
    <s v="Young"/>
    <s v="Some Travel"/>
    <x v="1"/>
    <n v="7"/>
    <s v="0-10KM"/>
    <s v="NY"/>
    <s v="White"/>
    <n v="4"/>
    <x v="1"/>
    <x v="2"/>
    <s v="Software Engineer"/>
    <s v="Single"/>
    <n v="29266"/>
    <n v="1"/>
    <s v="No"/>
    <n v="0"/>
    <d v="2022-02-16T00:00:00"/>
    <x v="0"/>
    <n v="0"/>
    <n v="0"/>
    <n v="0"/>
    <s v="OK"/>
    <n v="0"/>
    <m/>
    <m/>
    <m/>
    <m/>
    <e v="#N/A"/>
    <m/>
    <e v="#N/A"/>
    <m/>
    <e v="#N/A"/>
    <x v="3"/>
    <m/>
    <m/>
    <e v="#N/A"/>
    <x v="2"/>
    <e v="#N/A"/>
    <x v="3"/>
    <e v="#N/A"/>
    <e v="#N/A"/>
  </r>
  <r>
    <s v="ECDA-E9F0"/>
    <s v="Conway"/>
    <s v="Huntall"/>
    <x v="2"/>
    <n v="21"/>
    <s v="Young"/>
    <s v="No Travel "/>
    <x v="1"/>
    <n v="20"/>
    <s v="11-20KM"/>
    <s v="CA"/>
    <s v="White"/>
    <n v="1"/>
    <x v="4"/>
    <x v="2"/>
    <s v="Machine Learning Engineer"/>
    <s v="Married"/>
    <n v="55170"/>
    <n v="1"/>
    <s v="No"/>
    <n v="0"/>
    <d v="2022-02-18T00:00:00"/>
    <x v="0"/>
    <n v="0"/>
    <n v="0"/>
    <n v="0"/>
    <s v="OK"/>
    <n v="0"/>
    <m/>
    <m/>
    <m/>
    <m/>
    <e v="#N/A"/>
    <m/>
    <e v="#N/A"/>
    <m/>
    <e v="#N/A"/>
    <x v="3"/>
    <m/>
    <m/>
    <e v="#N/A"/>
    <x v="2"/>
    <e v="#N/A"/>
    <x v="3"/>
    <e v="#N/A"/>
    <e v="#N/A"/>
  </r>
  <r>
    <s v="22C9-83A6"/>
    <s v="Chick"/>
    <s v="Ballach"/>
    <x v="1"/>
    <n v="20"/>
    <s v="Young"/>
    <s v="Frequent Traveller"/>
    <x v="1"/>
    <n v="16"/>
    <s v="11-20KM"/>
    <s v="CA"/>
    <s v="White"/>
    <n v="3"/>
    <x v="2"/>
    <x v="5"/>
    <s v="Software Engineer"/>
    <s v="Married"/>
    <n v="38717"/>
    <n v="1"/>
    <s v="No"/>
    <n v="0"/>
    <d v="2022-02-19T00:00:00"/>
    <x v="0"/>
    <n v="0"/>
    <n v="0"/>
    <n v="0"/>
    <s v="OK"/>
    <n v="0"/>
    <m/>
    <m/>
    <m/>
    <m/>
    <e v="#N/A"/>
    <m/>
    <e v="#N/A"/>
    <m/>
    <e v="#N/A"/>
    <x v="3"/>
    <m/>
    <m/>
    <e v="#N/A"/>
    <x v="2"/>
    <e v="#N/A"/>
    <x v="3"/>
    <e v="#N/A"/>
    <e v="#N/A"/>
  </r>
  <r>
    <s v="F469-0427"/>
    <s v="Krissie"/>
    <s v="Albery"/>
    <x v="0"/>
    <n v="19"/>
    <s v="Young"/>
    <s v="Frequent Traveller"/>
    <x v="2"/>
    <n v="31"/>
    <s v="31-40KM"/>
    <s v="NY"/>
    <s v="White"/>
    <n v="4"/>
    <x v="1"/>
    <x v="1"/>
    <s v="Recruiter"/>
    <s v="Single"/>
    <n v="36832"/>
    <n v="1"/>
    <s v="Yes"/>
    <n v="1"/>
    <d v="2022-02-20T00:00:00"/>
    <x v="1"/>
    <n v="0"/>
    <n v="0"/>
    <n v="0"/>
    <s v="OK"/>
    <n v="0"/>
    <m/>
    <m/>
    <m/>
    <m/>
    <e v="#N/A"/>
    <m/>
    <e v="#N/A"/>
    <m/>
    <e v="#N/A"/>
    <x v="3"/>
    <m/>
    <m/>
    <e v="#N/A"/>
    <x v="2"/>
    <e v="#N/A"/>
    <x v="3"/>
    <e v="#N/A"/>
    <e v="#N/A"/>
  </r>
  <r>
    <s v="3051-927B"/>
    <s v="Gisella"/>
    <s v="McRannell"/>
    <x v="0"/>
    <n v="39"/>
    <s v="Old"/>
    <s v="Some Travel"/>
    <x v="2"/>
    <n v="28"/>
    <s v="21-30KM"/>
    <s v="NY"/>
    <s v="White"/>
    <n v="3"/>
    <x v="2"/>
    <x v="8"/>
    <s v="HR Business Partner"/>
    <s v="Single"/>
    <n v="443218"/>
    <n v="1"/>
    <s v="No"/>
    <n v="0"/>
    <d v="2022-02-21T00:00:00"/>
    <x v="0"/>
    <n v="0"/>
    <n v="0"/>
    <n v="0"/>
    <s v="OK"/>
    <n v="0"/>
    <m/>
    <m/>
    <m/>
    <m/>
    <e v="#N/A"/>
    <m/>
    <e v="#N/A"/>
    <m/>
    <e v="#N/A"/>
    <x v="3"/>
    <m/>
    <m/>
    <e v="#N/A"/>
    <x v="2"/>
    <e v="#N/A"/>
    <x v="3"/>
    <e v="#N/A"/>
    <e v="#N/A"/>
  </r>
  <r>
    <s v="1EA5-85A8"/>
    <s v="Lovell"/>
    <s v="Clee"/>
    <x v="2"/>
    <n v="21"/>
    <s v="Young"/>
    <s v="Some Travel"/>
    <x v="1"/>
    <n v="18"/>
    <s v="11-20KM"/>
    <s v="NY"/>
    <s v="White"/>
    <n v="2"/>
    <x v="3"/>
    <x v="5"/>
    <s v="Machine Learning Engineer"/>
    <s v="Married"/>
    <n v="71821"/>
    <n v="0"/>
    <s v="No"/>
    <n v="0"/>
    <d v="2022-02-21T00:00:00"/>
    <x v="0"/>
    <n v="0"/>
    <n v="0"/>
    <n v="0"/>
    <s v="OK"/>
    <n v="0"/>
    <m/>
    <m/>
    <m/>
    <m/>
    <e v="#N/A"/>
    <m/>
    <e v="#N/A"/>
    <m/>
    <e v="#N/A"/>
    <x v="3"/>
    <m/>
    <m/>
    <e v="#N/A"/>
    <x v="2"/>
    <e v="#N/A"/>
    <x v="3"/>
    <e v="#N/A"/>
    <e v="#N/A"/>
  </r>
  <r>
    <s v="E861-52CB"/>
    <s v="Whitney"/>
    <s v="Latore"/>
    <x v="2"/>
    <n v="26"/>
    <s v="Young"/>
    <s v="Some Travel"/>
    <x v="1"/>
    <n v="37"/>
    <s v="31-40KM"/>
    <s v="CA"/>
    <s v="White"/>
    <n v="3"/>
    <x v="2"/>
    <x v="5"/>
    <s v="Analytics Manager"/>
    <s v="Single"/>
    <n v="192073"/>
    <n v="1"/>
    <s v="No"/>
    <n v="0"/>
    <d v="2022-02-21T00:00:00"/>
    <x v="0"/>
    <n v="0"/>
    <n v="0"/>
    <n v="0"/>
    <s v="OK"/>
    <n v="0"/>
    <m/>
    <m/>
    <m/>
    <m/>
    <e v="#N/A"/>
    <m/>
    <e v="#N/A"/>
    <m/>
    <e v="#N/A"/>
    <x v="3"/>
    <m/>
    <m/>
    <e v="#N/A"/>
    <x v="2"/>
    <e v="#N/A"/>
    <x v="3"/>
    <e v="#N/A"/>
    <e v="#N/A"/>
  </r>
  <r>
    <s v="91C3-F892"/>
    <s v="Daryl"/>
    <s v="Whittlesea"/>
    <x v="2"/>
    <n v="21"/>
    <s v="Young"/>
    <s v="Some Travel"/>
    <x v="1"/>
    <n v="24"/>
    <s v="21-30KM"/>
    <s v="CA"/>
    <s v="White"/>
    <n v="2"/>
    <x v="3"/>
    <x v="5"/>
    <s v="Data Scientist"/>
    <s v="Married"/>
    <n v="34024"/>
    <n v="2"/>
    <s v="No"/>
    <n v="0"/>
    <d v="2022-02-24T00:00:00"/>
    <x v="0"/>
    <n v="0"/>
    <n v="0"/>
    <n v="0"/>
    <s v="OK"/>
    <n v="0"/>
    <m/>
    <m/>
    <m/>
    <m/>
    <e v="#N/A"/>
    <m/>
    <e v="#N/A"/>
    <m/>
    <e v="#N/A"/>
    <x v="3"/>
    <m/>
    <m/>
    <e v="#N/A"/>
    <x v="2"/>
    <e v="#N/A"/>
    <x v="3"/>
    <e v="#N/A"/>
    <e v="#N/A"/>
  </r>
  <r>
    <s v="B6B9-E5BE"/>
    <s v="Land"/>
    <s v="Brigge"/>
    <x v="2"/>
    <n v="21"/>
    <s v="Young"/>
    <s v="No Travel "/>
    <x v="1"/>
    <n v="20"/>
    <s v="11-20KM"/>
    <s v="CA"/>
    <s v="White"/>
    <n v="3"/>
    <x v="2"/>
    <x v="5"/>
    <s v="Data Scientist"/>
    <s v="Single"/>
    <n v="21454"/>
    <n v="0"/>
    <s v="No"/>
    <n v="0"/>
    <d v="2022-02-27T00:00:00"/>
    <x v="0"/>
    <n v="0"/>
    <n v="0"/>
    <n v="0"/>
    <s v="OK"/>
    <n v="0"/>
    <m/>
    <m/>
    <m/>
    <m/>
    <e v="#N/A"/>
    <m/>
    <e v="#N/A"/>
    <m/>
    <e v="#N/A"/>
    <x v="3"/>
    <m/>
    <m/>
    <e v="#N/A"/>
    <x v="2"/>
    <e v="#N/A"/>
    <x v="3"/>
    <e v="#N/A"/>
    <e v="#N/A"/>
  </r>
  <r>
    <s v="5C28-D944"/>
    <s v="Kaine"/>
    <s v="Izak"/>
    <x v="2"/>
    <n v="18"/>
    <s v="Young"/>
    <s v="Some Travel"/>
    <x v="1"/>
    <n v="21"/>
    <s v="21-30KM"/>
    <s v="CA"/>
    <s v="White"/>
    <n v="3"/>
    <x v="2"/>
    <x v="3"/>
    <s v="Software Engineer"/>
    <s v="Married"/>
    <n v="42946"/>
    <n v="0"/>
    <s v="No"/>
    <n v="0"/>
    <d v="2022-03-02T00:00:00"/>
    <x v="0"/>
    <n v="0"/>
    <n v="0"/>
    <n v="0"/>
    <s v="OK"/>
    <n v="0"/>
    <m/>
    <m/>
    <m/>
    <m/>
    <e v="#N/A"/>
    <m/>
    <e v="#N/A"/>
    <m/>
    <e v="#N/A"/>
    <x v="3"/>
    <m/>
    <m/>
    <e v="#N/A"/>
    <x v="2"/>
    <e v="#N/A"/>
    <x v="3"/>
    <e v="#N/A"/>
    <e v="#N/A"/>
  </r>
  <r>
    <s v="E8B6-8BAE"/>
    <s v="Stevie"/>
    <s v="Kinglesyd"/>
    <x v="2"/>
    <n v="29"/>
    <s v="Young"/>
    <s v="Some Travel"/>
    <x v="0"/>
    <n v="18"/>
    <s v="11-20KM"/>
    <s v="IL"/>
    <s v="White"/>
    <n v="2"/>
    <x v="3"/>
    <x v="7"/>
    <s v="Sales Executive"/>
    <s v="Single"/>
    <n v="225330"/>
    <n v="0"/>
    <s v="No"/>
    <n v="0"/>
    <d v="2022-03-02T00:00:00"/>
    <x v="1"/>
    <n v="0"/>
    <n v="0"/>
    <n v="0"/>
    <s v="OK"/>
    <n v="0"/>
    <s v="PR1096"/>
    <s v="E8B6-8BAE"/>
    <d v="2016-05-07T00:00:00"/>
    <n v="1"/>
    <n v="1"/>
    <n v="4"/>
    <n v="4"/>
    <n v="2"/>
    <n v="2"/>
    <x v="1"/>
    <n v="1"/>
    <n v="4"/>
    <n v="4"/>
    <x v="3"/>
    <n v="5"/>
    <x v="4"/>
    <n v="5"/>
    <n v="3.5"/>
  </r>
  <r>
    <s v="3A0A-B70A"/>
    <s v="Matteo"/>
    <s v="Bonallack"/>
    <x v="2"/>
    <n v="18"/>
    <s v="Young"/>
    <s v="No Travel "/>
    <x v="1"/>
    <n v="4"/>
    <s v="0-10KM"/>
    <s v="CA"/>
    <s v="White"/>
    <n v="3"/>
    <x v="2"/>
    <x v="5"/>
    <s v="Software Engineer"/>
    <s v="Single"/>
    <n v="32191"/>
    <n v="1"/>
    <s v="No"/>
    <n v="0"/>
    <d v="2022-03-07T00:00:00"/>
    <x v="0"/>
    <n v="0"/>
    <n v="0"/>
    <n v="0"/>
    <s v="OK"/>
    <n v="0"/>
    <m/>
    <m/>
    <m/>
    <m/>
    <e v="#N/A"/>
    <m/>
    <e v="#N/A"/>
    <m/>
    <e v="#N/A"/>
    <x v="3"/>
    <m/>
    <m/>
    <e v="#N/A"/>
    <x v="2"/>
    <e v="#N/A"/>
    <x v="3"/>
    <e v="#N/A"/>
    <e v="#N/A"/>
  </r>
  <r>
    <s v="812D-7475"/>
    <s v="Lucius"/>
    <s v="Plimmer"/>
    <x v="2"/>
    <n v="20"/>
    <s v="Young"/>
    <s v="Some Travel"/>
    <x v="1"/>
    <n v="29"/>
    <s v="21-30KM"/>
    <s v="CA"/>
    <s v="White"/>
    <n v="1"/>
    <x v="4"/>
    <x v="3"/>
    <s v="Data Scientist"/>
    <s v="Married"/>
    <n v="20526"/>
    <n v="1"/>
    <s v="No"/>
    <n v="0"/>
    <d v="2022-03-08T00:00:00"/>
    <x v="0"/>
    <n v="0"/>
    <n v="0"/>
    <n v="0"/>
    <s v="OK"/>
    <n v="0"/>
    <m/>
    <m/>
    <m/>
    <m/>
    <e v="#N/A"/>
    <m/>
    <e v="#N/A"/>
    <m/>
    <e v="#N/A"/>
    <x v="3"/>
    <m/>
    <m/>
    <e v="#N/A"/>
    <x v="2"/>
    <e v="#N/A"/>
    <x v="3"/>
    <e v="#N/A"/>
    <e v="#N/A"/>
  </r>
  <r>
    <s v="38D7-6BB9"/>
    <s v="Amory"/>
    <s v="Gaskall"/>
    <x v="2"/>
    <n v="49"/>
    <s v="Old"/>
    <s v="Frequent Traveller"/>
    <x v="1"/>
    <n v="43"/>
    <s v="41-50KM"/>
    <s v="CA"/>
    <s v="White"/>
    <n v="3"/>
    <x v="2"/>
    <x v="3"/>
    <s v="Analytics Manager"/>
    <s v="Divorced"/>
    <n v="368010"/>
    <n v="1"/>
    <s v="No"/>
    <n v="0"/>
    <d v="2022-03-13T00:00:00"/>
    <x v="0"/>
    <n v="0"/>
    <n v="0"/>
    <n v="0"/>
    <s v="OK"/>
    <n v="0"/>
    <m/>
    <m/>
    <m/>
    <m/>
    <e v="#N/A"/>
    <m/>
    <e v="#N/A"/>
    <m/>
    <e v="#N/A"/>
    <x v="3"/>
    <m/>
    <m/>
    <e v="#N/A"/>
    <x v="2"/>
    <e v="#N/A"/>
    <x v="3"/>
    <e v="#N/A"/>
    <e v="#N/A"/>
  </r>
  <r>
    <s v="28CA-379D"/>
    <s v="Adorne"/>
    <s v="Beatens"/>
    <x v="0"/>
    <n v="19"/>
    <s v="Young"/>
    <s v="Some Travel"/>
    <x v="0"/>
    <n v="9"/>
    <s v="0-10KM"/>
    <s v="CA"/>
    <s v="White"/>
    <n v="3"/>
    <x v="2"/>
    <x v="0"/>
    <s v="Sales Representative"/>
    <s v="Single"/>
    <n v="21506"/>
    <n v="2"/>
    <s v="No"/>
    <n v="0"/>
    <d v="2022-03-14T00:00:00"/>
    <x v="0"/>
    <n v="0"/>
    <n v="0"/>
    <n v="0"/>
    <s v="OK"/>
    <n v="0"/>
    <m/>
    <m/>
    <m/>
    <m/>
    <e v="#N/A"/>
    <m/>
    <e v="#N/A"/>
    <m/>
    <e v="#N/A"/>
    <x v="3"/>
    <m/>
    <m/>
    <e v="#N/A"/>
    <x v="2"/>
    <e v="#N/A"/>
    <x v="3"/>
    <e v="#N/A"/>
    <e v="#N/A"/>
  </r>
  <r>
    <s v="7A23-F185"/>
    <s v="Ephraim"/>
    <s v="Biaggetti"/>
    <x v="2"/>
    <n v="21"/>
    <s v="Young"/>
    <s v="No Travel "/>
    <x v="0"/>
    <n v="22"/>
    <s v="21-30KM"/>
    <s v="CA"/>
    <s v="White"/>
    <n v="3"/>
    <x v="2"/>
    <x v="1"/>
    <s v="Sales Executive"/>
    <s v="Divorced"/>
    <n v="62828"/>
    <n v="1"/>
    <s v="Yes"/>
    <n v="1"/>
    <d v="2022-03-14T00:00:00"/>
    <x v="0"/>
    <n v="0"/>
    <n v="0"/>
    <n v="0"/>
    <s v="OK"/>
    <n v="0"/>
    <m/>
    <m/>
    <m/>
    <m/>
    <e v="#N/A"/>
    <m/>
    <e v="#N/A"/>
    <m/>
    <e v="#N/A"/>
    <x v="3"/>
    <m/>
    <m/>
    <e v="#N/A"/>
    <x v="2"/>
    <e v="#N/A"/>
    <x v="3"/>
    <e v="#N/A"/>
    <e v="#N/A"/>
  </r>
  <r>
    <s v="598D-E3B4"/>
    <s v="Karlis"/>
    <s v="Brisard"/>
    <x v="2"/>
    <n v="19"/>
    <s v="Young"/>
    <s v="No Travel "/>
    <x v="1"/>
    <n v="9"/>
    <s v="0-10KM"/>
    <s v="CA"/>
    <s v="White"/>
    <n v="3"/>
    <x v="2"/>
    <x v="5"/>
    <s v="Software Engineer"/>
    <s v="Single"/>
    <n v="29798"/>
    <n v="0"/>
    <s v="Yes"/>
    <n v="1"/>
    <d v="2022-03-19T00:00:00"/>
    <x v="1"/>
    <n v="0"/>
    <n v="0"/>
    <n v="0"/>
    <s v="OK"/>
    <n v="0"/>
    <s v="PR1345"/>
    <s v="598D-E3B4"/>
    <d v="2016-12-08T00:00:00"/>
    <n v="5"/>
    <n v="5"/>
    <n v="3"/>
    <n v="3"/>
    <n v="5"/>
    <n v="5"/>
    <x v="0"/>
    <n v="1"/>
    <n v="4"/>
    <n v="4"/>
    <x v="3"/>
    <n v="5"/>
    <x v="1"/>
    <n v="4"/>
    <n v="4.333333333333333"/>
  </r>
  <r>
    <s v="64C2-2806"/>
    <s v="Gareth"/>
    <s v="Oleksiak"/>
    <x v="2"/>
    <n v="18"/>
    <s v="Young"/>
    <s v="Some Travel"/>
    <x v="1"/>
    <n v="35"/>
    <s v="31-40KM"/>
    <s v="CA"/>
    <s v="White"/>
    <n v="5"/>
    <x v="0"/>
    <x v="6"/>
    <s v="Data Scientist"/>
    <s v="Single"/>
    <n v="36353"/>
    <n v="0"/>
    <s v="No"/>
    <n v="0"/>
    <d v="2022-03-20T00:00:00"/>
    <x v="0"/>
    <n v="0"/>
    <n v="0"/>
    <n v="0"/>
    <s v="OK"/>
    <n v="0"/>
    <m/>
    <m/>
    <m/>
    <m/>
    <e v="#N/A"/>
    <m/>
    <e v="#N/A"/>
    <m/>
    <e v="#N/A"/>
    <x v="3"/>
    <m/>
    <m/>
    <e v="#N/A"/>
    <x v="2"/>
    <e v="#N/A"/>
    <x v="3"/>
    <e v="#N/A"/>
    <e v="#N/A"/>
  </r>
  <r>
    <s v="6BC3-7371"/>
    <s v="Gussi"/>
    <s v="Rodrig"/>
    <x v="0"/>
    <n v="18"/>
    <s v="Young"/>
    <s v="No Travel "/>
    <x v="0"/>
    <n v="34"/>
    <s v="31-40KM"/>
    <s v="IL"/>
    <s v="White"/>
    <n v="3"/>
    <x v="2"/>
    <x v="0"/>
    <s v="Sales Executive"/>
    <s v="Single"/>
    <n v="49100"/>
    <n v="0"/>
    <s v="No"/>
    <n v="0"/>
    <d v="2022-03-21T00:00:00"/>
    <x v="0"/>
    <n v="0"/>
    <n v="0"/>
    <n v="0"/>
    <s v="OK"/>
    <n v="0"/>
    <m/>
    <m/>
    <m/>
    <m/>
    <e v="#N/A"/>
    <m/>
    <e v="#N/A"/>
    <m/>
    <e v="#N/A"/>
    <x v="3"/>
    <m/>
    <m/>
    <e v="#N/A"/>
    <x v="2"/>
    <e v="#N/A"/>
    <x v="3"/>
    <e v="#N/A"/>
    <e v="#N/A"/>
  </r>
  <r>
    <s v="46E1-5086"/>
    <s v="Herculie"/>
    <s v="Wasielewicz"/>
    <x v="1"/>
    <n v="18"/>
    <s v="Young"/>
    <s v="Some Travel"/>
    <x v="0"/>
    <n v="4"/>
    <s v="0-10KM"/>
    <s v="NY"/>
    <s v="White"/>
    <n v="4"/>
    <x v="1"/>
    <x v="1"/>
    <s v="Sales Executive"/>
    <s v="Single"/>
    <n v="74515"/>
    <n v="3"/>
    <s v="Yes"/>
    <n v="1"/>
    <d v="2022-03-23T00:00:00"/>
    <x v="0"/>
    <n v="0"/>
    <n v="0"/>
    <n v="0"/>
    <s v="OK"/>
    <n v="0"/>
    <m/>
    <m/>
    <m/>
    <m/>
    <e v="#N/A"/>
    <m/>
    <e v="#N/A"/>
    <m/>
    <e v="#N/A"/>
    <x v="3"/>
    <m/>
    <m/>
    <e v="#N/A"/>
    <x v="2"/>
    <e v="#N/A"/>
    <x v="3"/>
    <e v="#N/A"/>
    <e v="#N/A"/>
  </r>
  <r>
    <s v="4626-5168"/>
    <s v="Tades"/>
    <s v="Haggith"/>
    <x v="2"/>
    <n v="18"/>
    <s v="Young"/>
    <s v="Some Travel"/>
    <x v="0"/>
    <n v="37"/>
    <s v="31-40KM"/>
    <s v="CA"/>
    <s v="White"/>
    <n v="4"/>
    <x v="1"/>
    <x v="1"/>
    <s v="Sales Representative"/>
    <s v="Single"/>
    <n v="32480"/>
    <n v="0"/>
    <s v="No"/>
    <n v="0"/>
    <d v="2022-03-25T00:00:00"/>
    <x v="0"/>
    <n v="0"/>
    <n v="0"/>
    <n v="0"/>
    <s v="OK"/>
    <n v="0"/>
    <m/>
    <m/>
    <m/>
    <m/>
    <e v="#N/A"/>
    <m/>
    <e v="#N/A"/>
    <m/>
    <e v="#N/A"/>
    <x v="3"/>
    <m/>
    <m/>
    <e v="#N/A"/>
    <x v="2"/>
    <e v="#N/A"/>
    <x v="3"/>
    <e v="#N/A"/>
    <e v="#N/A"/>
  </r>
  <r>
    <s v="AA6C-B0D6"/>
    <s v="Benedick"/>
    <s v="Lovekin"/>
    <x v="2"/>
    <n v="25"/>
    <s v="Young"/>
    <s v="Some Travel"/>
    <x v="0"/>
    <n v="15"/>
    <s v="11-20KM"/>
    <s v="NY"/>
    <s v="White"/>
    <n v="1"/>
    <x v="4"/>
    <x v="0"/>
    <s v="Sales Executive"/>
    <s v="Married"/>
    <n v="118961"/>
    <n v="1"/>
    <s v="No"/>
    <n v="0"/>
    <d v="2022-04-07T00:00:00"/>
    <x v="0"/>
    <n v="0"/>
    <n v="0"/>
    <n v="0"/>
    <s v="OK"/>
    <n v="0"/>
    <m/>
    <m/>
    <m/>
    <m/>
    <e v="#N/A"/>
    <m/>
    <e v="#N/A"/>
    <m/>
    <e v="#N/A"/>
    <x v="3"/>
    <m/>
    <m/>
    <e v="#N/A"/>
    <x v="2"/>
    <e v="#N/A"/>
    <x v="3"/>
    <e v="#N/A"/>
    <e v="#N/A"/>
  </r>
  <r>
    <s v="EFF6-9543"/>
    <s v="Arvin"/>
    <s v="Brody"/>
    <x v="2"/>
    <n v="21"/>
    <s v="Young"/>
    <s v="Some Travel"/>
    <x v="1"/>
    <n v="36"/>
    <s v="31-40KM"/>
    <s v="CA"/>
    <s v="White"/>
    <n v="2"/>
    <x v="3"/>
    <x v="3"/>
    <s v="Software Engineer"/>
    <s v="Single"/>
    <n v="36431"/>
    <n v="0"/>
    <s v="No"/>
    <n v="0"/>
    <d v="2022-04-10T00:00:00"/>
    <x v="0"/>
    <n v="0"/>
    <n v="0"/>
    <n v="0"/>
    <s v="OK"/>
    <n v="0"/>
    <m/>
    <m/>
    <m/>
    <m/>
    <e v="#N/A"/>
    <m/>
    <e v="#N/A"/>
    <m/>
    <e v="#N/A"/>
    <x v="3"/>
    <m/>
    <m/>
    <e v="#N/A"/>
    <x v="2"/>
    <e v="#N/A"/>
    <x v="3"/>
    <e v="#N/A"/>
    <e v="#N/A"/>
  </r>
  <r>
    <s v="56D1-790E"/>
    <s v="Richmound"/>
    <s v="Chisnall"/>
    <x v="2"/>
    <n v="39"/>
    <s v="Old"/>
    <s v="Frequent Traveller"/>
    <x v="1"/>
    <n v="29"/>
    <s v="21-30KM"/>
    <s v="NY"/>
    <s v="White"/>
    <n v="3"/>
    <x v="2"/>
    <x v="6"/>
    <s v="Engineering Manager"/>
    <s v="Divorced"/>
    <n v="273739"/>
    <n v="3"/>
    <s v="Yes"/>
    <n v="1"/>
    <d v="2022-04-12T00:00:00"/>
    <x v="0"/>
    <n v="0"/>
    <n v="0"/>
    <n v="0"/>
    <s v="OK"/>
    <n v="0"/>
    <m/>
    <m/>
    <m/>
    <m/>
    <e v="#N/A"/>
    <m/>
    <e v="#N/A"/>
    <m/>
    <e v="#N/A"/>
    <x v="3"/>
    <m/>
    <m/>
    <e v="#N/A"/>
    <x v="2"/>
    <e v="#N/A"/>
    <x v="3"/>
    <e v="#N/A"/>
    <e v="#N/A"/>
  </r>
  <r>
    <s v="531D-788E"/>
    <s v="Durand"/>
    <s v="Boord"/>
    <x v="2"/>
    <n v="21"/>
    <s v="Young"/>
    <s v="Frequent Traveller"/>
    <x v="1"/>
    <n v="16"/>
    <s v="11-20KM"/>
    <s v="CA"/>
    <s v="White"/>
    <n v="2"/>
    <x v="3"/>
    <x v="3"/>
    <s v="Data Scientist"/>
    <s v="Single"/>
    <n v="42569"/>
    <n v="0"/>
    <s v="No"/>
    <n v="0"/>
    <d v="2022-04-13T00:00:00"/>
    <x v="1"/>
    <n v="0"/>
    <n v="0"/>
    <n v="0"/>
    <s v="OK"/>
    <n v="0"/>
    <m/>
    <m/>
    <m/>
    <m/>
    <e v="#N/A"/>
    <m/>
    <e v="#N/A"/>
    <m/>
    <e v="#N/A"/>
    <x v="3"/>
    <m/>
    <m/>
    <e v="#N/A"/>
    <x v="2"/>
    <e v="#N/A"/>
    <x v="3"/>
    <e v="#N/A"/>
    <e v="#N/A"/>
  </r>
  <r>
    <s v="1480-131D"/>
    <s v="Marabel"/>
    <s v="Horney"/>
    <x v="0"/>
    <n v="21"/>
    <s v="Young"/>
    <s v="Frequent Traveller"/>
    <x v="0"/>
    <n v="9"/>
    <s v="0-10KM"/>
    <s v="CA"/>
    <s v="White"/>
    <n v="3"/>
    <x v="2"/>
    <x v="0"/>
    <s v="Sales Representative"/>
    <s v="Divorced"/>
    <n v="35770"/>
    <n v="1"/>
    <s v="No"/>
    <n v="0"/>
    <d v="2022-04-14T00:00:00"/>
    <x v="0"/>
    <n v="0"/>
    <n v="0"/>
    <n v="0"/>
    <s v="OK"/>
    <n v="0"/>
    <m/>
    <m/>
    <m/>
    <m/>
    <e v="#N/A"/>
    <m/>
    <e v="#N/A"/>
    <m/>
    <e v="#N/A"/>
    <x v="3"/>
    <m/>
    <m/>
    <e v="#N/A"/>
    <x v="2"/>
    <e v="#N/A"/>
    <x v="3"/>
    <e v="#N/A"/>
    <e v="#N/A"/>
  </r>
  <r>
    <s v="8700-828F"/>
    <s v="Marlo"/>
    <s v="McKim"/>
    <x v="2"/>
    <n v="21"/>
    <s v="Young"/>
    <s v="Some Travel"/>
    <x v="1"/>
    <n v="42"/>
    <s v="41-50KM"/>
    <s v="NY"/>
    <s v="White"/>
    <n v="3"/>
    <x v="2"/>
    <x v="3"/>
    <s v="Software Engineer"/>
    <s v="Divorced"/>
    <n v="34257"/>
    <n v="3"/>
    <s v="No"/>
    <n v="0"/>
    <d v="2022-04-16T00:00:00"/>
    <x v="0"/>
    <n v="0"/>
    <n v="0"/>
    <n v="0"/>
    <s v="OK"/>
    <n v="0"/>
    <m/>
    <m/>
    <m/>
    <m/>
    <e v="#N/A"/>
    <m/>
    <e v="#N/A"/>
    <m/>
    <e v="#N/A"/>
    <x v="3"/>
    <m/>
    <m/>
    <e v="#N/A"/>
    <x v="2"/>
    <e v="#N/A"/>
    <x v="3"/>
    <e v="#N/A"/>
    <e v="#N/A"/>
  </r>
  <r>
    <s v="9C71-61AE"/>
    <s v="Lonnard"/>
    <s v="Wrathmell"/>
    <x v="2"/>
    <n v="18"/>
    <s v="Young"/>
    <s v="Some Travel"/>
    <x v="1"/>
    <n v="32"/>
    <s v="31-40KM"/>
    <s v="NY"/>
    <s v="White"/>
    <n v="1"/>
    <x v="4"/>
    <x v="3"/>
    <s v="Machine Learning Engineer"/>
    <s v="Single"/>
    <n v="50660"/>
    <n v="1"/>
    <s v="Yes"/>
    <n v="1"/>
    <d v="2022-04-17T00:00:00"/>
    <x v="1"/>
    <n v="0"/>
    <n v="0"/>
    <n v="0"/>
    <s v="OK"/>
    <n v="0"/>
    <m/>
    <m/>
    <m/>
    <m/>
    <e v="#N/A"/>
    <m/>
    <e v="#N/A"/>
    <m/>
    <e v="#N/A"/>
    <x v="3"/>
    <m/>
    <m/>
    <e v="#N/A"/>
    <x v="2"/>
    <e v="#N/A"/>
    <x v="3"/>
    <e v="#N/A"/>
    <e v="#N/A"/>
  </r>
  <r>
    <s v="B77D-2FBD"/>
    <s v="Diannne"/>
    <s v="Real"/>
    <x v="0"/>
    <n v="24"/>
    <s v="Young"/>
    <s v="Some Travel"/>
    <x v="0"/>
    <n v="11"/>
    <s v="11-20KM"/>
    <s v="CA"/>
    <s v="White"/>
    <n v="3"/>
    <x v="2"/>
    <x v="4"/>
    <s v="Sales Executive"/>
    <s v="Single"/>
    <n v="58923"/>
    <n v="0"/>
    <s v="No"/>
    <n v="0"/>
    <d v="2022-04-19T00:00:00"/>
    <x v="0"/>
    <n v="0"/>
    <n v="0"/>
    <n v="0"/>
    <s v="OK"/>
    <n v="0"/>
    <m/>
    <m/>
    <m/>
    <m/>
    <e v="#N/A"/>
    <m/>
    <e v="#N/A"/>
    <m/>
    <e v="#N/A"/>
    <x v="3"/>
    <m/>
    <m/>
    <e v="#N/A"/>
    <x v="2"/>
    <e v="#N/A"/>
    <x v="3"/>
    <e v="#N/A"/>
    <e v="#N/A"/>
  </r>
  <r>
    <s v="5A8A-1547"/>
    <s v="Nora"/>
    <s v="Gittoes"/>
    <x v="1"/>
    <n v="19"/>
    <s v="Young"/>
    <s v="Frequent Traveller"/>
    <x v="1"/>
    <n v="15"/>
    <s v="11-20KM"/>
    <s v="CA"/>
    <s v="White"/>
    <n v="4"/>
    <x v="1"/>
    <x v="2"/>
    <s v="Software Engineer"/>
    <s v="Single"/>
    <n v="77905"/>
    <n v="0"/>
    <s v="No"/>
    <n v="0"/>
    <d v="2022-04-19T00:00:00"/>
    <x v="0"/>
    <n v="0"/>
    <n v="0"/>
    <n v="0"/>
    <s v="OK"/>
    <n v="0"/>
    <m/>
    <m/>
    <m/>
    <m/>
    <e v="#N/A"/>
    <m/>
    <e v="#N/A"/>
    <m/>
    <e v="#N/A"/>
    <x v="3"/>
    <m/>
    <m/>
    <e v="#N/A"/>
    <x v="2"/>
    <e v="#N/A"/>
    <x v="3"/>
    <e v="#N/A"/>
    <e v="#N/A"/>
  </r>
  <r>
    <s v="7CFC-C4DA"/>
    <s v="Brant"/>
    <s v="Damper"/>
    <x v="2"/>
    <n v="21"/>
    <s v="Young"/>
    <s v="Some Travel"/>
    <x v="1"/>
    <n v="44"/>
    <s v="41-50KM"/>
    <s v="CA"/>
    <s v="White"/>
    <n v="2"/>
    <x v="3"/>
    <x v="6"/>
    <s v="Data Scientist"/>
    <s v="Single"/>
    <n v="32676"/>
    <n v="0"/>
    <s v="Yes"/>
    <n v="1"/>
    <d v="2022-04-20T00:00:00"/>
    <x v="1"/>
    <n v="0"/>
    <n v="0"/>
    <n v="0"/>
    <s v="OK"/>
    <n v="0"/>
    <m/>
    <m/>
    <m/>
    <m/>
    <e v="#N/A"/>
    <m/>
    <e v="#N/A"/>
    <m/>
    <e v="#N/A"/>
    <x v="3"/>
    <m/>
    <m/>
    <e v="#N/A"/>
    <x v="2"/>
    <e v="#N/A"/>
    <x v="3"/>
    <e v="#N/A"/>
    <e v="#N/A"/>
  </r>
  <r>
    <s v="A409-0113"/>
    <s v="Aurthur"/>
    <s v="Attoe"/>
    <x v="2"/>
    <n v="27"/>
    <s v="Young"/>
    <s v="Some Travel"/>
    <x v="2"/>
    <n v="4"/>
    <s v="0-10KM"/>
    <s v="CA"/>
    <s v="White"/>
    <n v="3"/>
    <x v="2"/>
    <x v="1"/>
    <s v="HR Business Partner"/>
    <s v="Single"/>
    <n v="219195"/>
    <n v="1"/>
    <s v="Yes"/>
    <n v="1"/>
    <d v="2022-04-20T00:00:00"/>
    <x v="0"/>
    <n v="0"/>
    <n v="0"/>
    <n v="0"/>
    <s v="OK"/>
    <n v="0"/>
    <m/>
    <m/>
    <m/>
    <m/>
    <e v="#N/A"/>
    <m/>
    <e v="#N/A"/>
    <m/>
    <e v="#N/A"/>
    <x v="3"/>
    <m/>
    <m/>
    <e v="#N/A"/>
    <x v="2"/>
    <e v="#N/A"/>
    <x v="3"/>
    <e v="#N/A"/>
    <e v="#N/A"/>
  </r>
  <r>
    <s v="543B-0EE5"/>
    <s v="Theodore"/>
    <s v="Parrington"/>
    <x v="2"/>
    <n v="20"/>
    <s v="Young"/>
    <s v="Some Travel"/>
    <x v="1"/>
    <n v="39"/>
    <s v="31-40KM"/>
    <s v="NY"/>
    <s v="White"/>
    <n v="3"/>
    <x v="2"/>
    <x v="6"/>
    <s v="Software Engineer"/>
    <s v="Married"/>
    <n v="20418"/>
    <n v="0"/>
    <s v="No"/>
    <n v="0"/>
    <d v="2022-04-24T00:00:00"/>
    <x v="0"/>
    <n v="0"/>
    <n v="0"/>
    <n v="0"/>
    <s v="OK"/>
    <n v="0"/>
    <m/>
    <m/>
    <m/>
    <m/>
    <e v="#N/A"/>
    <m/>
    <e v="#N/A"/>
    <m/>
    <e v="#N/A"/>
    <x v="3"/>
    <m/>
    <m/>
    <e v="#N/A"/>
    <x v="2"/>
    <e v="#N/A"/>
    <x v="3"/>
    <e v="#N/A"/>
    <e v="#N/A"/>
  </r>
  <r>
    <s v="4795-4D3F"/>
    <s v="Tammy"/>
    <s v="Flaws"/>
    <x v="2"/>
    <n v="20"/>
    <s v="Young"/>
    <s v="Some Travel"/>
    <x v="1"/>
    <n v="18"/>
    <s v="11-20KM"/>
    <s v="CA"/>
    <s v="White"/>
    <n v="4"/>
    <x v="1"/>
    <x v="3"/>
    <s v="Data Scientist"/>
    <s v="Married"/>
    <n v="28544"/>
    <n v="1"/>
    <s v="Yes"/>
    <n v="1"/>
    <d v="2022-04-27T00:00:00"/>
    <x v="0"/>
    <n v="0"/>
    <n v="0"/>
    <n v="0"/>
    <s v="OK"/>
    <n v="0"/>
    <m/>
    <m/>
    <m/>
    <m/>
    <e v="#N/A"/>
    <m/>
    <e v="#N/A"/>
    <m/>
    <e v="#N/A"/>
    <x v="3"/>
    <m/>
    <m/>
    <e v="#N/A"/>
    <x v="2"/>
    <e v="#N/A"/>
    <x v="3"/>
    <e v="#N/A"/>
    <e v="#N/A"/>
  </r>
  <r>
    <s v="BE54-B2AF"/>
    <s v="Nelia"/>
    <s v="Abramowitz"/>
    <x v="0"/>
    <n v="20"/>
    <s v="Young"/>
    <s v="Frequent Traveller"/>
    <x v="1"/>
    <n v="45"/>
    <s v="41-50KM"/>
    <s v="CA"/>
    <s v="White"/>
    <n v="1"/>
    <x v="4"/>
    <x v="3"/>
    <s v="Machine Learning Engineer"/>
    <s v="Married"/>
    <n v="46714"/>
    <n v="1"/>
    <s v="No"/>
    <n v="0"/>
    <d v="2022-04-28T00:00:00"/>
    <x v="0"/>
    <n v="0"/>
    <n v="0"/>
    <n v="0"/>
    <s v="OK"/>
    <n v="0"/>
    <m/>
    <m/>
    <m/>
    <m/>
    <e v="#N/A"/>
    <m/>
    <e v="#N/A"/>
    <m/>
    <e v="#N/A"/>
    <x v="3"/>
    <m/>
    <m/>
    <e v="#N/A"/>
    <x v="2"/>
    <e v="#N/A"/>
    <x v="3"/>
    <e v="#N/A"/>
    <e v="#N/A"/>
  </r>
  <r>
    <s v="2114-EC1F"/>
    <s v="Elliott"/>
    <s v="Franciskiewicz"/>
    <x v="2"/>
    <n v="32"/>
    <s v="Young"/>
    <s v="Some Travel"/>
    <x v="0"/>
    <n v="21"/>
    <s v="21-30KM"/>
    <s v="NY"/>
    <s v="White"/>
    <n v="4"/>
    <x v="1"/>
    <x v="0"/>
    <s v="Sales Executive"/>
    <s v="Married"/>
    <n v="106476"/>
    <n v="2"/>
    <s v="No"/>
    <n v="0"/>
    <d v="2022-05-01T00:00:00"/>
    <x v="0"/>
    <n v="0"/>
    <n v="0"/>
    <n v="0"/>
    <s v="OK"/>
    <n v="0"/>
    <m/>
    <m/>
    <m/>
    <m/>
    <e v="#N/A"/>
    <m/>
    <e v="#N/A"/>
    <m/>
    <e v="#N/A"/>
    <x v="3"/>
    <m/>
    <m/>
    <e v="#N/A"/>
    <x v="2"/>
    <e v="#N/A"/>
    <x v="3"/>
    <e v="#N/A"/>
    <e v="#N/A"/>
  </r>
  <r>
    <s v="CA98-86ED"/>
    <s v="Paulette"/>
    <s v="Albertson"/>
    <x v="0"/>
    <n v="34"/>
    <s v="Young"/>
    <s v="Frequent Traveller"/>
    <x v="1"/>
    <n v="1"/>
    <s v="0-10KM"/>
    <s v="CA"/>
    <s v="White"/>
    <n v="1"/>
    <x v="4"/>
    <x v="5"/>
    <s v="Machine Learning Engineer"/>
    <s v="Single"/>
    <n v="178472"/>
    <n v="0"/>
    <s v="Yes"/>
    <n v="1"/>
    <d v="2022-05-07T00:00:00"/>
    <x v="0"/>
    <n v="0"/>
    <n v="0"/>
    <n v="0"/>
    <s v="OK"/>
    <n v="0"/>
    <m/>
    <m/>
    <m/>
    <m/>
    <e v="#N/A"/>
    <m/>
    <e v="#N/A"/>
    <m/>
    <e v="#N/A"/>
    <x v="3"/>
    <m/>
    <m/>
    <e v="#N/A"/>
    <x v="2"/>
    <e v="#N/A"/>
    <x v="3"/>
    <e v="#N/A"/>
    <e v="#N/A"/>
  </r>
  <r>
    <s v="5DBA-93C9"/>
    <s v="Allys"/>
    <s v="Bourdice"/>
    <x v="3"/>
    <n v="21"/>
    <s v="Young"/>
    <s v="Some Travel"/>
    <x v="1"/>
    <n v="26"/>
    <s v="21-30KM"/>
    <s v="CA"/>
    <s v="White"/>
    <n v="4"/>
    <x v="1"/>
    <x v="3"/>
    <s v="Data Scientist"/>
    <s v="Married"/>
    <n v="21202"/>
    <n v="1"/>
    <s v="No"/>
    <n v="0"/>
    <d v="2022-05-11T00:00:00"/>
    <x v="0"/>
    <n v="0"/>
    <n v="0"/>
    <n v="0"/>
    <s v="OK"/>
    <n v="0"/>
    <m/>
    <m/>
    <m/>
    <m/>
    <e v="#N/A"/>
    <m/>
    <e v="#N/A"/>
    <m/>
    <e v="#N/A"/>
    <x v="3"/>
    <m/>
    <m/>
    <e v="#N/A"/>
    <x v="2"/>
    <e v="#N/A"/>
    <x v="3"/>
    <e v="#N/A"/>
    <e v="#N/A"/>
  </r>
  <r>
    <s v="C3C0-349E"/>
    <s v="Isac"/>
    <s v="Dreus"/>
    <x v="2"/>
    <n v="45"/>
    <s v="Old"/>
    <s v="Some Travel"/>
    <x v="0"/>
    <n v="22"/>
    <s v="21-30KM"/>
    <s v="CA"/>
    <s v="White"/>
    <n v="4"/>
    <x v="1"/>
    <x v="1"/>
    <s v="Sales Executive"/>
    <s v="Married"/>
    <n v="270302"/>
    <n v="0"/>
    <s v="No"/>
    <n v="0"/>
    <d v="2022-05-13T00:00:00"/>
    <x v="1"/>
    <n v="0"/>
    <n v="0"/>
    <n v="0"/>
    <s v="OK"/>
    <n v="0"/>
    <m/>
    <m/>
    <m/>
    <m/>
    <e v="#N/A"/>
    <m/>
    <e v="#N/A"/>
    <m/>
    <e v="#N/A"/>
    <x v="3"/>
    <m/>
    <m/>
    <e v="#N/A"/>
    <x v="2"/>
    <e v="#N/A"/>
    <x v="3"/>
    <e v="#N/A"/>
    <e v="#N/A"/>
  </r>
  <r>
    <s v="CAA0-3971"/>
    <s v="Ives"/>
    <s v="Cranston"/>
    <x v="2"/>
    <n v="22"/>
    <s v="Young"/>
    <s v="Some Travel"/>
    <x v="0"/>
    <n v="31"/>
    <s v="31-40KM"/>
    <s v="NY"/>
    <s v="White"/>
    <n v="1"/>
    <x v="4"/>
    <x v="1"/>
    <s v="Sales Executive"/>
    <s v="Single"/>
    <n v="51582"/>
    <n v="0"/>
    <s v="No"/>
    <n v="0"/>
    <d v="2022-05-13T00:00:00"/>
    <x v="0"/>
    <n v="0"/>
    <n v="0"/>
    <n v="0"/>
    <s v="OK"/>
    <n v="0"/>
    <m/>
    <m/>
    <m/>
    <m/>
    <e v="#N/A"/>
    <m/>
    <e v="#N/A"/>
    <m/>
    <e v="#N/A"/>
    <x v="3"/>
    <m/>
    <m/>
    <e v="#N/A"/>
    <x v="2"/>
    <e v="#N/A"/>
    <x v="3"/>
    <e v="#N/A"/>
    <e v="#N/A"/>
  </r>
  <r>
    <s v="32F1-6903"/>
    <s v="Mariya"/>
    <s v="Mattheus"/>
    <x v="0"/>
    <n v="18"/>
    <s v="Young"/>
    <s v="Frequent Traveller"/>
    <x v="1"/>
    <n v="10"/>
    <s v="0-10KM"/>
    <s v="IL"/>
    <s v="White"/>
    <n v="3"/>
    <x v="2"/>
    <x v="3"/>
    <s v="Software Engineer"/>
    <s v="Single"/>
    <n v="26960"/>
    <n v="3"/>
    <s v="No"/>
    <n v="0"/>
    <d v="2022-05-17T00:00:00"/>
    <x v="0"/>
    <n v="0"/>
    <n v="0"/>
    <n v="0"/>
    <s v="OK"/>
    <n v="0"/>
    <m/>
    <m/>
    <m/>
    <m/>
    <e v="#N/A"/>
    <m/>
    <e v="#N/A"/>
    <m/>
    <e v="#N/A"/>
    <x v="3"/>
    <m/>
    <m/>
    <e v="#N/A"/>
    <x v="2"/>
    <e v="#N/A"/>
    <x v="3"/>
    <e v="#N/A"/>
    <e v="#N/A"/>
  </r>
  <r>
    <s v="D186-CBF5"/>
    <s v="Ibby"/>
    <s v="Witcomb"/>
    <x v="0"/>
    <n v="19"/>
    <s v="Young"/>
    <s v="Some Travel"/>
    <x v="0"/>
    <n v="21"/>
    <s v="21-30KM"/>
    <s v="NY"/>
    <s v="White"/>
    <n v="3"/>
    <x v="2"/>
    <x v="0"/>
    <s v="Sales Representative"/>
    <s v="Single"/>
    <n v="33454"/>
    <n v="0"/>
    <s v="Yes"/>
    <n v="1"/>
    <d v="2022-05-19T00:00:00"/>
    <x v="1"/>
    <n v="0"/>
    <n v="0"/>
    <n v="0"/>
    <s v="OK"/>
    <n v="0"/>
    <s v="PR1242"/>
    <s v="D186-CBF5"/>
    <d v="2016-08-25T00:00:00"/>
    <n v="4"/>
    <n v="4"/>
    <n v="4"/>
    <n v="4"/>
    <n v="2"/>
    <n v="2"/>
    <x v="0"/>
    <n v="3"/>
    <n v="4"/>
    <n v="4"/>
    <x v="0"/>
    <n v="3"/>
    <x v="2"/>
    <n v="2"/>
    <n v="3.1666666666666665"/>
  </r>
  <r>
    <s v="E681-7B57"/>
    <s v="Durant"/>
    <s v="Ratley"/>
    <x v="2"/>
    <n v="18"/>
    <s v="Young"/>
    <s v="Frequent Traveller"/>
    <x v="1"/>
    <n v="26"/>
    <s v="21-30KM"/>
    <s v="CA"/>
    <s v="White"/>
    <n v="2"/>
    <x v="3"/>
    <x v="5"/>
    <s v="Data Scientist"/>
    <s v="Single"/>
    <n v="31532"/>
    <n v="0"/>
    <s v="No"/>
    <n v="0"/>
    <d v="2022-05-22T00:00:00"/>
    <x v="1"/>
    <n v="0"/>
    <n v="0"/>
    <n v="0"/>
    <s v="OK"/>
    <n v="0"/>
    <s v="PR1363"/>
    <s v="E681-7B57"/>
    <d v="2016-12-24T00:00:00"/>
    <n v="5"/>
    <n v="5"/>
    <n v="2"/>
    <n v="2"/>
    <n v="4"/>
    <n v="4"/>
    <x v="1"/>
    <n v="0"/>
    <n v="2"/>
    <n v="2"/>
    <x v="1"/>
    <n v="4"/>
    <x v="0"/>
    <n v="3"/>
    <n v="3.3333333333333335"/>
  </r>
  <r>
    <s v="14CF-051D"/>
    <s v="Prent"/>
    <s v="Salkeld"/>
    <x v="2"/>
    <n v="19"/>
    <s v="Young"/>
    <s v="Some Travel"/>
    <x v="2"/>
    <n v="18"/>
    <s v="11-20KM"/>
    <s v="NY"/>
    <s v="White"/>
    <n v="4"/>
    <x v="1"/>
    <x v="7"/>
    <s v="Recruiter"/>
    <s v="Single"/>
    <n v="20778"/>
    <n v="0"/>
    <s v="No"/>
    <n v="0"/>
    <d v="2022-05-24T00:00:00"/>
    <x v="0"/>
    <n v="0"/>
    <n v="0"/>
    <n v="0"/>
    <s v="OK"/>
    <n v="0"/>
    <m/>
    <m/>
    <m/>
    <m/>
    <e v="#N/A"/>
    <m/>
    <e v="#N/A"/>
    <m/>
    <e v="#N/A"/>
    <x v="3"/>
    <m/>
    <m/>
    <e v="#N/A"/>
    <x v="2"/>
    <e v="#N/A"/>
    <x v="3"/>
    <e v="#N/A"/>
    <e v="#N/A"/>
  </r>
  <r>
    <s v="6576-8773"/>
    <s v="Ash"/>
    <s v="Slamaker"/>
    <x v="2"/>
    <n v="33"/>
    <s v="Young"/>
    <s v="Frequent Traveller"/>
    <x v="1"/>
    <n v="24"/>
    <s v="21-30KM"/>
    <s v="NY"/>
    <s v="White"/>
    <n v="4"/>
    <x v="1"/>
    <x v="3"/>
    <s v="Machine Learning Engineer"/>
    <s v="Divorced"/>
    <n v="283171"/>
    <n v="1"/>
    <s v="No"/>
    <n v="0"/>
    <d v="2022-05-24T00:00:00"/>
    <x v="0"/>
    <n v="0"/>
    <n v="0"/>
    <n v="0"/>
    <s v="OK"/>
    <n v="0"/>
    <m/>
    <m/>
    <m/>
    <m/>
    <e v="#N/A"/>
    <m/>
    <e v="#N/A"/>
    <m/>
    <e v="#N/A"/>
    <x v="3"/>
    <m/>
    <m/>
    <e v="#N/A"/>
    <x v="2"/>
    <e v="#N/A"/>
    <x v="3"/>
    <e v="#N/A"/>
    <e v="#N/A"/>
  </r>
  <r>
    <s v="ECD4-3FF7"/>
    <s v="Kenyon"/>
    <s v="Fawltey"/>
    <x v="2"/>
    <n v="19"/>
    <s v="Young"/>
    <s v="Some Travel"/>
    <x v="1"/>
    <n v="15"/>
    <s v="11-20KM"/>
    <s v="CA"/>
    <s v="White"/>
    <n v="3"/>
    <x v="2"/>
    <x v="3"/>
    <s v="Data Scientist"/>
    <s v="Single"/>
    <n v="58408"/>
    <n v="1"/>
    <s v="Yes"/>
    <n v="1"/>
    <d v="2022-05-31T00:00:00"/>
    <x v="0"/>
    <n v="0"/>
    <n v="0"/>
    <n v="0"/>
    <s v="OK"/>
    <n v="0"/>
    <m/>
    <m/>
    <m/>
    <m/>
    <e v="#N/A"/>
    <m/>
    <e v="#N/A"/>
    <m/>
    <e v="#N/A"/>
    <x v="3"/>
    <m/>
    <m/>
    <e v="#N/A"/>
    <x v="2"/>
    <e v="#N/A"/>
    <x v="3"/>
    <e v="#N/A"/>
    <e v="#N/A"/>
  </r>
  <r>
    <s v="B727-FCF9"/>
    <s v="Evy"/>
    <s v="Bichener"/>
    <x v="0"/>
    <n v="27"/>
    <s v="Young"/>
    <s v="Some Travel"/>
    <x v="1"/>
    <n v="36"/>
    <s v="31-40KM"/>
    <s v="CA"/>
    <s v="White"/>
    <n v="3"/>
    <x v="2"/>
    <x v="5"/>
    <s v="Engineering Manager"/>
    <s v="Married"/>
    <n v="227477"/>
    <n v="0"/>
    <s v="No"/>
    <n v="0"/>
    <d v="2022-06-07T00:00:00"/>
    <x v="0"/>
    <n v="0"/>
    <n v="0"/>
    <n v="0"/>
    <s v="OK"/>
    <n v="0"/>
    <m/>
    <m/>
    <m/>
    <m/>
    <e v="#N/A"/>
    <m/>
    <e v="#N/A"/>
    <m/>
    <e v="#N/A"/>
    <x v="3"/>
    <m/>
    <m/>
    <e v="#N/A"/>
    <x v="2"/>
    <e v="#N/A"/>
    <x v="3"/>
    <e v="#N/A"/>
    <e v="#N/A"/>
  </r>
  <r>
    <s v="26A0-5791"/>
    <s v="Hayden"/>
    <s v="Yokelman"/>
    <x v="2"/>
    <n v="21"/>
    <s v="Young"/>
    <s v="Some Travel"/>
    <x v="0"/>
    <n v="19"/>
    <s v="11-20KM"/>
    <s v="NY"/>
    <s v="White"/>
    <n v="4"/>
    <x v="1"/>
    <x v="1"/>
    <s v="Sales Representative"/>
    <s v="Married"/>
    <n v="22696"/>
    <n v="1"/>
    <s v="Yes"/>
    <n v="1"/>
    <d v="2022-06-08T00:00:00"/>
    <x v="0"/>
    <n v="0"/>
    <n v="0"/>
    <n v="0"/>
    <s v="OK"/>
    <n v="0"/>
    <m/>
    <m/>
    <m/>
    <m/>
    <e v="#N/A"/>
    <m/>
    <e v="#N/A"/>
    <m/>
    <e v="#N/A"/>
    <x v="3"/>
    <m/>
    <m/>
    <e v="#N/A"/>
    <x v="2"/>
    <e v="#N/A"/>
    <x v="3"/>
    <e v="#N/A"/>
    <e v="#N/A"/>
  </r>
  <r>
    <s v="CF4C-5525"/>
    <s v="Charleen"/>
    <s v="Wigsell"/>
    <x v="0"/>
    <n v="20"/>
    <s v="Young"/>
    <s v="Some Travel"/>
    <x v="1"/>
    <n v="10"/>
    <s v="0-10KM"/>
    <s v="NY"/>
    <s v="White"/>
    <n v="5"/>
    <x v="0"/>
    <x v="3"/>
    <s v="Software Engineer"/>
    <s v="Married"/>
    <n v="32077"/>
    <n v="1"/>
    <s v="No"/>
    <n v="0"/>
    <d v="2022-06-09T00:00:00"/>
    <x v="0"/>
    <n v="0"/>
    <n v="0"/>
    <n v="0"/>
    <s v="OK"/>
    <n v="0"/>
    <m/>
    <m/>
    <m/>
    <m/>
    <e v="#N/A"/>
    <m/>
    <e v="#N/A"/>
    <m/>
    <e v="#N/A"/>
    <x v="3"/>
    <m/>
    <m/>
    <e v="#N/A"/>
    <x v="2"/>
    <e v="#N/A"/>
    <x v="3"/>
    <e v="#N/A"/>
    <e v="#N/A"/>
  </r>
  <r>
    <s v="F749-A0E8"/>
    <s v="Marie"/>
    <s v="Klehn"/>
    <x v="0"/>
    <n v="19"/>
    <s v="Young"/>
    <s v="Some Travel"/>
    <x v="1"/>
    <n v="26"/>
    <s v="21-30KM"/>
    <s v="CA"/>
    <s v="White"/>
    <n v="4"/>
    <x v="1"/>
    <x v="5"/>
    <s v="Software Engineer"/>
    <s v="Single"/>
    <n v="66119"/>
    <n v="0"/>
    <s v="No"/>
    <n v="0"/>
    <d v="2022-06-12T00:00:00"/>
    <x v="0"/>
    <n v="0"/>
    <n v="0"/>
    <n v="0"/>
    <s v="OK"/>
    <n v="0"/>
    <m/>
    <m/>
    <m/>
    <m/>
    <e v="#N/A"/>
    <m/>
    <e v="#N/A"/>
    <m/>
    <e v="#N/A"/>
    <x v="3"/>
    <m/>
    <m/>
    <e v="#N/A"/>
    <x v="2"/>
    <e v="#N/A"/>
    <x v="3"/>
    <e v="#N/A"/>
    <e v="#N/A"/>
  </r>
  <r>
    <s v="422B-53AC"/>
    <s v="Otis"/>
    <s v="Liquorish"/>
    <x v="1"/>
    <n v="29"/>
    <s v="Young"/>
    <s v="Some Travel"/>
    <x v="0"/>
    <n v="29"/>
    <s v="21-30KM"/>
    <s v="CA"/>
    <s v="White"/>
    <n v="2"/>
    <x v="3"/>
    <x v="1"/>
    <s v="Sales Executive"/>
    <s v="Single"/>
    <n v="134537"/>
    <n v="0"/>
    <s v="Yes"/>
    <n v="1"/>
    <d v="2022-06-16T00:00:00"/>
    <x v="0"/>
    <n v="0"/>
    <n v="0"/>
    <n v="0"/>
    <s v="OK"/>
    <n v="0"/>
    <m/>
    <m/>
    <m/>
    <m/>
    <e v="#N/A"/>
    <m/>
    <e v="#N/A"/>
    <m/>
    <e v="#N/A"/>
    <x v="3"/>
    <m/>
    <m/>
    <e v="#N/A"/>
    <x v="2"/>
    <e v="#N/A"/>
    <x v="3"/>
    <e v="#N/A"/>
    <e v="#N/A"/>
  </r>
  <r>
    <s v="AAD3-BCC1"/>
    <s v="Nikita"/>
    <s v="Pettis"/>
    <x v="3"/>
    <n v="18"/>
    <s v="Young"/>
    <s v="Some Travel"/>
    <x v="0"/>
    <n v="9"/>
    <s v="0-10KM"/>
    <s v="IL"/>
    <s v="White"/>
    <n v="3"/>
    <x v="2"/>
    <x v="7"/>
    <s v="Sales Executive"/>
    <s v="Single"/>
    <n v="74515"/>
    <n v="0"/>
    <s v="No"/>
    <n v="0"/>
    <d v="2022-06-19T00:00:00"/>
    <x v="0"/>
    <n v="0"/>
    <n v="0"/>
    <n v="0"/>
    <s v="OK"/>
    <n v="0"/>
    <m/>
    <m/>
    <m/>
    <m/>
    <e v="#N/A"/>
    <m/>
    <e v="#N/A"/>
    <m/>
    <e v="#N/A"/>
    <x v="3"/>
    <m/>
    <m/>
    <e v="#N/A"/>
    <x v="2"/>
    <e v="#N/A"/>
    <x v="3"/>
    <e v="#N/A"/>
    <e v="#N/A"/>
  </r>
  <r>
    <s v="F245-F338"/>
    <s v="Jamie"/>
    <s v="Lavery"/>
    <x v="0"/>
    <n v="18"/>
    <s v="Young"/>
    <s v="Frequent Traveller"/>
    <x v="0"/>
    <n v="26"/>
    <s v="21-30KM"/>
    <s v="CA"/>
    <s v="White"/>
    <n v="3"/>
    <x v="2"/>
    <x v="7"/>
    <s v="Sales Executive"/>
    <s v="Single"/>
    <n v="62054"/>
    <n v="2"/>
    <s v="No"/>
    <n v="0"/>
    <d v="2022-06-21T00:00:00"/>
    <x v="0"/>
    <n v="0"/>
    <n v="0"/>
    <n v="0"/>
    <s v="OK"/>
    <n v="0"/>
    <m/>
    <m/>
    <m/>
    <m/>
    <e v="#N/A"/>
    <m/>
    <e v="#N/A"/>
    <m/>
    <e v="#N/A"/>
    <x v="3"/>
    <m/>
    <m/>
    <e v="#N/A"/>
    <x v="2"/>
    <e v="#N/A"/>
    <x v="3"/>
    <e v="#N/A"/>
    <e v="#N/A"/>
  </r>
  <r>
    <s v="921D-AE10"/>
    <s v="Greer"/>
    <s v="MacDearmaid"/>
    <x v="0"/>
    <n v="46"/>
    <s v="Old"/>
    <s v="No Travel "/>
    <x v="0"/>
    <n v="24"/>
    <s v="21-30KM"/>
    <s v="CA"/>
    <s v="White"/>
    <n v="4"/>
    <x v="1"/>
    <x v="7"/>
    <s v="Sales Executive"/>
    <s v="Single"/>
    <n v="236103"/>
    <n v="0"/>
    <s v="No"/>
    <n v="0"/>
    <d v="2022-06-21T00:00:00"/>
    <x v="0"/>
    <n v="0"/>
    <n v="0"/>
    <n v="0"/>
    <s v="OK"/>
    <n v="0"/>
    <m/>
    <m/>
    <m/>
    <m/>
    <e v="#N/A"/>
    <m/>
    <e v="#N/A"/>
    <m/>
    <e v="#N/A"/>
    <x v="3"/>
    <m/>
    <m/>
    <e v="#N/A"/>
    <x v="2"/>
    <e v="#N/A"/>
    <x v="3"/>
    <e v="#N/A"/>
    <e v="#N/A"/>
  </r>
  <r>
    <s v="6280-B47F"/>
    <s v="Durward"/>
    <s v="Buzek"/>
    <x v="2"/>
    <n v="25"/>
    <s v="Young"/>
    <s v="Frequent Traveller"/>
    <x v="1"/>
    <n v="39"/>
    <s v="31-40KM"/>
    <s v="NY"/>
    <s v="White"/>
    <n v="4"/>
    <x v="1"/>
    <x v="3"/>
    <s v="Software Engineer"/>
    <s v="Single"/>
    <n v="26545"/>
    <n v="1"/>
    <s v="Yes"/>
    <n v="1"/>
    <d v="2022-06-21T00:00:00"/>
    <x v="1"/>
    <n v="0"/>
    <n v="0"/>
    <n v="0"/>
    <s v="OK"/>
    <n v="0"/>
    <s v="PR1296"/>
    <s v="6280-B47F"/>
    <d v="2016-10-31T00:00:00"/>
    <n v="3"/>
    <n v="3"/>
    <n v="3"/>
    <n v="3"/>
    <n v="3"/>
    <n v="3"/>
    <x v="2"/>
    <n v="1"/>
    <n v="3"/>
    <n v="3"/>
    <x v="1"/>
    <n v="4"/>
    <x v="1"/>
    <n v="4"/>
    <n v="3.3333333333333335"/>
  </r>
  <r>
    <s v="00E4-3D60"/>
    <s v="Sherilyn"/>
    <s v="Girke"/>
    <x v="0"/>
    <n v="30"/>
    <s v="Young"/>
    <s v="Frequent Traveller"/>
    <x v="1"/>
    <n v="37"/>
    <s v="31-40KM"/>
    <s v="CA"/>
    <s v="White"/>
    <n v="1"/>
    <x v="4"/>
    <x v="2"/>
    <s v="Data Scientist"/>
    <s v="Single"/>
    <n v="109778"/>
    <n v="0"/>
    <s v="No"/>
    <n v="0"/>
    <d v="2022-06-23T00:00:00"/>
    <x v="1"/>
    <n v="0"/>
    <n v="0"/>
    <n v="0"/>
    <s v="OK"/>
    <n v="0"/>
    <s v="PR1020"/>
    <s v="00E4-3D60"/>
    <d v="2016-03-29T00:00:00"/>
    <n v="3"/>
    <n v="3"/>
    <n v="3"/>
    <n v="3"/>
    <n v="5"/>
    <n v="5"/>
    <x v="0"/>
    <n v="0"/>
    <n v="3"/>
    <n v="3"/>
    <x v="3"/>
    <n v="5"/>
    <x v="1"/>
    <n v="4"/>
    <n v="3.8333333333333335"/>
  </r>
  <r>
    <s v="E368-3CF3"/>
    <s v="Reinaldos"/>
    <s v="LAbbet"/>
    <x v="2"/>
    <n v="18"/>
    <s v="Young"/>
    <s v="Some Travel"/>
    <x v="0"/>
    <n v="9"/>
    <s v="0-10KM"/>
    <s v="IL"/>
    <s v="White"/>
    <n v="4"/>
    <x v="1"/>
    <x v="1"/>
    <s v="Sales Representative"/>
    <s v="Single"/>
    <n v="61582"/>
    <n v="0"/>
    <s v="No"/>
    <n v="0"/>
    <d v="2022-06-24T00:00:00"/>
    <x v="0"/>
    <n v="0"/>
    <n v="0"/>
    <n v="0"/>
    <s v="OK"/>
    <n v="0"/>
    <m/>
    <m/>
    <m/>
    <m/>
    <e v="#N/A"/>
    <m/>
    <e v="#N/A"/>
    <m/>
    <e v="#N/A"/>
    <x v="3"/>
    <m/>
    <m/>
    <e v="#N/A"/>
    <x v="2"/>
    <e v="#N/A"/>
    <x v="3"/>
    <e v="#N/A"/>
    <e v="#N/A"/>
  </r>
  <r>
    <s v="7B84-8387"/>
    <s v="Richardo"/>
    <s v="Lowres"/>
    <x v="2"/>
    <n v="20"/>
    <s v="Young"/>
    <s v="Some Travel"/>
    <x v="1"/>
    <n v="4"/>
    <s v="0-10KM"/>
    <s v="CA"/>
    <s v="White"/>
    <n v="4"/>
    <x v="1"/>
    <x v="5"/>
    <s v="Data Scientist"/>
    <s v="Single"/>
    <n v="34954"/>
    <n v="0"/>
    <s v="No"/>
    <n v="0"/>
    <d v="2022-06-24T00:00:00"/>
    <x v="0"/>
    <n v="0"/>
    <n v="0"/>
    <n v="0"/>
    <s v="OK"/>
    <n v="0"/>
    <m/>
    <m/>
    <m/>
    <m/>
    <e v="#N/A"/>
    <m/>
    <e v="#N/A"/>
    <m/>
    <e v="#N/A"/>
    <x v="3"/>
    <m/>
    <m/>
    <e v="#N/A"/>
    <x v="2"/>
    <e v="#N/A"/>
    <x v="3"/>
    <e v="#N/A"/>
    <e v="#N/A"/>
  </r>
  <r>
    <s v="D380-A175"/>
    <s v="Fritz"/>
    <s v="St. Quintin"/>
    <x v="2"/>
    <n v="18"/>
    <s v="Young"/>
    <s v="Frequent Traveller"/>
    <x v="0"/>
    <n v="21"/>
    <s v="21-30KM"/>
    <s v="NY"/>
    <s v="White"/>
    <n v="4"/>
    <x v="1"/>
    <x v="0"/>
    <s v="Sales Representative"/>
    <s v="Single"/>
    <n v="22889"/>
    <n v="1"/>
    <s v="No"/>
    <n v="0"/>
    <d v="2022-06-25T00:00:00"/>
    <x v="0"/>
    <n v="0"/>
    <n v="0"/>
    <n v="0"/>
    <s v="OK"/>
    <n v="0"/>
    <m/>
    <m/>
    <m/>
    <m/>
    <e v="#N/A"/>
    <m/>
    <e v="#N/A"/>
    <m/>
    <e v="#N/A"/>
    <x v="3"/>
    <m/>
    <m/>
    <e v="#N/A"/>
    <x v="2"/>
    <e v="#N/A"/>
    <x v="3"/>
    <e v="#N/A"/>
    <e v="#N/A"/>
  </r>
  <r>
    <s v="078D-B654"/>
    <s v="Cob"/>
    <s v="Cruikshank"/>
    <x v="2"/>
    <n v="24"/>
    <s v="Young"/>
    <s v="Some Travel"/>
    <x v="1"/>
    <n v="1"/>
    <s v="0-10KM"/>
    <s v="CA"/>
    <s v="White"/>
    <n v="4"/>
    <x v="1"/>
    <x v="3"/>
    <s v="Senior Software Engineer"/>
    <s v="Single"/>
    <n v="113262"/>
    <n v="0"/>
    <s v="No"/>
    <n v="0"/>
    <d v="2022-06-30T00:00:00"/>
    <x v="0"/>
    <n v="0"/>
    <n v="0"/>
    <n v="0"/>
    <s v="OK"/>
    <n v="0"/>
    <m/>
    <m/>
    <m/>
    <m/>
    <e v="#N/A"/>
    <m/>
    <e v="#N/A"/>
    <m/>
    <e v="#N/A"/>
    <x v="3"/>
    <m/>
    <m/>
    <e v="#N/A"/>
    <x v="2"/>
    <e v="#N/A"/>
    <x v="3"/>
    <e v="#N/A"/>
    <e v="#N/A"/>
  </r>
  <r>
    <s v="F1A4-58F5"/>
    <s v="Blake"/>
    <s v="Duffrie"/>
    <x v="2"/>
    <n v="19"/>
    <s v="Young"/>
    <s v="Some Travel"/>
    <x v="1"/>
    <n v="21"/>
    <s v="21-30KM"/>
    <s v="CA"/>
    <s v="White"/>
    <n v="1"/>
    <x v="4"/>
    <x v="3"/>
    <s v="Senior Software Engineer"/>
    <s v="Single"/>
    <n v="71551"/>
    <n v="1"/>
    <s v="Yes"/>
    <n v="1"/>
    <d v="2022-07-01T00:00:00"/>
    <x v="0"/>
    <n v="0"/>
    <n v="0"/>
    <n v="0"/>
    <s v="OK"/>
    <n v="0"/>
    <m/>
    <m/>
    <m/>
    <m/>
    <e v="#N/A"/>
    <m/>
    <e v="#N/A"/>
    <m/>
    <e v="#N/A"/>
    <x v="3"/>
    <m/>
    <m/>
    <e v="#N/A"/>
    <x v="2"/>
    <e v="#N/A"/>
    <x v="3"/>
    <e v="#N/A"/>
    <e v="#N/A"/>
  </r>
  <r>
    <s v="D6AB-ED90"/>
    <s v="Pen"/>
    <s v="Glanister"/>
    <x v="0"/>
    <n v="20"/>
    <s v="Young"/>
    <s v="No Travel "/>
    <x v="1"/>
    <n v="12"/>
    <s v="11-20KM"/>
    <s v="CA"/>
    <s v="White"/>
    <n v="3"/>
    <x v="2"/>
    <x v="5"/>
    <s v="Software Engineer"/>
    <s v="Single"/>
    <n v="29329"/>
    <n v="0"/>
    <s v="No"/>
    <n v="0"/>
    <d v="2022-07-03T00:00:00"/>
    <x v="0"/>
    <n v="0"/>
    <n v="0"/>
    <n v="0"/>
    <s v="OK"/>
    <n v="0"/>
    <m/>
    <m/>
    <m/>
    <m/>
    <e v="#N/A"/>
    <m/>
    <e v="#N/A"/>
    <m/>
    <e v="#N/A"/>
    <x v="3"/>
    <m/>
    <m/>
    <e v="#N/A"/>
    <x v="2"/>
    <e v="#N/A"/>
    <x v="3"/>
    <e v="#N/A"/>
    <e v="#N/A"/>
  </r>
  <r>
    <s v="0D92-C1D0"/>
    <s v="Shandeigh"/>
    <s v="McCaster"/>
    <x v="0"/>
    <n v="26"/>
    <s v="Young"/>
    <s v="Some Travel"/>
    <x v="1"/>
    <n v="43"/>
    <s v="41-50KM"/>
    <s v="IL"/>
    <s v="White"/>
    <n v="3"/>
    <x v="2"/>
    <x v="6"/>
    <s v="Machine Learning Engineer"/>
    <s v="Single"/>
    <n v="125232"/>
    <n v="1"/>
    <s v="No"/>
    <n v="0"/>
    <d v="2022-07-07T00:00:00"/>
    <x v="0"/>
    <n v="0"/>
    <n v="0"/>
    <n v="0"/>
    <s v="OK"/>
    <n v="0"/>
    <m/>
    <m/>
    <m/>
    <m/>
    <e v="#N/A"/>
    <m/>
    <e v="#N/A"/>
    <m/>
    <e v="#N/A"/>
    <x v="3"/>
    <m/>
    <m/>
    <e v="#N/A"/>
    <x v="2"/>
    <e v="#N/A"/>
    <x v="3"/>
    <e v="#N/A"/>
    <e v="#N/A"/>
  </r>
  <r>
    <s v="A3AE-B510"/>
    <s v="Cameron"/>
    <s v="Spencook"/>
    <x v="2"/>
    <n v="31"/>
    <s v="Young"/>
    <s v="Some Travel"/>
    <x v="1"/>
    <n v="28"/>
    <s v="21-30KM"/>
    <s v="CA"/>
    <s v="White"/>
    <n v="4"/>
    <x v="1"/>
    <x v="5"/>
    <s v="Engineering Manager"/>
    <s v="Single"/>
    <n v="353335"/>
    <n v="1"/>
    <s v="Yes"/>
    <n v="1"/>
    <d v="2022-07-07T00:00:00"/>
    <x v="0"/>
    <n v="0"/>
    <n v="0"/>
    <n v="0"/>
    <s v="OK"/>
    <n v="0"/>
    <m/>
    <m/>
    <m/>
    <m/>
    <e v="#N/A"/>
    <m/>
    <e v="#N/A"/>
    <m/>
    <e v="#N/A"/>
    <x v="3"/>
    <m/>
    <m/>
    <e v="#N/A"/>
    <x v="2"/>
    <e v="#N/A"/>
    <x v="3"/>
    <e v="#N/A"/>
    <e v="#N/A"/>
  </r>
  <r>
    <s v="C1BA-AB7C"/>
    <s v="Gorden"/>
    <s v="Ferriby"/>
    <x v="2"/>
    <n v="27"/>
    <s v="Young"/>
    <s v="Some Travel"/>
    <x v="1"/>
    <n v="19"/>
    <s v="11-20KM"/>
    <s v="IL"/>
    <s v="White"/>
    <n v="4"/>
    <x v="1"/>
    <x v="2"/>
    <s v="Engineering Manager"/>
    <s v="Married"/>
    <n v="118176"/>
    <n v="1"/>
    <s v="No"/>
    <n v="0"/>
    <d v="2022-07-14T00:00:00"/>
    <x v="0"/>
    <n v="0"/>
    <n v="0"/>
    <n v="0"/>
    <s v="OK"/>
    <n v="0"/>
    <m/>
    <m/>
    <m/>
    <m/>
    <e v="#N/A"/>
    <m/>
    <e v="#N/A"/>
    <m/>
    <e v="#N/A"/>
    <x v="3"/>
    <m/>
    <m/>
    <e v="#N/A"/>
    <x v="2"/>
    <e v="#N/A"/>
    <x v="3"/>
    <e v="#N/A"/>
    <e v="#N/A"/>
  </r>
  <r>
    <s v="FBAF-649F"/>
    <s v="Mathilda"/>
    <s v="Franchi"/>
    <x v="0"/>
    <n v="19"/>
    <s v="Young"/>
    <s v="Some Travel"/>
    <x v="1"/>
    <n v="33"/>
    <s v="31-40KM"/>
    <s v="NY"/>
    <s v="White"/>
    <n v="3"/>
    <x v="2"/>
    <x v="5"/>
    <s v="Machine Learning Engineer"/>
    <s v="Single"/>
    <n v="53571"/>
    <n v="0"/>
    <s v="Yes"/>
    <n v="1"/>
    <d v="2022-07-16T00:00:00"/>
    <x v="0"/>
    <n v="0"/>
    <n v="0"/>
    <n v="0"/>
    <s v="OK"/>
    <n v="0"/>
    <m/>
    <m/>
    <m/>
    <m/>
    <e v="#N/A"/>
    <m/>
    <e v="#N/A"/>
    <m/>
    <e v="#N/A"/>
    <x v="3"/>
    <m/>
    <m/>
    <e v="#N/A"/>
    <x v="2"/>
    <e v="#N/A"/>
    <x v="3"/>
    <e v="#N/A"/>
    <e v="#N/A"/>
  </r>
  <r>
    <s v="F45B-1442"/>
    <s v="Eddy"/>
    <s v="Dallaway"/>
    <x v="2"/>
    <n v="29"/>
    <s v="Young"/>
    <s v="Some Travel"/>
    <x v="2"/>
    <n v="41"/>
    <s v="41-50KM"/>
    <s v="NY"/>
    <s v="White"/>
    <n v="3"/>
    <x v="2"/>
    <x v="8"/>
    <s v="HR Executive"/>
    <s v="Married"/>
    <n v="142773"/>
    <n v="0"/>
    <s v="Yes"/>
    <n v="1"/>
    <d v="2022-07-16T00:00:00"/>
    <x v="0"/>
    <n v="0"/>
    <n v="0"/>
    <n v="0"/>
    <s v="OK"/>
    <n v="0"/>
    <m/>
    <m/>
    <m/>
    <m/>
    <e v="#N/A"/>
    <m/>
    <e v="#N/A"/>
    <m/>
    <e v="#N/A"/>
    <x v="3"/>
    <m/>
    <m/>
    <e v="#N/A"/>
    <x v="2"/>
    <e v="#N/A"/>
    <x v="3"/>
    <e v="#N/A"/>
    <e v="#N/A"/>
  </r>
  <r>
    <s v="DB6C-3B2F"/>
    <s v="Yelena"/>
    <s v="Paskerful"/>
    <x v="0"/>
    <n v="19"/>
    <s v="Young"/>
    <s v="Some Travel"/>
    <x v="1"/>
    <n v="43"/>
    <s v="41-50KM"/>
    <s v="CA"/>
    <s v="White"/>
    <n v="3"/>
    <x v="2"/>
    <x v="5"/>
    <s v="Data Scientist"/>
    <s v="Single"/>
    <n v="49006"/>
    <n v="1"/>
    <s v="No"/>
    <n v="0"/>
    <d v="2022-07-18T00:00:00"/>
    <x v="1"/>
    <n v="0"/>
    <n v="0"/>
    <n v="0"/>
    <s v="OK"/>
    <n v="0"/>
    <s v="PR1470"/>
    <s v="DB6C-3B2F"/>
    <d v="2017-02-11T00:00:00"/>
    <n v="4"/>
    <n v="4"/>
    <n v="4"/>
    <n v="4"/>
    <n v="2"/>
    <n v="2"/>
    <x v="0"/>
    <n v="0"/>
    <n v="2"/>
    <n v="2"/>
    <x v="0"/>
    <n v="3"/>
    <x v="0"/>
    <n v="3"/>
    <n v="3"/>
  </r>
  <r>
    <s v="DC50-0336"/>
    <s v="Krystyna"/>
    <s v="Bartozzi"/>
    <x v="0"/>
    <n v="31"/>
    <s v="Young"/>
    <s v="No Travel "/>
    <x v="1"/>
    <n v="38"/>
    <s v="31-40KM"/>
    <s v="CA"/>
    <s v="White"/>
    <n v="2"/>
    <x v="3"/>
    <x v="5"/>
    <s v="Machine Learning Engineer"/>
    <s v="Single"/>
    <n v="272255"/>
    <n v="1"/>
    <s v="No"/>
    <n v="0"/>
    <d v="2022-07-20T00:00:00"/>
    <x v="0"/>
    <n v="0"/>
    <n v="0"/>
    <n v="0"/>
    <s v="OK"/>
    <n v="0"/>
    <m/>
    <m/>
    <m/>
    <m/>
    <e v="#N/A"/>
    <m/>
    <e v="#N/A"/>
    <m/>
    <e v="#N/A"/>
    <x v="3"/>
    <m/>
    <m/>
    <e v="#N/A"/>
    <x v="2"/>
    <e v="#N/A"/>
    <x v="3"/>
    <e v="#N/A"/>
    <e v="#N/A"/>
  </r>
  <r>
    <s v="D051-2C2D"/>
    <s v="Welby"/>
    <s v="Chansonnau"/>
    <x v="1"/>
    <n v="20"/>
    <s v="Young"/>
    <s v="Some Travel"/>
    <x v="0"/>
    <n v="43"/>
    <s v="41-50KM"/>
    <s v="CA"/>
    <s v="White"/>
    <n v="5"/>
    <x v="0"/>
    <x v="0"/>
    <s v="Sales Executive"/>
    <s v="Married"/>
    <n v="39145"/>
    <n v="1"/>
    <s v="No"/>
    <n v="0"/>
    <d v="2022-07-25T00:00:00"/>
    <x v="0"/>
    <n v="0"/>
    <n v="0"/>
    <n v="0"/>
    <s v="OK"/>
    <n v="0"/>
    <m/>
    <m/>
    <m/>
    <m/>
    <e v="#N/A"/>
    <m/>
    <e v="#N/A"/>
    <m/>
    <e v="#N/A"/>
    <x v="3"/>
    <m/>
    <m/>
    <e v="#N/A"/>
    <x v="2"/>
    <e v="#N/A"/>
    <x v="3"/>
    <e v="#N/A"/>
    <e v="#N/A"/>
  </r>
  <r>
    <s v="FC2A-4F21"/>
    <s v="Torre"/>
    <s v="Blazynski"/>
    <x v="2"/>
    <n v="32"/>
    <s v="Young"/>
    <s v="Some Travel"/>
    <x v="0"/>
    <n v="14"/>
    <s v="11-20KM"/>
    <s v="CA"/>
    <s v="White"/>
    <n v="3"/>
    <x v="2"/>
    <x v="7"/>
    <s v="Sales Executive"/>
    <s v="Married"/>
    <n v="173656"/>
    <n v="2"/>
    <s v="No"/>
    <n v="0"/>
    <d v="2022-07-26T00:00:00"/>
    <x v="0"/>
    <n v="0"/>
    <n v="0"/>
    <n v="0"/>
    <s v="OK"/>
    <n v="0"/>
    <m/>
    <m/>
    <m/>
    <m/>
    <e v="#N/A"/>
    <m/>
    <e v="#N/A"/>
    <m/>
    <e v="#N/A"/>
    <x v="3"/>
    <m/>
    <m/>
    <e v="#N/A"/>
    <x v="2"/>
    <e v="#N/A"/>
    <x v="3"/>
    <e v="#N/A"/>
    <e v="#N/A"/>
  </r>
  <r>
    <s v="4044-F6D4"/>
    <s v="Erny"/>
    <s v="Waywell"/>
    <x v="2"/>
    <n v="40"/>
    <s v="Old"/>
    <s v="Some Travel"/>
    <x v="1"/>
    <n v="33"/>
    <s v="31-40KM"/>
    <s v="CA"/>
    <s v="White"/>
    <n v="3"/>
    <x v="2"/>
    <x v="2"/>
    <s v="Senior Software Engineer"/>
    <s v="Single"/>
    <n v="271683"/>
    <n v="1"/>
    <s v="Yes"/>
    <n v="1"/>
    <d v="2022-07-26T00:00:00"/>
    <x v="0"/>
    <n v="0"/>
    <n v="0"/>
    <n v="0"/>
    <s v="OK"/>
    <n v="0"/>
    <m/>
    <m/>
    <m/>
    <m/>
    <e v="#N/A"/>
    <m/>
    <e v="#N/A"/>
    <m/>
    <e v="#N/A"/>
    <x v="3"/>
    <m/>
    <m/>
    <e v="#N/A"/>
    <x v="2"/>
    <e v="#N/A"/>
    <x v="3"/>
    <e v="#N/A"/>
    <e v="#N/A"/>
  </r>
  <r>
    <s v="380E-44B4"/>
    <s v="Esdras"/>
    <s v="Hallitt"/>
    <x v="2"/>
    <n v="21"/>
    <s v="Young"/>
    <s v="Some Travel"/>
    <x v="1"/>
    <n v="19"/>
    <s v="11-20KM"/>
    <s v="IL"/>
    <s v="White"/>
    <n v="4"/>
    <x v="1"/>
    <x v="3"/>
    <s v="Data Scientist"/>
    <s v="Single"/>
    <n v="25255"/>
    <n v="0"/>
    <s v="No"/>
    <n v="0"/>
    <d v="2022-08-01T00:00:00"/>
    <x v="1"/>
    <n v="0"/>
    <n v="0"/>
    <n v="0"/>
    <s v="OK"/>
    <n v="0"/>
    <m/>
    <m/>
    <m/>
    <m/>
    <e v="#N/A"/>
    <m/>
    <e v="#N/A"/>
    <m/>
    <e v="#N/A"/>
    <x v="3"/>
    <m/>
    <m/>
    <e v="#N/A"/>
    <x v="2"/>
    <e v="#N/A"/>
    <x v="3"/>
    <e v="#N/A"/>
    <e v="#N/A"/>
  </r>
  <r>
    <s v="D8E6-5593"/>
    <s v="Pammy"/>
    <s v="Glenny"/>
    <x v="1"/>
    <n v="19"/>
    <s v="Young"/>
    <s v="Some Travel"/>
    <x v="0"/>
    <n v="38"/>
    <s v="31-40KM"/>
    <s v="CA"/>
    <s v="White"/>
    <n v="4"/>
    <x v="1"/>
    <x v="1"/>
    <s v="Sales Representative"/>
    <s v="Single"/>
    <n v="51132"/>
    <n v="0"/>
    <s v="Yes"/>
    <n v="1"/>
    <d v="2022-08-09T00:00:00"/>
    <x v="0"/>
    <n v="0"/>
    <n v="0"/>
    <n v="0"/>
    <s v="OK"/>
    <n v="0"/>
    <m/>
    <m/>
    <m/>
    <m/>
    <e v="#N/A"/>
    <m/>
    <e v="#N/A"/>
    <m/>
    <e v="#N/A"/>
    <x v="3"/>
    <m/>
    <m/>
    <e v="#N/A"/>
    <x v="2"/>
    <e v="#N/A"/>
    <x v="3"/>
    <e v="#N/A"/>
    <e v="#N/A"/>
  </r>
  <r>
    <s v="116F-33F1"/>
    <s v="Iain"/>
    <s v="MacNeilly"/>
    <x v="2"/>
    <n v="19"/>
    <s v="Young"/>
    <s v="Frequent Traveller"/>
    <x v="0"/>
    <n v="43"/>
    <s v="41-50KM"/>
    <s v="NY"/>
    <s v="White"/>
    <n v="1"/>
    <x v="4"/>
    <x v="1"/>
    <s v="Sales Executive"/>
    <s v="Single"/>
    <n v="65010"/>
    <n v="0"/>
    <s v="No"/>
    <n v="0"/>
    <d v="2022-08-15T00:00:00"/>
    <x v="0"/>
    <n v="0"/>
    <n v="0"/>
    <n v="0"/>
    <s v="OK"/>
    <n v="0"/>
    <m/>
    <m/>
    <m/>
    <m/>
    <e v="#N/A"/>
    <m/>
    <e v="#N/A"/>
    <m/>
    <e v="#N/A"/>
    <x v="3"/>
    <m/>
    <m/>
    <e v="#N/A"/>
    <x v="2"/>
    <e v="#N/A"/>
    <x v="3"/>
    <e v="#N/A"/>
    <e v="#N/A"/>
  </r>
  <r>
    <s v="D210-D451"/>
    <s v="Titos"/>
    <s v="Ruston"/>
    <x v="2"/>
    <n v="21"/>
    <s v="Young"/>
    <s v="Some Travel"/>
    <x v="1"/>
    <n v="43"/>
    <s v="41-50KM"/>
    <s v="CA"/>
    <s v="White"/>
    <n v="3"/>
    <x v="2"/>
    <x v="3"/>
    <s v="Machine Learning Engineer"/>
    <s v="Married"/>
    <n v="59158"/>
    <n v="1"/>
    <s v="Yes"/>
    <n v="1"/>
    <d v="2022-08-20T00:00:00"/>
    <x v="0"/>
    <n v="0"/>
    <n v="0"/>
    <n v="0"/>
    <s v="OK"/>
    <n v="0"/>
    <m/>
    <m/>
    <m/>
    <m/>
    <e v="#N/A"/>
    <m/>
    <e v="#N/A"/>
    <m/>
    <e v="#N/A"/>
    <x v="3"/>
    <m/>
    <m/>
    <e v="#N/A"/>
    <x v="2"/>
    <e v="#N/A"/>
    <x v="3"/>
    <e v="#N/A"/>
    <e v="#N/A"/>
  </r>
  <r>
    <s v="7ED6-BEC8"/>
    <s v="Danika"/>
    <s v="Corbet"/>
    <x v="0"/>
    <n v="20"/>
    <s v="Young"/>
    <s v="Frequent Traveller"/>
    <x v="1"/>
    <n v="2"/>
    <s v="0-10KM"/>
    <s v="NY"/>
    <s v="White"/>
    <n v="1"/>
    <x v="4"/>
    <x v="5"/>
    <s v="Software Engineer"/>
    <s v="Married"/>
    <n v="38009"/>
    <n v="1"/>
    <s v="No"/>
    <n v="0"/>
    <d v="2022-08-24T00:00:00"/>
    <x v="0"/>
    <n v="0"/>
    <n v="0"/>
    <n v="0"/>
    <s v="OK"/>
    <n v="0"/>
    <m/>
    <m/>
    <m/>
    <m/>
    <e v="#N/A"/>
    <m/>
    <e v="#N/A"/>
    <m/>
    <e v="#N/A"/>
    <x v="3"/>
    <m/>
    <m/>
    <e v="#N/A"/>
    <x v="2"/>
    <e v="#N/A"/>
    <x v="3"/>
    <e v="#N/A"/>
    <e v="#N/A"/>
  </r>
  <r>
    <s v="C4F7-E118"/>
    <s v="Brit"/>
    <s v="Seine"/>
    <x v="0"/>
    <n v="21"/>
    <s v="Young"/>
    <s v="Frequent Traveller"/>
    <x v="1"/>
    <n v="27"/>
    <s v="21-30KM"/>
    <s v="NY"/>
    <s v="White"/>
    <n v="3"/>
    <x v="2"/>
    <x v="5"/>
    <s v="Data Scientist"/>
    <s v="Divorced"/>
    <n v="72355"/>
    <n v="2"/>
    <s v="No"/>
    <n v="0"/>
    <d v="2022-08-24T00:00:00"/>
    <x v="0"/>
    <n v="0"/>
    <n v="0"/>
    <n v="0"/>
    <s v="OK"/>
    <n v="0"/>
    <m/>
    <m/>
    <m/>
    <m/>
    <e v="#N/A"/>
    <m/>
    <e v="#N/A"/>
    <m/>
    <e v="#N/A"/>
    <x v="3"/>
    <m/>
    <m/>
    <e v="#N/A"/>
    <x v="2"/>
    <e v="#N/A"/>
    <x v="3"/>
    <e v="#N/A"/>
    <e v="#N/A"/>
  </r>
  <r>
    <s v="1268-3038"/>
    <s v="Christen"/>
    <s v="Hawtry"/>
    <x v="0"/>
    <n v="21"/>
    <s v="Young"/>
    <s v="Some Travel"/>
    <x v="1"/>
    <n v="22"/>
    <s v="21-30KM"/>
    <s v="CA"/>
    <s v="White"/>
    <n v="3"/>
    <x v="2"/>
    <x v="5"/>
    <s v="Data Scientist"/>
    <s v="Single"/>
    <n v="32456"/>
    <n v="0"/>
    <s v="No"/>
    <n v="0"/>
    <d v="2022-08-24T00:00:00"/>
    <x v="0"/>
    <n v="0"/>
    <n v="0"/>
    <n v="0"/>
    <s v="OK"/>
    <n v="0"/>
    <m/>
    <m/>
    <m/>
    <m/>
    <e v="#N/A"/>
    <m/>
    <e v="#N/A"/>
    <m/>
    <e v="#N/A"/>
    <x v="3"/>
    <m/>
    <m/>
    <e v="#N/A"/>
    <x v="2"/>
    <e v="#N/A"/>
    <x v="3"/>
    <e v="#N/A"/>
    <e v="#N/A"/>
  </r>
  <r>
    <s v="6725-A678"/>
    <s v="Gus"/>
    <s v="Redhouse"/>
    <x v="2"/>
    <n v="19"/>
    <s v="Young"/>
    <s v="Some Travel"/>
    <x v="0"/>
    <n v="43"/>
    <s v="41-50KM"/>
    <s v="CA"/>
    <s v="White"/>
    <n v="2"/>
    <x v="3"/>
    <x v="1"/>
    <s v="Sales Executive"/>
    <s v="Single"/>
    <n v="61811"/>
    <n v="1"/>
    <s v="No"/>
    <n v="0"/>
    <d v="2022-08-26T00:00:00"/>
    <x v="0"/>
    <n v="0"/>
    <n v="0"/>
    <n v="0"/>
    <s v="OK"/>
    <n v="0"/>
    <m/>
    <m/>
    <m/>
    <m/>
    <e v="#N/A"/>
    <m/>
    <e v="#N/A"/>
    <m/>
    <e v="#N/A"/>
    <x v="3"/>
    <m/>
    <m/>
    <e v="#N/A"/>
    <x v="2"/>
    <e v="#N/A"/>
    <x v="3"/>
    <e v="#N/A"/>
    <e v="#N/A"/>
  </r>
  <r>
    <s v="5154-0F13"/>
    <s v="Hilary"/>
    <s v="Easlea"/>
    <x v="2"/>
    <n v="19"/>
    <s v="Young"/>
    <s v="Frequent Traveller"/>
    <x v="0"/>
    <n v="44"/>
    <s v="41-50KM"/>
    <s v="CA"/>
    <s v="White"/>
    <n v="3"/>
    <x v="2"/>
    <x v="0"/>
    <s v="Sales Executive"/>
    <s v="Single"/>
    <n v="37645"/>
    <n v="1"/>
    <s v="No"/>
    <n v="0"/>
    <d v="2022-08-27T00:00:00"/>
    <x v="0"/>
    <n v="0"/>
    <n v="0"/>
    <n v="0"/>
    <s v="OK"/>
    <n v="0"/>
    <m/>
    <m/>
    <m/>
    <m/>
    <e v="#N/A"/>
    <m/>
    <e v="#N/A"/>
    <m/>
    <e v="#N/A"/>
    <x v="3"/>
    <m/>
    <m/>
    <e v="#N/A"/>
    <x v="2"/>
    <e v="#N/A"/>
    <x v="3"/>
    <e v="#N/A"/>
    <e v="#N/A"/>
  </r>
  <r>
    <s v="6135-885F"/>
    <s v="Edeline"/>
    <s v="Knevett"/>
    <x v="0"/>
    <n v="18"/>
    <s v="Young"/>
    <s v="Frequent Traveller"/>
    <x v="1"/>
    <n v="8"/>
    <s v="0-10KM"/>
    <s v="CA"/>
    <s v="White"/>
    <n v="3"/>
    <x v="2"/>
    <x v="3"/>
    <s v="Software Engineer"/>
    <s v="Single"/>
    <n v="31894"/>
    <n v="0"/>
    <s v="Yes"/>
    <n v="1"/>
    <d v="2022-08-31T00:00:00"/>
    <x v="1"/>
    <n v="0"/>
    <n v="0"/>
    <n v="0"/>
    <s v="OK"/>
    <n v="0"/>
    <s v="PR1255"/>
    <s v="6135-885F"/>
    <d v="2016-09-14T00:00:00"/>
    <n v="5"/>
    <n v="5"/>
    <n v="5"/>
    <n v="5"/>
    <n v="2"/>
    <n v="2"/>
    <x v="2"/>
    <n v="3"/>
    <n v="2"/>
    <n v="2"/>
    <x v="0"/>
    <n v="3"/>
    <x v="2"/>
    <n v="2"/>
    <n v="3.1666666666666665"/>
  </r>
  <r>
    <s v="E496-0D9E"/>
    <s v="Waldon"/>
    <s v="Heyball"/>
    <x v="2"/>
    <n v="26"/>
    <s v="Young"/>
    <s v="Some Travel"/>
    <x v="0"/>
    <n v="11"/>
    <s v="11-20KM"/>
    <s v="CA"/>
    <s v="White"/>
    <n v="4"/>
    <x v="1"/>
    <x v="1"/>
    <s v="Sales Executive"/>
    <s v="Single"/>
    <n v="63478"/>
    <n v="1"/>
    <s v="No"/>
    <n v="0"/>
    <d v="2022-08-31T00:00:00"/>
    <x v="0"/>
    <n v="0"/>
    <n v="0"/>
    <n v="0"/>
    <s v="OK"/>
    <n v="0"/>
    <m/>
    <m/>
    <m/>
    <m/>
    <e v="#N/A"/>
    <m/>
    <e v="#N/A"/>
    <m/>
    <e v="#N/A"/>
    <x v="3"/>
    <m/>
    <m/>
    <e v="#N/A"/>
    <x v="2"/>
    <e v="#N/A"/>
    <x v="3"/>
    <e v="#N/A"/>
    <e v="#N/A"/>
  </r>
  <r>
    <s v="DC3D-9231"/>
    <s v="Annabell"/>
    <s v="Pasticznyk"/>
    <x v="0"/>
    <n v="18"/>
    <s v="Young"/>
    <s v="Some Travel"/>
    <x v="1"/>
    <n v="20"/>
    <s v="11-20KM"/>
    <s v="CA"/>
    <s v="White"/>
    <n v="4"/>
    <x v="1"/>
    <x v="3"/>
    <s v="Machine Learning Engineer"/>
    <s v="Single"/>
    <n v="44770"/>
    <n v="1"/>
    <s v="No"/>
    <n v="0"/>
    <d v="2022-09-02T00:00:00"/>
    <x v="0"/>
    <n v="0"/>
    <n v="0"/>
    <n v="0"/>
    <s v="OK"/>
    <n v="0"/>
    <m/>
    <m/>
    <m/>
    <m/>
    <e v="#N/A"/>
    <m/>
    <e v="#N/A"/>
    <m/>
    <e v="#N/A"/>
    <x v="3"/>
    <m/>
    <m/>
    <e v="#N/A"/>
    <x v="2"/>
    <e v="#N/A"/>
    <x v="3"/>
    <e v="#N/A"/>
    <e v="#N/A"/>
  </r>
  <r>
    <s v="CE47-9991"/>
    <s v="Layton"/>
    <s v="Ord"/>
    <x v="2"/>
    <n v="40"/>
    <s v="Old"/>
    <s v="Some Travel"/>
    <x v="0"/>
    <n v="36"/>
    <s v="31-40KM"/>
    <s v="NY"/>
    <s v="White"/>
    <n v="4"/>
    <x v="1"/>
    <x v="0"/>
    <s v="Sales Executive"/>
    <s v="Divorced"/>
    <n v="194967"/>
    <n v="1"/>
    <s v="No"/>
    <n v="0"/>
    <d v="2022-09-03T00:00:00"/>
    <x v="0"/>
    <n v="0"/>
    <n v="0"/>
    <n v="0"/>
    <s v="OK"/>
    <n v="0"/>
    <m/>
    <m/>
    <m/>
    <m/>
    <e v="#N/A"/>
    <m/>
    <e v="#N/A"/>
    <m/>
    <e v="#N/A"/>
    <x v="3"/>
    <m/>
    <m/>
    <e v="#N/A"/>
    <x v="2"/>
    <e v="#N/A"/>
    <x v="3"/>
    <e v="#N/A"/>
    <e v="#N/A"/>
  </r>
  <r>
    <s v="B140-AF36"/>
    <s v="Marjy"/>
    <s v="Matveyev"/>
    <x v="0"/>
    <n v="18"/>
    <s v="Young"/>
    <s v="Some Travel"/>
    <x v="2"/>
    <n v="22"/>
    <s v="21-30KM"/>
    <s v="CA"/>
    <s v="White"/>
    <n v="3"/>
    <x v="2"/>
    <x v="1"/>
    <s v="Recruiter"/>
    <s v="Single"/>
    <n v="31024"/>
    <n v="1"/>
    <s v="No"/>
    <n v="0"/>
    <d v="2022-09-04T00:00:00"/>
    <x v="0"/>
    <n v="0"/>
    <n v="0"/>
    <n v="0"/>
    <s v="OK"/>
    <n v="0"/>
    <m/>
    <m/>
    <m/>
    <m/>
    <e v="#N/A"/>
    <m/>
    <e v="#N/A"/>
    <m/>
    <e v="#N/A"/>
    <x v="3"/>
    <m/>
    <m/>
    <e v="#N/A"/>
    <x v="2"/>
    <e v="#N/A"/>
    <x v="3"/>
    <e v="#N/A"/>
    <e v="#N/A"/>
  </r>
  <r>
    <s v="B684-6C98"/>
    <s v="Kane"/>
    <s v="Skillicorn"/>
    <x v="2"/>
    <n v="31"/>
    <s v="Young"/>
    <s v="Some Travel"/>
    <x v="0"/>
    <n v="19"/>
    <s v="11-20KM"/>
    <s v="CA"/>
    <s v="White"/>
    <n v="2"/>
    <x v="3"/>
    <x v="0"/>
    <s v="Sales Executive"/>
    <s v="Married"/>
    <n v="96806"/>
    <n v="1"/>
    <s v="Yes"/>
    <n v="1"/>
    <d v="2022-09-04T00:00:00"/>
    <x v="0"/>
    <n v="0"/>
    <n v="0"/>
    <n v="0"/>
    <s v="OK"/>
    <n v="0"/>
    <m/>
    <m/>
    <m/>
    <m/>
    <e v="#N/A"/>
    <m/>
    <e v="#N/A"/>
    <m/>
    <e v="#N/A"/>
    <x v="3"/>
    <m/>
    <m/>
    <e v="#N/A"/>
    <x v="2"/>
    <e v="#N/A"/>
    <x v="3"/>
    <e v="#N/A"/>
    <e v="#N/A"/>
  </r>
  <r>
    <s v="30CC-0FDE"/>
    <s v="Ilyssa"/>
    <s v="Jacks"/>
    <x v="0"/>
    <n v="19"/>
    <s v="Young"/>
    <s v="Some Travel"/>
    <x v="0"/>
    <n v="15"/>
    <s v="11-20KM"/>
    <s v="NY"/>
    <s v="White"/>
    <n v="1"/>
    <x v="4"/>
    <x v="0"/>
    <s v="Sales Representative"/>
    <s v="Single"/>
    <n v="44782"/>
    <n v="0"/>
    <s v="No"/>
    <n v="0"/>
    <d v="2022-09-06T00:00:00"/>
    <x v="0"/>
    <n v="0"/>
    <n v="0"/>
    <n v="0"/>
    <s v="OK"/>
    <n v="0"/>
    <m/>
    <m/>
    <m/>
    <m/>
    <e v="#N/A"/>
    <m/>
    <e v="#N/A"/>
    <m/>
    <e v="#N/A"/>
    <x v="3"/>
    <m/>
    <m/>
    <e v="#N/A"/>
    <x v="2"/>
    <e v="#N/A"/>
    <x v="3"/>
    <e v="#N/A"/>
    <e v="#N/A"/>
  </r>
  <r>
    <s v="5E73-CE19"/>
    <s v="Gus"/>
    <s v="Dyos"/>
    <x v="0"/>
    <n v="29"/>
    <s v="Young"/>
    <s v="Some Travel"/>
    <x v="1"/>
    <n v="3"/>
    <s v="0-10KM"/>
    <s v="CA"/>
    <s v="White"/>
    <n v="2"/>
    <x v="3"/>
    <x v="6"/>
    <s v="Software Engineer"/>
    <s v="Single"/>
    <n v="314181"/>
    <n v="1"/>
    <s v="Yes"/>
    <n v="1"/>
    <d v="2022-09-13T00:00:00"/>
    <x v="0"/>
    <n v="0"/>
    <n v="0"/>
    <n v="0"/>
    <s v="OK"/>
    <n v="0"/>
    <m/>
    <m/>
    <m/>
    <m/>
    <e v="#N/A"/>
    <m/>
    <e v="#N/A"/>
    <m/>
    <e v="#N/A"/>
    <x v="3"/>
    <m/>
    <m/>
    <e v="#N/A"/>
    <x v="2"/>
    <e v="#N/A"/>
    <x v="3"/>
    <e v="#N/A"/>
    <e v="#N/A"/>
  </r>
  <r>
    <s v="E442-5985"/>
    <s v="Bear"/>
    <s v="Bertolin"/>
    <x v="2"/>
    <n v="32"/>
    <s v="Young"/>
    <s v="No Travel "/>
    <x v="1"/>
    <n v="5"/>
    <s v="0-10KM"/>
    <s v="CA"/>
    <s v="White"/>
    <n v="4"/>
    <x v="1"/>
    <x v="3"/>
    <s v="Data Scientist"/>
    <s v="Married"/>
    <n v="124429"/>
    <n v="1"/>
    <s v="No"/>
    <n v="0"/>
    <d v="2022-09-13T00:00:00"/>
    <x v="0"/>
    <n v="0"/>
    <n v="0"/>
    <n v="0"/>
    <s v="OK"/>
    <n v="0"/>
    <m/>
    <m/>
    <m/>
    <m/>
    <e v="#N/A"/>
    <m/>
    <e v="#N/A"/>
    <m/>
    <e v="#N/A"/>
    <x v="3"/>
    <m/>
    <m/>
    <e v="#N/A"/>
    <x v="2"/>
    <e v="#N/A"/>
    <x v="3"/>
    <e v="#N/A"/>
    <e v="#N/A"/>
  </r>
  <r>
    <s v="6614-06D8"/>
    <s v="Cullin"/>
    <s v="Uzzell"/>
    <x v="2"/>
    <n v="20"/>
    <s v="Young"/>
    <s v="Frequent Traveller"/>
    <x v="0"/>
    <n v="25"/>
    <s v="21-30KM"/>
    <s v="CA"/>
    <s v="White"/>
    <n v="4"/>
    <x v="1"/>
    <x v="0"/>
    <s v="Sales Representative"/>
    <s v="Divorced"/>
    <n v="29872"/>
    <n v="1"/>
    <s v="No"/>
    <n v="0"/>
    <d v="2022-09-16T00:00:00"/>
    <x v="0"/>
    <n v="0"/>
    <n v="0"/>
    <n v="0"/>
    <s v="OK"/>
    <n v="0"/>
    <m/>
    <m/>
    <m/>
    <m/>
    <e v="#N/A"/>
    <m/>
    <e v="#N/A"/>
    <m/>
    <e v="#N/A"/>
    <x v="3"/>
    <m/>
    <m/>
    <e v="#N/A"/>
    <x v="2"/>
    <e v="#N/A"/>
    <x v="3"/>
    <e v="#N/A"/>
    <e v="#N/A"/>
  </r>
  <r>
    <s v="372C-E204"/>
    <s v="Doralia"/>
    <s v="Vassie"/>
    <x v="0"/>
    <n v="35"/>
    <s v="Young"/>
    <s v="Some Travel"/>
    <x v="1"/>
    <n v="44"/>
    <s v="41-50KM"/>
    <s v="NY"/>
    <s v="White"/>
    <n v="4"/>
    <x v="1"/>
    <x v="3"/>
    <s v="Data Scientist"/>
    <s v="Single"/>
    <n v="455643"/>
    <n v="1"/>
    <s v="Yes"/>
    <n v="1"/>
    <d v="2022-09-21T00:00:00"/>
    <x v="0"/>
    <n v="0"/>
    <n v="0"/>
    <n v="0"/>
    <s v="OK"/>
    <n v="0"/>
    <m/>
    <m/>
    <m/>
    <m/>
    <e v="#N/A"/>
    <m/>
    <e v="#N/A"/>
    <m/>
    <e v="#N/A"/>
    <x v="3"/>
    <m/>
    <m/>
    <e v="#N/A"/>
    <x v="2"/>
    <e v="#N/A"/>
    <x v="3"/>
    <e v="#N/A"/>
    <e v="#N/A"/>
  </r>
  <r>
    <s v="A4FE-424E"/>
    <s v="Domenic"/>
    <s v="Lorenc"/>
    <x v="2"/>
    <n v="34"/>
    <s v="Young"/>
    <s v="Frequent Traveller"/>
    <x v="1"/>
    <n v="38"/>
    <s v="31-40KM"/>
    <s v="CA"/>
    <s v="White"/>
    <n v="5"/>
    <x v="0"/>
    <x v="5"/>
    <s v="Senior Software Engineer"/>
    <s v="Married"/>
    <n v="311310"/>
    <n v="1"/>
    <s v="Yes"/>
    <n v="1"/>
    <d v="2022-09-21T00:00:00"/>
    <x v="0"/>
    <n v="0"/>
    <n v="0"/>
    <n v="0"/>
    <s v="OK"/>
    <n v="0"/>
    <m/>
    <m/>
    <m/>
    <m/>
    <e v="#N/A"/>
    <m/>
    <e v="#N/A"/>
    <m/>
    <e v="#N/A"/>
    <x v="3"/>
    <m/>
    <m/>
    <e v="#N/A"/>
    <x v="2"/>
    <e v="#N/A"/>
    <x v="3"/>
    <e v="#N/A"/>
    <e v="#N/A"/>
  </r>
  <r>
    <s v="6A2B-42DB"/>
    <s v="Catrina"/>
    <s v="Cufflin"/>
    <x v="0"/>
    <n v="21"/>
    <s v="Young"/>
    <s v="Frequent Traveller"/>
    <x v="1"/>
    <n v="41"/>
    <s v="41-50KM"/>
    <s v="CA"/>
    <s v="White"/>
    <n v="2"/>
    <x v="3"/>
    <x v="5"/>
    <s v="Software Engineer"/>
    <s v="Married"/>
    <n v="23612"/>
    <n v="1"/>
    <s v="Yes"/>
    <n v="1"/>
    <d v="2022-09-28T00:00:00"/>
    <x v="1"/>
    <n v="0"/>
    <n v="0"/>
    <n v="0"/>
    <s v="OK"/>
    <n v="0"/>
    <m/>
    <m/>
    <m/>
    <m/>
    <e v="#N/A"/>
    <m/>
    <e v="#N/A"/>
    <m/>
    <e v="#N/A"/>
    <x v="3"/>
    <m/>
    <m/>
    <e v="#N/A"/>
    <x v="2"/>
    <e v="#N/A"/>
    <x v="3"/>
    <e v="#N/A"/>
    <e v="#N/A"/>
  </r>
  <r>
    <s v="5021-423E"/>
    <s v="Standford"/>
    <s v="Dodshun"/>
    <x v="2"/>
    <n v="18"/>
    <s v="Young"/>
    <s v="Frequent Traveller"/>
    <x v="1"/>
    <n v="25"/>
    <s v="21-30KM"/>
    <s v="NY"/>
    <s v="White"/>
    <n v="4"/>
    <x v="1"/>
    <x v="5"/>
    <s v="Data Scientist"/>
    <s v="Single"/>
    <n v="72639"/>
    <n v="0"/>
    <s v="No"/>
    <n v="0"/>
    <d v="2022-09-28T00:00:00"/>
    <x v="0"/>
    <n v="0"/>
    <n v="0"/>
    <n v="0"/>
    <s v="OK"/>
    <n v="0"/>
    <m/>
    <m/>
    <m/>
    <m/>
    <e v="#N/A"/>
    <m/>
    <e v="#N/A"/>
    <m/>
    <e v="#N/A"/>
    <x v="3"/>
    <m/>
    <m/>
    <e v="#N/A"/>
    <x v="2"/>
    <e v="#N/A"/>
    <x v="3"/>
    <e v="#N/A"/>
    <e v="#N/A"/>
  </r>
  <r>
    <s v="E3B6-49F8"/>
    <s v="Ker"/>
    <s v="Rao"/>
    <x v="2"/>
    <n v="20"/>
    <s v="Young"/>
    <s v="Some Travel"/>
    <x v="1"/>
    <n v="23"/>
    <s v="21-30KM"/>
    <s v="NY"/>
    <s v="White"/>
    <n v="3"/>
    <x v="2"/>
    <x v="2"/>
    <s v="Software Engineer"/>
    <s v="Single"/>
    <n v="33632"/>
    <n v="0"/>
    <s v="No"/>
    <n v="0"/>
    <d v="2022-09-28T00:00:00"/>
    <x v="1"/>
    <n v="0"/>
    <n v="0"/>
    <n v="0"/>
    <s v="OK"/>
    <n v="0"/>
    <m/>
    <m/>
    <m/>
    <m/>
    <e v="#N/A"/>
    <m/>
    <e v="#N/A"/>
    <m/>
    <e v="#N/A"/>
    <x v="3"/>
    <m/>
    <m/>
    <e v="#N/A"/>
    <x v="2"/>
    <e v="#N/A"/>
    <x v="3"/>
    <e v="#N/A"/>
    <e v="#N/A"/>
  </r>
  <r>
    <s v="04D3-B8D3"/>
    <s v="Ann"/>
    <s v="Sivorn"/>
    <x v="0"/>
    <n v="24"/>
    <s v="Young"/>
    <s v="Frequent Traveller"/>
    <x v="1"/>
    <n v="23"/>
    <s v="21-30KM"/>
    <s v="NY"/>
    <s v="White"/>
    <n v="4"/>
    <x v="1"/>
    <x v="3"/>
    <s v="Senior Software Engineer"/>
    <s v="Single"/>
    <n v="158437"/>
    <n v="1"/>
    <s v="No"/>
    <n v="0"/>
    <d v="2022-10-03T00:00:00"/>
    <x v="0"/>
    <n v="0"/>
    <n v="0"/>
    <n v="0"/>
    <s v="OK"/>
    <n v="0"/>
    <m/>
    <m/>
    <m/>
    <m/>
    <e v="#N/A"/>
    <m/>
    <e v="#N/A"/>
    <m/>
    <e v="#N/A"/>
    <x v="3"/>
    <m/>
    <m/>
    <e v="#N/A"/>
    <x v="2"/>
    <e v="#N/A"/>
    <x v="3"/>
    <e v="#N/A"/>
    <e v="#N/A"/>
  </r>
  <r>
    <s v="964B-0E97"/>
    <s v="Dayna"/>
    <s v="Hutchin"/>
    <x v="0"/>
    <n v="32"/>
    <s v="Young"/>
    <s v="Some Travel"/>
    <x v="1"/>
    <n v="8"/>
    <s v="0-10KM"/>
    <s v="CA"/>
    <s v="White"/>
    <n v="3"/>
    <x v="2"/>
    <x v="5"/>
    <s v="Senior Software Engineer"/>
    <s v="Married"/>
    <n v="111619"/>
    <n v="2"/>
    <s v="No"/>
    <n v="0"/>
    <d v="2022-10-06T00:00:00"/>
    <x v="0"/>
    <n v="0"/>
    <n v="0"/>
    <n v="0"/>
    <s v="OK"/>
    <n v="0"/>
    <m/>
    <m/>
    <m/>
    <m/>
    <e v="#N/A"/>
    <m/>
    <e v="#N/A"/>
    <m/>
    <e v="#N/A"/>
    <x v="3"/>
    <m/>
    <m/>
    <e v="#N/A"/>
    <x v="2"/>
    <e v="#N/A"/>
    <x v="3"/>
    <e v="#N/A"/>
    <e v="#N/A"/>
  </r>
  <r>
    <s v="2BF6-ACD3"/>
    <s v="Kimmy"/>
    <s v="Waples"/>
    <x v="0"/>
    <n v="19"/>
    <s v="Young"/>
    <s v="Some Travel"/>
    <x v="1"/>
    <n v="15"/>
    <s v="11-20KM"/>
    <s v="CA"/>
    <s v="White"/>
    <n v="3"/>
    <x v="2"/>
    <x v="5"/>
    <s v="Software Engineer"/>
    <s v="Single"/>
    <n v="47707"/>
    <n v="0"/>
    <s v="No"/>
    <n v="0"/>
    <d v="2022-10-07T00:00:00"/>
    <x v="0"/>
    <n v="0"/>
    <n v="0"/>
    <n v="0"/>
    <s v="OK"/>
    <n v="0"/>
    <m/>
    <m/>
    <m/>
    <m/>
    <e v="#N/A"/>
    <m/>
    <e v="#N/A"/>
    <m/>
    <e v="#N/A"/>
    <x v="3"/>
    <m/>
    <m/>
    <e v="#N/A"/>
    <x v="2"/>
    <e v="#N/A"/>
    <x v="3"/>
    <e v="#N/A"/>
    <e v="#N/A"/>
  </r>
  <r>
    <s v="6163-2BE8"/>
    <s v="Tracey"/>
    <s v="Joynson"/>
    <x v="0"/>
    <n v="32"/>
    <s v="Young"/>
    <s v="Some Travel"/>
    <x v="0"/>
    <n v="14"/>
    <s v="11-20KM"/>
    <s v="NY"/>
    <s v="White"/>
    <n v="3"/>
    <x v="2"/>
    <x v="1"/>
    <s v="Sales Executive"/>
    <s v="Single"/>
    <n v="181293"/>
    <n v="0"/>
    <s v="No"/>
    <n v="0"/>
    <d v="2022-10-08T00:00:00"/>
    <x v="0"/>
    <n v="0"/>
    <n v="0"/>
    <n v="0"/>
    <s v="OK"/>
    <n v="0"/>
    <m/>
    <m/>
    <m/>
    <m/>
    <e v="#N/A"/>
    <m/>
    <e v="#N/A"/>
    <m/>
    <e v="#N/A"/>
    <x v="3"/>
    <m/>
    <m/>
    <e v="#N/A"/>
    <x v="2"/>
    <e v="#N/A"/>
    <x v="3"/>
    <e v="#N/A"/>
    <e v="#N/A"/>
  </r>
  <r>
    <s v="5982-CF7A"/>
    <s v="Haley"/>
    <s v="Macilhench"/>
    <x v="1"/>
    <n v="21"/>
    <s v="Young"/>
    <s v="Some Travel"/>
    <x v="1"/>
    <n v="2"/>
    <s v="0-10KM"/>
    <s v="CA"/>
    <s v="White"/>
    <n v="4"/>
    <x v="1"/>
    <x v="3"/>
    <s v="Machine Learning Engineer"/>
    <s v="Single"/>
    <n v="69344"/>
    <n v="0"/>
    <s v="No"/>
    <n v="0"/>
    <d v="2022-10-08T00:00:00"/>
    <x v="0"/>
    <n v="0"/>
    <n v="0"/>
    <n v="0"/>
    <s v="OK"/>
    <n v="0"/>
    <m/>
    <m/>
    <m/>
    <m/>
    <e v="#N/A"/>
    <m/>
    <e v="#N/A"/>
    <m/>
    <e v="#N/A"/>
    <x v="3"/>
    <m/>
    <m/>
    <e v="#N/A"/>
    <x v="2"/>
    <e v="#N/A"/>
    <x v="3"/>
    <e v="#N/A"/>
    <e v="#N/A"/>
  </r>
  <r>
    <s v="6051-1F41"/>
    <s v="Selestina"/>
    <s v="Ferrarello"/>
    <x v="0"/>
    <n v="32"/>
    <s v="Young"/>
    <s v="Some Travel"/>
    <x v="0"/>
    <n v="31"/>
    <s v="31-40KM"/>
    <s v="NY"/>
    <s v="White"/>
    <n v="4"/>
    <x v="1"/>
    <x v="1"/>
    <s v="Sales Executive"/>
    <s v="Married"/>
    <n v="161538"/>
    <n v="2"/>
    <s v="Yes"/>
    <n v="1"/>
    <d v="2022-10-10T00:00:00"/>
    <x v="0"/>
    <n v="0"/>
    <n v="0"/>
    <n v="0"/>
    <s v="OK"/>
    <n v="0"/>
    <m/>
    <m/>
    <m/>
    <m/>
    <e v="#N/A"/>
    <m/>
    <e v="#N/A"/>
    <m/>
    <e v="#N/A"/>
    <x v="3"/>
    <m/>
    <m/>
    <e v="#N/A"/>
    <x v="2"/>
    <e v="#N/A"/>
    <x v="3"/>
    <e v="#N/A"/>
    <e v="#N/A"/>
  </r>
  <r>
    <s v="63BF-A86A"/>
    <s v="Ava"/>
    <s v="Galland"/>
    <x v="0"/>
    <n v="39"/>
    <s v="Old"/>
    <s v="Frequent Traveller"/>
    <x v="2"/>
    <n v="16"/>
    <s v="11-20KM"/>
    <s v="CA"/>
    <s v="White"/>
    <n v="3"/>
    <x v="2"/>
    <x v="8"/>
    <s v="HR Executive"/>
    <s v="Single"/>
    <n v="201564"/>
    <n v="3"/>
    <s v="Yes"/>
    <n v="1"/>
    <d v="2022-10-12T00:00:00"/>
    <x v="1"/>
    <n v="0"/>
    <n v="0"/>
    <n v="0"/>
    <s v="OK"/>
    <n v="0"/>
    <s v="PR1347"/>
    <s v="63BF-A86A"/>
    <d v="2016-12-09T00:00:00"/>
    <n v="3"/>
    <n v="3"/>
    <n v="2"/>
    <n v="2"/>
    <n v="5"/>
    <n v="5"/>
    <x v="1"/>
    <n v="1"/>
    <n v="5"/>
    <n v="5"/>
    <x v="3"/>
    <n v="5"/>
    <x v="1"/>
    <n v="4"/>
    <n v="4"/>
  </r>
  <r>
    <s v="6D1C-BAF1"/>
    <s v="Hans"/>
    <s v="Yewman"/>
    <x v="2"/>
    <n v="19"/>
    <s v="Young"/>
    <s v="Some Travel"/>
    <x v="1"/>
    <n v="29"/>
    <s v="21-30KM"/>
    <s v="IL"/>
    <s v="White"/>
    <n v="4"/>
    <x v="1"/>
    <x v="6"/>
    <s v="Senior Software Engineer"/>
    <s v="Single"/>
    <n v="54824"/>
    <n v="0"/>
    <s v="Yes"/>
    <n v="1"/>
    <d v="2022-10-12T00:00:00"/>
    <x v="0"/>
    <n v="0"/>
    <n v="0"/>
    <n v="0"/>
    <s v="OK"/>
    <n v="0"/>
    <m/>
    <m/>
    <m/>
    <m/>
    <e v="#N/A"/>
    <m/>
    <e v="#N/A"/>
    <m/>
    <e v="#N/A"/>
    <x v="3"/>
    <m/>
    <m/>
    <e v="#N/A"/>
    <x v="2"/>
    <e v="#N/A"/>
    <x v="3"/>
    <e v="#N/A"/>
    <e v="#N/A"/>
  </r>
  <r>
    <s v="CE3C-15A7"/>
    <s v="Flori"/>
    <s v="Ballham"/>
    <x v="0"/>
    <n v="18"/>
    <s v="Young"/>
    <s v="Some Travel"/>
    <x v="1"/>
    <n v="15"/>
    <s v="11-20KM"/>
    <s v="NY"/>
    <s v="White"/>
    <n v="4"/>
    <x v="1"/>
    <x v="5"/>
    <s v="Data Scientist"/>
    <s v="Single"/>
    <n v="58262"/>
    <n v="1"/>
    <s v="No"/>
    <n v="0"/>
    <d v="2022-10-14T00:00:00"/>
    <x v="0"/>
    <n v="0"/>
    <n v="0"/>
    <n v="0"/>
    <s v="OK"/>
    <n v="0"/>
    <m/>
    <m/>
    <m/>
    <m/>
    <e v="#N/A"/>
    <m/>
    <e v="#N/A"/>
    <m/>
    <e v="#N/A"/>
    <x v="3"/>
    <m/>
    <m/>
    <e v="#N/A"/>
    <x v="2"/>
    <e v="#N/A"/>
    <x v="3"/>
    <e v="#N/A"/>
    <e v="#N/A"/>
  </r>
  <r>
    <s v="4A5B-6102"/>
    <s v="Gabby"/>
    <s v="Gartsyde"/>
    <x v="2"/>
    <n v="19"/>
    <s v="Young"/>
    <s v="Some Travel"/>
    <x v="1"/>
    <n v="23"/>
    <s v="21-30KM"/>
    <s v="CA"/>
    <s v="White"/>
    <n v="3"/>
    <x v="2"/>
    <x v="3"/>
    <s v="Senior Software Engineer"/>
    <s v="Single"/>
    <n v="67873"/>
    <n v="0"/>
    <s v="Yes"/>
    <n v="1"/>
    <d v="2022-10-15T00:00:00"/>
    <x v="0"/>
    <n v="0"/>
    <n v="0"/>
    <n v="0"/>
    <s v="OK"/>
    <n v="0"/>
    <m/>
    <m/>
    <m/>
    <m/>
    <e v="#N/A"/>
    <m/>
    <e v="#N/A"/>
    <m/>
    <e v="#N/A"/>
    <x v="3"/>
    <m/>
    <m/>
    <e v="#N/A"/>
    <x v="2"/>
    <e v="#N/A"/>
    <x v="3"/>
    <e v="#N/A"/>
    <e v="#N/A"/>
  </r>
  <r>
    <s v="018B-DF1E"/>
    <s v="Otha"/>
    <s v="Sopper"/>
    <x v="0"/>
    <n v="19"/>
    <s v="Young"/>
    <s v="Some Travel"/>
    <x v="0"/>
    <n v="1"/>
    <s v="0-10KM"/>
    <s v="CA"/>
    <s v="White"/>
    <n v="1"/>
    <x v="4"/>
    <x v="7"/>
    <s v="Sales Representative"/>
    <s v="Single"/>
    <n v="24499"/>
    <n v="0"/>
    <s v="Yes"/>
    <n v="1"/>
    <d v="2022-10-17T00:00:00"/>
    <x v="0"/>
    <n v="0"/>
    <n v="0"/>
    <n v="0"/>
    <s v="OK"/>
    <n v="0"/>
    <m/>
    <m/>
    <m/>
    <m/>
    <e v="#N/A"/>
    <m/>
    <e v="#N/A"/>
    <m/>
    <e v="#N/A"/>
    <x v="3"/>
    <m/>
    <m/>
    <e v="#N/A"/>
    <x v="2"/>
    <e v="#N/A"/>
    <x v="3"/>
    <e v="#N/A"/>
    <e v="#N/A"/>
  </r>
  <r>
    <s v="611A-F218"/>
    <s v="Kenna"/>
    <s v="Dougary"/>
    <x v="0"/>
    <n v="20"/>
    <s v="Young"/>
    <s v="Some Travel"/>
    <x v="1"/>
    <n v="32"/>
    <s v="31-40KM"/>
    <s v="IL"/>
    <s v="White"/>
    <n v="2"/>
    <x v="3"/>
    <x v="5"/>
    <s v="Data Scientist"/>
    <s v="Divorced"/>
    <n v="24504"/>
    <n v="1"/>
    <s v="No"/>
    <n v="0"/>
    <d v="2022-10-19T00:00:00"/>
    <x v="0"/>
    <n v="0"/>
    <n v="0"/>
    <n v="0"/>
    <s v="OK"/>
    <n v="0"/>
    <m/>
    <m/>
    <m/>
    <m/>
    <e v="#N/A"/>
    <m/>
    <e v="#N/A"/>
    <m/>
    <e v="#N/A"/>
    <x v="3"/>
    <m/>
    <m/>
    <e v="#N/A"/>
    <x v="2"/>
    <e v="#N/A"/>
    <x v="3"/>
    <e v="#N/A"/>
    <e v="#N/A"/>
  </r>
  <r>
    <s v="9C97-B634"/>
    <s v="Hyacinthie"/>
    <s v="Diperaus"/>
    <x v="0"/>
    <n v="19"/>
    <s v="Young"/>
    <s v="Some Travel"/>
    <x v="2"/>
    <n v="20"/>
    <s v="11-20KM"/>
    <s v="NY"/>
    <s v="White"/>
    <n v="2"/>
    <x v="3"/>
    <x v="7"/>
    <s v="Recruiter"/>
    <s v="Single"/>
    <n v="21026"/>
    <n v="0"/>
    <s v="No"/>
    <n v="0"/>
    <d v="2022-10-24T00:00:00"/>
    <x v="0"/>
    <n v="0"/>
    <n v="0"/>
    <n v="0"/>
    <s v="OK"/>
    <n v="0"/>
    <m/>
    <m/>
    <m/>
    <m/>
    <e v="#N/A"/>
    <m/>
    <e v="#N/A"/>
    <m/>
    <e v="#N/A"/>
    <x v="3"/>
    <m/>
    <m/>
    <e v="#N/A"/>
    <x v="2"/>
    <e v="#N/A"/>
    <x v="3"/>
    <e v="#N/A"/>
    <e v="#N/A"/>
  </r>
  <r>
    <s v="39A2-9B0A"/>
    <s v="Leesa"/>
    <s v="Wittke"/>
    <x v="0"/>
    <n v="19"/>
    <s v="Young"/>
    <s v="Frequent Traveller"/>
    <x v="0"/>
    <n v="35"/>
    <s v="31-40KM"/>
    <s v="CA"/>
    <s v="White"/>
    <n v="4"/>
    <x v="1"/>
    <x v="1"/>
    <s v="Sales Representative"/>
    <s v="Single"/>
    <n v="24959"/>
    <n v="1"/>
    <s v="No"/>
    <n v="0"/>
    <d v="2022-10-25T00:00:00"/>
    <x v="1"/>
    <n v="0"/>
    <n v="0"/>
    <n v="0"/>
    <s v="OK"/>
    <n v="0"/>
    <s v="PR1249"/>
    <s v="39A2-9B0A"/>
    <d v="2016-09-04T00:00:00"/>
    <n v="4"/>
    <n v="4"/>
    <n v="2"/>
    <n v="2"/>
    <n v="5"/>
    <n v="5"/>
    <x v="0"/>
    <n v="0"/>
    <n v="3"/>
    <n v="3"/>
    <x v="3"/>
    <n v="5"/>
    <x v="4"/>
    <n v="5"/>
    <n v="4"/>
  </r>
  <r>
    <s v="C472-DAAD"/>
    <s v="Raf"/>
    <s v="Laraway"/>
    <x v="1"/>
    <n v="18"/>
    <s v="Young"/>
    <s v="Frequent Traveller"/>
    <x v="0"/>
    <n v="38"/>
    <s v="31-40KM"/>
    <s v="IL"/>
    <s v="Black or African American"/>
    <n v="1"/>
    <x v="4"/>
    <x v="7"/>
    <s v="Sales Executive"/>
    <s v="Single"/>
    <n v="59962"/>
    <n v="2"/>
    <s v="Yes"/>
    <n v="1"/>
    <d v="2022-10-29T00:00:00"/>
    <x v="0"/>
    <n v="0"/>
    <n v="0"/>
    <n v="0"/>
    <s v="OK"/>
    <n v="0"/>
    <m/>
    <m/>
    <m/>
    <m/>
    <e v="#N/A"/>
    <m/>
    <e v="#N/A"/>
    <m/>
    <e v="#N/A"/>
    <x v="3"/>
    <m/>
    <m/>
    <e v="#N/A"/>
    <x v="2"/>
    <e v="#N/A"/>
    <x v="3"/>
    <e v="#N/A"/>
    <e v="#N/A"/>
  </r>
  <r>
    <s v="3E4A-F28F"/>
    <s v="Rubi"/>
    <s v="Hawkwood"/>
    <x v="0"/>
    <n v="20"/>
    <s v="Young"/>
    <s v="Some Travel"/>
    <x v="1"/>
    <n v="45"/>
    <s v="41-50KM"/>
    <s v="IL"/>
    <s v="Black or African American"/>
    <n v="2"/>
    <x v="3"/>
    <x v="5"/>
    <s v="Senior Software Engineer"/>
    <s v="Married"/>
    <n v="41877"/>
    <n v="0"/>
    <s v="No"/>
    <n v="0"/>
    <d v="2022-11-02T00:00:00"/>
    <x v="1"/>
    <n v="0"/>
    <n v="0"/>
    <n v="0"/>
    <s v="OK"/>
    <n v="0"/>
    <s v="PR1314"/>
    <s v="3E4A-F28F"/>
    <d v="2016-11-11T00:00:00"/>
    <n v="4"/>
    <n v="4"/>
    <n v="5"/>
    <n v="5"/>
    <n v="3"/>
    <n v="3"/>
    <x v="0"/>
    <n v="2"/>
    <n v="2"/>
    <n v="2"/>
    <x v="1"/>
    <n v="4"/>
    <x v="1"/>
    <n v="4"/>
    <n v="3.6666666666666665"/>
  </r>
  <r>
    <s v="1CB3-F7D7"/>
    <s v="Janot"/>
    <s v="Cicchillo"/>
    <x v="0"/>
    <n v="21"/>
    <s v="Young"/>
    <s v="No Travel "/>
    <x v="0"/>
    <n v="6"/>
    <s v="0-10KM"/>
    <s v="CA"/>
    <s v="Black or African American"/>
    <n v="4"/>
    <x v="1"/>
    <x v="6"/>
    <s v="Sales Executive"/>
    <s v="Married"/>
    <n v="43259"/>
    <n v="0"/>
    <s v="No"/>
    <n v="0"/>
    <d v="2022-11-03T00:00:00"/>
    <x v="1"/>
    <n v="0"/>
    <n v="0"/>
    <n v="0"/>
    <s v="OK"/>
    <n v="0"/>
    <s v="PR1265"/>
    <s v="1CB3-F7D7"/>
    <d v="2016-09-28T00:00:00"/>
    <n v="4"/>
    <n v="4"/>
    <n v="5"/>
    <n v="5"/>
    <n v="3"/>
    <n v="3"/>
    <x v="2"/>
    <n v="0"/>
    <n v="2"/>
    <n v="2"/>
    <x v="1"/>
    <n v="4"/>
    <x v="1"/>
    <n v="4"/>
    <n v="3.6666666666666665"/>
  </r>
  <r>
    <s v="F062-0B8F"/>
    <s v="Caty"/>
    <s v="Avarne"/>
    <x v="0"/>
    <n v="29"/>
    <s v="Young"/>
    <s v="Some Travel"/>
    <x v="1"/>
    <n v="25"/>
    <s v="21-30KM"/>
    <s v="CA"/>
    <s v="Black or African American"/>
    <n v="2"/>
    <x v="3"/>
    <x v="5"/>
    <s v="Analytics Manager"/>
    <s v="Single"/>
    <n v="374977"/>
    <n v="1"/>
    <s v="No"/>
    <n v="0"/>
    <d v="2022-11-03T00:00:00"/>
    <x v="0"/>
    <n v="0"/>
    <n v="0"/>
    <n v="0"/>
    <s v="OK"/>
    <n v="0"/>
    <m/>
    <m/>
    <m/>
    <m/>
    <e v="#N/A"/>
    <m/>
    <e v="#N/A"/>
    <m/>
    <e v="#N/A"/>
    <x v="3"/>
    <m/>
    <m/>
    <e v="#N/A"/>
    <x v="2"/>
    <e v="#N/A"/>
    <x v="3"/>
    <e v="#N/A"/>
    <e v="#N/A"/>
  </r>
  <r>
    <s v="B005-602F"/>
    <s v="Layney"/>
    <s v="Ratie"/>
    <x v="0"/>
    <n v="19"/>
    <s v="Young"/>
    <s v="Some Travel"/>
    <x v="1"/>
    <n v="11"/>
    <s v="11-20KM"/>
    <s v="CA"/>
    <s v="Black or African American"/>
    <n v="4"/>
    <x v="1"/>
    <x v="3"/>
    <s v="Software Engineer"/>
    <s v="Single"/>
    <n v="27760"/>
    <n v="3"/>
    <s v="Yes"/>
    <n v="1"/>
    <d v="2022-11-06T00:00:00"/>
    <x v="1"/>
    <n v="0"/>
    <n v="0"/>
    <n v="0"/>
    <s v="OK"/>
    <n v="0"/>
    <s v="PR1532"/>
    <s v="B005-602F"/>
    <d v="2017-03-10T00:00:00"/>
    <n v="5"/>
    <n v="5"/>
    <n v="5"/>
    <n v="5"/>
    <n v="2"/>
    <n v="2"/>
    <x v="2"/>
    <n v="1"/>
    <n v="5"/>
    <n v="5"/>
    <x v="0"/>
    <n v="3"/>
    <x v="2"/>
    <n v="2"/>
    <n v="3.6666666666666665"/>
  </r>
  <r>
    <s v="A08B-F4B1"/>
    <s v="Antone"/>
    <s v="Pinchback"/>
    <x v="2"/>
    <n v="33"/>
    <s v="Young"/>
    <s v="Frequent Traveller"/>
    <x v="1"/>
    <n v="29"/>
    <s v="21-30KM"/>
    <s v="CA"/>
    <s v="Black or African American"/>
    <n v="3"/>
    <x v="2"/>
    <x v="3"/>
    <s v="Machine Learning Engineer"/>
    <s v="Married"/>
    <n v="240197"/>
    <n v="1"/>
    <s v="No"/>
    <n v="0"/>
    <d v="2022-11-08T00:00:00"/>
    <x v="0"/>
    <n v="0"/>
    <n v="0"/>
    <n v="0"/>
    <s v="OK"/>
    <n v="0"/>
    <m/>
    <m/>
    <m/>
    <m/>
    <e v="#N/A"/>
    <m/>
    <e v="#N/A"/>
    <m/>
    <e v="#N/A"/>
    <x v="3"/>
    <m/>
    <m/>
    <e v="#N/A"/>
    <x v="2"/>
    <e v="#N/A"/>
    <x v="3"/>
    <e v="#N/A"/>
    <e v="#N/A"/>
  </r>
  <r>
    <s v="8695-09EC"/>
    <s v="Lyda"/>
    <s v="Everall"/>
    <x v="0"/>
    <n v="33"/>
    <s v="Young"/>
    <s v="Frequent Traveller"/>
    <x v="1"/>
    <n v="5"/>
    <s v="0-10KM"/>
    <s v="IL"/>
    <s v="Black or African American"/>
    <n v="2"/>
    <x v="3"/>
    <x v="3"/>
    <s v="Machine Learning Engineer"/>
    <s v="Single"/>
    <n v="249325"/>
    <n v="0"/>
    <s v="No"/>
    <n v="0"/>
    <d v="2022-11-09T00:00:00"/>
    <x v="0"/>
    <n v="0"/>
    <n v="0"/>
    <n v="0"/>
    <s v="OK"/>
    <n v="0"/>
    <m/>
    <m/>
    <m/>
    <m/>
    <e v="#N/A"/>
    <m/>
    <e v="#N/A"/>
    <m/>
    <e v="#N/A"/>
    <x v="3"/>
    <m/>
    <m/>
    <e v="#N/A"/>
    <x v="2"/>
    <e v="#N/A"/>
    <x v="3"/>
    <e v="#N/A"/>
    <e v="#N/A"/>
  </r>
  <r>
    <s v="7563-AFCC"/>
    <s v="Charlot"/>
    <s v="Shoorbrooke"/>
    <x v="1"/>
    <n v="23"/>
    <s v="Young"/>
    <s v="Some Travel"/>
    <x v="1"/>
    <n v="30"/>
    <s v="21-30KM"/>
    <s v="NY"/>
    <s v="Black or African American"/>
    <n v="4"/>
    <x v="1"/>
    <x v="5"/>
    <s v="Machine Learning Engineer"/>
    <s v="Single"/>
    <n v="96942"/>
    <n v="1"/>
    <s v="No"/>
    <n v="0"/>
    <d v="2022-11-11T00:00:00"/>
    <x v="0"/>
    <n v="0"/>
    <n v="0"/>
    <n v="0"/>
    <s v="OK"/>
    <n v="0"/>
    <m/>
    <m/>
    <m/>
    <m/>
    <e v="#N/A"/>
    <m/>
    <e v="#N/A"/>
    <m/>
    <e v="#N/A"/>
    <x v="3"/>
    <m/>
    <m/>
    <e v="#N/A"/>
    <x v="2"/>
    <e v="#N/A"/>
    <x v="3"/>
    <e v="#N/A"/>
    <e v="#N/A"/>
  </r>
  <r>
    <s v="FF42-EA28"/>
    <s v="Madella"/>
    <s v="Worham"/>
    <x v="0"/>
    <n v="18"/>
    <s v="Young"/>
    <s v="Some Travel"/>
    <x v="1"/>
    <n v="14"/>
    <s v="11-20KM"/>
    <s v="IL"/>
    <s v="Black or African American"/>
    <n v="1"/>
    <x v="4"/>
    <x v="3"/>
    <s v="Data Scientist"/>
    <s v="Single"/>
    <n v="28246"/>
    <n v="1"/>
    <s v="No"/>
    <n v="0"/>
    <d v="2022-11-13T00:00:00"/>
    <x v="0"/>
    <n v="0"/>
    <n v="0"/>
    <n v="0"/>
    <s v="OK"/>
    <n v="0"/>
    <m/>
    <m/>
    <m/>
    <m/>
    <e v="#N/A"/>
    <m/>
    <e v="#N/A"/>
    <m/>
    <e v="#N/A"/>
    <x v="3"/>
    <m/>
    <m/>
    <e v="#N/A"/>
    <x v="2"/>
    <e v="#N/A"/>
    <x v="3"/>
    <e v="#N/A"/>
    <e v="#N/A"/>
  </r>
  <r>
    <s v="23B5-93C9"/>
    <s v="Carlita"/>
    <s v="Ivanenko"/>
    <x v="3"/>
    <n v="31"/>
    <s v="Young"/>
    <s v="Frequent Traveller"/>
    <x v="1"/>
    <n v="12"/>
    <s v="11-20KM"/>
    <s v="NY"/>
    <s v="Black or African American"/>
    <n v="2"/>
    <x v="3"/>
    <x v="3"/>
    <s v="Software Engineer"/>
    <s v="Divorced"/>
    <n v="103429"/>
    <n v="1"/>
    <s v="No"/>
    <n v="0"/>
    <d v="2022-11-20T00:00:00"/>
    <x v="0"/>
    <n v="0"/>
    <n v="0"/>
    <n v="0"/>
    <s v="OK"/>
    <n v="0"/>
    <m/>
    <m/>
    <m/>
    <m/>
    <e v="#N/A"/>
    <m/>
    <e v="#N/A"/>
    <m/>
    <e v="#N/A"/>
    <x v="3"/>
    <m/>
    <m/>
    <e v="#N/A"/>
    <x v="2"/>
    <e v="#N/A"/>
    <x v="3"/>
    <e v="#N/A"/>
    <e v="#N/A"/>
  </r>
  <r>
    <s v="9160-043F"/>
    <s v="Jemie"/>
    <s v="Tasseler"/>
    <x v="0"/>
    <n v="29"/>
    <s v="Young"/>
    <s v="Some Travel"/>
    <x v="1"/>
    <n v="30"/>
    <s v="21-30KM"/>
    <s v="CA"/>
    <s v="Black or African American"/>
    <n v="4"/>
    <x v="1"/>
    <x v="2"/>
    <s v="Machine Learning Engineer"/>
    <s v="Single"/>
    <n v="220896"/>
    <n v="0"/>
    <s v="No"/>
    <n v="0"/>
    <d v="2022-11-22T00:00:00"/>
    <x v="0"/>
    <n v="0"/>
    <n v="0"/>
    <n v="0"/>
    <s v="OK"/>
    <n v="0"/>
    <m/>
    <m/>
    <m/>
    <m/>
    <e v="#N/A"/>
    <m/>
    <e v="#N/A"/>
    <m/>
    <e v="#N/A"/>
    <x v="3"/>
    <m/>
    <m/>
    <e v="#N/A"/>
    <x v="2"/>
    <e v="#N/A"/>
    <x v="3"/>
    <e v="#N/A"/>
    <e v="#N/A"/>
  </r>
  <r>
    <s v="45F9-3A37"/>
    <s v="Talbot"/>
    <s v="Sturgess"/>
    <x v="2"/>
    <n v="21"/>
    <s v="Young"/>
    <s v="Some Travel"/>
    <x v="1"/>
    <n v="34"/>
    <s v="31-40KM"/>
    <s v="CA"/>
    <s v="Black or African American"/>
    <n v="4"/>
    <x v="1"/>
    <x v="5"/>
    <s v="Software Engineer"/>
    <s v="Single"/>
    <n v="61758"/>
    <n v="0"/>
    <s v="No"/>
    <n v="0"/>
    <d v="2022-11-22T00:00:00"/>
    <x v="1"/>
    <n v="0"/>
    <n v="0"/>
    <n v="0"/>
    <s v="OK"/>
    <n v="0"/>
    <m/>
    <m/>
    <m/>
    <m/>
    <e v="#N/A"/>
    <m/>
    <e v="#N/A"/>
    <m/>
    <e v="#N/A"/>
    <x v="3"/>
    <m/>
    <m/>
    <e v="#N/A"/>
    <x v="2"/>
    <e v="#N/A"/>
    <x v="3"/>
    <e v="#N/A"/>
    <e v="#N/A"/>
  </r>
  <r>
    <s v="542E-321D"/>
    <s v="Spencer"/>
    <s v="Gabitis"/>
    <x v="2"/>
    <n v="30"/>
    <s v="Young"/>
    <s v="No Travel "/>
    <x v="1"/>
    <n v="25"/>
    <s v="21-30KM"/>
    <s v="CA"/>
    <s v="Black or African American"/>
    <n v="3"/>
    <x v="2"/>
    <x v="5"/>
    <s v="Machine Learning Engineer"/>
    <s v="Single"/>
    <n v="248259"/>
    <n v="0"/>
    <s v="No"/>
    <n v="0"/>
    <d v="2022-11-24T00:00:00"/>
    <x v="0"/>
    <n v="0"/>
    <n v="0"/>
    <n v="0"/>
    <s v="OK"/>
    <n v="0"/>
    <m/>
    <m/>
    <m/>
    <m/>
    <e v="#N/A"/>
    <m/>
    <e v="#N/A"/>
    <m/>
    <e v="#N/A"/>
    <x v="3"/>
    <m/>
    <m/>
    <e v="#N/A"/>
    <x v="2"/>
    <e v="#N/A"/>
    <x v="3"/>
    <e v="#N/A"/>
    <e v="#N/A"/>
  </r>
  <r>
    <s v="06E8-4FD4"/>
    <s v="Emilee"/>
    <s v="Wenham"/>
    <x v="0"/>
    <n v="20"/>
    <s v="Young"/>
    <s v="Some Travel"/>
    <x v="0"/>
    <n v="32"/>
    <s v="31-40KM"/>
    <s v="CA"/>
    <s v="Black or African American"/>
    <n v="2"/>
    <x v="3"/>
    <x v="0"/>
    <s v="Sales Representative"/>
    <s v="Married"/>
    <n v="38532"/>
    <n v="3"/>
    <s v="Yes"/>
    <n v="1"/>
    <d v="2022-12-03T00:00:00"/>
    <x v="1"/>
    <n v="0"/>
    <n v="0"/>
    <n v="0"/>
    <s v="OK"/>
    <n v="0"/>
    <s v="PR1149"/>
    <s v="06E8-4FD4"/>
    <d v="2016-06-04T00:00:00"/>
    <n v="3"/>
    <n v="3"/>
    <n v="2"/>
    <n v="2"/>
    <n v="3"/>
    <n v="3"/>
    <x v="1"/>
    <n v="1"/>
    <n v="4"/>
    <n v="4"/>
    <x v="0"/>
    <n v="3"/>
    <x v="0"/>
    <n v="3"/>
    <n v="3"/>
  </r>
  <r>
    <s v="06B1-2653"/>
    <s v="Montgomery"/>
    <s v="Galliford"/>
    <x v="2"/>
    <n v="19"/>
    <s v="Young"/>
    <s v="Frequent Traveller"/>
    <x v="1"/>
    <n v="26"/>
    <s v="21-30KM"/>
    <s v="CA"/>
    <s v="Black or African American"/>
    <n v="3"/>
    <x v="2"/>
    <x v="5"/>
    <s v="Software Engineer"/>
    <s v="Single"/>
    <n v="27474"/>
    <n v="0"/>
    <s v="No"/>
    <n v="0"/>
    <d v="2022-12-08T00:00:00"/>
    <x v="0"/>
    <n v="0"/>
    <n v="0"/>
    <n v="0"/>
    <s v="OK"/>
    <n v="0"/>
    <m/>
    <m/>
    <m/>
    <m/>
    <e v="#N/A"/>
    <m/>
    <e v="#N/A"/>
    <m/>
    <e v="#N/A"/>
    <x v="3"/>
    <m/>
    <m/>
    <e v="#N/A"/>
    <x v="2"/>
    <e v="#N/A"/>
    <x v="3"/>
    <e v="#N/A"/>
    <e v="#N/A"/>
  </r>
  <r>
    <s v="CB16-C876"/>
    <s v="April"/>
    <s v="Beckwith"/>
    <x v="0"/>
    <n v="19"/>
    <s v="Young"/>
    <s v="Some Travel"/>
    <x v="1"/>
    <n v="2"/>
    <s v="0-10KM"/>
    <s v="CA"/>
    <s v="Black or African American"/>
    <n v="3"/>
    <x v="2"/>
    <x v="3"/>
    <s v="Data Scientist"/>
    <s v="Single"/>
    <n v="26973"/>
    <n v="0"/>
    <s v="No"/>
    <n v="0"/>
    <d v="2022-12-11T00:00:00"/>
    <x v="0"/>
    <n v="0"/>
    <n v="0"/>
    <n v="0"/>
    <s v="OK"/>
    <n v="0"/>
    <m/>
    <m/>
    <m/>
    <m/>
    <e v="#N/A"/>
    <m/>
    <e v="#N/A"/>
    <m/>
    <e v="#N/A"/>
    <x v="3"/>
    <m/>
    <m/>
    <e v="#N/A"/>
    <x v="2"/>
    <e v="#N/A"/>
    <x v="3"/>
    <e v="#N/A"/>
    <e v="#N/A"/>
  </r>
  <r>
    <s v="8A34-59DF"/>
    <s v="Camellia"/>
    <s v="Shelmerdine"/>
    <x v="1"/>
    <n v="19"/>
    <s v="Young"/>
    <s v="Some Travel"/>
    <x v="1"/>
    <n v="5"/>
    <s v="0-10KM"/>
    <s v="CA"/>
    <s v="Black or African American"/>
    <n v="2"/>
    <x v="3"/>
    <x v="3"/>
    <s v="Software Engineer"/>
    <s v="Single"/>
    <n v="35372"/>
    <n v="3"/>
    <s v="No"/>
    <n v="0"/>
    <d v="2022-12-14T00:00:00"/>
    <x v="0"/>
    <n v="0"/>
    <n v="0"/>
    <n v="0"/>
    <s v="OK"/>
    <n v="0"/>
    <m/>
    <m/>
    <m/>
    <m/>
    <e v="#N/A"/>
    <m/>
    <e v="#N/A"/>
    <m/>
    <e v="#N/A"/>
    <x v="3"/>
    <m/>
    <m/>
    <e v="#N/A"/>
    <x v="2"/>
    <e v="#N/A"/>
    <x v="3"/>
    <e v="#N/A"/>
    <e v="#N/A"/>
  </r>
  <r>
    <s v="85B2-41F5"/>
    <s v="Tessa"/>
    <s v="De Cristoforo"/>
    <x v="3"/>
    <n v="19"/>
    <s v="Young"/>
    <s v="Some Travel"/>
    <x v="1"/>
    <n v="35"/>
    <s v="31-40KM"/>
    <s v="NY"/>
    <s v="Black or African American"/>
    <n v="3"/>
    <x v="2"/>
    <x v="5"/>
    <s v="Data Scientist"/>
    <s v="Single"/>
    <n v="39722"/>
    <n v="1"/>
    <s v="No"/>
    <n v="0"/>
    <d v="2022-12-15T00:00:00"/>
    <x v="0"/>
    <n v="0"/>
    <n v="0"/>
    <n v="0"/>
    <s v="OK"/>
    <n v="0"/>
    <m/>
    <m/>
    <m/>
    <m/>
    <e v="#N/A"/>
    <m/>
    <e v="#N/A"/>
    <m/>
    <e v="#N/A"/>
    <x v="3"/>
    <m/>
    <m/>
    <e v="#N/A"/>
    <x v="2"/>
    <e v="#N/A"/>
    <x v="3"/>
    <e v="#N/A"/>
    <e v="#N/A"/>
  </r>
  <r>
    <s v="324B-F4DF"/>
    <s v="Hestia"/>
    <s v="Fishlee"/>
    <x v="0"/>
    <n v="20"/>
    <s v="Young"/>
    <s v="No Travel "/>
    <x v="1"/>
    <n v="13"/>
    <s v="11-20KM"/>
    <s v="CA"/>
    <s v="Black or African American"/>
    <n v="4"/>
    <x v="1"/>
    <x v="2"/>
    <s v="Software Engineer"/>
    <s v="Married"/>
    <n v="42097"/>
    <n v="1"/>
    <s v="No"/>
    <n v="0"/>
    <d v="2022-12-18T00:00:00"/>
    <x v="0"/>
    <n v="0"/>
    <n v="0"/>
    <n v="0"/>
    <s v="OK"/>
    <n v="0"/>
    <m/>
    <m/>
    <m/>
    <m/>
    <e v="#N/A"/>
    <m/>
    <e v="#N/A"/>
    <m/>
    <e v="#N/A"/>
    <x v="3"/>
    <m/>
    <m/>
    <e v="#N/A"/>
    <x v="2"/>
    <e v="#N/A"/>
    <x v="3"/>
    <e v="#N/A"/>
    <e v="#N/A"/>
  </r>
  <r>
    <s v="8B55-CBEC"/>
    <s v="Symon"/>
    <s v="Raisher"/>
    <x v="2"/>
    <n v="40"/>
    <s v="Old"/>
    <s v="Some Travel"/>
    <x v="1"/>
    <n v="30"/>
    <s v="21-30KM"/>
    <s v="NY"/>
    <s v="Black or African American"/>
    <n v="3"/>
    <x v="2"/>
    <x v="5"/>
    <s v="Senior Software Engineer"/>
    <s v="Married"/>
    <n v="291663"/>
    <n v="0"/>
    <s v="No"/>
    <n v="0"/>
    <d v="2022-12-18T00:00:00"/>
    <x v="0"/>
    <n v="0"/>
    <n v="0"/>
    <n v="0"/>
    <s v="OK"/>
    <n v="0"/>
    <m/>
    <m/>
    <m/>
    <m/>
    <e v="#N/A"/>
    <m/>
    <e v="#N/A"/>
    <m/>
    <e v="#N/A"/>
    <x v="3"/>
    <m/>
    <m/>
    <e v="#N/A"/>
    <x v="2"/>
    <e v="#N/A"/>
    <x v="3"/>
    <e v="#N/A"/>
    <e v="#N/A"/>
  </r>
  <r>
    <s v="CABE-0B62"/>
    <s v="Laura"/>
    <s v="Janiak"/>
    <x v="0"/>
    <n v="23"/>
    <s v="Young"/>
    <s v="Some Travel"/>
    <x v="0"/>
    <n v="43"/>
    <s v="41-50KM"/>
    <s v="CA"/>
    <s v="Black or African American"/>
    <n v="5"/>
    <x v="0"/>
    <x v="1"/>
    <s v="Sales Executive"/>
    <s v="Single"/>
    <n v="121414"/>
    <n v="0"/>
    <s v="No"/>
    <n v="0"/>
    <d v="2022-12-21T00:00:00"/>
    <x v="0"/>
    <n v="0"/>
    <n v="0"/>
    <n v="0"/>
    <s v="OK"/>
    <n v="0"/>
    <m/>
    <m/>
    <m/>
    <m/>
    <e v="#N/A"/>
    <m/>
    <e v="#N/A"/>
    <m/>
    <e v="#N/A"/>
    <x v="3"/>
    <m/>
    <m/>
    <e v="#N/A"/>
    <x v="2"/>
    <e v="#N/A"/>
    <x v="3"/>
    <e v="#N/A"/>
    <e v="#N/A"/>
  </r>
  <r>
    <s v="467E-977A"/>
    <s v="Jud"/>
    <s v="Melanaphy"/>
    <x v="2"/>
    <n v="20"/>
    <s v="Young"/>
    <s v="Some Travel"/>
    <x v="1"/>
    <n v="28"/>
    <s v="21-30KM"/>
    <s v="CA"/>
    <s v="Black or African American"/>
    <n v="2"/>
    <x v="3"/>
    <x v="3"/>
    <s v="Software Engineer"/>
    <s v="Single"/>
    <n v="38508"/>
    <n v="0"/>
    <s v="No"/>
    <n v="0"/>
    <d v="2022-12-26T00:00:00"/>
    <x v="0"/>
    <n v="0"/>
    <n v="0"/>
    <n v="0"/>
    <s v="OK"/>
    <n v="0"/>
    <m/>
    <m/>
    <m/>
    <m/>
    <e v="#N/A"/>
    <m/>
    <e v="#N/A"/>
    <m/>
    <e v="#N/A"/>
    <x v="3"/>
    <m/>
    <m/>
    <e v="#N/A"/>
    <x v="2"/>
    <e v="#N/A"/>
    <x v="3"/>
    <e v="#N/A"/>
    <e v="#N/A"/>
  </r>
  <r>
    <s v="6FB9-A624"/>
    <s v="Marc"/>
    <s v="Calver"/>
    <x v="1"/>
    <n v="27"/>
    <s v="Young"/>
    <s v="Some Travel"/>
    <x v="1"/>
    <n v="8"/>
    <s v="0-10KM"/>
    <s v="CA"/>
    <s v="Black or African American"/>
    <n v="3"/>
    <x v="2"/>
    <x v="2"/>
    <s v="Senior Software Engineer"/>
    <s v="Single"/>
    <n v="92995"/>
    <n v="3"/>
    <s v="No"/>
    <n v="0"/>
    <d v="2022-12-30T00:00:00"/>
    <x v="0"/>
    <n v="0"/>
    <n v="0"/>
    <n v="0"/>
    <s v="OK"/>
    <n v="0"/>
    <m/>
    <m/>
    <m/>
    <m/>
    <e v="#N/A"/>
    <m/>
    <e v="#N/A"/>
    <m/>
    <e v="#N/A"/>
    <x v="3"/>
    <m/>
    <m/>
    <e v="#N/A"/>
    <x v="2"/>
    <e v="#N/A"/>
    <x v="3"/>
    <e v="#N/A"/>
    <e v="#N/A"/>
  </r>
  <r>
    <s v="EBF4-5928"/>
    <s v="Rudolph"/>
    <s v="MacDearmont"/>
    <x v="2"/>
    <n v="21"/>
    <s v="Young"/>
    <s v="Some Travel"/>
    <x v="0"/>
    <n v="4"/>
    <s v="0-10KM"/>
    <s v="CA"/>
    <s v="Black or African American"/>
    <n v="4"/>
    <x v="1"/>
    <x v="0"/>
    <s v="Sales Executive"/>
    <s v="Single"/>
    <n v="63375"/>
    <n v="0"/>
    <s v="No"/>
    <n v="0"/>
    <d v="2022-12-30T00:00:00"/>
    <x v="0"/>
    <n v="0"/>
    <n v="0"/>
    <n v="0"/>
    <s v="OK"/>
    <n v="0"/>
    <m/>
    <m/>
    <m/>
    <m/>
    <e v="#N/A"/>
    <m/>
    <e v="#N/A"/>
    <m/>
    <e v="#N/A"/>
    <x v="3"/>
    <m/>
    <m/>
    <e v="#N/A"/>
    <x v="2"/>
    <e v="#N/A"/>
    <x v="3"/>
    <e v="#N/A"/>
    <e v="#N/A"/>
  </r>
  <r>
    <s v="60E6-B1D9"/>
    <s v="Merill"/>
    <s v="Agg"/>
    <x v="2"/>
    <n v="21"/>
    <s v="Young"/>
    <s v="Some Travel"/>
    <x v="1"/>
    <n v="7"/>
    <s v="0-10KM"/>
    <s v="CA"/>
    <s v="Black or African American"/>
    <n v="3"/>
    <x v="2"/>
    <x v="5"/>
    <s v="Data Scientist"/>
    <s v="Married"/>
    <n v="46521"/>
    <n v="0"/>
    <s v="No"/>
    <n v="0"/>
    <d v="2022-12-30T00:00:00"/>
    <x v="0"/>
    <n v="0"/>
    <n v="0"/>
    <n v="0"/>
    <s v="OK"/>
    <n v="0"/>
    <m/>
    <m/>
    <m/>
    <m/>
    <e v="#N/A"/>
    <m/>
    <e v="#N/A"/>
    <m/>
    <e v="#N/A"/>
    <x v="3"/>
    <m/>
    <m/>
    <e v="#N/A"/>
    <x v="2"/>
    <e v="#N/A"/>
    <x v="3"/>
    <e v="#N/A"/>
    <e v="#N/A"/>
  </r>
  <r>
    <s v="84D4-D4C3"/>
    <s v="Naoma"/>
    <s v="Hebbard"/>
    <x v="0"/>
    <n v="20"/>
    <s v="Young"/>
    <s v="No Travel "/>
    <x v="1"/>
    <n v="28"/>
    <s v="21-30KM"/>
    <s v="CA"/>
    <s v="Black or African American"/>
    <n v="2"/>
    <x v="3"/>
    <x v="3"/>
    <s v="Data Scientist"/>
    <s v="Married"/>
    <n v="38258"/>
    <n v="0"/>
    <s v="No"/>
    <n v="0"/>
    <d v="2022-12-31T00:00:00"/>
    <x v="0"/>
    <n v="0"/>
    <n v="0"/>
    <n v="0"/>
    <s v="OK"/>
    <n v="0"/>
    <m/>
    <m/>
    <m/>
    <m/>
    <e v="#N/A"/>
    <m/>
    <e v="#N/A"/>
    <m/>
    <e v="#N/A"/>
    <x v="3"/>
    <m/>
    <m/>
    <e v="#N/A"/>
    <x v="2"/>
    <e v="#N/A"/>
    <x v="3"/>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3AA52-A70E-498A-95F6-46B3ED42FF19}" name="PivotTable29" cacheId="134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T10:U11" firstHeaderRow="0" firstDataRow="1" firstDataCol="0"/>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Salary" fld="1" subtotal="average" baseField="0" baseItem="9" numFmtId="173"/>
    <dataField name="Max of Salary" fld="3" subtotal="max" baseField="0" baseItem="1"/>
  </dataFields>
  <formats count="2">
    <format dxfId="157">
      <pivotArea outline="0" collapsedLevelsAreSubtotals="1" fieldPosition="0"/>
    </format>
    <format dxfId="156">
      <pivotArea outline="0" fieldPosition="0">
        <references count="1">
          <reference field="4294967294" count="1">
            <x v="0"/>
          </reference>
        </references>
      </pivotArea>
    </format>
  </format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2].[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caption="Max of Salar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2">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22E56-2F3C-4045-9581-B1A72D17C3B5}" name="PivotTable24"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6">
  <location ref="R5:U7" firstHeaderRow="1" firstDataRow="2" firstDataCol="1"/>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axis="axisCol" showAll="0">
      <items count="3">
        <item x="0"/>
        <item x="1"/>
        <item t="default"/>
      </items>
    </pivotField>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2"/>
  </colFields>
  <colItems count="3">
    <i>
      <x/>
    </i>
    <i>
      <x v="1"/>
    </i>
    <i t="grand">
      <x/>
    </i>
  </colItems>
  <dataFields count="1">
    <dataField name="Count of EmployeeID" fld="0" subtotal="count" showDataAs="percentOfTotal" baseField="21" baseItem="0" numFmtId="10"/>
  </dataFields>
  <formats count="2">
    <format dxfId="159">
      <pivotArea dataOnly="0" labelOnly="1" outline="0" axis="axisValues" fieldPosition="0"/>
    </format>
    <format dxfId="158">
      <pivotArea outline="0" fieldPosition="0">
        <references count="1">
          <reference field="4294967294" count="1">
            <x v="0"/>
          </reference>
        </references>
      </pivotArea>
    </format>
  </formats>
  <chartFormats count="22">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0"/>
          </reference>
        </references>
      </pivotArea>
    </chartFormat>
    <chartFormat chart="3" format="8">
      <pivotArea type="data" outline="0" fieldPosition="0">
        <references count="2">
          <reference field="4294967294" count="1" selected="0">
            <x v="0"/>
          </reference>
          <reference field="22" count="1" selected="0">
            <x v="1"/>
          </reference>
        </references>
      </pivotArea>
    </chartFormat>
    <chartFormat chart="13" format="13" series="1">
      <pivotArea type="data" outline="0" fieldPosition="0">
        <references count="2">
          <reference field="4294967294" count="1" selected="0">
            <x v="0"/>
          </reference>
          <reference field="22" count="1" selected="0">
            <x v="0"/>
          </reference>
        </references>
      </pivotArea>
    </chartFormat>
    <chartFormat chart="13" format="14" series="1">
      <pivotArea type="data" outline="0" fieldPosition="0">
        <references count="2">
          <reference field="4294967294" count="1" selected="0">
            <x v="0"/>
          </reference>
          <reference field="22" count="1" selected="0">
            <x v="1"/>
          </reference>
        </references>
      </pivotArea>
    </chartFormat>
    <chartFormat chart="13" format="15">
      <pivotArea type="data" outline="0" fieldPosition="0">
        <references count="2">
          <reference field="4294967294" count="1" selected="0">
            <x v="0"/>
          </reference>
          <reference field="22" count="1" selected="0">
            <x v="1"/>
          </reference>
        </references>
      </pivotArea>
    </chartFormat>
    <chartFormat chart="21" format="19" series="1">
      <pivotArea type="data" outline="0" fieldPosition="0">
        <references count="2">
          <reference field="4294967294" count="1" selected="0">
            <x v="0"/>
          </reference>
          <reference field="22" count="1" selected="0">
            <x v="0"/>
          </reference>
        </references>
      </pivotArea>
    </chartFormat>
    <chartFormat chart="21" format="20" series="1">
      <pivotArea type="data" outline="0" fieldPosition="0">
        <references count="2">
          <reference field="4294967294" count="1" selected="0">
            <x v="0"/>
          </reference>
          <reference field="22" count="1" selected="0">
            <x v="1"/>
          </reference>
        </references>
      </pivotArea>
    </chartFormat>
    <chartFormat chart="21" format="21">
      <pivotArea type="data" outline="0" fieldPosition="0">
        <references count="2">
          <reference field="4294967294" count="1" selected="0">
            <x v="0"/>
          </reference>
          <reference field="22" count="1" selected="0">
            <x v="1"/>
          </reference>
        </references>
      </pivotArea>
    </chartFormat>
    <chartFormat chart="22" format="19" series="1">
      <pivotArea type="data" outline="0" fieldPosition="0">
        <references count="2">
          <reference field="4294967294" count="1" selected="0">
            <x v="0"/>
          </reference>
          <reference field="22" count="1" selected="0">
            <x v="0"/>
          </reference>
        </references>
      </pivotArea>
    </chartFormat>
    <chartFormat chart="22" format="20" series="1">
      <pivotArea type="data" outline="0" fieldPosition="0">
        <references count="2">
          <reference field="4294967294" count="1" selected="0">
            <x v="0"/>
          </reference>
          <reference field="22" count="1" selected="0">
            <x v="1"/>
          </reference>
        </references>
      </pivotArea>
    </chartFormat>
    <chartFormat chart="22" format="21">
      <pivotArea type="data" outline="0" fieldPosition="0">
        <references count="2">
          <reference field="4294967294" count="1" selected="0">
            <x v="0"/>
          </reference>
          <reference field="22" count="1" selected="0">
            <x v="1"/>
          </reference>
        </references>
      </pivotArea>
    </chartFormat>
    <chartFormat chart="21" format="22">
      <pivotArea type="data" outline="0" fieldPosition="0">
        <references count="2">
          <reference field="4294967294" count="1" selected="0">
            <x v="0"/>
          </reference>
          <reference field="22" count="1" selected="0">
            <x v="0"/>
          </reference>
        </references>
      </pivotArea>
    </chartFormat>
    <chartFormat chart="50" format="19" series="1">
      <pivotArea type="data" outline="0" fieldPosition="0">
        <references count="2">
          <reference field="4294967294" count="1" selected="0">
            <x v="0"/>
          </reference>
          <reference field="22" count="1" selected="0">
            <x v="0"/>
          </reference>
        </references>
      </pivotArea>
    </chartFormat>
    <chartFormat chart="50" format="20" series="1">
      <pivotArea type="data" outline="0" fieldPosition="0">
        <references count="2">
          <reference field="4294967294" count="1" selected="0">
            <x v="0"/>
          </reference>
          <reference field="22" count="1" selected="0">
            <x v="1"/>
          </reference>
        </references>
      </pivotArea>
    </chartFormat>
    <chartFormat chart="50" format="21">
      <pivotArea type="data" outline="0" fieldPosition="0">
        <references count="2">
          <reference field="4294967294" count="1" selected="0">
            <x v="0"/>
          </reference>
          <reference field="22" count="1" selected="0">
            <x v="1"/>
          </reference>
        </references>
      </pivotArea>
    </chartFormat>
    <chartFormat chart="51" format="26" series="1">
      <pivotArea type="data" outline="0" fieldPosition="0">
        <references count="2">
          <reference field="4294967294" count="1" selected="0">
            <x v="0"/>
          </reference>
          <reference field="22" count="1" selected="0">
            <x v="0"/>
          </reference>
        </references>
      </pivotArea>
    </chartFormat>
    <chartFormat chart="51" format="27">
      <pivotArea type="data" outline="0" fieldPosition="0">
        <references count="2">
          <reference field="4294967294" count="1" selected="0">
            <x v="0"/>
          </reference>
          <reference field="22" count="1" selected="0">
            <x v="0"/>
          </reference>
        </references>
      </pivotArea>
    </chartFormat>
    <chartFormat chart="51" format="28" series="1">
      <pivotArea type="data" outline="0" fieldPosition="0">
        <references count="2">
          <reference field="4294967294" count="1" selected="0">
            <x v="0"/>
          </reference>
          <reference field="22" count="1" selected="0">
            <x v="1"/>
          </reference>
        </references>
      </pivotArea>
    </chartFormat>
    <chartFormat chart="52" format="25" series="1">
      <pivotArea type="data" outline="0" fieldPosition="0">
        <references count="2">
          <reference field="4294967294" count="1" selected="0">
            <x v="0"/>
          </reference>
          <reference field="22" count="1" selected="0">
            <x v="0"/>
          </reference>
        </references>
      </pivotArea>
    </chartFormat>
    <chartFormat chart="52" format="26" series="1">
      <pivotArea type="data" outline="0" fieldPosition="0">
        <references count="2">
          <reference field="4294967294" count="1" selected="0">
            <x v="0"/>
          </reference>
          <reference field="22" count="1" selected="0">
            <x v="1"/>
          </reference>
        </references>
      </pivotArea>
    </chartFormat>
    <chartFormat chart="52" format="27">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38340F-81E9-46E3-88BD-BE3D50B5FFE3}" name="PivotTable23" cacheId="134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64:B82" firstHeaderRow="1" firstDataRow="1" firstDataCol="1"/>
  <pivotFields count="4">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17">
        <item s="1" x="0"/>
        <item s="1" x="1"/>
        <item s="1" x="2"/>
        <item s="1" x="3"/>
        <item s="1" x="4"/>
        <item s="1" x="5"/>
        <item s="1" x="6"/>
        <item s="1" x="7"/>
        <item s="1" x="8"/>
        <item s="1" x="9"/>
        <item s="1" x="10"/>
        <item s="1" x="11"/>
        <item s="1" x="12"/>
        <item s="1" x="13"/>
        <item s="1" x="14"/>
        <item s="1" x="15"/>
        <item s="1"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Count of EmployeeID" fld="1"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2">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C48C3-7277-4FD6-AB1E-6DF436AE5CC8}" name="PivotTable22" cacheId="134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F4:F5"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1" subtotal="average" baseField="0" baseItem="9" numFmtId="173"/>
  </dataFields>
  <formats count="2">
    <format dxfId="165">
      <pivotArea outline="0" collapsedLevelsAreSubtotals="1" fieldPosition="0"/>
    </format>
    <format dxfId="160">
      <pivotArea outline="0" fieldPosition="0">
        <references count="1">
          <reference field="4294967294" count="1">
            <x v="0"/>
          </reference>
        </references>
      </pivotArea>
    </format>
  </format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2].[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2">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BD57B5-F624-4B22-BB0C-9064542D6C5E}" name="PivotTable21" cacheId="133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4:D6"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EmployeeID" fld="1" subtotal="count" baseField="0" baseItem="0"/>
  </dataField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2">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09246B-7654-4B13-ADAB-6A6B1DAB79AB}" name="PivotTable10" cacheId="13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O42:P63" firstHeaderRow="1" firstDataRow="1" firstDataCol="1" rowPageCount="1" colPageCount="1"/>
  <pivotFields count="5">
    <pivotField axis="axisPage" allDrilled="1" subtotalTop="0" showAll="0" dataSourceSort="1" defaultSubtotal="0" defaultAttributeDrillState="1">
      <items count="4">
        <item x="0"/>
        <item x="1"/>
        <item x="2"/>
        <item s="1" x="3"/>
      </items>
    </pivotField>
    <pivotField axis="axisRow"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1"/>
    <field x="2"/>
  </rowFields>
  <rowItems count="21">
    <i>
      <x/>
    </i>
    <i r="1">
      <x/>
    </i>
    <i>
      <x v="1"/>
    </i>
    <i r="1">
      <x/>
    </i>
    <i>
      <x v="2"/>
    </i>
    <i r="1">
      <x/>
    </i>
    <i>
      <x v="3"/>
    </i>
    <i r="1">
      <x v="1"/>
    </i>
    <i>
      <x v="4"/>
    </i>
    <i r="1">
      <x v="1"/>
    </i>
    <i>
      <x v="5"/>
    </i>
    <i r="1">
      <x/>
    </i>
    <i>
      <x v="6"/>
    </i>
    <i r="1">
      <x v="1"/>
    </i>
    <i>
      <x v="7"/>
    </i>
    <i r="1">
      <x v="1"/>
    </i>
    <i>
      <x v="8"/>
    </i>
    <i r="1">
      <x v="1"/>
    </i>
    <i>
      <x v="9"/>
    </i>
    <i r="1">
      <x/>
    </i>
    <i t="grand">
      <x/>
    </i>
  </rowItems>
  <colItems count="1">
    <i/>
  </colItems>
  <pageFields count="1">
    <pageField fld="0" hier="45" name="[Merge2].[overall].&amp;[5]" cap="5"/>
  </pageFields>
  <dataFields count="1">
    <dataField name="Sum of YearsAtCompany" fld="3" baseField="0" baseItem="0"/>
  </dataField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caption="Average of YearsAtCompan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2">
    <rowHierarchyUsage hierarchyUsage="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49366B-5290-45F4-B1DC-025C10F53B78}" name="PivotTable6" cacheId="13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N18:Q33" firstHeaderRow="1" firstDataRow="2" firstDataCol="1"/>
  <pivotFields count="5">
    <pivotField allDrilled="1" subtotalTop="0" showAll="0" dataSourceSort="1" defaultSubtotal="0" defaultAttributeDrillState="1">
      <items count="4">
        <item s="1" x="0"/>
        <item s="1" x="1"/>
        <item s="1" x="2"/>
        <item s="1" x="3"/>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Fields count="1">
    <field x="3"/>
  </colFields>
  <colItems count="3">
    <i>
      <x/>
    </i>
    <i>
      <x v="1"/>
    </i>
    <i t="grand">
      <x/>
    </i>
  </colItems>
  <dataFields count="1">
    <dataField name="Count of EmployeeID" fld="2" subtotal="count" baseField="0" baseItem="0"/>
  </dataField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89AAB6-4C74-4A15-A9D1-E4DD8B6E933E}" name="PivotTable5" cacheId="135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N12:O15"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Salary" fld="2" subtotal="average" baseField="0" baseItem="0"/>
  </dataFields>
  <formats count="2">
    <format dxfId="163">
      <pivotArea collapsedLevelsAreSubtotals="1" fieldPosition="0">
        <references count="1">
          <reference field="0" count="1">
            <x v="0"/>
          </reference>
        </references>
      </pivotArea>
    </format>
    <format dxfId="164">
      <pivotArea collapsedLevelsAreSubtotals="1" fieldPosition="0">
        <references count="1">
          <reference field="0" count="1">
            <x v="1"/>
          </reference>
        </references>
      </pivotArea>
    </format>
  </format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834C83-4B54-43E7-BF0C-CAF5EB035545}" name="PivotTable4" cacheId="135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N4:Q9" firstHeaderRow="1" firstDataRow="2" firstDataCol="1"/>
  <pivotFields count="5">
    <pivotField axis="axisCol" allDrilled="1" subtotalTop="0" showAll="0" dataSourceSort="1" defaultSubtotal="0" defaultAttributeDrillState="1">
      <items count="2">
        <item x="0"/>
        <item x="1"/>
      </items>
    </pivotField>
    <pivotField allDrilled="1" subtotalTop="0" showAll="0" dataSourceSort="1"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0"/>
  </colFields>
  <colItems count="3">
    <i>
      <x/>
    </i>
    <i>
      <x v="1"/>
    </i>
    <i t="grand">
      <x/>
    </i>
  </colItems>
  <dataFields count="1">
    <dataField name="Count of EmployeeID" fld="2" subtotal="count" showDataAs="percentOfCol" baseField="0" baseItem="0" numFmtId="10"/>
  </dataField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7565CE-E100-485C-B347-49AFEC0D3A45}" name="PivotTable3" cacheId="134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I54:J60" firstHeaderRow="1" firstDataRow="1" firstDataCol="1"/>
  <pivotFields count="4">
    <pivotField allDrilled="1" subtotalTop="0" showAll="0" dataSourceSort="1" defaultSubtotal="0" defaultAttributeDrillState="1">
      <items count="4">
        <item s="1" x="0"/>
        <item s="1" x="1"/>
        <item s="1" x="2"/>
        <item s="1"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verall" fld="2" subtotal="count" showDataAs="percentOfTotal" baseField="1" baseItem="0" numFmtId="1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1E6D3A-C722-49AB-A4EF-E198A396A18F}" name="PivotTable8"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69:I74" firstHeaderRow="1" firstDataRow="2" firstDataCol="1"/>
  <pivotFields count="46">
    <pivotField dataField="1" showAll="0"/>
    <pivotField showAll="0"/>
    <pivotField showAll="0"/>
    <pivotField axis="axisCol" showAll="0">
      <items count="5">
        <item x="0"/>
        <item x="2"/>
        <item h="1" x="1"/>
        <item h="1" x="3"/>
        <item t="default"/>
      </items>
    </pivotField>
    <pivotField numFmtId="1" showAll="0"/>
    <pivotField showAll="0"/>
    <pivotField showAll="0"/>
    <pivotField axis="axisRow" showAll="0">
      <items count="4">
        <item x="2"/>
        <item x="0"/>
        <item x="1"/>
        <item t="default"/>
      </items>
    </pivotField>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3"/>
  </colFields>
  <colItems count="3">
    <i>
      <x/>
    </i>
    <i>
      <x v="1"/>
    </i>
    <i t="grand">
      <x/>
    </i>
  </colItems>
  <dataFields count="1">
    <dataField name="Count of EmployeeID" fld="0" subtotal="count" baseField="0" baseItem="0"/>
  </dataFields>
  <chartFormats count="6">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36334F-1D1A-46E6-AE0D-730E5A7F491B}" name="PivotTable14"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5:H30" firstHeaderRow="1" firstDataRow="2" firstDataCol="1"/>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axis="axisCol" showAll="0">
      <items count="5">
        <item x="1"/>
        <item x="2"/>
        <item x="0"/>
        <item x="3"/>
        <item t="default"/>
      </items>
    </pivotField>
    <pivotField showAll="0"/>
    <pivotField showAll="0"/>
    <pivotField showAll="0"/>
    <pivotField axis="axisRow" showAll="0">
      <items count="5">
        <item x="0"/>
        <item x="1"/>
        <item x="3"/>
        <item h="1" x="2"/>
        <item t="default"/>
      </items>
    </pivotField>
    <pivotField showAll="0"/>
    <pivotField showAll="0"/>
    <pivotField showAll="0"/>
    <pivotField showAll="0"/>
  </pivotFields>
  <rowFields count="1">
    <field x="41"/>
  </rowFields>
  <rowItems count="4">
    <i>
      <x/>
    </i>
    <i>
      <x v="1"/>
    </i>
    <i>
      <x v="2"/>
    </i>
    <i t="grand">
      <x/>
    </i>
  </rowItems>
  <colFields count="1">
    <field x="37"/>
  </colFields>
  <colItems count="4">
    <i>
      <x/>
    </i>
    <i>
      <x v="1"/>
    </i>
    <i>
      <x v="2"/>
    </i>
    <i t="grand">
      <x/>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D2DF98-B2CE-4A96-B1D2-EA1EF96F53A4}" name="PivotTable18" cacheId="132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J8:K13"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22" name="[Merge2].[Attrition].&amp;[Yes]" cap="Yes"/>
  </pageFields>
  <dataFields count="1">
    <dataField name="Count of Attrition" fld="2" subtotal="count" baseField="0" baseItem="0"/>
  </dataFields>
  <chartFormats count="1">
    <chartFormat chart="3" format="6"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2].[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6F884B-8396-4960-9BF0-2CF7E0A76BCD}" name="PivotTable7"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1:B26" firstHeaderRow="1" firstDataRow="1" firstDataCol="1"/>
  <pivotFields count="46">
    <pivotField dataField="1" showAll="0"/>
    <pivotField showAll="0"/>
    <pivotField showAll="0"/>
    <pivotField axis="axisRow" showAll="0">
      <items count="5">
        <item x="0"/>
        <item x="2"/>
        <item x="1"/>
        <item x="3"/>
        <item t="default"/>
      </items>
    </pivotField>
    <pivotField numFmtId="1"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FC9338-1C01-4965-AEC4-0CA3B665287F}" name="PivotTable13"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6:E20" firstHeaderRow="1" firstDataRow="1" firstDataCol="1"/>
  <pivotFields count="46">
    <pivotField showAll="0"/>
    <pivotField showAll="0"/>
    <pivotField showAll="0"/>
    <pivotField showAll="0"/>
    <pivotField numFmtId="1" showAll="0"/>
    <pivotField showAll="0"/>
    <pivotField showAll="0"/>
    <pivotField axis="axisRow" showAll="0">
      <items count="4">
        <item x="2"/>
        <item x="0"/>
        <item x="1"/>
        <item t="default"/>
      </items>
    </pivotField>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Perf_WorkLifeBalance" fld="39"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CF697E0-0128-4116-8E47-9DC591A5F041}" name="PivotTable2"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B9" firstHeaderRow="1" firstDataRow="1" firstDataCol="1"/>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axis="axisRow" showAll="0">
      <items count="3">
        <item x="0"/>
        <item x="1"/>
        <item t="default"/>
      </items>
    </pivotField>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EmployeeID" fld="0" subtotal="count" showDataAs="percentOfTotal" baseField="0" baseItem="0" numFmtId="10"/>
  </dataFields>
  <formats count="2">
    <format dxfId="167">
      <pivotArea dataOnly="0" labelOnly="1" outline="0" axis="axisValues" fieldPosition="0"/>
    </format>
    <format dxfId="166">
      <pivotArea outline="0" fieldPosition="0">
        <references count="1">
          <reference field="4294967294" count="1">
            <x v="0"/>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0"/>
          </reference>
        </references>
      </pivotArea>
    </chartFormat>
    <chartFormat chart="3" format="8">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B77AAB-2800-46B7-9442-DA745226E1D9}" name="PivotTable12"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9:E13" firstHeaderRow="1" firstDataRow="1" firstDataCol="1"/>
  <pivotFields count="46">
    <pivotField showAll="0"/>
    <pivotField showAll="0"/>
    <pivotField showAll="0"/>
    <pivotField showAll="0"/>
    <pivotField numFmtId="1" showAll="0"/>
    <pivotField showAll="0"/>
    <pivotField showAll="0"/>
    <pivotField axis="axisRow" showAll="0">
      <items count="4">
        <item x="2"/>
        <item x="0"/>
        <item x="1"/>
        <item t="default"/>
      </items>
    </pivotField>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Per_JobSatisfaction" fld="3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59717F-17AF-4DB6-BFA7-9166C29E3702}" name="PivotTable17" cacheId="132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K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22" name="[Merge2].[Attrition].&amp;[Yes]" cap="Yes"/>
  </pageField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2].[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2">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E3BD95E-7E2F-4F02-BF40-8857FCB5233C}" name="PivotTable11"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4:B60" firstHeaderRow="1" firstDataRow="1" firstDataCol="1"/>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axis="axisRow" showAll="0">
      <items count="6">
        <item x="2"/>
        <item x="4"/>
        <item x="3"/>
        <item x="0"/>
        <item x="1"/>
        <item t="default"/>
      </items>
    </pivotField>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768140B-3F6A-4D63-83F4-D710536A3B5B}" name="PivotTable1"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0" subtotal="count" baseField="0" baseItem="12366724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B70C404-531B-4074-A5A5-D392D3A37555}" name="PivotTable16"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44:E48" firstHeaderRow="1" firstDataRow="1" firstDataCol="1"/>
  <pivotFields count="46">
    <pivotField showAll="0"/>
    <pivotField showAll="0"/>
    <pivotField showAll="0"/>
    <pivotField showAll="0"/>
    <pivotField numFmtId="1" showAll="0"/>
    <pivotField showAll="0"/>
    <pivotField showAll="0"/>
    <pivotField axis="axisRow" showAll="0">
      <items count="4">
        <item x="2"/>
        <item x="0"/>
        <item x="1"/>
        <item t="default"/>
      </items>
    </pivotField>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Perf_RelationshipSatisfaction" fld="35" subtotal="average" baseField="6" baseItem="0"/>
  </dataFields>
  <formats count="1">
    <format dxfId="155">
      <pivotArea collapsedLevelsAreSubtotals="1" fieldPosition="0">
        <references count="1">
          <reference field="7" count="0"/>
        </references>
      </pivotArea>
    </format>
  </formats>
  <chartFormats count="4">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7" count="1" selected="0">
            <x v="0"/>
          </reference>
        </references>
      </pivotArea>
    </chartFormat>
    <chartFormat chart="3" format="18">
      <pivotArea type="data" outline="0" fieldPosition="0">
        <references count="2">
          <reference field="4294967294" count="1" selected="0">
            <x v="0"/>
          </reference>
          <reference field="7" count="1" selected="0">
            <x v="1"/>
          </reference>
        </references>
      </pivotArea>
    </chartFormat>
    <chartFormat chart="3"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35E06E-1F5E-4172-B4BF-9720ADD629C6}" name="PivotTable9"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0:B50" firstHeaderRow="1" firstDataRow="1" firstDataCol="1"/>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showAll="0"/>
    <pivotField axis="axisRow" showAll="0">
      <items count="10">
        <item x="2"/>
        <item x="3"/>
        <item x="7"/>
        <item x="8"/>
        <item x="5"/>
        <item x="0"/>
        <item x="1"/>
        <item x="6"/>
        <item x="4"/>
        <item t="default"/>
      </items>
    </pivotField>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Count of Employee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D0D1B99-789D-4973-A310-39B65536E920}" name="PivotTable15" cacheId="7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3:F38" firstHeaderRow="0" firstDataRow="1" firstDataCol="1"/>
  <pivotFields count="46">
    <pivotField dataField="1" showAll="0"/>
    <pivotField showAll="0"/>
    <pivotField showAll="0"/>
    <pivotField showAll="0"/>
    <pivotField numFmtId="1"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numFmtId="164" showAll="0"/>
    <pivotField numFmtId="1" showAll="0"/>
    <pivotField showAll="0"/>
    <pivotField numFmtId="1"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4"/>
        <item h="1" x="3"/>
        <item t="default"/>
      </items>
    </pivotField>
    <pivotField showAll="0"/>
    <pivotField dataField="1" showAll="0"/>
  </pivotFields>
  <rowFields count="1">
    <field x="43"/>
  </rowFields>
  <rowItems count="5">
    <i>
      <x/>
    </i>
    <i>
      <x v="1"/>
    </i>
    <i>
      <x v="2"/>
    </i>
    <i>
      <x v="3"/>
    </i>
    <i t="grand">
      <x/>
    </i>
  </rowItems>
  <colFields count="1">
    <field x="-2"/>
  </colFields>
  <colItems count="2">
    <i>
      <x/>
    </i>
    <i i="1">
      <x v="1"/>
    </i>
  </colItems>
  <dataFields count="2">
    <dataField name="Average of overall" fld="45" subtotal="average" baseField="42" baseItem="0"/>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86C6758-A270-4660-BE91-96E80E4268CC}" name="PivotTable20" cacheId="133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J47:M51" firstHeaderRow="1" firstDataRow="2" firstDataCol="1"/>
  <pivotFields count="5">
    <pivotField axis="axisCol" allDrilled="1" subtotalTop="0" showAll="0" dataSourceSort="1" defaultSubtotal="0" defaultAttributeDrillState="1">
      <items count="2">
        <item x="0"/>
        <item x="1"/>
      </items>
    </pivotField>
    <pivotField allDrilled="1" subtotalTop="0" showAll="0" dataSourceSort="1" defaultSubtotal="0" defaultAttributeDrillState="1">
      <items count="4">
        <item s="1" x="0"/>
        <item s="1" x="1"/>
        <item s="1" x="2"/>
        <item s="1"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EmployeeID" fld="3" subtotal="count" baseField="0" baseItem="0"/>
  </dataFields>
  <pivotHierarchies count="6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46A4ECF-2646-4260-B688-56659E077BE4}" name="PivotTable19" cacheId="133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J32:K40" firstHeaderRow="1" firstDataRow="1" firstDataCol="1"/>
  <pivotFields count="4">
    <pivotField allDrilled="1" subtotalTop="0" showAll="0" dataSourceSort="1" defaultSubtotal="0" defaultAttributeDrillState="1">
      <items count="4">
        <item s="1" x="0"/>
        <item s="1" x="1"/>
        <item s="1" x="2"/>
        <item s="1" x="3"/>
      </items>
    </pivotField>
    <pivotField axis="axisRow" allDrilled="1" subtotalTop="0" showAll="0" sortType="descending" defaultSubtotal="0" defaultAttributeDrillState="1">
      <items count="7">
        <item s="1" x="6"/>
        <item s="1" x="5"/>
        <item s="1" x="4"/>
        <item s="1" x="3"/>
        <item s="1" x="2"/>
        <item s="1" x="1"/>
        <item s="1" x="0"/>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EmployeeI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5BF5D8E5-8D18-495D-9DA8-992995984F22}" autoFormatId="16" applyNumberFormats="0" applyBorderFormats="0" applyFontFormats="0" applyPatternFormats="0" applyAlignmentFormats="0" applyWidthHeightFormats="0">
  <queryTableRefresh nextId="51" unboundColumnsRight="2">
    <queryTableFields count="46">
      <queryTableField id="1" name="EmployeeID" tableColumnId="1"/>
      <queryTableField id="2" name="FirstName" tableColumnId="2"/>
      <queryTableField id="3" name="LastName" tableColumnId="3"/>
      <queryTableField id="4" name="Gender" tableColumnId="4"/>
      <queryTableField id="5" name="Age" tableColumnId="5"/>
      <queryTableField id="50" dataBound="0" tableColumnId="37"/>
      <queryTableField id="6" name="BusinessTravel" tableColumnId="6"/>
      <queryTableField id="7" name="Department" tableColumnId="7"/>
      <queryTableField id="8" name="DistanceFromHome (KM)" tableColumnId="8"/>
      <queryTableField id="47" dataBound="0" tableColumnId="46"/>
      <queryTableField id="9" name="State" tableColumnId="9"/>
      <queryTableField id="10" name="Ethnicity" tableColumnId="10"/>
      <queryTableField id="11" name="Education" tableColumnId="11"/>
      <queryTableField id="35" dataBound="0" tableColumnId="35"/>
      <queryTableField id="12" name="EducationField" tableColumnId="12"/>
      <queryTableField id="13" name="JobRole" tableColumnId="13"/>
      <queryTableField id="14" name="MaritalStatus" tableColumnId="14"/>
      <queryTableField id="15" name="Salary" tableColumnId="15"/>
      <queryTableField id="16" name="StockOptionLevel" tableColumnId="16"/>
      <queryTableField id="17" name="OverTime" tableColumnId="17"/>
      <queryTableField id="49" dataBound="0" tableColumnId="48"/>
      <queryTableField id="18" name="HireDate" tableColumnId="18"/>
      <queryTableField id="19" name="Attrition" tableColumnId="19"/>
      <queryTableField id="20" name="YearsAtCompany" tableColumnId="20"/>
      <queryTableField id="21" name="YearsInMostRecentRole" tableColumnId="21"/>
      <queryTableField id="22" name="YearsSinceLastPromotion" tableColumnId="22"/>
      <queryTableField id="48" dataBound="0" tableColumnId="47"/>
      <queryTableField id="23" name="YearsWithCurrManager" tableColumnId="23"/>
      <queryTableField id="24" name="PerformanceRating.PerformanceID" tableColumnId="24"/>
      <queryTableField id="36" name="PerformanceRating.EmployeeID" tableColumnId="36"/>
      <queryTableField id="26" name="PerformanceRating.ReviewDate" tableColumnId="26"/>
      <queryTableField id="27" name="PerformanceRating.EnvironmentSatisfaction" tableColumnId="27"/>
      <queryTableField id="40" dataBound="0" tableColumnId="39"/>
      <queryTableField id="28" name="PerformanceRating.JobSatisfaction" tableColumnId="28"/>
      <queryTableField id="41" dataBound="0" tableColumnId="40"/>
      <queryTableField id="29" name="PerformanceRating.RelationshipSatisfaction" tableColumnId="29"/>
      <queryTableField id="42" dataBound="0" tableColumnId="41"/>
      <queryTableField id="30" name="PerformanceRating.TrainingOpportunitiesWithinYear" tableColumnId="30"/>
      <queryTableField id="31" name="PerformanceRating.TrainingOpportunitiesTaken" tableColumnId="31"/>
      <queryTableField id="32" name="PerformanceRating.WorkLifeBalance" tableColumnId="32"/>
      <queryTableField id="43" dataBound="0" tableColumnId="42"/>
      <queryTableField id="33" name="PerformanceRating.SelfRating" tableColumnId="33"/>
      <queryTableField id="44" dataBound="0" tableColumnId="43"/>
      <queryTableField id="34" name="PerformanceRating.ManagerRating" tableColumnId="34"/>
      <queryTableField id="45" dataBound="0" tableColumnId="44"/>
      <queryTableField id="46" dataBound="0" tableColumnId="45"/>
    </queryTableFields>
    <queryTableDeletedFields count="1">
      <deletedField name="PerformanceRating.Employee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1" xr10:uid="{F2EE5C15-25FB-47BB-B372-64A62E73B94D}" sourceName="[Merge2].[Age bracket]">
  <pivotTables>
    <pivotTable tabId="6" name="PivotTable6"/>
    <pivotTable tabId="6" name="PivotTable10"/>
    <pivotTable tabId="6" name="PivotTable17"/>
    <pivotTable tabId="6" name="PivotTable18"/>
    <pivotTable tabId="6" name="PivotTable19"/>
    <pivotTable tabId="6" name="PivotTable20"/>
    <pivotTable tabId="6" name="PivotTable21"/>
    <pivotTable tabId="6" name="PivotTable22"/>
    <pivotTable tabId="6" name="PivotTable23"/>
    <pivotTable tabId="6" name="PivotTable29"/>
    <pivotTable tabId="6" name="PivotTable3"/>
    <pivotTable tabId="6" name="PivotTable4"/>
    <pivotTable tabId="6" name="PivotTable5"/>
  </pivotTables>
  <data>
    <olap pivotCacheId="766008198">
      <levels count="2">
        <level uniqueName="[Merge2].[Age bracket].[(All)]" sourceCaption="(All)" count="0"/>
        <level uniqueName="[Merge2].[Age bracket].[Age bracket]" sourceCaption="Age bracket" count="2">
          <ranges>
            <range startItem="0">
              <i n="[Merge2].[Age bracket].&amp;[Old]" c="Old"/>
              <i n="[Merge2].[Age bracket].&amp;[Young]" c="Young"/>
            </range>
          </ranges>
        </level>
      </levels>
      <selections count="1">
        <selection n="[Merge2].[Age bracke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3959356B-69B9-4321-B16C-CAFE1749E260}" sourceName="Age bracket">
  <extLst>
    <x:ext xmlns:x15="http://schemas.microsoft.com/office/spreadsheetml/2010/11/main" uri="{2F2917AC-EB37-4324-AD4E-5DD8C200BD13}">
      <x15:tableSlicerCache tableId="4" column="3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217FE922-AB05-41D8-9283-1A3C55D2A609}" cache="Slicer_Age_bracket" caption="Age bracket" rowHeight="241300"/>
  <slicer name="Age bracket 1" xr10:uid="{D311C9C7-6E90-4F2C-BB3A-AC6CF764E796}" cache="Slicer_Age_bracket" caption="Age brack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3" xr10:uid="{191BB1DA-C8CA-4C8E-BCA0-5E7AD6BC734C}" cache="Slicer_Age_bracket1" caption="Age bracket" columnCount="2" showCaption="0" level="1" style="SlicerStyleLight1 2" rowHeight="241300"/>
  <slicer name="Age bracket 4" xr10:uid="{6A83C7BA-A9CE-4C56-888D-57043DE0875C}" cache="Slicer_Age_bracket1" caption="Age bracket" columnCount="2" showCaption="0" level="1"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3A1DA4-C54B-4D85-9B3C-4E88998CC4A6}" name="Merge2" displayName="Merge2" ref="A1:AT1471" tableType="queryTable" totalsRowShown="0">
  <autoFilter ref="A1:AT1471" xr:uid="{CA3A1DA4-C54B-4D85-9B3C-4E88998CC4A6}">
    <filterColumn colId="5">
      <filters>
        <filter val="Young"/>
      </filters>
    </filterColumn>
  </autoFilter>
  <tableColumns count="46">
    <tableColumn id="1" xr3:uid="{D815A665-84EF-4C40-A790-AA63934DE88B}" uniqueName="1" name="EmployeeID" queryTableFieldId="1" dataDxfId="143"/>
    <tableColumn id="2" xr3:uid="{1B6DEDC4-28AF-4897-9639-23A0D872D45E}" uniqueName="2" name="FirstName" queryTableFieldId="2" dataDxfId="142"/>
    <tableColumn id="3" xr3:uid="{FE9677B6-016C-474A-BDCA-436643538B46}" uniqueName="3" name="LastName" queryTableFieldId="3" dataDxfId="141"/>
    <tableColumn id="4" xr3:uid="{C213AB7F-8DF0-4F2B-ADD2-6A6D9768287E}" uniqueName="4" name="Gender" queryTableFieldId="4" dataDxfId="140"/>
    <tableColumn id="5" xr3:uid="{449FF0BA-81D5-47C0-A708-B9ABB5CD4AA8}" uniqueName="5" name="Age" queryTableFieldId="5" dataDxfId="139"/>
    <tableColumn id="37" xr3:uid="{930C41BF-8695-4225-A346-181DCE36AB94}" uniqueName="37" name="Age bracket" queryTableFieldId="50" dataDxfId="138">
      <calculatedColumnFormula>IF(Merge2[[#This Row],[Age]]&lt;=35,"Young","Old")</calculatedColumnFormula>
    </tableColumn>
    <tableColumn id="6" xr3:uid="{44F41596-DCA2-4598-ADEB-7729E3CD31FD}" uniqueName="6" name="BusinessTravel" queryTableFieldId="6" dataDxfId="137"/>
    <tableColumn id="7" xr3:uid="{D63F56FC-B8D8-479E-B110-311FE250DAD6}" uniqueName="7" name="Department" queryTableFieldId="7" dataDxfId="136"/>
    <tableColumn id="8" xr3:uid="{B7241C2C-AA20-4194-B9F6-4025A92988F5}" uniqueName="8" name="DistanceFromHome (KM)" queryTableFieldId="8" dataDxfId="135"/>
    <tableColumn id="46" xr3:uid="{7E9396B6-8732-43D0-8635-55665EBC4D53}" uniqueName="46" name="Distance Group" queryTableFieldId="47" dataDxfId="134">
      <calculatedColumnFormula array="1">_xlfn.IFS(Merge2[[#This Row],[DistanceFromHome (KM)]] &lt;=10,"0-10KM",Merge2[[#This Row],[DistanceFromHome (KM)]] &lt;=20,"11-20KM",Merge2[[#This Row],[DistanceFromHome (KM)]] &lt;=30,"21-30KM",Merge2[[#This Row],[DistanceFromHome (KM)]] &lt;=40,"31-40KM",Merge2[[#This Row],[DistanceFromHome (KM)]] &lt;=50,"41-50KM")</calculatedColumnFormula>
    </tableColumn>
    <tableColumn id="9" xr3:uid="{6D1C2AB4-D605-4FDD-908B-216C49E9CD8D}" uniqueName="9" name="State" queryTableFieldId="9" dataDxfId="133"/>
    <tableColumn id="10" xr3:uid="{56BD7EA2-2F16-4B98-B957-B9667C6CA54A}" uniqueName="10" name="Ethnicity" queryTableFieldId="10" dataDxfId="132"/>
    <tableColumn id="11" xr3:uid="{2A107CCC-993B-413F-914C-F5FC233B4BA1}" uniqueName="11" name="Education" queryTableFieldId="11" dataDxfId="131"/>
    <tableColumn id="35" xr3:uid="{BFA4EA6C-1195-46A8-9C83-DE06741F9220}" uniqueName="35" name="Education level" queryTableFieldId="35" dataDxfId="130">
      <calculatedColumnFormula array="1">_xlfn.SWITCH(Merge2[[#This Row],[Education]], 1, "Below College", 2, "College", 3, "Bachelor's", 4, "Master's", 5, "Doctorate")</calculatedColumnFormula>
    </tableColumn>
    <tableColumn id="12" xr3:uid="{D87CD3D8-8A89-40D4-A4A7-937BED7448E6}" uniqueName="12" name="EducationField" queryTableFieldId="12" dataDxfId="129"/>
    <tableColumn id="13" xr3:uid="{0F44074C-B3F3-4DF0-8DCA-71132983C274}" uniqueName="13" name="JobRole" queryTableFieldId="13" dataDxfId="128"/>
    <tableColumn id="14" xr3:uid="{2DF1ED03-35EA-4CEC-960B-9D4346072061}" uniqueName="14" name="MaritalStatus" queryTableFieldId="14" dataDxfId="127"/>
    <tableColumn id="15" xr3:uid="{716D304B-436C-4379-B90D-5150259B8E66}" uniqueName="15" name="Salary" queryTableFieldId="15" dataDxfId="126"/>
    <tableColumn id="16" xr3:uid="{6DD599F1-6B5D-49D8-8A7C-1D3C77A89CDB}" uniqueName="16" name="StockOptionLevel" queryTableFieldId="16" dataDxfId="125"/>
    <tableColumn id="17" xr3:uid="{8D46AB26-22EA-4E51-A04D-CED436E85644}" uniqueName="17" name="OverTime" queryTableFieldId="17" dataDxfId="124"/>
    <tableColumn id="48" xr3:uid="{D7411C04-7DB9-4014-9EFF-243D78201143}" uniqueName="48" name="Overtime flag" queryTableFieldId="49" dataDxfId="123">
      <calculatedColumnFormula>IF(Merge2[[#This Row],[OverTime]]="Yes", 1, 0)</calculatedColumnFormula>
    </tableColumn>
    <tableColumn id="18" xr3:uid="{8C7804A3-3DDC-4FB8-85EF-E30C40A39709}" uniqueName="18" name="HireDate" queryTableFieldId="18" dataDxfId="122"/>
    <tableColumn id="19" xr3:uid="{1E93F586-6FAB-4FCF-95C4-BEE4D856EC69}" uniqueName="19" name="Attrition" queryTableFieldId="19" dataDxfId="121"/>
    <tableColumn id="20" xr3:uid="{D0E147AA-418A-4190-998D-5F197F64BE78}" uniqueName="20" name="YearsAtCompany" queryTableFieldId="20" dataDxfId="120"/>
    <tableColumn id="21" xr3:uid="{6AD8023D-508F-47E8-B50E-82F48E7587F0}" uniqueName="21" name="YearsInMostRecentRole" queryTableFieldId="21" dataDxfId="119"/>
    <tableColumn id="22" xr3:uid="{53F916D5-FD3F-4BBE-B740-AF3997ABE6D8}" uniqueName="22" name="YearsSinceLastPromotion" queryTableFieldId="22" dataDxfId="118"/>
    <tableColumn id="47" xr3:uid="{19AC5051-0AE0-4AC7-BCA2-6196D0AC0545}" uniqueName="47" name="Promotion status" queryTableFieldId="48" dataDxfId="117">
      <calculatedColumnFormula>IF(Merge2[[#This Row],[YearsSinceLastPromotion]] &gt;=4, "Need Attention", "OK")</calculatedColumnFormula>
    </tableColumn>
    <tableColumn id="23" xr3:uid="{7BDB93F8-0363-4915-9129-C98A5A11530E}" uniqueName="23" name="YearsWithCurrManager" queryTableFieldId="23" dataDxfId="116"/>
    <tableColumn id="24" xr3:uid="{36A7B2B9-E59C-400B-B09A-18EA94B0BC56}" uniqueName="24" name="PerformanceRating.PerformanceID" queryTableFieldId="24" dataDxfId="115"/>
    <tableColumn id="36" xr3:uid="{0F040CAC-AAEA-4408-9207-F3EB79BBB5D3}" uniqueName="36" name="PerformanceRating.EmployeeID" queryTableFieldId="36" dataDxfId="114"/>
    <tableColumn id="26" xr3:uid="{95291B32-9B12-4EB5-9077-ED3A3B913FC9}" uniqueName="26" name="PerformanceRating.ReviewDate" queryTableFieldId="26" dataDxfId="113"/>
    <tableColumn id="27" xr3:uid="{77A85930-45E1-49DB-AA53-87B7FF7AE97E}" uniqueName="27" name="PerformanceRating.EnvironmentSatisfaction" queryTableFieldId="27" dataDxfId="112"/>
    <tableColumn id="39" xr3:uid="{5C082621-83D9-4D94-B770-ED68CAFCC112}" uniqueName="39" name="environment" queryTableFieldId="40" dataDxfId="111">
      <calculatedColumnFormula>IF(ISNUMBER(Merge2[[#This Row],[PerformanceRating.EnvironmentSatisfaction]]),Merge2[[#This Row],[PerformanceRating.EnvironmentSatisfaction]], NA())</calculatedColumnFormula>
    </tableColumn>
    <tableColumn id="28" xr3:uid="{D615A53D-A22D-4EDC-8690-789FB0808CF6}" uniqueName="28" name="PerformanceRating.JobSatisfaction" queryTableFieldId="28" dataDxfId="110"/>
    <tableColumn id="40" xr3:uid="{FAD5078C-9D11-4EF9-ACA9-8748F74A7896}" uniqueName="40" name="job_satisfactory" queryTableFieldId="41" dataDxfId="109">
      <calculatedColumnFormula>IF(ISNUMBER(Merge2[[#This Row],[PerformanceRating.JobSatisfaction]]),Merge2[[#This Row],[PerformanceRating.JobSatisfaction]],NA())</calculatedColumnFormula>
    </tableColumn>
    <tableColumn id="29" xr3:uid="{09C175EB-75B5-482F-9B5E-45886BB89D44}" uniqueName="29" name="PerformanceRating.RelationshipSatisfaction" queryTableFieldId="29" dataDxfId="108"/>
    <tableColumn id="41" xr3:uid="{AD9DE73B-0B46-412F-8D80-0341F7198D60}" uniqueName="41" name="Relationship" queryTableFieldId="42" dataDxfId="107">
      <calculatedColumnFormula>IF(ISNUMBER(Merge2[[#This Row],[PerformanceRating.RelationshipSatisfaction]]),Merge2[[#This Row],[PerformanceRating.RelationshipSatisfaction]],NA())</calculatedColumnFormula>
    </tableColumn>
    <tableColumn id="30" xr3:uid="{7DE1FDF2-B6C7-4CC2-8D3E-C9C572FE4569}" uniqueName="30" name="PerformanceRating.TrainingOpportunitiesWithinYear" queryTableFieldId="30" dataDxfId="106"/>
    <tableColumn id="31" xr3:uid="{C37D0A51-F8CA-444A-AAE6-80206E1B5799}" uniqueName="31" name="PerformanceRating.TrainingOpportunitiesTaken" queryTableFieldId="31" dataDxfId="105"/>
    <tableColumn id="32" xr3:uid="{C935169B-E443-47FB-B758-5BD114242F76}" uniqueName="32" name="PerformanceRating.WorkLifeBalance" queryTableFieldId="32" dataDxfId="104"/>
    <tableColumn id="42" xr3:uid="{A5C88468-7E31-40BE-A0A0-39AC8FC19C1F}" uniqueName="42" name="worklife" queryTableFieldId="43" dataDxfId="103">
      <calculatedColumnFormula>IF(ISNUMBER(Merge2[[#This Row],[PerformanceRating.WorkLifeBalance]]),Merge2[[#This Row],[PerformanceRating.WorkLifeBalance]],NA())</calculatedColumnFormula>
    </tableColumn>
    <tableColumn id="33" xr3:uid="{E5C087C2-0FBE-4D5E-9B34-3AD31DC9F897}" uniqueName="33" name="PerformanceRating.SelfRating" queryTableFieldId="33" dataDxfId="102"/>
    <tableColumn id="43" xr3:uid="{8C57BF03-A27B-4351-8C57-DF7967338CCA}" uniqueName="43" name="selfrating" queryTableFieldId="44" dataDxfId="101">
      <calculatedColumnFormula>IF(ISNUMBER(Merge2[[#This Row],[PerformanceRating.SelfRating]]),Merge2[[#This Row],[PerformanceRating.SelfRating]],NA())</calculatedColumnFormula>
    </tableColumn>
    <tableColumn id="34" xr3:uid="{B0C98E5E-F889-4B64-B570-620658D938BA}" uniqueName="34" name="PerformanceRating.ManagerRating" queryTableFieldId="34" dataDxfId="100"/>
    <tableColumn id="44" xr3:uid="{D7D4398C-3CED-49C7-BC6D-00026594DCE3}" uniqueName="44" name="managerrating" queryTableFieldId="45" dataDxfId="99">
      <calculatedColumnFormula>IF(ISNUMBER(Merge2[[#This Row],[PerformanceRating.ManagerRating]]),Merge2[[#This Row],[PerformanceRating.ManagerRating]],NA())</calculatedColumnFormula>
    </tableColumn>
    <tableColumn id="45" xr3:uid="{9367D075-0A56-493C-A897-4316C44F6594}" uniqueName="45" name="overall" queryTableFieldId="46" dataDxfId="98">
      <calculatedColumnFormula>AVERAGE(Merge2[[#This Row],[environment]],Merge2[[#This Row],[job_satisfactory]],Merge2[[#This Row],[Relationship]],Merge2[[#This Row],[worklife]],Merge2[[#This Row],[selfrating]],Merge2[[#This Row],[managerrating]])</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990562-769E-4A3B-978E-79ECF9B8299A}" name="Table3" displayName="Table3" ref="F1:H16" totalsRowShown="0" headerRowCellStyle="Normal" dataCellStyle="Normal">
  <autoFilter ref="F1:H16" xr:uid="{34990562-769E-4A3B-978E-79ECF9B8299A}">
    <filterColumn colId="0" hiddenButton="1"/>
    <filterColumn colId="1" hiddenButton="1"/>
    <filterColumn colId="2" hiddenButton="1"/>
  </autoFilter>
  <sortState xmlns:xlrd2="http://schemas.microsoft.com/office/spreadsheetml/2017/richdata2" ref="F2:H16">
    <sortCondition descending="1" ref="H1:H16"/>
  </sortState>
  <tableColumns count="3">
    <tableColumn id="1" xr3:uid="{8E64B242-F7FC-4E54-944D-A3B440A0F030}" name="NAME" dataCellStyle="Normal">
      <calculatedColumnFormula>_xlfn.CONCAT(B2, " ", C2)</calculatedColumnFormula>
    </tableColumn>
    <tableColumn id="2" xr3:uid="{EF56562E-0767-48F3-8DB1-6BF489D205C7}" name="Department" dataCellStyle="Normal"/>
    <tableColumn id="3" xr3:uid="{684A2F0F-CEB6-468C-8DAE-DF73992F0B29}" name="PERFORMANCE" dataDxfId="162" dataCellStyle="Normal"/>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711304-7FA7-4828-9E5E-E9ABA274643D}" name="Table36" displayName="Table36" ref="J5:L20" totalsRowShown="0" headerRowCellStyle="Normal" dataCellStyle="Normal">
  <autoFilter ref="J5:L20" xr:uid="{F0711304-7FA7-4828-9E5E-E9ABA274643D}"/>
  <sortState xmlns:xlrd2="http://schemas.microsoft.com/office/spreadsheetml/2017/richdata2" ref="J6:L20">
    <sortCondition descending="1" ref="L1:L16"/>
  </sortState>
  <tableColumns count="3">
    <tableColumn id="1" xr3:uid="{9BF4B2BB-6212-4091-8FE7-3321CF2BED50}" name="NAME" dataCellStyle="Normal">
      <calculatedColumnFormula>_xlfn.CONCAT(F6, " ", G6)</calculatedColumnFormula>
    </tableColumn>
    <tableColumn id="2" xr3:uid="{E0436982-4164-4CBC-B925-F8C4F4684483}" name="Department" dataCellStyle="Normal"/>
    <tableColumn id="3" xr3:uid="{FC003E2E-D959-4852-B56F-C40AECB62CD4}" name="PERFORMANCE" dataDxfId="161" dataCellStyle="Normal"/>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358A5-5896-4D16-911F-FE48524D07D8}">
  <dimension ref="A1:Z82"/>
  <sheetViews>
    <sheetView topLeftCell="F20" workbookViewId="0">
      <selection activeCell="N33" sqref="N33"/>
    </sheetView>
  </sheetViews>
  <sheetFormatPr defaultRowHeight="15" x14ac:dyDescent="0.25"/>
  <cols>
    <col min="1" max="1" width="13.140625" bestFit="1" customWidth="1"/>
    <col min="2" max="2" width="20" bestFit="1" customWidth="1"/>
    <col min="3" max="3" width="13.140625" bestFit="1" customWidth="1"/>
    <col min="4" max="4" width="20" bestFit="1" customWidth="1"/>
    <col min="5" max="5" width="17.42578125" bestFit="1" customWidth="1"/>
    <col min="6" max="6" width="16.42578125" bestFit="1" customWidth="1"/>
    <col min="7" max="7" width="4" bestFit="1" customWidth="1"/>
    <col min="8" max="8" width="11.28515625" bestFit="1" customWidth="1"/>
    <col min="9" max="9" width="13.140625" bestFit="1" customWidth="1"/>
    <col min="10" max="10" width="15.28515625" bestFit="1" customWidth="1"/>
    <col min="11" max="11" width="16.28515625" bestFit="1" customWidth="1"/>
    <col min="12" max="12" width="4.140625" bestFit="1" customWidth="1"/>
    <col min="13" max="13" width="11.28515625" bestFit="1" customWidth="1"/>
    <col min="14" max="14" width="13.140625" bestFit="1" customWidth="1"/>
    <col min="15" max="15" width="16.42578125" bestFit="1" customWidth="1"/>
    <col min="16" max="16" width="8.140625" bestFit="1" customWidth="1"/>
    <col min="17" max="17" width="11.28515625" bestFit="1" customWidth="1"/>
    <col min="18" max="18" width="20" bestFit="1" customWidth="1"/>
    <col min="19" max="19" width="16.28515625" bestFit="1" customWidth="1"/>
    <col min="20" max="20" width="16.42578125" bestFit="1" customWidth="1"/>
    <col min="21" max="21" width="12.85546875" bestFit="1" customWidth="1"/>
    <col min="22" max="22" width="11.28515625" bestFit="1" customWidth="1"/>
    <col min="23" max="23" width="8.140625" bestFit="1" customWidth="1"/>
    <col min="24" max="24" width="8" bestFit="1" customWidth="1"/>
    <col min="25" max="25" width="5" bestFit="1" customWidth="1"/>
    <col min="26" max="26" width="4.85546875" bestFit="1" customWidth="1"/>
    <col min="27" max="27" width="8.28515625" bestFit="1" customWidth="1"/>
    <col min="28" max="28" width="6.7109375" bestFit="1" customWidth="1"/>
    <col min="29" max="29" width="5.28515625" bestFit="1" customWidth="1"/>
    <col min="30" max="30" width="6.140625" bestFit="1" customWidth="1"/>
    <col min="31" max="31" width="7.140625" bestFit="1" customWidth="1"/>
    <col min="32" max="32" width="11.28515625" bestFit="1" customWidth="1"/>
    <col min="33" max="33" width="23.85546875" bestFit="1" customWidth="1"/>
    <col min="34" max="34" width="17.5703125" bestFit="1" customWidth="1"/>
    <col min="35" max="35" width="31.7109375" bestFit="1" customWidth="1"/>
    <col min="36" max="36" width="21.5703125" bestFit="1" customWidth="1"/>
    <col min="37" max="37" width="10.28515625" bestFit="1" customWidth="1"/>
    <col min="38" max="38" width="10" bestFit="1" customWidth="1"/>
    <col min="39" max="39" width="9.85546875" bestFit="1" customWidth="1"/>
    <col min="40" max="40" width="10.140625" bestFit="1" customWidth="1"/>
    <col min="41" max="41" width="9.7109375" bestFit="1" customWidth="1"/>
    <col min="42" max="42" width="12" bestFit="1" customWidth="1"/>
    <col min="43" max="43" width="10.42578125" bestFit="1" customWidth="1"/>
    <col min="44" max="44" width="9.85546875" bestFit="1" customWidth="1"/>
    <col min="45" max="46" width="12" bestFit="1" customWidth="1"/>
    <col min="47" max="47" width="10" bestFit="1" customWidth="1"/>
    <col min="48" max="48" width="9.85546875" bestFit="1" customWidth="1"/>
    <col min="49" max="49" width="12" bestFit="1" customWidth="1"/>
    <col min="50" max="50" width="10" bestFit="1" customWidth="1"/>
    <col min="51" max="51" width="10.140625" bestFit="1" customWidth="1"/>
    <col min="52" max="52" width="12" bestFit="1" customWidth="1"/>
    <col min="53" max="53" width="10.42578125" bestFit="1" customWidth="1"/>
    <col min="54" max="55" width="9.85546875" bestFit="1" customWidth="1"/>
    <col min="56" max="56" width="12" bestFit="1" customWidth="1"/>
    <col min="57" max="57" width="10.140625" bestFit="1" customWidth="1"/>
    <col min="58" max="58" width="9.7109375" bestFit="1" customWidth="1"/>
    <col min="59" max="59" width="12" bestFit="1" customWidth="1"/>
    <col min="60" max="60" width="9.7109375" bestFit="1" customWidth="1"/>
    <col min="61" max="61" width="10.5703125" bestFit="1" customWidth="1"/>
    <col min="62" max="62" width="10.28515625" bestFit="1" customWidth="1"/>
    <col min="63" max="63" width="12" bestFit="1" customWidth="1"/>
    <col min="64" max="64" width="10.140625" bestFit="1" customWidth="1"/>
    <col min="65" max="65" width="10.42578125" bestFit="1" customWidth="1"/>
    <col min="66" max="66" width="12" bestFit="1" customWidth="1"/>
    <col min="67" max="69" width="10.5703125" bestFit="1" customWidth="1"/>
    <col min="70" max="70" width="10.140625" bestFit="1" customWidth="1"/>
    <col min="71" max="71" width="10" bestFit="1" customWidth="1"/>
    <col min="72" max="72" width="10.28515625" bestFit="1" customWidth="1"/>
    <col min="73" max="73" width="9.85546875" bestFit="1" customWidth="1"/>
    <col min="74" max="74" width="10.5703125" bestFit="1" customWidth="1"/>
    <col min="75" max="75" width="10.140625" bestFit="1" customWidth="1"/>
    <col min="76" max="76" width="10" bestFit="1" customWidth="1"/>
    <col min="77" max="77" width="10.42578125" bestFit="1" customWidth="1"/>
    <col min="78" max="78" width="12" bestFit="1" customWidth="1"/>
    <col min="79" max="79" width="10.140625" bestFit="1" customWidth="1"/>
    <col min="80" max="80" width="10" bestFit="1" customWidth="1"/>
    <col min="81" max="81" width="10.140625" bestFit="1" customWidth="1"/>
    <col min="82" max="82" width="10.28515625" bestFit="1" customWidth="1"/>
    <col min="83" max="83" width="10.140625" bestFit="1" customWidth="1"/>
    <col min="84" max="84" width="10.28515625" bestFit="1" customWidth="1"/>
    <col min="85" max="85" width="10.42578125" bestFit="1" customWidth="1"/>
    <col min="86" max="86" width="12" bestFit="1" customWidth="1"/>
    <col min="87" max="87" width="10.140625" bestFit="1" customWidth="1"/>
    <col min="88" max="88" width="12" bestFit="1" customWidth="1"/>
    <col min="89" max="89" width="10.42578125" bestFit="1" customWidth="1"/>
    <col min="90" max="90" width="12" bestFit="1" customWidth="1"/>
    <col min="91" max="91" width="10.140625" bestFit="1" customWidth="1"/>
    <col min="92" max="92" width="9.7109375" bestFit="1" customWidth="1"/>
    <col min="93" max="93" width="9.85546875" bestFit="1" customWidth="1"/>
    <col min="94" max="94" width="10.28515625" bestFit="1" customWidth="1"/>
    <col min="95" max="95" width="9.85546875" bestFit="1" customWidth="1"/>
    <col min="96" max="96" width="9.7109375" bestFit="1" customWidth="1"/>
    <col min="97" max="97" width="9.85546875" bestFit="1" customWidth="1"/>
    <col min="98" max="98" width="10.42578125" bestFit="1" customWidth="1"/>
    <col min="99" max="99" width="9.85546875" bestFit="1" customWidth="1"/>
    <col min="100" max="100" width="12" bestFit="1" customWidth="1"/>
    <col min="101" max="101" width="9.85546875" bestFit="1" customWidth="1"/>
    <col min="102" max="102" width="10" bestFit="1" customWidth="1"/>
    <col min="103" max="103" width="9.85546875" bestFit="1" customWidth="1"/>
    <col min="104" max="104" width="12" bestFit="1" customWidth="1"/>
    <col min="105" max="105" width="9.85546875" bestFit="1" customWidth="1"/>
    <col min="106" max="106" width="10" bestFit="1" customWidth="1"/>
    <col min="107" max="107" width="12" bestFit="1" customWidth="1"/>
    <col min="108" max="108" width="9.85546875" bestFit="1" customWidth="1"/>
    <col min="109" max="109" width="10" bestFit="1" customWidth="1"/>
    <col min="110" max="110" width="12" bestFit="1" customWidth="1"/>
    <col min="111" max="112" width="9.7109375" bestFit="1" customWidth="1"/>
    <col min="113" max="113" width="12" bestFit="1" customWidth="1"/>
    <col min="114" max="114" width="10.28515625" bestFit="1" customWidth="1"/>
    <col min="115" max="115" width="10.140625" bestFit="1" customWidth="1"/>
    <col min="116" max="116" width="9.7109375" bestFit="1" customWidth="1"/>
    <col min="117" max="118" width="9.85546875" bestFit="1" customWidth="1"/>
    <col min="119" max="119" width="9.7109375" bestFit="1" customWidth="1"/>
    <col min="120" max="120" width="10.5703125" bestFit="1" customWidth="1"/>
    <col min="121" max="121" width="12" bestFit="1" customWidth="1"/>
    <col min="122" max="122" width="10.140625" bestFit="1" customWidth="1"/>
    <col min="123" max="123" width="10.28515625" bestFit="1" customWidth="1"/>
    <col min="124" max="124" width="12" bestFit="1" customWidth="1"/>
    <col min="125" max="125" width="10" bestFit="1" customWidth="1"/>
    <col min="126" max="127" width="12" bestFit="1" customWidth="1"/>
    <col min="128" max="128" width="10.28515625" bestFit="1" customWidth="1"/>
    <col min="129" max="129" width="12" bestFit="1" customWidth="1"/>
    <col min="130" max="130" width="9.7109375" bestFit="1" customWidth="1"/>
    <col min="131" max="131" width="10.42578125" bestFit="1" customWidth="1"/>
    <col min="132" max="132" width="12" bestFit="1" customWidth="1"/>
    <col min="133" max="133" width="9.7109375" bestFit="1" customWidth="1"/>
    <col min="134" max="134" width="10" bestFit="1" customWidth="1"/>
    <col min="135" max="135" width="10.140625" bestFit="1" customWidth="1"/>
    <col min="136" max="136" width="10" bestFit="1" customWidth="1"/>
    <col min="137" max="138" width="12" bestFit="1" customWidth="1"/>
    <col min="139" max="139" width="10" bestFit="1" customWidth="1"/>
    <col min="140" max="140" width="10.140625" bestFit="1" customWidth="1"/>
    <col min="141" max="142" width="12" bestFit="1" customWidth="1"/>
    <col min="143" max="143" width="10" bestFit="1" customWidth="1"/>
    <col min="144" max="144" width="9.85546875" bestFit="1" customWidth="1"/>
    <col min="145" max="145" width="12" bestFit="1" customWidth="1"/>
    <col min="146" max="146" width="9.7109375" bestFit="1" customWidth="1"/>
    <col min="147" max="147" width="10" bestFit="1" customWidth="1"/>
    <col min="148" max="148" width="9.85546875" bestFit="1" customWidth="1"/>
    <col min="149" max="150" width="12" bestFit="1" customWidth="1"/>
    <col min="151" max="151" width="10" bestFit="1" customWidth="1"/>
    <col min="152" max="152" width="9.85546875" bestFit="1" customWidth="1"/>
    <col min="153" max="154" width="12" bestFit="1" customWidth="1"/>
    <col min="155" max="155" width="10" bestFit="1" customWidth="1"/>
    <col min="156" max="157" width="9.85546875" bestFit="1" customWidth="1"/>
    <col min="158" max="159" width="10.42578125" bestFit="1" customWidth="1"/>
    <col min="160" max="160" width="10.28515625" bestFit="1" customWidth="1"/>
    <col min="161" max="161" width="12" bestFit="1" customWidth="1"/>
    <col min="162" max="162" width="10.5703125" bestFit="1" customWidth="1"/>
    <col min="163" max="163" width="10.42578125" bestFit="1" customWidth="1"/>
    <col min="164" max="164" width="10.5703125" bestFit="1" customWidth="1"/>
    <col min="165" max="165" width="12" bestFit="1" customWidth="1"/>
    <col min="166" max="166" width="10.42578125" bestFit="1" customWidth="1"/>
    <col min="167" max="167" width="10.140625" bestFit="1" customWidth="1"/>
    <col min="168" max="168" width="10.7109375" bestFit="1" customWidth="1"/>
    <col min="169" max="169" width="10.28515625" bestFit="1" customWidth="1"/>
    <col min="170" max="170" width="10.140625" bestFit="1" customWidth="1"/>
    <col min="171" max="171" width="10" bestFit="1" customWidth="1"/>
    <col min="172" max="173" width="10.140625" bestFit="1" customWidth="1"/>
    <col min="174" max="174" width="10.42578125" bestFit="1" customWidth="1"/>
    <col min="175" max="175" width="10" bestFit="1" customWidth="1"/>
    <col min="176" max="177" width="12" bestFit="1" customWidth="1"/>
    <col min="178" max="178" width="10" bestFit="1" customWidth="1"/>
    <col min="179" max="179" width="12" bestFit="1" customWidth="1"/>
    <col min="180" max="181" width="10" bestFit="1" customWidth="1"/>
    <col min="182" max="182" width="12" bestFit="1" customWidth="1"/>
    <col min="183" max="183" width="9.7109375" bestFit="1" customWidth="1"/>
    <col min="184" max="184" width="10.140625" bestFit="1" customWidth="1"/>
    <col min="185" max="185" width="10" bestFit="1" customWidth="1"/>
    <col min="186" max="186" width="9.85546875" bestFit="1" customWidth="1"/>
    <col min="187" max="187" width="12" bestFit="1" customWidth="1"/>
    <col min="188" max="189" width="10.28515625" bestFit="1" customWidth="1"/>
    <col min="190" max="190" width="12" bestFit="1" customWidth="1"/>
    <col min="191" max="191" width="10.85546875" bestFit="1" customWidth="1"/>
    <col min="192" max="192" width="10.42578125" bestFit="1" customWidth="1"/>
    <col min="193" max="193" width="9.85546875" bestFit="1" customWidth="1"/>
    <col min="194" max="194" width="12" bestFit="1" customWidth="1"/>
    <col min="195" max="197" width="10.140625" bestFit="1" customWidth="1"/>
    <col min="198" max="198" width="9.85546875" bestFit="1" customWidth="1"/>
    <col min="199" max="199" width="10" bestFit="1" customWidth="1"/>
    <col min="200" max="200" width="9.85546875" bestFit="1" customWidth="1"/>
    <col min="201" max="201" width="10.140625" bestFit="1" customWidth="1"/>
    <col min="202" max="202" width="9.85546875" bestFit="1" customWidth="1"/>
    <col min="203" max="203" width="10" bestFit="1" customWidth="1"/>
    <col min="204" max="204" width="12" bestFit="1" customWidth="1"/>
    <col min="205" max="205" width="10.140625" bestFit="1" customWidth="1"/>
    <col min="206" max="206" width="9.85546875" bestFit="1" customWidth="1"/>
    <col min="207" max="207" width="10.140625" bestFit="1" customWidth="1"/>
    <col min="208" max="209" width="9.7109375" bestFit="1" customWidth="1"/>
    <col min="210" max="210" width="10" bestFit="1" customWidth="1"/>
    <col min="211" max="211" width="10.28515625" bestFit="1" customWidth="1"/>
    <col min="212" max="212" width="10.140625" bestFit="1" customWidth="1"/>
    <col min="213" max="213" width="10" bestFit="1" customWidth="1"/>
    <col min="214" max="214" width="10.28515625" bestFit="1" customWidth="1"/>
    <col min="215" max="215" width="12" bestFit="1" customWidth="1"/>
    <col min="216" max="216" width="10.7109375" bestFit="1" customWidth="1"/>
    <col min="217" max="217" width="10.28515625" bestFit="1" customWidth="1"/>
    <col min="218" max="218" width="12" bestFit="1" customWidth="1"/>
    <col min="219" max="219" width="9.7109375" bestFit="1" customWidth="1"/>
    <col min="220" max="220" width="12" bestFit="1" customWidth="1"/>
    <col min="221" max="221" width="9.85546875" bestFit="1" customWidth="1"/>
    <col min="222" max="223" width="10" bestFit="1" customWidth="1"/>
    <col min="224" max="224" width="10.5703125" bestFit="1" customWidth="1"/>
    <col min="225" max="226" width="12" bestFit="1" customWidth="1"/>
    <col min="227" max="228" width="10" bestFit="1" customWidth="1"/>
    <col min="229" max="229" width="12" bestFit="1" customWidth="1"/>
    <col min="230" max="230" width="10.140625" bestFit="1" customWidth="1"/>
    <col min="231" max="231" width="9.7109375" bestFit="1" customWidth="1"/>
    <col min="232" max="233" width="12" bestFit="1" customWidth="1"/>
    <col min="234" max="234" width="10.140625" bestFit="1" customWidth="1"/>
    <col min="235" max="235" width="10" bestFit="1" customWidth="1"/>
    <col min="236" max="236" width="10.42578125" bestFit="1" customWidth="1"/>
    <col min="237" max="237" width="10.28515625" bestFit="1" customWidth="1"/>
    <col min="238" max="238" width="9.7109375" bestFit="1" customWidth="1"/>
    <col min="239" max="239" width="9.85546875" bestFit="1" customWidth="1"/>
    <col min="240" max="240" width="10" bestFit="1" customWidth="1"/>
    <col min="241" max="241" width="9.85546875" bestFit="1" customWidth="1"/>
    <col min="242" max="242" width="9.7109375" bestFit="1" customWidth="1"/>
    <col min="243" max="243" width="12" bestFit="1" customWidth="1"/>
    <col min="244" max="244" width="10.28515625" bestFit="1" customWidth="1"/>
    <col min="245" max="245" width="10.140625" bestFit="1" customWidth="1"/>
    <col min="246" max="247" width="10.28515625" bestFit="1" customWidth="1"/>
    <col min="248" max="248" width="10.42578125" bestFit="1" customWidth="1"/>
    <col min="249" max="249" width="12" bestFit="1" customWidth="1"/>
    <col min="250" max="250" width="10.42578125" bestFit="1" customWidth="1"/>
    <col min="251" max="251" width="12" bestFit="1" customWidth="1"/>
    <col min="252" max="252" width="10.28515625" bestFit="1" customWidth="1"/>
    <col min="253" max="253" width="10.140625" bestFit="1" customWidth="1"/>
    <col min="254" max="254" width="10.28515625" bestFit="1" customWidth="1"/>
    <col min="255" max="255" width="10.140625" bestFit="1" customWidth="1"/>
    <col min="256" max="256" width="10.42578125" bestFit="1" customWidth="1"/>
    <col min="257" max="258" width="10.28515625" bestFit="1" customWidth="1"/>
    <col min="259" max="259" width="10.5703125" bestFit="1" customWidth="1"/>
    <col min="260" max="260" width="10.42578125" bestFit="1" customWidth="1"/>
    <col min="261" max="261" width="10.140625" bestFit="1" customWidth="1"/>
    <col min="262" max="262" width="12" bestFit="1" customWidth="1"/>
    <col min="263" max="263" width="10.5703125" bestFit="1" customWidth="1"/>
    <col min="264" max="264" width="10.42578125" bestFit="1" customWidth="1"/>
    <col min="265" max="265" width="11" bestFit="1" customWidth="1"/>
    <col min="266" max="266" width="10.5703125" bestFit="1" customWidth="1"/>
    <col min="267" max="267" width="9.7109375" bestFit="1" customWidth="1"/>
    <col min="268" max="269" width="9.85546875" bestFit="1" customWidth="1"/>
    <col min="270" max="270" width="12" bestFit="1" customWidth="1"/>
    <col min="271" max="271" width="10.140625" bestFit="1" customWidth="1"/>
    <col min="272" max="272" width="9.85546875" bestFit="1" customWidth="1"/>
    <col min="273" max="273" width="10.28515625" bestFit="1" customWidth="1"/>
    <col min="274" max="274" width="12" bestFit="1" customWidth="1"/>
    <col min="275" max="275" width="9.7109375" bestFit="1" customWidth="1"/>
    <col min="276" max="277" width="12" bestFit="1" customWidth="1"/>
    <col min="278" max="278" width="10" bestFit="1" customWidth="1"/>
    <col min="279" max="279" width="10.140625" bestFit="1" customWidth="1"/>
    <col min="280" max="280" width="12" bestFit="1" customWidth="1"/>
    <col min="281" max="281" width="10" bestFit="1" customWidth="1"/>
    <col min="282" max="283" width="9.85546875" bestFit="1" customWidth="1"/>
    <col min="284" max="284" width="10.140625" bestFit="1" customWidth="1"/>
    <col min="285" max="285" width="12" bestFit="1" customWidth="1"/>
    <col min="286" max="286" width="10.28515625" bestFit="1" customWidth="1"/>
    <col min="287" max="287" width="10.5703125" bestFit="1" customWidth="1"/>
    <col min="288" max="288" width="9.85546875" bestFit="1" customWidth="1"/>
    <col min="289" max="290" width="9.7109375" bestFit="1" customWidth="1"/>
    <col min="291" max="292" width="10.140625" bestFit="1" customWidth="1"/>
    <col min="293" max="293" width="10" bestFit="1" customWidth="1"/>
    <col min="294" max="295" width="12" bestFit="1" customWidth="1"/>
    <col min="296" max="297" width="9.7109375" bestFit="1" customWidth="1"/>
    <col min="298" max="298" width="9.85546875" bestFit="1" customWidth="1"/>
    <col min="299" max="299" width="12" bestFit="1" customWidth="1"/>
    <col min="300" max="301" width="10.140625" bestFit="1" customWidth="1"/>
    <col min="302" max="303" width="12" bestFit="1" customWidth="1"/>
    <col min="304" max="305" width="10" bestFit="1" customWidth="1"/>
    <col min="306" max="307" width="10.28515625" bestFit="1" customWidth="1"/>
    <col min="308" max="308" width="9.85546875" bestFit="1" customWidth="1"/>
    <col min="309" max="309" width="9.7109375" bestFit="1" customWidth="1"/>
    <col min="310" max="310" width="12" bestFit="1" customWidth="1"/>
    <col min="311" max="311" width="10.42578125" bestFit="1" customWidth="1"/>
    <col min="312" max="312" width="12" bestFit="1" customWidth="1"/>
    <col min="313" max="313" width="9.85546875" bestFit="1" customWidth="1"/>
    <col min="314" max="314" width="10.28515625" bestFit="1" customWidth="1"/>
    <col min="315" max="315" width="10.42578125" bestFit="1" customWidth="1"/>
    <col min="316" max="316" width="10.28515625" bestFit="1" customWidth="1"/>
    <col min="317" max="317" width="10.85546875" bestFit="1" customWidth="1"/>
    <col min="318" max="318" width="10.28515625" bestFit="1" customWidth="1"/>
    <col min="319" max="319" width="12" bestFit="1" customWidth="1"/>
    <col min="320" max="320" width="10.42578125" bestFit="1" customWidth="1"/>
    <col min="321" max="321" width="9.85546875" bestFit="1" customWidth="1"/>
    <col min="322" max="322" width="10.7109375" bestFit="1" customWidth="1"/>
    <col min="323" max="323" width="10.140625" bestFit="1" customWidth="1"/>
    <col min="324" max="324" width="10.7109375" bestFit="1" customWidth="1"/>
    <col min="325" max="325" width="10.5703125" bestFit="1" customWidth="1"/>
    <col min="326" max="326" width="10.28515625" bestFit="1" customWidth="1"/>
    <col min="327" max="328" width="10.140625" bestFit="1" customWidth="1"/>
    <col min="329" max="329" width="10" bestFit="1" customWidth="1"/>
    <col min="330" max="330" width="10.42578125" bestFit="1" customWidth="1"/>
    <col min="331" max="332" width="10.140625" bestFit="1" customWidth="1"/>
    <col min="333" max="333" width="9.85546875" bestFit="1" customWidth="1"/>
    <col min="334" max="334" width="12" bestFit="1" customWidth="1"/>
    <col min="335" max="335" width="10.42578125" bestFit="1" customWidth="1"/>
    <col min="336" max="336" width="12" bestFit="1" customWidth="1"/>
    <col min="337" max="337" width="10.140625" bestFit="1" customWidth="1"/>
    <col min="338" max="338" width="10.28515625" bestFit="1" customWidth="1"/>
    <col min="339" max="339" width="12" bestFit="1" customWidth="1"/>
    <col min="340" max="342" width="10.140625" bestFit="1" customWidth="1"/>
    <col min="343" max="343" width="12" bestFit="1" customWidth="1"/>
    <col min="344" max="344" width="10.140625" bestFit="1" customWidth="1"/>
    <col min="345" max="345" width="9.85546875" bestFit="1" customWidth="1"/>
    <col min="346" max="347" width="12" bestFit="1" customWidth="1"/>
    <col min="348" max="348" width="10.28515625" bestFit="1" customWidth="1"/>
    <col min="349" max="352" width="12" bestFit="1" customWidth="1"/>
    <col min="353" max="354" width="9.7109375" bestFit="1" customWidth="1"/>
    <col min="355" max="355" width="9.85546875" bestFit="1" customWidth="1"/>
    <col min="356" max="358" width="10" bestFit="1" customWidth="1"/>
    <col min="359" max="359" width="9.85546875" bestFit="1" customWidth="1"/>
    <col min="360" max="360" width="10.140625" bestFit="1" customWidth="1"/>
    <col min="361" max="361" width="12" bestFit="1" customWidth="1"/>
    <col min="362" max="362" width="10" bestFit="1" customWidth="1"/>
    <col min="363" max="363" width="9.7109375" bestFit="1" customWidth="1"/>
    <col min="364" max="364" width="12" bestFit="1" customWidth="1"/>
    <col min="365" max="365" width="10.140625" bestFit="1" customWidth="1"/>
    <col min="366" max="366" width="10.28515625" bestFit="1" customWidth="1"/>
    <col min="367" max="367" width="10.42578125" bestFit="1" customWidth="1"/>
    <col min="368" max="368" width="10" bestFit="1" customWidth="1"/>
    <col min="369" max="369" width="10.28515625" bestFit="1" customWidth="1"/>
    <col min="370" max="370" width="9.7109375" bestFit="1" customWidth="1"/>
    <col min="371" max="372" width="10.28515625" bestFit="1" customWidth="1"/>
    <col min="373" max="373" width="10.140625" bestFit="1" customWidth="1"/>
    <col min="374" max="374" width="10" bestFit="1" customWidth="1"/>
    <col min="375" max="375" width="12" bestFit="1" customWidth="1"/>
    <col min="376" max="376" width="9.7109375" bestFit="1" customWidth="1"/>
    <col min="377" max="378" width="9.85546875" bestFit="1" customWidth="1"/>
    <col min="379" max="379" width="10.42578125" bestFit="1" customWidth="1"/>
    <col min="380" max="381" width="10.28515625" bestFit="1" customWidth="1"/>
    <col min="382" max="383" width="9.85546875" bestFit="1" customWidth="1"/>
    <col min="384" max="384" width="12" bestFit="1" customWidth="1"/>
    <col min="385" max="385" width="10.28515625" bestFit="1" customWidth="1"/>
    <col min="386" max="386" width="9.7109375" bestFit="1" customWidth="1"/>
    <col min="387" max="387" width="12" bestFit="1" customWidth="1"/>
    <col min="388" max="388" width="10.42578125" bestFit="1" customWidth="1"/>
    <col min="389" max="389" width="10.140625" bestFit="1" customWidth="1"/>
    <col min="390" max="391" width="12" bestFit="1" customWidth="1"/>
    <col min="392" max="392" width="10" bestFit="1" customWidth="1"/>
    <col min="393" max="393" width="10.140625" bestFit="1" customWidth="1"/>
    <col min="394" max="394" width="9.7109375" bestFit="1" customWidth="1"/>
    <col min="395" max="395" width="10" bestFit="1" customWidth="1"/>
    <col min="396" max="397" width="12" bestFit="1" customWidth="1"/>
    <col min="398" max="400" width="10" bestFit="1" customWidth="1"/>
    <col min="401" max="401" width="12" bestFit="1" customWidth="1"/>
    <col min="402" max="402" width="9.85546875" bestFit="1" customWidth="1"/>
    <col min="403" max="403" width="12" bestFit="1" customWidth="1"/>
    <col min="404" max="404" width="9.7109375" bestFit="1" customWidth="1"/>
    <col min="405" max="405" width="10" bestFit="1" customWidth="1"/>
    <col min="406" max="406" width="10.140625" bestFit="1" customWidth="1"/>
    <col min="407" max="407" width="10" bestFit="1" customWidth="1"/>
    <col min="408" max="408" width="10.140625" bestFit="1" customWidth="1"/>
    <col min="409" max="409" width="10.28515625" bestFit="1" customWidth="1"/>
    <col min="410" max="410" width="9.85546875" bestFit="1" customWidth="1"/>
    <col min="411" max="411" width="9.7109375" bestFit="1" customWidth="1"/>
    <col min="412" max="412" width="9.85546875" bestFit="1" customWidth="1"/>
    <col min="413" max="413" width="12" bestFit="1" customWidth="1"/>
    <col min="414" max="414" width="10" bestFit="1" customWidth="1"/>
    <col min="415" max="415" width="10.140625" bestFit="1" customWidth="1"/>
    <col min="416" max="416" width="10" bestFit="1" customWidth="1"/>
    <col min="417" max="417" width="9.85546875" bestFit="1" customWidth="1"/>
    <col min="418" max="418" width="10" bestFit="1" customWidth="1"/>
    <col min="419" max="419" width="9.7109375" bestFit="1" customWidth="1"/>
    <col min="420" max="420" width="12" bestFit="1" customWidth="1"/>
    <col min="421" max="421" width="10" bestFit="1" customWidth="1"/>
    <col min="422" max="422" width="12" bestFit="1" customWidth="1"/>
    <col min="423" max="423" width="10" bestFit="1" customWidth="1"/>
    <col min="424" max="424" width="10.140625" bestFit="1" customWidth="1"/>
    <col min="425" max="425" width="10" bestFit="1" customWidth="1"/>
    <col min="426" max="426" width="10.140625" bestFit="1" customWidth="1"/>
    <col min="427" max="427" width="10.28515625" bestFit="1" customWidth="1"/>
    <col min="428" max="428" width="10.42578125" bestFit="1" customWidth="1"/>
    <col min="429" max="429" width="12" bestFit="1" customWidth="1"/>
    <col min="430" max="430" width="9.85546875" bestFit="1" customWidth="1"/>
    <col min="431" max="431" width="10" bestFit="1" customWidth="1"/>
    <col min="432" max="433" width="9.85546875" bestFit="1" customWidth="1"/>
    <col min="434" max="434" width="10.140625" bestFit="1" customWidth="1"/>
    <col min="435" max="435" width="9.85546875" bestFit="1" customWidth="1"/>
    <col min="436" max="436" width="12" bestFit="1" customWidth="1"/>
    <col min="437" max="438" width="10.42578125" bestFit="1" customWidth="1"/>
    <col min="439" max="440" width="12" bestFit="1" customWidth="1"/>
    <col min="441" max="441" width="10.7109375" bestFit="1" customWidth="1"/>
    <col min="442" max="442" width="12" bestFit="1" customWidth="1"/>
    <col min="443" max="443" width="10.5703125" bestFit="1" customWidth="1"/>
    <col min="444" max="444" width="11" bestFit="1" customWidth="1"/>
    <col min="445" max="445" width="10.140625" bestFit="1" customWidth="1"/>
    <col min="446" max="446" width="10.28515625" bestFit="1" customWidth="1"/>
    <col min="447" max="447" width="10" bestFit="1" customWidth="1"/>
    <col min="448" max="448" width="9.7109375" bestFit="1" customWidth="1"/>
    <col min="449" max="449" width="10.140625" bestFit="1" customWidth="1"/>
    <col min="450" max="450" width="10" bestFit="1" customWidth="1"/>
    <col min="451" max="451" width="10.28515625" bestFit="1" customWidth="1"/>
    <col min="452" max="452" width="10.42578125" bestFit="1" customWidth="1"/>
    <col min="453" max="453" width="10.140625" bestFit="1" customWidth="1"/>
    <col min="454" max="455" width="10.42578125" bestFit="1" customWidth="1"/>
    <col min="456" max="456" width="12" bestFit="1" customWidth="1"/>
    <col min="457" max="458" width="9.7109375" bestFit="1" customWidth="1"/>
    <col min="459" max="459" width="12" bestFit="1" customWidth="1"/>
    <col min="460" max="460" width="10.5703125" bestFit="1" customWidth="1"/>
    <col min="461" max="461" width="10" bestFit="1" customWidth="1"/>
    <col min="462" max="462" width="9.85546875" bestFit="1" customWidth="1"/>
    <col min="463" max="463" width="9.7109375" bestFit="1" customWidth="1"/>
    <col min="464" max="465" width="12" bestFit="1" customWidth="1"/>
    <col min="466" max="466" width="9.85546875" bestFit="1" customWidth="1"/>
    <col min="467" max="467" width="12" bestFit="1" customWidth="1"/>
    <col min="468" max="468" width="10.140625" bestFit="1" customWidth="1"/>
    <col min="469" max="470" width="12" bestFit="1" customWidth="1"/>
    <col min="471" max="471" width="10.28515625" bestFit="1" customWidth="1"/>
    <col min="472" max="472" width="10" bestFit="1" customWidth="1"/>
    <col min="473" max="473" width="12" bestFit="1" customWidth="1"/>
    <col min="474" max="474" width="9.7109375" bestFit="1" customWidth="1"/>
    <col min="475" max="475" width="10" bestFit="1" customWidth="1"/>
    <col min="476" max="477" width="9.7109375" bestFit="1" customWidth="1"/>
    <col min="478" max="478" width="10" bestFit="1" customWidth="1"/>
    <col min="479" max="479" width="9.85546875" bestFit="1" customWidth="1"/>
    <col min="480" max="480" width="9.7109375" bestFit="1" customWidth="1"/>
    <col min="481" max="481" width="10.42578125" bestFit="1" customWidth="1"/>
    <col min="482" max="482" width="9.85546875" bestFit="1" customWidth="1"/>
    <col min="483" max="483" width="10.28515625" bestFit="1" customWidth="1"/>
    <col min="484" max="484" width="9.7109375" bestFit="1" customWidth="1"/>
    <col min="485" max="485" width="10.140625" bestFit="1" customWidth="1"/>
    <col min="486" max="486" width="10.28515625" bestFit="1" customWidth="1"/>
    <col min="487" max="487" width="9.85546875" bestFit="1" customWidth="1"/>
    <col min="488" max="488" width="10" bestFit="1" customWidth="1"/>
    <col min="489" max="489" width="10.28515625" bestFit="1" customWidth="1"/>
    <col min="490" max="490" width="10" bestFit="1" customWidth="1"/>
    <col min="491" max="492" width="9.7109375" bestFit="1" customWidth="1"/>
    <col min="493" max="493" width="10" bestFit="1" customWidth="1"/>
    <col min="494" max="494" width="9.85546875" bestFit="1" customWidth="1"/>
    <col min="495" max="495" width="9.7109375" bestFit="1" customWidth="1"/>
    <col min="496" max="496" width="10" bestFit="1" customWidth="1"/>
    <col min="497" max="498" width="10.140625" bestFit="1" customWidth="1"/>
    <col min="499" max="500" width="10" bestFit="1" customWidth="1"/>
    <col min="501" max="502" width="9.7109375" bestFit="1" customWidth="1"/>
    <col min="503" max="503" width="9.85546875" bestFit="1" customWidth="1"/>
    <col min="504" max="504" width="12" bestFit="1" customWidth="1"/>
    <col min="505" max="505" width="10" bestFit="1" customWidth="1"/>
    <col min="506" max="506" width="9.85546875" bestFit="1" customWidth="1"/>
    <col min="507" max="507" width="12" bestFit="1" customWidth="1"/>
    <col min="508" max="508" width="9.85546875" bestFit="1" customWidth="1"/>
    <col min="509" max="509" width="10.140625" bestFit="1" customWidth="1"/>
    <col min="510" max="510" width="10" bestFit="1" customWidth="1"/>
    <col min="511" max="511" width="10.140625" bestFit="1" customWidth="1"/>
    <col min="512" max="512" width="10.28515625" bestFit="1" customWidth="1"/>
    <col min="513" max="513" width="12" bestFit="1" customWidth="1"/>
    <col min="514" max="514" width="10.140625" bestFit="1" customWidth="1"/>
    <col min="515" max="515" width="9.7109375" bestFit="1" customWidth="1"/>
    <col min="516" max="516" width="12" bestFit="1" customWidth="1"/>
    <col min="517" max="517" width="10.140625" bestFit="1" customWidth="1"/>
    <col min="518" max="520" width="12" bestFit="1" customWidth="1"/>
    <col min="521" max="521" width="10.140625" bestFit="1" customWidth="1"/>
    <col min="522" max="522" width="10.28515625" bestFit="1" customWidth="1"/>
    <col min="523" max="523" width="12" bestFit="1" customWidth="1"/>
    <col min="524" max="524" width="10.28515625" bestFit="1" customWidth="1"/>
    <col min="525" max="525" width="10.85546875" bestFit="1" customWidth="1"/>
    <col min="526" max="527" width="10.42578125" bestFit="1" customWidth="1"/>
    <col min="528" max="528" width="9.85546875" bestFit="1" customWidth="1"/>
    <col min="529" max="529" width="10.140625" bestFit="1" customWidth="1"/>
    <col min="530" max="531" width="12" bestFit="1" customWidth="1"/>
    <col min="532" max="533" width="10.140625" bestFit="1" customWidth="1"/>
    <col min="534" max="534" width="9.85546875" bestFit="1" customWidth="1"/>
    <col min="535" max="535" width="10.140625" bestFit="1" customWidth="1"/>
    <col min="536" max="536" width="9.85546875" bestFit="1" customWidth="1"/>
    <col min="537" max="537" width="10.42578125" bestFit="1" customWidth="1"/>
    <col min="538" max="538" width="10.140625" bestFit="1" customWidth="1"/>
    <col min="539" max="539" width="12" bestFit="1" customWidth="1"/>
    <col min="540" max="540" width="10.42578125" bestFit="1" customWidth="1"/>
    <col min="541" max="541" width="12" bestFit="1" customWidth="1"/>
    <col min="542" max="542" width="10.28515625" bestFit="1" customWidth="1"/>
    <col min="543" max="543" width="10.5703125" bestFit="1" customWidth="1"/>
    <col min="544" max="544" width="12" bestFit="1" customWidth="1"/>
    <col min="545" max="545" width="9.85546875" bestFit="1" customWidth="1"/>
    <col min="546" max="546" width="10" bestFit="1" customWidth="1"/>
    <col min="547" max="547" width="9.85546875" bestFit="1" customWidth="1"/>
    <col min="548" max="549" width="10" bestFit="1" customWidth="1"/>
    <col min="550" max="550" width="12" bestFit="1" customWidth="1"/>
    <col min="551" max="553" width="10" bestFit="1" customWidth="1"/>
    <col min="554" max="554" width="9.85546875" bestFit="1" customWidth="1"/>
    <col min="555" max="555" width="10" bestFit="1" customWidth="1"/>
    <col min="556" max="556" width="9.7109375" bestFit="1" customWidth="1"/>
    <col min="557" max="558" width="10" bestFit="1" customWidth="1"/>
    <col min="559" max="559" width="10.5703125" bestFit="1" customWidth="1"/>
    <col min="560" max="561" width="10.140625" bestFit="1" customWidth="1"/>
    <col min="562" max="562" width="12" bestFit="1" customWidth="1"/>
    <col min="563" max="563" width="10" bestFit="1" customWidth="1"/>
    <col min="564" max="565" width="12" bestFit="1" customWidth="1"/>
    <col min="566" max="566" width="10" bestFit="1" customWidth="1"/>
    <col min="567" max="568" width="9.85546875" bestFit="1" customWidth="1"/>
    <col min="569" max="569" width="10" bestFit="1" customWidth="1"/>
    <col min="570" max="570" width="12" bestFit="1" customWidth="1"/>
    <col min="571" max="571" width="10.28515625" bestFit="1" customWidth="1"/>
    <col min="572" max="572" width="10.42578125" bestFit="1" customWidth="1"/>
    <col min="573" max="574" width="9.7109375" bestFit="1" customWidth="1"/>
    <col min="575" max="576" width="10" bestFit="1" customWidth="1"/>
    <col min="577" max="577" width="12" bestFit="1" customWidth="1"/>
    <col min="578" max="578" width="10" bestFit="1" customWidth="1"/>
    <col min="579" max="579" width="12" bestFit="1" customWidth="1"/>
    <col min="580" max="580" width="10.5703125" bestFit="1" customWidth="1"/>
    <col min="581" max="581" width="9.7109375" bestFit="1" customWidth="1"/>
    <col min="582" max="582" width="12" bestFit="1" customWidth="1"/>
    <col min="583" max="583" width="9.7109375" bestFit="1" customWidth="1"/>
    <col min="584" max="584" width="10.85546875" bestFit="1" customWidth="1"/>
    <col min="585" max="585" width="12" bestFit="1" customWidth="1"/>
    <col min="586" max="586" width="10.28515625" bestFit="1" customWidth="1"/>
    <col min="587" max="587" width="10.42578125" bestFit="1" customWidth="1"/>
    <col min="588" max="588" width="10" bestFit="1" customWidth="1"/>
    <col min="589" max="589" width="10.85546875" bestFit="1" customWidth="1"/>
    <col min="590" max="590" width="9.85546875" bestFit="1" customWidth="1"/>
    <col min="591" max="591" width="10" bestFit="1" customWidth="1"/>
    <col min="592" max="593" width="9.7109375" bestFit="1" customWidth="1"/>
    <col min="594" max="594" width="10.140625" bestFit="1" customWidth="1"/>
    <col min="595" max="595" width="9.85546875" bestFit="1" customWidth="1"/>
    <col min="596" max="596" width="10.28515625" bestFit="1" customWidth="1"/>
    <col min="597" max="598" width="9.7109375" bestFit="1" customWidth="1"/>
    <col min="599" max="599" width="10.140625" bestFit="1" customWidth="1"/>
    <col min="600" max="600" width="9.7109375" bestFit="1" customWidth="1"/>
    <col min="601" max="601" width="10.28515625" bestFit="1" customWidth="1"/>
    <col min="602" max="602" width="9.85546875" bestFit="1" customWidth="1"/>
    <col min="603" max="603" width="10" bestFit="1" customWidth="1"/>
    <col min="604" max="604" width="10.140625" bestFit="1" customWidth="1"/>
    <col min="605" max="605" width="10" bestFit="1" customWidth="1"/>
    <col min="606" max="606" width="10.140625" bestFit="1" customWidth="1"/>
    <col min="607" max="607" width="12" bestFit="1" customWidth="1"/>
    <col min="608" max="609" width="10" bestFit="1" customWidth="1"/>
    <col min="610" max="610" width="9.7109375" bestFit="1" customWidth="1"/>
    <col min="611" max="611" width="10" bestFit="1" customWidth="1"/>
    <col min="612" max="613" width="12" bestFit="1" customWidth="1"/>
    <col min="614" max="615" width="9.7109375" bestFit="1" customWidth="1"/>
    <col min="616" max="616" width="10.28515625" bestFit="1" customWidth="1"/>
    <col min="617" max="618" width="10" bestFit="1" customWidth="1"/>
    <col min="619" max="619" width="10.140625" bestFit="1" customWidth="1"/>
    <col min="620" max="620" width="9.7109375" bestFit="1" customWidth="1"/>
    <col min="621" max="621" width="9.85546875" bestFit="1" customWidth="1"/>
    <col min="622" max="622" width="9.7109375" bestFit="1" customWidth="1"/>
    <col min="623" max="623" width="9.85546875" bestFit="1" customWidth="1"/>
    <col min="624" max="624" width="9.7109375" bestFit="1" customWidth="1"/>
    <col min="625" max="625" width="10" bestFit="1" customWidth="1"/>
    <col min="626" max="626" width="10.140625" bestFit="1" customWidth="1"/>
    <col min="627" max="627" width="12" bestFit="1" customWidth="1"/>
    <col min="628" max="628" width="10.5703125" bestFit="1" customWidth="1"/>
    <col min="629" max="629" width="10.42578125" bestFit="1" customWidth="1"/>
    <col min="630" max="632" width="10.28515625" bestFit="1" customWidth="1"/>
    <col min="633" max="633" width="10.140625" bestFit="1" customWidth="1"/>
    <col min="634" max="634" width="10" bestFit="1" customWidth="1"/>
    <col min="635" max="636" width="10.5703125" bestFit="1" customWidth="1"/>
    <col min="637" max="638" width="10" bestFit="1" customWidth="1"/>
    <col min="639" max="639" width="12" bestFit="1" customWidth="1"/>
    <col min="640" max="640" width="10.140625" bestFit="1" customWidth="1"/>
    <col min="641" max="641" width="10.28515625" bestFit="1" customWidth="1"/>
    <col min="642" max="642" width="10.42578125" bestFit="1" customWidth="1"/>
    <col min="643" max="643" width="10.140625" bestFit="1" customWidth="1"/>
    <col min="644" max="644" width="10.5703125" bestFit="1" customWidth="1"/>
    <col min="645" max="645" width="10.7109375" bestFit="1" customWidth="1"/>
    <col min="646" max="646" width="10.140625" bestFit="1" customWidth="1"/>
    <col min="647" max="647" width="10.42578125" bestFit="1" customWidth="1"/>
    <col min="648" max="648" width="12" bestFit="1" customWidth="1"/>
    <col min="649" max="649" width="10.42578125" bestFit="1" customWidth="1"/>
    <col min="650" max="650" width="9.85546875" bestFit="1" customWidth="1"/>
    <col min="651" max="651" width="10.28515625" bestFit="1" customWidth="1"/>
    <col min="652" max="653" width="12" bestFit="1" customWidth="1"/>
    <col min="654" max="654" width="9.85546875" bestFit="1" customWidth="1"/>
    <col min="655" max="655" width="10.5703125" bestFit="1" customWidth="1"/>
    <col min="656" max="656" width="10.140625" bestFit="1" customWidth="1"/>
    <col min="657" max="657" width="12" bestFit="1" customWidth="1"/>
    <col min="658" max="658" width="9.7109375" bestFit="1" customWidth="1"/>
    <col min="659" max="659" width="10" bestFit="1" customWidth="1"/>
    <col min="660" max="660" width="10.42578125" bestFit="1" customWidth="1"/>
    <col min="661" max="661" width="12" bestFit="1" customWidth="1"/>
    <col min="662" max="662" width="9.85546875" bestFit="1" customWidth="1"/>
    <col min="663" max="663" width="9.7109375" bestFit="1" customWidth="1"/>
    <col min="664" max="665" width="10" bestFit="1" customWidth="1"/>
    <col min="666" max="666" width="9.7109375" bestFit="1" customWidth="1"/>
    <col min="667" max="667" width="10" bestFit="1" customWidth="1"/>
    <col min="668" max="668" width="12" bestFit="1" customWidth="1"/>
    <col min="669" max="669" width="9.85546875" bestFit="1" customWidth="1"/>
    <col min="670" max="670" width="10.140625" bestFit="1" customWidth="1"/>
    <col min="671" max="671" width="10.42578125" bestFit="1" customWidth="1"/>
    <col min="672" max="672" width="9.85546875" bestFit="1" customWidth="1"/>
    <col min="673" max="674" width="10.28515625" bestFit="1" customWidth="1"/>
    <col min="675" max="676" width="9.7109375" bestFit="1" customWidth="1"/>
    <col min="677" max="677" width="9.85546875" bestFit="1" customWidth="1"/>
    <col min="678" max="679" width="12" bestFit="1" customWidth="1"/>
    <col min="680" max="680" width="10" bestFit="1" customWidth="1"/>
    <col min="681" max="681" width="10.140625" bestFit="1" customWidth="1"/>
    <col min="682" max="682" width="10" bestFit="1" customWidth="1"/>
    <col min="683" max="683" width="9.85546875" bestFit="1" customWidth="1"/>
    <col min="684" max="684" width="12" bestFit="1" customWidth="1"/>
    <col min="685" max="685" width="10.7109375" bestFit="1" customWidth="1"/>
    <col min="686" max="687" width="10.140625" bestFit="1" customWidth="1"/>
    <col min="688" max="688" width="9.85546875" bestFit="1" customWidth="1"/>
    <col min="689" max="689" width="9.7109375" bestFit="1" customWidth="1"/>
    <col min="690" max="690" width="12" bestFit="1" customWidth="1"/>
    <col min="691" max="691" width="9.7109375" bestFit="1" customWidth="1"/>
    <col min="692" max="692" width="10.140625" bestFit="1" customWidth="1"/>
    <col min="693" max="693" width="9.7109375" bestFit="1" customWidth="1"/>
    <col min="694" max="694" width="10" bestFit="1" customWidth="1"/>
    <col min="695" max="696" width="10.140625" bestFit="1" customWidth="1"/>
    <col min="697" max="697" width="12" bestFit="1" customWidth="1"/>
    <col min="698" max="698" width="10.140625" bestFit="1" customWidth="1"/>
    <col min="699" max="699" width="9.7109375" bestFit="1" customWidth="1"/>
    <col min="700" max="700" width="10.28515625" bestFit="1" customWidth="1"/>
    <col min="701" max="702" width="12" bestFit="1" customWidth="1"/>
    <col min="703" max="703" width="10" bestFit="1" customWidth="1"/>
    <col min="704" max="704" width="10.28515625" bestFit="1" customWidth="1"/>
    <col min="705" max="705" width="10.5703125" bestFit="1" customWidth="1"/>
    <col min="706" max="708" width="12" bestFit="1" customWidth="1"/>
    <col min="709" max="709" width="10.42578125" bestFit="1" customWidth="1"/>
    <col min="710" max="710" width="10" bestFit="1" customWidth="1"/>
    <col min="711" max="711" width="9.85546875" bestFit="1" customWidth="1"/>
    <col min="712" max="712" width="10" bestFit="1" customWidth="1"/>
    <col min="713" max="714" width="10.140625" bestFit="1" customWidth="1"/>
    <col min="715" max="715" width="10.5703125" bestFit="1" customWidth="1"/>
    <col min="716" max="716" width="12" bestFit="1" customWidth="1"/>
    <col min="717" max="717" width="9.85546875" bestFit="1" customWidth="1"/>
    <col min="718" max="718" width="10.42578125" bestFit="1" customWidth="1"/>
    <col min="719" max="719" width="10.7109375" bestFit="1" customWidth="1"/>
    <col min="720" max="720" width="10.28515625" bestFit="1" customWidth="1"/>
    <col min="721" max="721" width="12" bestFit="1" customWidth="1"/>
    <col min="722" max="722" width="10.5703125" bestFit="1" customWidth="1"/>
    <col min="723" max="723" width="10.42578125" bestFit="1" customWidth="1"/>
    <col min="724" max="724" width="9.85546875" bestFit="1" customWidth="1"/>
    <col min="725" max="725" width="10.28515625" bestFit="1" customWidth="1"/>
    <col min="726" max="726" width="12" bestFit="1" customWidth="1"/>
    <col min="727" max="727" width="10" bestFit="1" customWidth="1"/>
    <col min="728" max="728" width="9.85546875" bestFit="1" customWidth="1"/>
    <col min="729" max="730" width="10" bestFit="1" customWidth="1"/>
    <col min="731" max="731" width="10.42578125" bestFit="1" customWidth="1"/>
    <col min="732" max="732" width="9.7109375" bestFit="1" customWidth="1"/>
    <col min="733" max="733" width="9.85546875" bestFit="1" customWidth="1"/>
    <col min="734" max="735" width="12" bestFit="1" customWidth="1"/>
    <col min="736" max="738" width="10" bestFit="1" customWidth="1"/>
    <col min="739" max="739" width="9.85546875" bestFit="1" customWidth="1"/>
    <col min="740" max="740" width="9.7109375" bestFit="1" customWidth="1"/>
    <col min="741" max="742" width="10" bestFit="1" customWidth="1"/>
    <col min="743" max="743" width="10.140625" bestFit="1" customWidth="1"/>
    <col min="744" max="744" width="10" bestFit="1" customWidth="1"/>
    <col min="745" max="746" width="10.28515625" bestFit="1" customWidth="1"/>
    <col min="747" max="747" width="9.85546875" bestFit="1" customWidth="1"/>
    <col min="748" max="748" width="9.7109375" bestFit="1" customWidth="1"/>
    <col min="749" max="749" width="10.140625" bestFit="1" customWidth="1"/>
    <col min="750" max="750" width="9.7109375" bestFit="1" customWidth="1"/>
    <col min="751" max="751" width="12" bestFit="1" customWidth="1"/>
    <col min="752" max="752" width="10" bestFit="1" customWidth="1"/>
    <col min="753" max="753" width="12" bestFit="1" customWidth="1"/>
    <col min="754" max="754" width="9.85546875" bestFit="1" customWidth="1"/>
    <col min="755" max="755" width="10" bestFit="1" customWidth="1"/>
    <col min="756" max="756" width="9.85546875" bestFit="1" customWidth="1"/>
    <col min="757" max="757" width="10" bestFit="1" customWidth="1"/>
    <col min="758" max="758" width="9.85546875" bestFit="1" customWidth="1"/>
    <col min="759" max="760" width="10" bestFit="1" customWidth="1"/>
    <col min="761" max="761" width="10.5703125" bestFit="1" customWidth="1"/>
    <col min="762" max="762" width="10.42578125" bestFit="1" customWidth="1"/>
    <col min="763" max="763" width="10.28515625" bestFit="1" customWidth="1"/>
    <col min="764" max="764" width="10" bestFit="1" customWidth="1"/>
    <col min="765" max="765" width="12" bestFit="1" customWidth="1"/>
    <col min="766" max="766" width="10.140625" bestFit="1" customWidth="1"/>
    <col min="767" max="768" width="12" bestFit="1" customWidth="1"/>
    <col min="769" max="769" width="9.85546875" bestFit="1" customWidth="1"/>
    <col min="770" max="771" width="10" bestFit="1" customWidth="1"/>
    <col min="772" max="772" width="9.7109375" bestFit="1" customWidth="1"/>
    <col min="773" max="774" width="9.85546875" bestFit="1" customWidth="1"/>
    <col min="775" max="775" width="10" bestFit="1" customWidth="1"/>
    <col min="776" max="776" width="9.85546875" bestFit="1" customWidth="1"/>
    <col min="777" max="777" width="10.140625" bestFit="1" customWidth="1"/>
    <col min="778" max="778" width="9.7109375" bestFit="1" customWidth="1"/>
    <col min="779" max="779" width="10.140625" bestFit="1" customWidth="1"/>
    <col min="780" max="780" width="10.42578125" bestFit="1" customWidth="1"/>
    <col min="781" max="781" width="12" bestFit="1" customWidth="1"/>
    <col min="782" max="782" width="10.140625" bestFit="1" customWidth="1"/>
    <col min="783" max="784" width="10" bestFit="1" customWidth="1"/>
    <col min="785" max="785" width="12" bestFit="1" customWidth="1"/>
    <col min="786" max="786" width="10.28515625" bestFit="1" customWidth="1"/>
    <col min="787" max="787" width="10" bestFit="1" customWidth="1"/>
    <col min="788" max="788" width="12" bestFit="1" customWidth="1"/>
    <col min="789" max="789" width="10.28515625" bestFit="1" customWidth="1"/>
    <col min="790" max="791" width="12" bestFit="1" customWidth="1"/>
    <col min="792" max="792" width="10.85546875" bestFit="1" customWidth="1"/>
    <col min="793" max="793" width="12" bestFit="1" customWidth="1"/>
    <col min="794" max="794" width="10.42578125" bestFit="1" customWidth="1"/>
    <col min="795" max="795" width="10.28515625" bestFit="1" customWidth="1"/>
    <col min="796" max="796" width="9.85546875" bestFit="1" customWidth="1"/>
    <col min="797" max="797" width="10.7109375" bestFit="1" customWidth="1"/>
    <col min="798" max="798" width="10.28515625" bestFit="1" customWidth="1"/>
    <col min="799" max="799" width="12" bestFit="1" customWidth="1"/>
    <col min="800" max="800" width="10.42578125" bestFit="1" customWidth="1"/>
    <col min="801" max="801" width="10.28515625" bestFit="1" customWidth="1"/>
    <col min="802" max="802" width="12" bestFit="1" customWidth="1"/>
    <col min="803" max="803" width="10.42578125" bestFit="1" customWidth="1"/>
    <col min="804" max="806" width="10.28515625" bestFit="1" customWidth="1"/>
    <col min="807" max="807" width="10.42578125" bestFit="1" customWidth="1"/>
    <col min="808" max="809" width="10" bestFit="1" customWidth="1"/>
    <col min="810" max="810" width="10.28515625" bestFit="1" customWidth="1"/>
    <col min="811" max="811" width="10" bestFit="1" customWidth="1"/>
    <col min="812" max="812" width="12" bestFit="1" customWidth="1"/>
    <col min="813" max="813" width="10.28515625" bestFit="1" customWidth="1"/>
    <col min="814" max="814" width="10.5703125" bestFit="1" customWidth="1"/>
    <col min="815" max="817" width="10" bestFit="1" customWidth="1"/>
    <col min="818" max="819" width="12" bestFit="1" customWidth="1"/>
    <col min="820" max="820" width="9.85546875" bestFit="1" customWidth="1"/>
    <col min="821" max="821" width="10" bestFit="1" customWidth="1"/>
    <col min="822" max="822" width="9.7109375" bestFit="1" customWidth="1"/>
    <col min="823" max="823" width="9.85546875" bestFit="1" customWidth="1"/>
    <col min="824" max="824" width="10.140625" bestFit="1" customWidth="1"/>
    <col min="825" max="825" width="12" bestFit="1" customWidth="1"/>
    <col min="826" max="826" width="10.140625" bestFit="1" customWidth="1"/>
    <col min="827" max="827" width="9.7109375" bestFit="1" customWidth="1"/>
    <col min="828" max="828" width="10" bestFit="1" customWidth="1"/>
    <col min="829" max="829" width="9.85546875" bestFit="1" customWidth="1"/>
    <col min="830" max="831" width="10" bestFit="1" customWidth="1"/>
    <col min="832" max="832" width="10.28515625" bestFit="1" customWidth="1"/>
    <col min="833" max="834" width="9.7109375" bestFit="1" customWidth="1"/>
    <col min="835" max="835" width="10" bestFit="1" customWidth="1"/>
    <col min="836" max="836" width="9.85546875" bestFit="1" customWidth="1"/>
    <col min="837" max="837" width="9.7109375" bestFit="1" customWidth="1"/>
    <col min="838" max="838" width="9.85546875" bestFit="1" customWidth="1"/>
    <col min="839" max="839" width="10.28515625" bestFit="1" customWidth="1"/>
    <col min="840" max="840" width="9.7109375" bestFit="1" customWidth="1"/>
    <col min="841" max="841" width="10.28515625" bestFit="1" customWidth="1"/>
    <col min="842" max="842" width="9.7109375" bestFit="1" customWidth="1"/>
    <col min="843" max="843" width="12" bestFit="1" customWidth="1"/>
    <col min="844" max="844" width="9.7109375" bestFit="1" customWidth="1"/>
    <col min="845" max="845" width="10" bestFit="1" customWidth="1"/>
    <col min="846" max="846" width="9.85546875" bestFit="1" customWidth="1"/>
    <col min="847" max="847" width="10" bestFit="1" customWidth="1"/>
    <col min="848" max="848" width="10.140625" bestFit="1" customWidth="1"/>
    <col min="849" max="849" width="12" bestFit="1" customWidth="1"/>
    <col min="850" max="850" width="10.28515625" bestFit="1" customWidth="1"/>
    <col min="851" max="851" width="9.7109375" bestFit="1" customWidth="1"/>
    <col min="852" max="852" width="9.85546875" bestFit="1" customWidth="1"/>
    <col min="853" max="853" width="9.7109375" bestFit="1" customWidth="1"/>
    <col min="854" max="855" width="9.85546875" bestFit="1" customWidth="1"/>
    <col min="856" max="856" width="10" bestFit="1" customWidth="1"/>
    <col min="857" max="857" width="12" bestFit="1" customWidth="1"/>
    <col min="858" max="858" width="10.140625" bestFit="1" customWidth="1"/>
    <col min="859" max="859" width="10" bestFit="1" customWidth="1"/>
    <col min="860" max="860" width="10.140625" bestFit="1" customWidth="1"/>
    <col min="861" max="861" width="10" bestFit="1" customWidth="1"/>
    <col min="862" max="862" width="9.85546875" bestFit="1" customWidth="1"/>
    <col min="863" max="864" width="9.7109375" bestFit="1" customWidth="1"/>
    <col min="865" max="867" width="12" bestFit="1" customWidth="1"/>
    <col min="868" max="868" width="9.7109375" bestFit="1" customWidth="1"/>
    <col min="869" max="870" width="10.140625" bestFit="1" customWidth="1"/>
    <col min="871" max="871" width="12" bestFit="1" customWidth="1"/>
    <col min="872" max="873" width="10" bestFit="1" customWidth="1"/>
    <col min="874" max="874" width="10.28515625" bestFit="1" customWidth="1"/>
    <col min="875" max="875" width="11.140625" bestFit="1" customWidth="1"/>
    <col min="876" max="876" width="11" bestFit="1" customWidth="1"/>
    <col min="877" max="877" width="10" bestFit="1" customWidth="1"/>
    <col min="878" max="878" width="10.28515625" bestFit="1" customWidth="1"/>
    <col min="879" max="879" width="10" bestFit="1" customWidth="1"/>
    <col min="880" max="880" width="10.5703125" bestFit="1" customWidth="1"/>
    <col min="881" max="882" width="10" bestFit="1" customWidth="1"/>
    <col min="883" max="883" width="10.140625" bestFit="1" customWidth="1"/>
    <col min="884" max="884" width="12" bestFit="1" customWidth="1"/>
    <col min="885" max="885" width="10.140625" bestFit="1" customWidth="1"/>
    <col min="886" max="886" width="12" bestFit="1" customWidth="1"/>
    <col min="887" max="888" width="10" bestFit="1" customWidth="1"/>
    <col min="889" max="890" width="10.28515625" bestFit="1" customWidth="1"/>
    <col min="891" max="891" width="10.7109375" bestFit="1" customWidth="1"/>
    <col min="892" max="892" width="12" bestFit="1" customWidth="1"/>
    <col min="893" max="893" width="10.28515625" bestFit="1" customWidth="1"/>
    <col min="894" max="894" width="12" bestFit="1" customWidth="1"/>
    <col min="895" max="895" width="10.140625" bestFit="1" customWidth="1"/>
    <col min="896" max="896" width="12" bestFit="1" customWidth="1"/>
    <col min="897" max="897" width="9.7109375" bestFit="1" customWidth="1"/>
    <col min="898" max="898" width="10" bestFit="1" customWidth="1"/>
    <col min="899" max="900" width="9.7109375" bestFit="1" customWidth="1"/>
    <col min="901" max="901" width="10.28515625" bestFit="1" customWidth="1"/>
    <col min="902" max="902" width="12" bestFit="1" customWidth="1"/>
    <col min="903" max="904" width="9.7109375" bestFit="1" customWidth="1"/>
    <col min="905" max="905" width="12" bestFit="1" customWidth="1"/>
    <col min="906" max="906" width="10" bestFit="1" customWidth="1"/>
    <col min="907" max="907" width="10.42578125" bestFit="1" customWidth="1"/>
    <col min="908" max="908" width="10.28515625" bestFit="1" customWidth="1"/>
    <col min="909" max="909" width="10.5703125" bestFit="1" customWidth="1"/>
    <col min="910" max="910" width="12" bestFit="1" customWidth="1"/>
    <col min="911" max="911" width="10.5703125" bestFit="1" customWidth="1"/>
    <col min="912" max="912" width="10.85546875" bestFit="1" customWidth="1"/>
    <col min="913" max="914" width="10.140625" bestFit="1" customWidth="1"/>
    <col min="915" max="915" width="10.5703125" bestFit="1" customWidth="1"/>
    <col min="916" max="916" width="10.140625" bestFit="1" customWidth="1"/>
    <col min="917" max="918" width="10.5703125" bestFit="1" customWidth="1"/>
    <col min="919" max="919" width="10.140625" bestFit="1" customWidth="1"/>
    <col min="920" max="920" width="10.5703125" bestFit="1" customWidth="1"/>
    <col min="921" max="921" width="12" bestFit="1" customWidth="1"/>
    <col min="922" max="922" width="10.7109375" bestFit="1" customWidth="1"/>
    <col min="923" max="924" width="10.42578125" bestFit="1" customWidth="1"/>
    <col min="925" max="925" width="10" bestFit="1" customWidth="1"/>
    <col min="926" max="926" width="10.42578125" bestFit="1" customWidth="1"/>
    <col min="927" max="927" width="10.28515625" bestFit="1" customWidth="1"/>
    <col min="928" max="928" width="10.42578125" bestFit="1" customWidth="1"/>
    <col min="929" max="929" width="10.140625" bestFit="1" customWidth="1"/>
    <col min="930" max="931" width="10" bestFit="1" customWidth="1"/>
    <col min="932" max="932" width="10.5703125" bestFit="1" customWidth="1"/>
    <col min="933" max="933" width="12" bestFit="1" customWidth="1"/>
    <col min="934" max="934" width="10.85546875" bestFit="1" customWidth="1"/>
    <col min="935" max="935" width="10.42578125" bestFit="1" customWidth="1"/>
    <col min="936" max="936" width="10" bestFit="1" customWidth="1"/>
    <col min="937" max="937" width="10.5703125" bestFit="1" customWidth="1"/>
    <col min="938" max="939" width="12" bestFit="1" customWidth="1"/>
    <col min="940" max="940" width="10.7109375" bestFit="1" customWidth="1"/>
    <col min="941" max="941" width="12" bestFit="1" customWidth="1"/>
    <col min="942" max="942" width="10.5703125" bestFit="1" customWidth="1"/>
    <col min="943" max="943" width="10.28515625" bestFit="1" customWidth="1"/>
    <col min="944" max="945" width="10.5703125" bestFit="1" customWidth="1"/>
    <col min="946" max="946" width="12" bestFit="1" customWidth="1"/>
    <col min="947" max="947" width="10.28515625" bestFit="1" customWidth="1"/>
    <col min="948" max="948" width="10" bestFit="1" customWidth="1"/>
    <col min="949" max="949" width="10.140625" bestFit="1" customWidth="1"/>
    <col min="950" max="951" width="10.42578125" bestFit="1" customWidth="1"/>
    <col min="952" max="952" width="10.5703125" bestFit="1" customWidth="1"/>
    <col min="953" max="954" width="10" bestFit="1" customWidth="1"/>
    <col min="955" max="955" width="10.140625" bestFit="1" customWidth="1"/>
    <col min="956" max="957" width="10.7109375" bestFit="1" customWidth="1"/>
    <col min="958" max="958" width="10.5703125" bestFit="1" customWidth="1"/>
    <col min="959" max="959" width="10.85546875" bestFit="1" customWidth="1"/>
    <col min="960" max="960" width="12" bestFit="1" customWidth="1"/>
    <col min="961" max="961" width="10.7109375" bestFit="1" customWidth="1"/>
    <col min="962" max="962" width="11" bestFit="1" customWidth="1"/>
    <col min="963" max="963" width="11.28515625" bestFit="1" customWidth="1"/>
    <col min="964" max="964" width="10.140625" bestFit="1" customWidth="1"/>
    <col min="965" max="965" width="10.5703125" bestFit="1" customWidth="1"/>
    <col min="966" max="966" width="10.7109375" bestFit="1" customWidth="1"/>
    <col min="967" max="967" width="12" bestFit="1" customWidth="1"/>
    <col min="968" max="968" width="10.42578125" bestFit="1" customWidth="1"/>
    <col min="969" max="969" width="12" bestFit="1" customWidth="1"/>
    <col min="970" max="971" width="10.42578125" bestFit="1" customWidth="1"/>
    <col min="972" max="972" width="10.28515625" bestFit="1" customWidth="1"/>
    <col min="973" max="973" width="10.7109375" bestFit="1" customWidth="1"/>
    <col min="974" max="974" width="10.140625" bestFit="1" customWidth="1"/>
    <col min="975" max="975" width="10.42578125" bestFit="1" customWidth="1"/>
    <col min="976" max="976" width="10.85546875" bestFit="1" customWidth="1"/>
    <col min="977" max="977" width="10.28515625" bestFit="1" customWidth="1"/>
    <col min="978" max="978" width="10.7109375" bestFit="1" customWidth="1"/>
    <col min="979" max="979" width="10.28515625" bestFit="1" customWidth="1"/>
    <col min="980" max="980" width="10.5703125" bestFit="1" customWidth="1"/>
    <col min="981" max="981" width="10.85546875" bestFit="1" customWidth="1"/>
    <col min="982" max="983" width="10.28515625" bestFit="1" customWidth="1"/>
    <col min="984" max="985" width="10.5703125" bestFit="1" customWidth="1"/>
    <col min="986" max="986" width="10.85546875" bestFit="1" customWidth="1"/>
    <col min="987" max="987" width="10.5703125" bestFit="1" customWidth="1"/>
    <col min="988" max="988" width="10" bestFit="1" customWidth="1"/>
    <col min="989" max="989" width="10.140625" bestFit="1" customWidth="1"/>
    <col min="990" max="990" width="10" bestFit="1" customWidth="1"/>
    <col min="991" max="992" width="12" bestFit="1" customWidth="1"/>
    <col min="993" max="993" width="10.28515625" bestFit="1" customWidth="1"/>
    <col min="994" max="994" width="10.140625" bestFit="1" customWidth="1"/>
    <col min="995" max="995" width="10.42578125" bestFit="1" customWidth="1"/>
    <col min="996" max="996" width="10.7109375" bestFit="1" customWidth="1"/>
    <col min="997" max="997" width="10.140625" bestFit="1" customWidth="1"/>
    <col min="998" max="998" width="12" bestFit="1" customWidth="1"/>
    <col min="999" max="999" width="10.140625" bestFit="1" customWidth="1"/>
    <col min="1000" max="1000" width="10.85546875" bestFit="1" customWidth="1"/>
    <col min="1001" max="1001" width="10.28515625" bestFit="1" customWidth="1"/>
    <col min="1002" max="1003" width="12" bestFit="1" customWidth="1"/>
    <col min="1004" max="1004" width="10.28515625" bestFit="1" customWidth="1"/>
    <col min="1005" max="1005" width="12" bestFit="1" customWidth="1"/>
    <col min="1006" max="1006" width="10.140625" bestFit="1" customWidth="1"/>
    <col min="1007" max="1007" width="10.28515625" bestFit="1" customWidth="1"/>
    <col min="1008" max="1008" width="10" bestFit="1" customWidth="1"/>
    <col min="1009" max="1009" width="10.28515625" bestFit="1" customWidth="1"/>
    <col min="1010" max="1010" width="9.85546875" bestFit="1" customWidth="1"/>
    <col min="1011" max="1011" width="10.42578125" bestFit="1" customWidth="1"/>
    <col min="1012" max="1012" width="10.140625" bestFit="1" customWidth="1"/>
    <col min="1013" max="1013" width="10" bestFit="1" customWidth="1"/>
    <col min="1014" max="1016" width="10.140625" bestFit="1" customWidth="1"/>
    <col min="1017" max="1017" width="9.85546875" bestFit="1" customWidth="1"/>
    <col min="1018" max="1018" width="10.42578125" bestFit="1" customWidth="1"/>
    <col min="1019" max="1020" width="9.85546875" bestFit="1" customWidth="1"/>
    <col min="1021" max="1021" width="10.140625" bestFit="1" customWidth="1"/>
    <col min="1022" max="1023" width="10.42578125" bestFit="1" customWidth="1"/>
    <col min="1024" max="1024" width="10.7109375" bestFit="1" customWidth="1"/>
    <col min="1025" max="1025" width="9.85546875" bestFit="1" customWidth="1"/>
    <col min="1026" max="1027" width="10.140625" bestFit="1" customWidth="1"/>
    <col min="1028" max="1028" width="12" bestFit="1" customWidth="1"/>
    <col min="1029" max="1029" width="10.140625" bestFit="1" customWidth="1"/>
    <col min="1030" max="1030" width="10.7109375" bestFit="1" customWidth="1"/>
    <col min="1031" max="1031" width="10" bestFit="1" customWidth="1"/>
    <col min="1032" max="1032" width="10.140625" bestFit="1" customWidth="1"/>
    <col min="1033" max="1033" width="12" bestFit="1" customWidth="1"/>
    <col min="1034" max="1034" width="10.140625" bestFit="1" customWidth="1"/>
    <col min="1035" max="1035" width="10.42578125" bestFit="1" customWidth="1"/>
    <col min="1036" max="1037" width="12" bestFit="1" customWidth="1"/>
    <col min="1038" max="1038" width="9.85546875" bestFit="1" customWidth="1"/>
    <col min="1039" max="1039" width="10" bestFit="1" customWidth="1"/>
    <col min="1040" max="1040" width="10.28515625" bestFit="1" customWidth="1"/>
    <col min="1041" max="1041" width="10.140625" bestFit="1" customWidth="1"/>
    <col min="1042" max="1042" width="10.7109375" bestFit="1" customWidth="1"/>
    <col min="1043" max="1044" width="10.28515625" bestFit="1" customWidth="1"/>
    <col min="1045" max="1045" width="9.85546875" bestFit="1" customWidth="1"/>
    <col min="1046" max="1048" width="10" bestFit="1" customWidth="1"/>
    <col min="1049" max="1049" width="10.140625" bestFit="1" customWidth="1"/>
    <col min="1050" max="1050" width="12" bestFit="1" customWidth="1"/>
    <col min="1051" max="1051" width="10.28515625" bestFit="1" customWidth="1"/>
    <col min="1052" max="1052" width="10" bestFit="1" customWidth="1"/>
    <col min="1053" max="1053" width="10.42578125" bestFit="1" customWidth="1"/>
    <col min="1054" max="1054" width="10.5703125" bestFit="1" customWidth="1"/>
    <col min="1055" max="1055" width="12" bestFit="1" customWidth="1"/>
    <col min="1056" max="1056" width="10.42578125" bestFit="1" customWidth="1"/>
    <col min="1057" max="1058" width="10.28515625" bestFit="1" customWidth="1"/>
    <col min="1059" max="1059" width="10.42578125" bestFit="1" customWidth="1"/>
    <col min="1060" max="1060" width="10.140625" bestFit="1" customWidth="1"/>
    <col min="1061" max="1061" width="10.28515625" bestFit="1" customWidth="1"/>
    <col min="1062" max="1062" width="10" bestFit="1" customWidth="1"/>
    <col min="1063" max="1063" width="10.42578125" bestFit="1" customWidth="1"/>
    <col min="1064" max="1064" width="10" bestFit="1" customWidth="1"/>
    <col min="1065" max="1065" width="10.5703125" bestFit="1" customWidth="1"/>
    <col min="1066" max="1066" width="10.7109375" bestFit="1" customWidth="1"/>
    <col min="1067" max="1068" width="12" bestFit="1" customWidth="1"/>
    <col min="1069" max="1069" width="10.7109375" bestFit="1" customWidth="1"/>
    <col min="1070" max="1070" width="10.140625" bestFit="1" customWidth="1"/>
    <col min="1071" max="1071" width="10.28515625" bestFit="1" customWidth="1"/>
    <col min="1072" max="1072" width="10.7109375" bestFit="1" customWidth="1"/>
    <col min="1073" max="1073" width="10.5703125" bestFit="1" customWidth="1"/>
    <col min="1074" max="1074" width="10.42578125" bestFit="1" customWidth="1"/>
    <col min="1075" max="1076" width="10" bestFit="1" customWidth="1"/>
    <col min="1077" max="1077" width="10.140625" bestFit="1" customWidth="1"/>
    <col min="1078" max="1078" width="10.28515625" bestFit="1" customWidth="1"/>
    <col min="1079" max="1080" width="10.5703125" bestFit="1" customWidth="1"/>
    <col min="1081" max="1081" width="12" bestFit="1" customWidth="1"/>
    <col min="1082" max="1082" width="10.140625" bestFit="1" customWidth="1"/>
    <col min="1083" max="1085" width="10.42578125" bestFit="1" customWidth="1"/>
    <col min="1086" max="1086" width="10" bestFit="1" customWidth="1"/>
    <col min="1087" max="1087" width="9.85546875" bestFit="1" customWidth="1"/>
    <col min="1088" max="1088" width="10.28515625" bestFit="1" customWidth="1"/>
    <col min="1089" max="1089" width="9.85546875" bestFit="1" customWidth="1"/>
    <col min="1090" max="1090" width="10.140625" bestFit="1" customWidth="1"/>
    <col min="1091" max="1091" width="9.85546875" bestFit="1" customWidth="1"/>
    <col min="1092" max="1092" width="10.42578125" bestFit="1" customWidth="1"/>
    <col min="1093" max="1093" width="10.140625" bestFit="1" customWidth="1"/>
    <col min="1094" max="1095" width="12" bestFit="1" customWidth="1"/>
    <col min="1096" max="1096" width="10.140625" bestFit="1" customWidth="1"/>
    <col min="1097" max="1097" width="9.85546875" bestFit="1" customWidth="1"/>
    <col min="1098" max="1098" width="12" bestFit="1" customWidth="1"/>
    <col min="1099" max="1099" width="10.5703125" bestFit="1" customWidth="1"/>
    <col min="1100" max="1100" width="10.140625" bestFit="1" customWidth="1"/>
    <col min="1101" max="1101" width="10.28515625" bestFit="1" customWidth="1"/>
    <col min="1102" max="1102" width="12" bestFit="1" customWidth="1"/>
    <col min="1103" max="1104" width="10.140625" bestFit="1" customWidth="1"/>
    <col min="1105" max="1105" width="10.85546875" bestFit="1" customWidth="1"/>
    <col min="1106" max="1106" width="12" bestFit="1" customWidth="1"/>
    <col min="1107" max="1107" width="10.5703125" bestFit="1" customWidth="1"/>
    <col min="1108" max="1109" width="12" bestFit="1" customWidth="1"/>
    <col min="1110" max="1110" width="10.140625" bestFit="1" customWidth="1"/>
    <col min="1111" max="1112" width="12" bestFit="1" customWidth="1"/>
    <col min="1113" max="1115" width="10.140625" bestFit="1" customWidth="1"/>
    <col min="1116" max="1116" width="10.28515625" bestFit="1" customWidth="1"/>
    <col min="1117" max="1117" width="10.7109375" bestFit="1" customWidth="1"/>
    <col min="1118" max="1119" width="10.42578125" bestFit="1" customWidth="1"/>
    <col min="1120" max="1120" width="10" bestFit="1" customWidth="1"/>
    <col min="1121" max="1121" width="12" bestFit="1" customWidth="1"/>
    <col min="1122" max="1122" width="10" bestFit="1" customWidth="1"/>
    <col min="1123" max="1123" width="11" bestFit="1" customWidth="1"/>
    <col min="1124" max="1126" width="9.85546875" bestFit="1" customWidth="1"/>
    <col min="1127" max="1127" width="10" bestFit="1" customWidth="1"/>
    <col min="1128" max="1128" width="10.140625" bestFit="1" customWidth="1"/>
    <col min="1129" max="1129" width="12" bestFit="1" customWidth="1"/>
    <col min="1130" max="1131" width="10.140625" bestFit="1" customWidth="1"/>
    <col min="1132" max="1132" width="9.85546875" bestFit="1" customWidth="1"/>
    <col min="1133" max="1133" width="12" bestFit="1" customWidth="1"/>
    <col min="1134" max="1134" width="9.85546875" bestFit="1" customWidth="1"/>
    <col min="1135" max="1135" width="12" bestFit="1" customWidth="1"/>
    <col min="1136" max="1137" width="10.42578125" bestFit="1" customWidth="1"/>
    <col min="1138" max="1138" width="12" bestFit="1" customWidth="1"/>
    <col min="1139" max="1139" width="10.28515625" bestFit="1" customWidth="1"/>
    <col min="1140" max="1140" width="10" bestFit="1" customWidth="1"/>
    <col min="1141" max="1141" width="10.140625" bestFit="1" customWidth="1"/>
    <col min="1142" max="1142" width="12" bestFit="1" customWidth="1"/>
    <col min="1143" max="1143" width="10.140625" bestFit="1" customWidth="1"/>
    <col min="1144" max="1144" width="12" bestFit="1" customWidth="1"/>
    <col min="1145" max="1146" width="10.28515625" bestFit="1" customWidth="1"/>
    <col min="1147" max="1147" width="12" bestFit="1" customWidth="1"/>
    <col min="1148" max="1148" width="10" bestFit="1" customWidth="1"/>
    <col min="1149" max="1150" width="10.140625" bestFit="1" customWidth="1"/>
    <col min="1151" max="1151" width="10" bestFit="1" customWidth="1"/>
    <col min="1152" max="1152" width="12" bestFit="1" customWidth="1"/>
    <col min="1153" max="1153" width="10.140625" bestFit="1" customWidth="1"/>
    <col min="1154" max="1154" width="12" bestFit="1" customWidth="1"/>
    <col min="1155" max="1155" width="10.28515625" bestFit="1" customWidth="1"/>
    <col min="1156" max="1159" width="10.42578125" bestFit="1" customWidth="1"/>
    <col min="1160" max="1160" width="10.85546875" bestFit="1" customWidth="1"/>
    <col min="1161" max="1161" width="10.5703125" bestFit="1" customWidth="1"/>
    <col min="1162" max="1162" width="10.140625" bestFit="1" customWidth="1"/>
    <col min="1163" max="1163" width="10.42578125" bestFit="1" customWidth="1"/>
    <col min="1164" max="1164" width="10.7109375" bestFit="1" customWidth="1"/>
    <col min="1165" max="1165" width="10.5703125" bestFit="1" customWidth="1"/>
    <col min="1166" max="1166" width="10" bestFit="1" customWidth="1"/>
    <col min="1167" max="1168" width="10.28515625" bestFit="1" customWidth="1"/>
    <col min="1169" max="1169" width="10.42578125" bestFit="1" customWidth="1"/>
    <col min="1170" max="1170" width="10.5703125" bestFit="1" customWidth="1"/>
    <col min="1171" max="1171" width="10.28515625" bestFit="1" customWidth="1"/>
    <col min="1172" max="1172" width="10.42578125" bestFit="1" customWidth="1"/>
    <col min="1173" max="1173" width="11" bestFit="1" customWidth="1"/>
    <col min="1174" max="1174" width="10.140625" bestFit="1" customWidth="1"/>
    <col min="1175" max="1175" width="12" bestFit="1" customWidth="1"/>
    <col min="1176" max="1176" width="10.5703125" bestFit="1" customWidth="1"/>
    <col min="1177" max="1177" width="10.85546875" bestFit="1" customWidth="1"/>
    <col min="1178" max="1178" width="10.5703125" bestFit="1" customWidth="1"/>
    <col min="1179" max="1179" width="10.28515625" bestFit="1" customWidth="1"/>
    <col min="1180" max="1180" width="9.85546875" bestFit="1" customWidth="1"/>
    <col min="1181" max="1181" width="10" bestFit="1" customWidth="1"/>
    <col min="1182" max="1182" width="10.140625" bestFit="1" customWidth="1"/>
    <col min="1183" max="1183" width="10.42578125" bestFit="1" customWidth="1"/>
    <col min="1184" max="1184" width="10" bestFit="1" customWidth="1"/>
    <col min="1185" max="1185" width="10.42578125" bestFit="1" customWidth="1"/>
    <col min="1186" max="1186" width="10.28515625" bestFit="1" customWidth="1"/>
    <col min="1187" max="1187" width="10" bestFit="1" customWidth="1"/>
    <col min="1188" max="1190" width="10.140625" bestFit="1" customWidth="1"/>
    <col min="1191" max="1191" width="12" bestFit="1" customWidth="1"/>
    <col min="1192" max="1192" width="10.5703125" bestFit="1" customWidth="1"/>
    <col min="1193" max="1193" width="10.42578125" bestFit="1" customWidth="1"/>
    <col min="1194" max="1194" width="12" bestFit="1" customWidth="1"/>
    <col min="1195" max="1195" width="10.140625" bestFit="1" customWidth="1"/>
    <col min="1196" max="1196" width="10" bestFit="1" customWidth="1"/>
    <col min="1197" max="1198" width="12" bestFit="1" customWidth="1"/>
    <col min="1199" max="1199" width="10.140625" bestFit="1" customWidth="1"/>
    <col min="1200" max="1200" width="10" bestFit="1" customWidth="1"/>
    <col min="1201" max="1203" width="10.28515625" bestFit="1" customWidth="1"/>
    <col min="1204" max="1204" width="10.5703125" bestFit="1" customWidth="1"/>
    <col min="1205" max="1205" width="10.42578125" bestFit="1" customWidth="1"/>
    <col min="1206" max="1206" width="10.140625" bestFit="1" customWidth="1"/>
    <col min="1207" max="1207" width="12" bestFit="1" customWidth="1"/>
    <col min="1208" max="1208" width="10.140625" bestFit="1" customWidth="1"/>
    <col min="1209" max="1209" width="10.28515625" bestFit="1" customWidth="1"/>
    <col min="1210" max="1210" width="10.140625" bestFit="1" customWidth="1"/>
    <col min="1211" max="1211" width="10.28515625" bestFit="1" customWidth="1"/>
    <col min="1212" max="1212" width="10.42578125" bestFit="1" customWidth="1"/>
    <col min="1213" max="1213" width="12" bestFit="1" customWidth="1"/>
    <col min="1214" max="1214" width="10.42578125" bestFit="1" customWidth="1"/>
    <col min="1215" max="1215" width="10.140625" bestFit="1" customWidth="1"/>
    <col min="1216" max="1217" width="10.28515625" bestFit="1" customWidth="1"/>
    <col min="1218" max="1218" width="12" bestFit="1" customWidth="1"/>
    <col min="1219" max="1219" width="10.42578125" bestFit="1" customWidth="1"/>
    <col min="1220" max="1220" width="10.28515625" bestFit="1" customWidth="1"/>
    <col min="1221" max="1221" width="10.42578125" bestFit="1" customWidth="1"/>
    <col min="1222" max="1223" width="10.28515625" bestFit="1" customWidth="1"/>
    <col min="1224" max="1224" width="10" bestFit="1" customWidth="1"/>
    <col min="1225" max="1225" width="10.28515625" bestFit="1" customWidth="1"/>
    <col min="1226" max="1226" width="10.7109375" bestFit="1" customWidth="1"/>
    <col min="1227" max="1227" width="10.85546875" bestFit="1" customWidth="1"/>
    <col min="1228" max="1228" width="10" bestFit="1" customWidth="1"/>
    <col min="1229" max="1230" width="10.28515625" bestFit="1" customWidth="1"/>
    <col min="1231" max="1231" width="10.140625" bestFit="1" customWidth="1"/>
    <col min="1232" max="1232" width="12" bestFit="1" customWidth="1"/>
    <col min="1233" max="1234" width="10.7109375" bestFit="1" customWidth="1"/>
    <col min="1235" max="1235" width="10.5703125" bestFit="1" customWidth="1"/>
    <col min="1236" max="1236" width="10.42578125" bestFit="1" customWidth="1"/>
    <col min="1237" max="1238" width="10.140625" bestFit="1" customWidth="1"/>
    <col min="1239" max="1239" width="10.42578125" bestFit="1" customWidth="1"/>
    <col min="1240" max="1240" width="10.140625" bestFit="1" customWidth="1"/>
    <col min="1241" max="1241" width="10.7109375" bestFit="1" customWidth="1"/>
    <col min="1242" max="1242" width="10.140625" bestFit="1" customWidth="1"/>
    <col min="1243" max="1243" width="10" bestFit="1" customWidth="1"/>
    <col min="1244" max="1244" width="12" bestFit="1" customWidth="1"/>
    <col min="1245" max="1245" width="10.140625" bestFit="1" customWidth="1"/>
    <col min="1246" max="1246" width="12" bestFit="1" customWidth="1"/>
    <col min="1247" max="1247" width="10" bestFit="1" customWidth="1"/>
    <col min="1248" max="1248" width="10.42578125" bestFit="1" customWidth="1"/>
    <col min="1249" max="1249" width="10" bestFit="1" customWidth="1"/>
    <col min="1250" max="1250" width="10.5703125" bestFit="1" customWidth="1"/>
    <col min="1251" max="1251" width="12" bestFit="1" customWidth="1"/>
    <col min="1252" max="1252" width="10.140625" bestFit="1" customWidth="1"/>
    <col min="1253" max="1253" width="12" bestFit="1" customWidth="1"/>
    <col min="1254" max="1254" width="10.42578125" bestFit="1" customWidth="1"/>
    <col min="1255" max="1256" width="10.5703125" bestFit="1" customWidth="1"/>
    <col min="1257" max="1257" width="10.7109375" bestFit="1" customWidth="1"/>
    <col min="1258" max="1258" width="10.5703125" bestFit="1" customWidth="1"/>
    <col min="1259" max="1261" width="10" bestFit="1" customWidth="1"/>
    <col min="1262" max="1263" width="10.5703125" bestFit="1" customWidth="1"/>
    <col min="1264" max="1264" width="10.42578125" bestFit="1" customWidth="1"/>
    <col min="1265" max="1265" width="10.28515625" bestFit="1" customWidth="1"/>
    <col min="1266" max="1267" width="10.42578125" bestFit="1" customWidth="1"/>
    <col min="1268" max="1268" width="10.85546875" bestFit="1" customWidth="1"/>
    <col min="1269" max="1272" width="10.42578125" bestFit="1" customWidth="1"/>
    <col min="1273" max="1273" width="10.140625" bestFit="1" customWidth="1"/>
    <col min="1274" max="1274" width="12" bestFit="1" customWidth="1"/>
    <col min="1275" max="1275" width="10.7109375" bestFit="1" customWidth="1"/>
    <col min="1276" max="1276" width="10.5703125" bestFit="1" customWidth="1"/>
    <col min="1277" max="1277" width="10.140625" bestFit="1" customWidth="1"/>
    <col min="1278" max="1278" width="10.5703125" bestFit="1" customWidth="1"/>
    <col min="1279" max="1279" width="10.7109375" bestFit="1" customWidth="1"/>
    <col min="1280" max="1280" width="10.5703125" bestFit="1" customWidth="1"/>
    <col min="1281" max="1281" width="12" bestFit="1" customWidth="1"/>
    <col min="1282" max="1282" width="11.28515625" bestFit="1" customWidth="1"/>
    <col min="1283" max="1283" width="12" bestFit="1" customWidth="1"/>
    <col min="1284" max="1284" width="10.140625" bestFit="1" customWidth="1"/>
    <col min="1285" max="1285" width="12" bestFit="1" customWidth="1"/>
    <col min="1286" max="1287" width="10.28515625" bestFit="1" customWidth="1"/>
    <col min="1288" max="1288" width="12" bestFit="1" customWidth="1"/>
    <col min="1289" max="1291" width="10.140625" bestFit="1" customWidth="1"/>
    <col min="1292" max="1292" width="10.28515625" bestFit="1" customWidth="1"/>
    <col min="1293" max="1293" width="10.42578125" bestFit="1" customWidth="1"/>
    <col min="1294" max="1294" width="10.140625" bestFit="1" customWidth="1"/>
    <col min="1295" max="1296" width="12" bestFit="1" customWidth="1"/>
    <col min="1297" max="1297" width="10.42578125" bestFit="1" customWidth="1"/>
    <col min="1298" max="1298" width="10.28515625" bestFit="1" customWidth="1"/>
    <col min="1299" max="1299" width="12" bestFit="1" customWidth="1"/>
    <col min="1300" max="1300" width="10.28515625" bestFit="1" customWidth="1"/>
    <col min="1301" max="1301" width="9.7109375" bestFit="1" customWidth="1"/>
    <col min="1302" max="1302" width="10" bestFit="1" customWidth="1"/>
    <col min="1303" max="1303" width="10.140625" bestFit="1" customWidth="1"/>
    <col min="1304" max="1304" width="9.85546875" bestFit="1" customWidth="1"/>
    <col min="1305" max="1305" width="12" bestFit="1" customWidth="1"/>
    <col min="1306" max="1306" width="9.85546875" bestFit="1" customWidth="1"/>
    <col min="1307" max="1307" width="9.7109375" bestFit="1" customWidth="1"/>
    <col min="1308" max="1308" width="10" bestFit="1" customWidth="1"/>
    <col min="1309" max="1310" width="12" bestFit="1" customWidth="1"/>
    <col min="1311" max="1311" width="10.28515625" bestFit="1" customWidth="1"/>
    <col min="1312" max="1312" width="12" bestFit="1" customWidth="1"/>
    <col min="1313" max="1314" width="9.85546875" bestFit="1" customWidth="1"/>
    <col min="1315" max="1315" width="9.7109375" bestFit="1" customWidth="1"/>
    <col min="1316" max="1316" width="9.85546875" bestFit="1" customWidth="1"/>
    <col min="1317" max="1319" width="9.7109375" bestFit="1" customWidth="1"/>
    <col min="1320" max="1320" width="10" bestFit="1" customWidth="1"/>
    <col min="1321" max="1321" width="10.140625" bestFit="1" customWidth="1"/>
    <col min="1322" max="1322" width="9.7109375" bestFit="1" customWidth="1"/>
    <col min="1323" max="1323" width="10" bestFit="1" customWidth="1"/>
    <col min="1324" max="1325" width="9.85546875" bestFit="1" customWidth="1"/>
    <col min="1326" max="1326" width="10" bestFit="1" customWidth="1"/>
    <col min="1327" max="1327" width="10.28515625" bestFit="1" customWidth="1"/>
    <col min="1328" max="1328" width="10.42578125" bestFit="1" customWidth="1"/>
    <col min="1329" max="1329" width="12" bestFit="1" customWidth="1"/>
    <col min="1330" max="1330" width="10" bestFit="1" customWidth="1"/>
    <col min="1331" max="1331" width="12" bestFit="1" customWidth="1"/>
    <col min="1332" max="1332" width="9.7109375" bestFit="1" customWidth="1"/>
    <col min="1333" max="1333" width="9.85546875" bestFit="1" customWidth="1"/>
    <col min="1334" max="1334" width="12" bestFit="1" customWidth="1"/>
    <col min="1335" max="1335" width="10.140625" bestFit="1" customWidth="1"/>
    <col min="1336" max="1336" width="12" bestFit="1" customWidth="1"/>
    <col min="1337" max="1337" width="9.7109375" bestFit="1" customWidth="1"/>
    <col min="1338" max="1338" width="10.140625" bestFit="1" customWidth="1"/>
    <col min="1339" max="1340" width="10.28515625" bestFit="1" customWidth="1"/>
    <col min="1341" max="1341" width="12" bestFit="1" customWidth="1"/>
    <col min="1342" max="1342" width="10.28515625" bestFit="1" customWidth="1"/>
    <col min="1343" max="1343" width="10.140625" bestFit="1" customWidth="1"/>
    <col min="1344" max="1345" width="10" bestFit="1" customWidth="1"/>
    <col min="1346" max="1346" width="10.28515625" bestFit="1" customWidth="1"/>
    <col min="1347" max="1347" width="10.85546875" bestFit="1" customWidth="1"/>
    <col min="1348" max="1348" width="10" bestFit="1" customWidth="1"/>
    <col min="1349" max="1349" width="10.140625" bestFit="1" customWidth="1"/>
    <col min="1350" max="1351" width="10" bestFit="1" customWidth="1"/>
    <col min="1352" max="1352" width="10.140625" bestFit="1" customWidth="1"/>
    <col min="1353" max="1353" width="9.85546875" bestFit="1" customWidth="1"/>
    <col min="1354" max="1357" width="10.28515625" bestFit="1" customWidth="1"/>
    <col min="1358" max="1358" width="12" bestFit="1" customWidth="1"/>
    <col min="1359" max="1360" width="10.140625" bestFit="1" customWidth="1"/>
    <col min="1361" max="1361" width="9.85546875" bestFit="1" customWidth="1"/>
    <col min="1362" max="1362" width="10.140625" bestFit="1" customWidth="1"/>
    <col min="1363" max="1363" width="12" bestFit="1" customWidth="1"/>
    <col min="1364" max="1364" width="9.85546875" bestFit="1" customWidth="1"/>
    <col min="1365" max="1365" width="10.42578125" bestFit="1" customWidth="1"/>
    <col min="1366" max="1366" width="10.7109375" bestFit="1" customWidth="1"/>
    <col min="1367" max="1367" width="12" bestFit="1" customWidth="1"/>
    <col min="1368" max="1369" width="10.140625" bestFit="1" customWidth="1"/>
    <col min="1370" max="1370" width="10.42578125" bestFit="1" customWidth="1"/>
    <col min="1371" max="1371" width="10.28515625" bestFit="1" customWidth="1"/>
    <col min="1372" max="1372" width="10.5703125" bestFit="1" customWidth="1"/>
    <col min="1373" max="1373" width="10.140625" bestFit="1" customWidth="1"/>
    <col min="1374" max="1374" width="10" bestFit="1" customWidth="1"/>
    <col min="1375" max="1375" width="10.28515625" bestFit="1" customWidth="1"/>
    <col min="1376" max="1376" width="10" bestFit="1" customWidth="1"/>
    <col min="1377" max="1377" width="9.7109375" bestFit="1" customWidth="1"/>
    <col min="1378" max="1379" width="9.85546875" bestFit="1" customWidth="1"/>
    <col min="1380" max="1380" width="9.7109375" bestFit="1" customWidth="1"/>
    <col min="1381" max="1381" width="10.140625" bestFit="1" customWidth="1"/>
    <col min="1382" max="1382" width="12" bestFit="1" customWidth="1"/>
    <col min="1383" max="1383" width="10.140625" bestFit="1" customWidth="1"/>
    <col min="1384" max="1384" width="10.28515625" bestFit="1" customWidth="1"/>
    <col min="1385" max="1385" width="10" bestFit="1" customWidth="1"/>
    <col min="1386" max="1386" width="10.42578125" bestFit="1" customWidth="1"/>
    <col min="1387" max="1387" width="10.140625" bestFit="1" customWidth="1"/>
    <col min="1388" max="1388" width="9.7109375" bestFit="1" customWidth="1"/>
    <col min="1389" max="1390" width="9.85546875" bestFit="1" customWidth="1"/>
    <col min="1391" max="1391" width="12" bestFit="1" customWidth="1"/>
    <col min="1392" max="1394" width="10" bestFit="1" customWidth="1"/>
    <col min="1395" max="1395" width="10.42578125" bestFit="1" customWidth="1"/>
    <col min="1396" max="1396" width="10" bestFit="1" customWidth="1"/>
    <col min="1397" max="1397" width="10.5703125" bestFit="1" customWidth="1"/>
    <col min="1398" max="1398" width="9.7109375" bestFit="1" customWidth="1"/>
    <col min="1399" max="1399" width="9.85546875" bestFit="1" customWidth="1"/>
    <col min="1400" max="1400" width="10.42578125" bestFit="1" customWidth="1"/>
    <col min="1401" max="1401" width="10.140625" bestFit="1" customWidth="1"/>
    <col min="1402" max="1402" width="9.7109375" bestFit="1" customWidth="1"/>
    <col min="1403" max="1403" width="12" bestFit="1" customWidth="1"/>
    <col min="1404" max="1404" width="10.28515625" bestFit="1" customWidth="1"/>
    <col min="1405" max="1405" width="10.42578125" bestFit="1" customWidth="1"/>
    <col min="1406" max="1406" width="10.28515625" bestFit="1" customWidth="1"/>
    <col min="1407" max="1407" width="9.85546875" bestFit="1" customWidth="1"/>
    <col min="1408" max="1408" width="9.7109375" bestFit="1" customWidth="1"/>
    <col min="1409" max="1409" width="9.85546875" bestFit="1" customWidth="1"/>
    <col min="1410" max="1410" width="9.7109375" bestFit="1" customWidth="1"/>
    <col min="1411" max="1412" width="10" bestFit="1" customWidth="1"/>
    <col min="1413" max="1413" width="9.7109375" bestFit="1" customWidth="1"/>
    <col min="1414" max="1414" width="10.28515625" bestFit="1" customWidth="1"/>
    <col min="1415" max="1416" width="10" bestFit="1" customWidth="1"/>
    <col min="1417" max="1417" width="9.85546875" bestFit="1" customWidth="1"/>
    <col min="1418" max="1418" width="12" bestFit="1" customWidth="1"/>
    <col min="1419" max="1419" width="10.140625" bestFit="1" customWidth="1"/>
    <col min="1420" max="1420" width="10" bestFit="1" customWidth="1"/>
    <col min="1421" max="1421" width="10.28515625" bestFit="1" customWidth="1"/>
    <col min="1422" max="1422" width="10" bestFit="1" customWidth="1"/>
    <col min="1423" max="1423" width="12" bestFit="1" customWidth="1"/>
    <col min="1424" max="1424" width="10.28515625" bestFit="1" customWidth="1"/>
    <col min="1425" max="1425" width="10.5703125" bestFit="1" customWidth="1"/>
    <col min="1426" max="1426" width="9.85546875" bestFit="1" customWidth="1"/>
    <col min="1427" max="1427" width="10.28515625" bestFit="1" customWidth="1"/>
    <col min="1428" max="1430" width="10" bestFit="1" customWidth="1"/>
    <col min="1431" max="1431" width="9.85546875" bestFit="1" customWidth="1"/>
    <col min="1432" max="1432" width="10.5703125" bestFit="1" customWidth="1"/>
    <col min="1433" max="1433" width="10.140625" bestFit="1" customWidth="1"/>
    <col min="1434" max="1434" width="9.85546875" bestFit="1" customWidth="1"/>
    <col min="1435" max="1435" width="10" bestFit="1" customWidth="1"/>
    <col min="1436" max="1437" width="10.5703125" bestFit="1" customWidth="1"/>
    <col min="1438" max="1438" width="10.140625" bestFit="1" customWidth="1"/>
    <col min="1439" max="1439" width="10" bestFit="1" customWidth="1"/>
    <col min="1440" max="1440" width="9.85546875" bestFit="1" customWidth="1"/>
    <col min="1441" max="1441" width="10" bestFit="1" customWidth="1"/>
    <col min="1442" max="1442" width="9.7109375" bestFit="1" customWidth="1"/>
    <col min="1443" max="1443" width="9.85546875" bestFit="1" customWidth="1"/>
    <col min="1444" max="1444" width="10.140625" bestFit="1" customWidth="1"/>
    <col min="1445" max="1445" width="10.42578125" bestFit="1" customWidth="1"/>
    <col min="1446" max="1446" width="9.85546875" bestFit="1" customWidth="1"/>
    <col min="1447" max="1447" width="10" bestFit="1" customWidth="1"/>
    <col min="1448" max="1448" width="9.7109375" bestFit="1" customWidth="1"/>
    <col min="1449" max="1450" width="10.140625" bestFit="1" customWidth="1"/>
    <col min="1451" max="1451" width="10.28515625" bestFit="1" customWidth="1"/>
    <col min="1452" max="1452" width="10.85546875" bestFit="1" customWidth="1"/>
    <col min="1453" max="1453" width="10.42578125" bestFit="1" customWidth="1"/>
    <col min="1454" max="1454" width="10.28515625" bestFit="1" customWidth="1"/>
    <col min="1455" max="1455" width="10.42578125" bestFit="1" customWidth="1"/>
    <col min="1456" max="1456" width="9.85546875" bestFit="1" customWidth="1"/>
    <col min="1457" max="1457" width="10" bestFit="1" customWidth="1"/>
    <col min="1458" max="1460" width="10.140625" bestFit="1" customWidth="1"/>
    <col min="1461" max="1461" width="10.42578125" bestFit="1" customWidth="1"/>
    <col min="1462" max="1462" width="10.28515625" bestFit="1" customWidth="1"/>
    <col min="1463" max="1463" width="9.85546875" bestFit="1" customWidth="1"/>
    <col min="1464" max="1464" width="10.140625" bestFit="1" customWidth="1"/>
    <col min="1465" max="1465" width="9.85546875" bestFit="1" customWidth="1"/>
    <col min="1466" max="1466" width="10.5703125" bestFit="1" customWidth="1"/>
    <col min="1467" max="1467" width="10.42578125" bestFit="1" customWidth="1"/>
    <col min="1468" max="1468" width="10" bestFit="1" customWidth="1"/>
    <col min="1469" max="1469" width="12" bestFit="1" customWidth="1"/>
    <col min="1470" max="1470" width="9.7109375" bestFit="1" customWidth="1"/>
    <col min="1471" max="1471" width="10.28515625" bestFit="1" customWidth="1"/>
    <col min="1472" max="1472" width="10.140625" bestFit="1" customWidth="1"/>
    <col min="1473" max="1473" width="12" bestFit="1" customWidth="1"/>
    <col min="1474" max="1474" width="10" bestFit="1" customWidth="1"/>
    <col min="1475" max="1476" width="12" bestFit="1" customWidth="1"/>
  </cols>
  <sheetData>
    <row r="1" spans="1:21" x14ac:dyDescent="0.25">
      <c r="K1" s="6" t="s">
        <v>17</v>
      </c>
      <c r="L1" t="s" vm="1">
        <v>42</v>
      </c>
    </row>
    <row r="3" spans="1:21" x14ac:dyDescent="0.25">
      <c r="A3" t="s">
        <v>4700</v>
      </c>
      <c r="N3" t="s">
        <v>4749</v>
      </c>
    </row>
    <row r="4" spans="1:21" x14ac:dyDescent="0.25">
      <c r="A4" s="1">
        <v>1470</v>
      </c>
      <c r="C4" s="6" t="s">
        <v>4704</v>
      </c>
      <c r="D4" t="s">
        <v>4699</v>
      </c>
      <c r="F4" t="s">
        <v>4750</v>
      </c>
      <c r="N4" s="6" t="s">
        <v>4699</v>
      </c>
      <c r="O4" s="6" t="s">
        <v>4702</v>
      </c>
    </row>
    <row r="5" spans="1:21" x14ac:dyDescent="0.25">
      <c r="B5" t="s">
        <v>4705</v>
      </c>
      <c r="C5" s="7" t="s">
        <v>42</v>
      </c>
      <c r="D5" s="1">
        <v>237</v>
      </c>
      <c r="F5" s="14">
        <v>112956.49795918367</v>
      </c>
      <c r="J5" t="s">
        <v>4739</v>
      </c>
      <c r="N5" s="6" t="s">
        <v>4704</v>
      </c>
      <c r="O5" t="s">
        <v>34</v>
      </c>
      <c r="P5" t="s">
        <v>42</v>
      </c>
      <c r="Q5" t="s">
        <v>4703</v>
      </c>
      <c r="S5" s="6" t="s">
        <v>4702</v>
      </c>
    </row>
    <row r="6" spans="1:21" x14ac:dyDescent="0.25">
      <c r="A6" s="6" t="s">
        <v>4704</v>
      </c>
      <c r="B6" s="8" t="s">
        <v>4699</v>
      </c>
      <c r="C6" s="7" t="s">
        <v>4703</v>
      </c>
      <c r="D6" s="1">
        <v>237</v>
      </c>
      <c r="J6" s="6" t="s">
        <v>17</v>
      </c>
      <c r="K6" t="s" vm="1">
        <v>42</v>
      </c>
      <c r="N6" s="7" t="s">
        <v>47</v>
      </c>
      <c r="O6" s="10">
        <v>4.1362530413625302E-2</v>
      </c>
      <c r="P6" s="10">
        <v>5.0632911392405063E-2</v>
      </c>
      <c r="Q6" s="10">
        <v>4.2857142857142858E-2</v>
      </c>
      <c r="S6" t="s">
        <v>34</v>
      </c>
      <c r="T6" t="s">
        <v>42</v>
      </c>
      <c r="U6" t="s">
        <v>4703</v>
      </c>
    </row>
    <row r="7" spans="1:21" x14ac:dyDescent="0.25">
      <c r="A7" s="7" t="s">
        <v>34</v>
      </c>
      <c r="B7" s="10">
        <v>0.83877551020408159</v>
      </c>
      <c r="D7" t="s">
        <v>4708</v>
      </c>
      <c r="E7">
        <f>GETPIVOTDATA("EmployeeID",$A$3)/GETPIVOTDATA("EmployeeID",$A$6,"Attrition","Yes")</f>
        <v>9117.7215189873423</v>
      </c>
      <c r="N7" s="7" t="s">
        <v>28</v>
      </c>
      <c r="O7" s="10">
        <v>0.28710462287104621</v>
      </c>
      <c r="P7" s="10">
        <v>0.3881856540084388</v>
      </c>
      <c r="Q7" s="10">
        <v>0.30340136054421768</v>
      </c>
      <c r="R7" s="8" t="s">
        <v>4699</v>
      </c>
      <c r="S7" s="10">
        <v>0.83877551020408159</v>
      </c>
      <c r="T7" s="10">
        <v>0.16122448979591836</v>
      </c>
      <c r="U7" s="10">
        <v>1</v>
      </c>
    </row>
    <row r="8" spans="1:21" x14ac:dyDescent="0.25">
      <c r="A8" s="7" t="s">
        <v>42</v>
      </c>
      <c r="B8" s="10">
        <v>0.16122448979591836</v>
      </c>
      <c r="J8" s="6" t="s">
        <v>4704</v>
      </c>
      <c r="K8" t="s">
        <v>4701</v>
      </c>
      <c r="N8" s="7" t="s">
        <v>57</v>
      </c>
      <c r="O8" s="10">
        <v>0.67153284671532842</v>
      </c>
      <c r="P8" s="10">
        <v>0.56118143459915615</v>
      </c>
      <c r="Q8" s="10">
        <v>0.65374149659863945</v>
      </c>
    </row>
    <row r="9" spans="1:21" x14ac:dyDescent="0.25">
      <c r="A9" s="7" t="s">
        <v>4703</v>
      </c>
      <c r="B9" s="10">
        <v>1</v>
      </c>
      <c r="D9" s="6" t="s">
        <v>4704</v>
      </c>
      <c r="E9" t="s">
        <v>4717</v>
      </c>
      <c r="J9" s="7" t="s">
        <v>4735</v>
      </c>
      <c r="K9" s="1">
        <v>3</v>
      </c>
      <c r="N9" s="7" t="s">
        <v>4703</v>
      </c>
      <c r="O9" s="10">
        <v>1</v>
      </c>
      <c r="P9" s="10">
        <v>1</v>
      </c>
      <c r="Q9" s="10">
        <v>1</v>
      </c>
    </row>
    <row r="10" spans="1:21" x14ac:dyDescent="0.25">
      <c r="A10" s="7"/>
      <c r="B10" s="1"/>
      <c r="D10" s="7" t="s">
        <v>47</v>
      </c>
      <c r="E10" s="1">
        <v>3.5</v>
      </c>
      <c r="J10" s="7" t="s">
        <v>4736</v>
      </c>
      <c r="K10" s="1">
        <v>51</v>
      </c>
      <c r="T10" t="s">
        <v>4750</v>
      </c>
      <c r="U10" t="s">
        <v>4756</v>
      </c>
    </row>
    <row r="11" spans="1:21" x14ac:dyDescent="0.25">
      <c r="A11" s="7"/>
      <c r="B11" s="1"/>
      <c r="D11" s="7" t="s">
        <v>28</v>
      </c>
      <c r="E11" s="1">
        <v>3.4469696969696968</v>
      </c>
      <c r="J11" s="7" t="s">
        <v>4737</v>
      </c>
      <c r="K11" s="1">
        <v>96</v>
      </c>
      <c r="N11" s="7" t="s">
        <v>4751</v>
      </c>
      <c r="S11" s="15">
        <v>54</v>
      </c>
      <c r="T11" s="14">
        <v>112956.49795918367</v>
      </c>
      <c r="U11" s="13">
        <v>547204</v>
      </c>
    </row>
    <row r="12" spans="1:21" x14ac:dyDescent="0.25">
      <c r="D12" s="7" t="s">
        <v>57</v>
      </c>
      <c r="E12" s="1">
        <v>3.4899598393574296</v>
      </c>
      <c r="J12" s="7" t="s">
        <v>4738</v>
      </c>
      <c r="K12" s="1">
        <v>6</v>
      </c>
      <c r="N12" s="6" t="s">
        <v>4704</v>
      </c>
      <c r="O12" t="s">
        <v>4750</v>
      </c>
    </row>
    <row r="13" spans="1:21" x14ac:dyDescent="0.25">
      <c r="A13" s="7"/>
      <c r="B13" s="1"/>
      <c r="D13" s="7" t="s">
        <v>4703</v>
      </c>
      <c r="E13" s="1">
        <v>3.4761904761904763</v>
      </c>
      <c r="J13" s="7" t="s">
        <v>4703</v>
      </c>
      <c r="K13" s="1">
        <v>156</v>
      </c>
      <c r="N13" s="7" t="s">
        <v>34</v>
      </c>
      <c r="O13" s="4">
        <v>118856.43309002434</v>
      </c>
    </row>
    <row r="14" spans="1:21" x14ac:dyDescent="0.25">
      <c r="D14" s="1"/>
      <c r="N14" s="7" t="s">
        <v>42</v>
      </c>
      <c r="O14" s="4">
        <v>82261.898734177215</v>
      </c>
    </row>
    <row r="15" spans="1:21" x14ac:dyDescent="0.25">
      <c r="N15" s="7" t="s">
        <v>4703</v>
      </c>
      <c r="O15" s="1">
        <v>112956.49795918367</v>
      </c>
    </row>
    <row r="16" spans="1:21" x14ac:dyDescent="0.25">
      <c r="D16" s="6" t="s">
        <v>4704</v>
      </c>
      <c r="E16" t="s">
        <v>4718</v>
      </c>
    </row>
    <row r="17" spans="1:26" x14ac:dyDescent="0.25">
      <c r="D17" s="7" t="s">
        <v>47</v>
      </c>
      <c r="E17" s="1">
        <v>3.3888888888888888</v>
      </c>
    </row>
    <row r="18" spans="1:26" x14ac:dyDescent="0.25">
      <c r="D18" s="7" t="s">
        <v>28</v>
      </c>
      <c r="E18" s="1">
        <v>3.5833333333333335</v>
      </c>
      <c r="N18" s="6" t="s">
        <v>4699</v>
      </c>
      <c r="O18" s="6" t="s">
        <v>4702</v>
      </c>
    </row>
    <row r="19" spans="1:26" x14ac:dyDescent="0.25">
      <c r="D19" s="7" t="s">
        <v>57</v>
      </c>
      <c r="E19" s="1">
        <v>3.4136546184738954</v>
      </c>
      <c r="N19" s="6" t="s">
        <v>4704</v>
      </c>
      <c r="O19" t="s">
        <v>34</v>
      </c>
      <c r="P19" t="s">
        <v>42</v>
      </c>
      <c r="Q19" t="s">
        <v>4703</v>
      </c>
    </row>
    <row r="20" spans="1:26" x14ac:dyDescent="0.25">
      <c r="A20" t="s">
        <v>4706</v>
      </c>
      <c r="D20" s="7" t="s">
        <v>4703</v>
      </c>
      <c r="E20" s="1">
        <v>3.4686716791979948</v>
      </c>
      <c r="N20" s="7" t="s">
        <v>205</v>
      </c>
      <c r="O20" s="1">
        <v>49</v>
      </c>
      <c r="P20" s="1">
        <v>3</v>
      </c>
      <c r="Q20" s="1">
        <v>52</v>
      </c>
    </row>
    <row r="21" spans="1:26" x14ac:dyDescent="0.25">
      <c r="A21" s="6" t="s">
        <v>4704</v>
      </c>
      <c r="B21" t="s">
        <v>4699</v>
      </c>
      <c r="N21" s="7" t="s">
        <v>93</v>
      </c>
      <c r="O21" s="1">
        <v>199</v>
      </c>
      <c r="P21" s="1">
        <v>62</v>
      </c>
      <c r="Q21" s="1">
        <v>261</v>
      </c>
    </row>
    <row r="22" spans="1:26" x14ac:dyDescent="0.25">
      <c r="A22" s="7" t="s">
        <v>26</v>
      </c>
      <c r="B22" s="1">
        <v>675</v>
      </c>
      <c r="N22" s="7" t="s">
        <v>59</v>
      </c>
      <c r="O22" s="1">
        <v>73</v>
      </c>
      <c r="P22" s="1">
        <v>2</v>
      </c>
      <c r="Q22" s="1">
        <v>75</v>
      </c>
    </row>
    <row r="23" spans="1:26" x14ac:dyDescent="0.25">
      <c r="A23" s="7" t="s">
        <v>39</v>
      </c>
      <c r="B23" s="1">
        <v>651</v>
      </c>
      <c r="N23" s="7" t="s">
        <v>50</v>
      </c>
      <c r="O23" s="1">
        <v>7</v>
      </c>
      <c r="P23" s="1"/>
      <c r="Q23" s="1">
        <v>7</v>
      </c>
    </row>
    <row r="24" spans="1:26" x14ac:dyDescent="0.25">
      <c r="A24" s="7" t="s">
        <v>56</v>
      </c>
      <c r="B24" s="1">
        <v>124</v>
      </c>
      <c r="D24" t="s">
        <v>4719</v>
      </c>
      <c r="N24" s="7" t="s">
        <v>233</v>
      </c>
      <c r="O24" s="1">
        <v>25</v>
      </c>
      <c r="P24" s="1">
        <v>3</v>
      </c>
      <c r="Q24" s="1">
        <v>28</v>
      </c>
    </row>
    <row r="25" spans="1:26" x14ac:dyDescent="0.25">
      <c r="A25" s="7" t="s">
        <v>993</v>
      </c>
      <c r="B25" s="1">
        <v>20</v>
      </c>
      <c r="D25" s="6" t="s">
        <v>4699</v>
      </c>
      <c r="E25" s="6" t="s">
        <v>4702</v>
      </c>
      <c r="N25" s="7" t="s">
        <v>294</v>
      </c>
      <c r="O25" s="1">
        <v>4</v>
      </c>
      <c r="P25" s="1"/>
      <c r="Q25" s="1">
        <v>4</v>
      </c>
      <c r="Z25" t="s">
        <v>4753</v>
      </c>
    </row>
    <row r="26" spans="1:26" x14ac:dyDescent="0.25">
      <c r="A26" s="7" t="s">
        <v>4703</v>
      </c>
      <c r="B26" s="1">
        <v>1470</v>
      </c>
      <c r="D26" s="6" t="s">
        <v>4704</v>
      </c>
      <c r="E26">
        <v>1</v>
      </c>
      <c r="F26">
        <v>2</v>
      </c>
      <c r="G26">
        <v>3</v>
      </c>
      <c r="H26" t="s">
        <v>4703</v>
      </c>
      <c r="N26" s="7" t="s">
        <v>101</v>
      </c>
      <c r="O26" s="1">
        <v>136</v>
      </c>
      <c r="P26" s="1">
        <v>10</v>
      </c>
      <c r="Q26" s="1">
        <v>146</v>
      </c>
    </row>
    <row r="27" spans="1:26" x14ac:dyDescent="0.25">
      <c r="D27" s="7">
        <v>3</v>
      </c>
      <c r="E27" s="1">
        <v>37</v>
      </c>
      <c r="F27" s="1">
        <v>44</v>
      </c>
      <c r="G27" s="1">
        <v>36</v>
      </c>
      <c r="H27" s="1">
        <v>117</v>
      </c>
      <c r="N27" s="7" t="s">
        <v>106</v>
      </c>
      <c r="O27" s="1">
        <v>35</v>
      </c>
      <c r="P27" s="1">
        <v>2</v>
      </c>
      <c r="Q27" s="1">
        <v>37</v>
      </c>
    </row>
    <row r="28" spans="1:26" x14ac:dyDescent="0.25">
      <c r="D28" s="7">
        <v>4</v>
      </c>
      <c r="E28" s="1">
        <v>44</v>
      </c>
      <c r="F28" s="1">
        <v>44</v>
      </c>
      <c r="G28" s="1">
        <v>38</v>
      </c>
      <c r="H28" s="1">
        <v>126</v>
      </c>
      <c r="N28" s="7" t="s">
        <v>64</v>
      </c>
      <c r="O28" s="1">
        <v>15</v>
      </c>
      <c r="P28" s="1">
        <v>9</v>
      </c>
      <c r="Q28" s="1">
        <v>24</v>
      </c>
    </row>
    <row r="29" spans="1:26" x14ac:dyDescent="0.25">
      <c r="D29" s="7">
        <v>5</v>
      </c>
      <c r="E29" s="1">
        <v>44</v>
      </c>
      <c r="F29" s="1">
        <v>60</v>
      </c>
      <c r="G29" s="1">
        <v>52</v>
      </c>
      <c r="H29" s="1">
        <v>156</v>
      </c>
      <c r="J29" t="s">
        <v>4740</v>
      </c>
      <c r="N29" s="7" t="s">
        <v>32</v>
      </c>
      <c r="O29" s="1">
        <v>270</v>
      </c>
      <c r="P29" s="1">
        <v>57</v>
      </c>
      <c r="Q29" s="1">
        <v>327</v>
      </c>
    </row>
    <row r="30" spans="1:26" x14ac:dyDescent="0.25">
      <c r="A30" t="s">
        <v>4707</v>
      </c>
      <c r="D30" s="7" t="s">
        <v>4703</v>
      </c>
      <c r="E30" s="1">
        <v>125</v>
      </c>
      <c r="F30" s="1">
        <v>148</v>
      </c>
      <c r="G30" s="1">
        <v>126</v>
      </c>
      <c r="H30" s="1">
        <v>399</v>
      </c>
      <c r="N30" s="7" t="s">
        <v>166</v>
      </c>
      <c r="O30" s="1">
        <v>50</v>
      </c>
      <c r="P30" s="1">
        <v>33</v>
      </c>
      <c r="Q30" s="1">
        <v>83</v>
      </c>
    </row>
    <row r="31" spans="1:26" x14ac:dyDescent="0.25">
      <c r="N31" s="7" t="s">
        <v>114</v>
      </c>
      <c r="O31" s="1">
        <v>123</v>
      </c>
      <c r="P31" s="1">
        <v>9</v>
      </c>
      <c r="Q31" s="1">
        <v>132</v>
      </c>
    </row>
    <row r="32" spans="1:26" x14ac:dyDescent="0.25">
      <c r="D32" t="s">
        <v>4720</v>
      </c>
      <c r="J32" s="6" t="s">
        <v>4704</v>
      </c>
      <c r="K32" t="s">
        <v>4699</v>
      </c>
      <c r="N32" s="7" t="s">
        <v>110</v>
      </c>
      <c r="O32" s="1">
        <v>247</v>
      </c>
      <c r="P32" s="1">
        <v>47</v>
      </c>
      <c r="Q32" s="1">
        <v>294</v>
      </c>
    </row>
    <row r="33" spans="1:17" x14ac:dyDescent="0.25">
      <c r="D33" s="6" t="s">
        <v>4704</v>
      </c>
      <c r="E33" t="s">
        <v>4734</v>
      </c>
      <c r="F33" t="s">
        <v>4699</v>
      </c>
      <c r="J33" s="7">
        <v>10</v>
      </c>
      <c r="K33" s="1">
        <v>38</v>
      </c>
      <c r="N33" s="7" t="s">
        <v>4703</v>
      </c>
      <c r="O33" s="1">
        <v>1233</v>
      </c>
      <c r="P33" s="1">
        <v>237</v>
      </c>
      <c r="Q33" s="1">
        <v>1470</v>
      </c>
    </row>
    <row r="34" spans="1:17" x14ac:dyDescent="0.25">
      <c r="D34" s="7">
        <v>2</v>
      </c>
      <c r="E34" s="1">
        <v>3.130718954248366</v>
      </c>
      <c r="F34" s="1">
        <v>51</v>
      </c>
      <c r="J34" s="7">
        <v>9</v>
      </c>
      <c r="K34" s="1">
        <v>77</v>
      </c>
    </row>
    <row r="35" spans="1:17" x14ac:dyDescent="0.25">
      <c r="D35" s="7">
        <v>3</v>
      </c>
      <c r="E35" s="1">
        <v>3.411691542288557</v>
      </c>
      <c r="F35" s="1">
        <v>134</v>
      </c>
      <c r="J35" s="7">
        <v>8</v>
      </c>
      <c r="K35" s="1">
        <v>68</v>
      </c>
    </row>
    <row r="36" spans="1:17" x14ac:dyDescent="0.25">
      <c r="D36" s="7">
        <v>4</v>
      </c>
      <c r="E36" s="1">
        <v>3.8642857142857161</v>
      </c>
      <c r="F36" s="1">
        <v>140</v>
      </c>
      <c r="J36" s="7">
        <v>7</v>
      </c>
      <c r="K36" s="1">
        <v>88</v>
      </c>
    </row>
    <row r="37" spans="1:17" x14ac:dyDescent="0.25">
      <c r="D37" s="7">
        <v>5</v>
      </c>
      <c r="E37" s="1">
        <v>3.9594594594594601</v>
      </c>
      <c r="F37" s="1">
        <v>74</v>
      </c>
      <c r="J37" s="7">
        <v>6</v>
      </c>
      <c r="K37" s="1">
        <v>108</v>
      </c>
    </row>
    <row r="38" spans="1:17" x14ac:dyDescent="0.25">
      <c r="D38" s="7" t="s">
        <v>4703</v>
      </c>
      <c r="E38" s="1">
        <v>3.6361737677527151</v>
      </c>
      <c r="F38" s="1">
        <v>399</v>
      </c>
      <c r="J38" s="7">
        <v>5</v>
      </c>
      <c r="K38" s="1">
        <v>116</v>
      </c>
    </row>
    <row r="39" spans="1:17" x14ac:dyDescent="0.25">
      <c r="A39" s="7" t="s">
        <v>4709</v>
      </c>
      <c r="J39" s="7">
        <v>4</v>
      </c>
      <c r="K39" s="1">
        <v>147</v>
      </c>
    </row>
    <row r="40" spans="1:17" x14ac:dyDescent="0.25">
      <c r="A40" s="6" t="s">
        <v>4704</v>
      </c>
      <c r="B40" t="s">
        <v>4699</v>
      </c>
      <c r="J40" s="7" t="s">
        <v>4703</v>
      </c>
      <c r="K40" s="1">
        <v>642</v>
      </c>
      <c r="O40" s="6" t="s">
        <v>4729</v>
      </c>
      <c r="P40" t="s" vm="2">
        <v>4738</v>
      </c>
    </row>
    <row r="41" spans="1:17" x14ac:dyDescent="0.25">
      <c r="A41" s="7" t="s">
        <v>200</v>
      </c>
      <c r="B41" s="1">
        <v>94</v>
      </c>
    </row>
    <row r="42" spans="1:17" x14ac:dyDescent="0.25">
      <c r="A42" s="7" t="s">
        <v>58</v>
      </c>
      <c r="B42" s="1">
        <v>440</v>
      </c>
      <c r="O42" s="6" t="s">
        <v>4704</v>
      </c>
      <c r="P42" t="s">
        <v>4752</v>
      </c>
    </row>
    <row r="43" spans="1:17" x14ac:dyDescent="0.25">
      <c r="A43" s="7" t="s">
        <v>130</v>
      </c>
      <c r="B43" s="1">
        <v>101</v>
      </c>
      <c r="D43" t="s">
        <v>4721</v>
      </c>
      <c r="O43" s="7" t="s">
        <v>1761</v>
      </c>
      <c r="P43" s="1"/>
    </row>
    <row r="44" spans="1:17" x14ac:dyDescent="0.25">
      <c r="A44" s="7" t="s">
        <v>47</v>
      </c>
      <c r="B44" s="1">
        <v>27</v>
      </c>
      <c r="D44" s="6" t="s">
        <v>4704</v>
      </c>
      <c r="E44" t="s">
        <v>4722</v>
      </c>
      <c r="O44" s="9" t="s">
        <v>57</v>
      </c>
      <c r="P44" s="1">
        <v>7</v>
      </c>
    </row>
    <row r="45" spans="1:17" x14ac:dyDescent="0.25">
      <c r="A45" s="7" t="s">
        <v>77</v>
      </c>
      <c r="B45" s="1">
        <v>363</v>
      </c>
      <c r="D45" s="7" t="s">
        <v>47</v>
      </c>
      <c r="E45" s="11">
        <v>3.2222222222222223</v>
      </c>
      <c r="O45" s="7" t="s">
        <v>974</v>
      </c>
      <c r="P45" s="1"/>
    </row>
    <row r="46" spans="1:17" x14ac:dyDescent="0.25">
      <c r="A46" s="7" t="s">
        <v>31</v>
      </c>
      <c r="B46" s="1">
        <v>159</v>
      </c>
      <c r="D46" s="7" t="s">
        <v>28</v>
      </c>
      <c r="E46" s="11">
        <v>3.4015151515151514</v>
      </c>
      <c r="J46" t="s">
        <v>4741</v>
      </c>
      <c r="O46" s="9" t="s">
        <v>57</v>
      </c>
      <c r="P46" s="1">
        <v>9</v>
      </c>
    </row>
    <row r="47" spans="1:17" x14ac:dyDescent="0.25">
      <c r="A47" s="7" t="s">
        <v>49</v>
      </c>
      <c r="B47" s="1">
        <v>166</v>
      </c>
      <c r="D47" s="7" t="s">
        <v>57</v>
      </c>
      <c r="E47" s="11">
        <v>3.248995983935743</v>
      </c>
      <c r="J47" s="6" t="s">
        <v>4699</v>
      </c>
      <c r="K47" s="6" t="s">
        <v>4702</v>
      </c>
      <c r="O47" s="7" t="s">
        <v>2278</v>
      </c>
      <c r="P47" s="1"/>
    </row>
    <row r="48" spans="1:17" x14ac:dyDescent="0.25">
      <c r="A48" s="7" t="s">
        <v>83</v>
      </c>
      <c r="B48" s="1">
        <v>82</v>
      </c>
      <c r="D48" s="7" t="s">
        <v>4703</v>
      </c>
      <c r="E48" s="1">
        <v>3.2982456140350878</v>
      </c>
      <c r="J48" s="6" t="s">
        <v>4704</v>
      </c>
      <c r="K48" t="s">
        <v>34</v>
      </c>
      <c r="L48" t="s">
        <v>42</v>
      </c>
      <c r="M48" t="s">
        <v>4703</v>
      </c>
      <c r="O48" s="9" t="s">
        <v>57</v>
      </c>
      <c r="P48" s="1">
        <v>6</v>
      </c>
    </row>
    <row r="49" spans="1:16" x14ac:dyDescent="0.25">
      <c r="A49" s="7" t="s">
        <v>63</v>
      </c>
      <c r="B49" s="1">
        <v>38</v>
      </c>
      <c r="J49" s="7" t="s">
        <v>34</v>
      </c>
      <c r="K49" s="1">
        <v>944</v>
      </c>
      <c r="L49" s="1">
        <v>110</v>
      </c>
      <c r="M49" s="1">
        <v>1054</v>
      </c>
      <c r="O49" s="7" t="s">
        <v>3449</v>
      </c>
      <c r="P49" s="1"/>
    </row>
    <row r="50" spans="1:16" x14ac:dyDescent="0.25">
      <c r="A50" s="7" t="s">
        <v>4703</v>
      </c>
      <c r="B50" s="1">
        <v>1470</v>
      </c>
      <c r="J50" s="7" t="s">
        <v>42</v>
      </c>
      <c r="K50" s="1">
        <v>289</v>
      </c>
      <c r="L50" s="1">
        <v>127</v>
      </c>
      <c r="M50" s="1">
        <v>416</v>
      </c>
      <c r="O50" s="9" t="s">
        <v>28</v>
      </c>
      <c r="P50" s="1">
        <v>3</v>
      </c>
    </row>
    <row r="51" spans="1:16" x14ac:dyDescent="0.25">
      <c r="J51" s="7" t="s">
        <v>4703</v>
      </c>
      <c r="K51" s="1">
        <v>1233</v>
      </c>
      <c r="L51" s="1">
        <v>237</v>
      </c>
      <c r="M51" s="1">
        <v>1470</v>
      </c>
      <c r="O51" s="7" t="s">
        <v>3519</v>
      </c>
      <c r="P51" s="1"/>
    </row>
    <row r="52" spans="1:16" x14ac:dyDescent="0.25">
      <c r="O52" s="9" t="s">
        <v>28</v>
      </c>
      <c r="P52" s="1">
        <v>2</v>
      </c>
    </row>
    <row r="53" spans="1:16" x14ac:dyDescent="0.25">
      <c r="A53" s="7" t="s">
        <v>4716</v>
      </c>
      <c r="I53" t="s">
        <v>4748</v>
      </c>
      <c r="O53" s="7" t="s">
        <v>1899</v>
      </c>
      <c r="P53" s="1"/>
    </row>
    <row r="54" spans="1:16" x14ac:dyDescent="0.25">
      <c r="A54" s="6" t="s">
        <v>4704</v>
      </c>
      <c r="B54" t="s">
        <v>4699</v>
      </c>
      <c r="I54" s="6" t="s">
        <v>4704</v>
      </c>
      <c r="J54" t="s">
        <v>4747</v>
      </c>
      <c r="O54" s="9" t="s">
        <v>57</v>
      </c>
      <c r="P54" s="1">
        <v>7</v>
      </c>
    </row>
    <row r="55" spans="1:16" x14ac:dyDescent="0.25">
      <c r="A55" s="7" t="s">
        <v>4711</v>
      </c>
      <c r="B55" s="1">
        <v>572</v>
      </c>
      <c r="I55" s="7" t="s">
        <v>4742</v>
      </c>
      <c r="J55" s="10">
        <v>0.22653061224489796</v>
      </c>
      <c r="O55" s="7" t="s">
        <v>1396</v>
      </c>
      <c r="P55" s="1"/>
    </row>
    <row r="56" spans="1:16" x14ac:dyDescent="0.25">
      <c r="A56" s="7" t="s">
        <v>4712</v>
      </c>
      <c r="B56" s="1">
        <v>170</v>
      </c>
      <c r="I56" s="7" t="s">
        <v>4743</v>
      </c>
      <c r="J56" s="10">
        <v>0.23469387755102042</v>
      </c>
      <c r="O56" s="9" t="s">
        <v>28</v>
      </c>
      <c r="P56" s="1">
        <v>8</v>
      </c>
    </row>
    <row r="57" spans="1:16" x14ac:dyDescent="0.25">
      <c r="A57" s="7" t="s">
        <v>4713</v>
      </c>
      <c r="B57" s="1">
        <v>282</v>
      </c>
      <c r="I57" s="7" t="s">
        <v>4744</v>
      </c>
      <c r="J57" s="10">
        <v>0.23061224489795917</v>
      </c>
      <c r="O57" s="7" t="s">
        <v>156</v>
      </c>
      <c r="P57" s="1"/>
    </row>
    <row r="58" spans="1:16" x14ac:dyDescent="0.25">
      <c r="A58" s="7" t="s">
        <v>4714</v>
      </c>
      <c r="B58" s="1">
        <v>48</v>
      </c>
      <c r="I58" s="7" t="s">
        <v>4745</v>
      </c>
      <c r="J58" s="10">
        <v>0.20816326530612245</v>
      </c>
      <c r="O58" s="9" t="s">
        <v>28</v>
      </c>
      <c r="P58" s="1">
        <v>10</v>
      </c>
    </row>
    <row r="59" spans="1:16" x14ac:dyDescent="0.25">
      <c r="A59" s="7" t="s">
        <v>4715</v>
      </c>
      <c r="B59" s="1">
        <v>398</v>
      </c>
      <c r="I59" s="7" t="s">
        <v>4746</v>
      </c>
      <c r="J59" s="10">
        <v>0.1</v>
      </c>
      <c r="O59" s="7" t="s">
        <v>1872</v>
      </c>
      <c r="P59" s="1"/>
    </row>
    <row r="60" spans="1:16" x14ac:dyDescent="0.25">
      <c r="A60" s="7" t="s">
        <v>4703</v>
      </c>
      <c r="B60" s="1">
        <v>1470</v>
      </c>
      <c r="I60" s="7" t="s">
        <v>4703</v>
      </c>
      <c r="J60" s="10">
        <v>1</v>
      </c>
      <c r="O60" s="9" t="s">
        <v>28</v>
      </c>
      <c r="P60" s="1">
        <v>2</v>
      </c>
    </row>
    <row r="61" spans="1:16" x14ac:dyDescent="0.25">
      <c r="O61" s="7" t="s">
        <v>1173</v>
      </c>
      <c r="P61" s="1"/>
    </row>
    <row r="62" spans="1:16" x14ac:dyDescent="0.25">
      <c r="O62" s="9" t="s">
        <v>57</v>
      </c>
      <c r="P62" s="1">
        <v>8</v>
      </c>
    </row>
    <row r="63" spans="1:16" x14ac:dyDescent="0.25">
      <c r="O63" s="7" t="s">
        <v>4703</v>
      </c>
      <c r="P63" s="1">
        <v>62</v>
      </c>
    </row>
    <row r="64" spans="1:16" x14ac:dyDescent="0.25">
      <c r="A64" s="6" t="s">
        <v>4704</v>
      </c>
      <c r="B64" t="s">
        <v>4699</v>
      </c>
    </row>
    <row r="65" spans="1:9" x14ac:dyDescent="0.25">
      <c r="A65" s="7">
        <v>18</v>
      </c>
      <c r="B65" s="1">
        <v>26</v>
      </c>
    </row>
    <row r="66" spans="1:9" x14ac:dyDescent="0.25">
      <c r="A66" s="7">
        <v>20</v>
      </c>
      <c r="B66" s="1">
        <v>45</v>
      </c>
    </row>
    <row r="67" spans="1:9" x14ac:dyDescent="0.25">
      <c r="A67" s="7">
        <v>22</v>
      </c>
      <c r="B67" s="1">
        <v>88</v>
      </c>
    </row>
    <row r="68" spans="1:9" x14ac:dyDescent="0.25">
      <c r="A68" s="7">
        <v>24</v>
      </c>
      <c r="B68" s="1">
        <v>127</v>
      </c>
    </row>
    <row r="69" spans="1:9" x14ac:dyDescent="0.25">
      <c r="A69" s="7">
        <v>26</v>
      </c>
      <c r="B69" s="1">
        <v>102</v>
      </c>
      <c r="F69" s="6" t="s">
        <v>4699</v>
      </c>
      <c r="G69" s="6" t="s">
        <v>4702</v>
      </c>
    </row>
    <row r="70" spans="1:9" x14ac:dyDescent="0.25">
      <c r="A70" s="7">
        <v>28</v>
      </c>
      <c r="B70" s="1">
        <v>74</v>
      </c>
      <c r="F70" s="6" t="s">
        <v>4704</v>
      </c>
      <c r="G70" t="s">
        <v>26</v>
      </c>
      <c r="H70" t="s">
        <v>39</v>
      </c>
      <c r="I70" t="s">
        <v>4703</v>
      </c>
    </row>
    <row r="71" spans="1:9" x14ac:dyDescent="0.25">
      <c r="A71" s="7">
        <v>30</v>
      </c>
      <c r="B71" s="1">
        <v>44</v>
      </c>
      <c r="F71" s="7" t="s">
        <v>47</v>
      </c>
      <c r="G71" s="1">
        <v>33</v>
      </c>
      <c r="H71" s="1">
        <v>24</v>
      </c>
      <c r="I71" s="1">
        <v>57</v>
      </c>
    </row>
    <row r="72" spans="1:9" x14ac:dyDescent="0.25">
      <c r="A72" s="7">
        <v>32</v>
      </c>
      <c r="B72" s="1">
        <v>40</v>
      </c>
      <c r="F72" s="7" t="s">
        <v>28</v>
      </c>
      <c r="G72" s="1">
        <v>204</v>
      </c>
      <c r="H72" s="1">
        <v>204</v>
      </c>
      <c r="I72" s="1">
        <v>408</v>
      </c>
    </row>
    <row r="73" spans="1:9" x14ac:dyDescent="0.25">
      <c r="A73" s="7">
        <v>34</v>
      </c>
      <c r="B73" s="1">
        <v>22</v>
      </c>
      <c r="F73" s="7" t="s">
        <v>57</v>
      </c>
      <c r="G73" s="1">
        <v>438</v>
      </c>
      <c r="H73" s="1">
        <v>423</v>
      </c>
      <c r="I73" s="1">
        <v>861</v>
      </c>
    </row>
    <row r="74" spans="1:9" x14ac:dyDescent="0.25">
      <c r="A74" s="7">
        <v>36</v>
      </c>
      <c r="B74" s="1">
        <v>32</v>
      </c>
      <c r="F74" s="7" t="s">
        <v>4703</v>
      </c>
      <c r="G74" s="1">
        <v>675</v>
      </c>
      <c r="H74" s="1">
        <v>651</v>
      </c>
      <c r="I74" s="1">
        <v>1326</v>
      </c>
    </row>
    <row r="75" spans="1:9" x14ac:dyDescent="0.25">
      <c r="A75" s="7">
        <v>38</v>
      </c>
      <c r="B75" s="1">
        <v>23</v>
      </c>
    </row>
    <row r="76" spans="1:9" x14ac:dyDescent="0.25">
      <c r="A76" s="7">
        <v>40</v>
      </c>
      <c r="B76" s="1">
        <v>33</v>
      </c>
    </row>
    <row r="77" spans="1:9" x14ac:dyDescent="0.25">
      <c r="A77" s="7">
        <v>42</v>
      </c>
      <c r="B77" s="1">
        <v>24</v>
      </c>
    </row>
    <row r="78" spans="1:9" x14ac:dyDescent="0.25">
      <c r="A78" s="7">
        <v>44</v>
      </c>
      <c r="B78" s="1">
        <v>22</v>
      </c>
    </row>
    <row r="79" spans="1:9" x14ac:dyDescent="0.25">
      <c r="A79" s="7">
        <v>46</v>
      </c>
      <c r="B79" s="1">
        <v>15</v>
      </c>
    </row>
    <row r="80" spans="1:9" x14ac:dyDescent="0.25">
      <c r="A80" s="7">
        <v>48</v>
      </c>
      <c r="B80" s="1">
        <v>22</v>
      </c>
    </row>
    <row r="81" spans="1:2" x14ac:dyDescent="0.25">
      <c r="A81" s="7">
        <v>50</v>
      </c>
      <c r="B81" s="1">
        <v>6</v>
      </c>
    </row>
    <row r="82" spans="1:2" x14ac:dyDescent="0.25">
      <c r="A82" s="7" t="s">
        <v>4703</v>
      </c>
      <c r="B82" s="1">
        <v>745</v>
      </c>
    </row>
  </sheetData>
  <pageMargins left="0.7" right="0.7" top="0.75" bottom="0.75" header="0.3" footer="0.3"/>
  <pageSetup orientation="landscape" r:id="rId26"/>
  <extLst>
    <ext xmlns:x14="http://schemas.microsoft.com/office/spreadsheetml/2009/9/main" uri="{05C60535-1F16-4fd2-B633-F4F36F0B64E0}">
      <x14:sparklineGroups xmlns:xm="http://schemas.microsoft.com/office/excel/2006/main">
        <x14:sparklineGroup type="stacked" displayEmptyCellsAs="gap" xr2:uid="{F7C25F8F-C3A2-4DA4-AEDD-E74998F5D953}">
          <x14:colorSeries rgb="FF000000"/>
          <x14:colorNegative rgb="FF0070C0"/>
          <x14:colorAxis rgb="FF000000"/>
          <x14:colorMarkers rgb="FF0070C0"/>
          <x14:colorFirst rgb="FF0070C0"/>
          <x14:colorLast rgb="FF0070C0"/>
          <x14:colorHigh rgb="FF0070C0"/>
          <x14:colorLow rgb="FF0070C0"/>
          <x14:sparklines>
            <x14:sparkline>
              <xm:f>Sheet2!B7:B9</xm:f>
              <xm:sqref>A62</xm:sqref>
            </x14:sparkline>
          </x14:sparklines>
        </x14:sparklineGroup>
        <x14:sparklineGroup type="stacked" displayEmptyCellsAs="gap" negative="1" xr2:uid="{1702A1E5-C71E-4631-8EB6-31CE3F6ECAD5}">
          <x14:colorSeries rgb="FF000000"/>
          <x14:colorNegative rgb="FF0070C0"/>
          <x14:colorAxis rgb="FF000000"/>
          <x14:colorMarkers rgb="FF0070C0"/>
          <x14:colorFirst rgb="FF0070C0"/>
          <x14:colorLast rgb="FF0070C0"/>
          <x14:colorHigh rgb="FF0070C0"/>
          <x14:colorLow rgb="FF0070C0"/>
          <x14:sparklines>
            <x14:sparkline>
              <xm:f>Sheet2!C7:C7</xm:f>
              <xm:sqref>H62</xm:sqref>
            </x14:sparkline>
          </x14:sparklines>
        </x14:sparklineGroup>
        <x14:sparklineGroup type="stacked" displayEmptyCellsAs="gap" negative="1" xr2:uid="{DF7BEE1A-2ADA-44A3-A090-FE4C1BCED01A}">
          <x14:colorSeries rgb="FF376092"/>
          <x14:colorNegative rgb="FFD00000"/>
          <x14:colorAxis rgb="FF000000"/>
          <x14:colorMarkers rgb="FFD00000"/>
          <x14:colorFirst rgb="FFD00000"/>
          <x14:colorLast rgb="FFD00000"/>
          <x14:colorHigh rgb="FFD00000"/>
          <x14:colorLow rgb="FFD00000"/>
          <x14:sparklines>
            <x14:sparkline>
              <xm:f>Sheet2!B6:B6</xm:f>
              <xm:sqref>A13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053E-85A9-4F85-A0FE-96A6C7AE58DF}">
  <dimension ref="A1:AW1471"/>
  <sheetViews>
    <sheetView workbookViewId="0">
      <selection activeCell="E13" sqref="E13"/>
    </sheetView>
  </sheetViews>
  <sheetFormatPr defaultRowHeight="15" x14ac:dyDescent="0.25"/>
  <cols>
    <col min="1" max="1" width="14" bestFit="1" customWidth="1"/>
    <col min="2" max="2" width="15.42578125" bestFit="1" customWidth="1"/>
    <col min="3" max="3" width="23.42578125" bestFit="1" customWidth="1"/>
    <col min="4" max="4" width="16.42578125" bestFit="1" customWidth="1"/>
    <col min="5" max="5" width="6.7109375" bestFit="1" customWidth="1"/>
    <col min="6" max="6" width="13.7109375" bestFit="1" customWidth="1"/>
    <col min="7" max="7" width="17.7109375" bestFit="1" customWidth="1"/>
    <col min="8" max="8" width="16.85546875" bestFit="1" customWidth="1"/>
    <col min="9" max="9" width="26" bestFit="1" customWidth="1"/>
    <col min="10" max="10" width="17" bestFit="1" customWidth="1"/>
    <col min="11" max="11" width="7.85546875" bestFit="1" customWidth="1"/>
    <col min="12" max="12" width="30.85546875" bestFit="1" customWidth="1"/>
    <col min="13" max="13" width="12" bestFit="1" customWidth="1"/>
    <col min="14" max="14" width="17" bestFit="1" customWidth="1"/>
    <col min="15" max="15" width="19.5703125" bestFit="1" customWidth="1"/>
    <col min="16" max="16" width="25.28515625" bestFit="1" customWidth="1"/>
    <col min="17" max="17" width="15.140625" bestFit="1" customWidth="1"/>
    <col min="18" max="18" width="8.5703125" bestFit="1" customWidth="1"/>
    <col min="19" max="19" width="19" bestFit="1" customWidth="1"/>
    <col min="20" max="20" width="12" bestFit="1" customWidth="1"/>
    <col min="21" max="21" width="15.5703125" bestFit="1" customWidth="1"/>
    <col min="22" max="22" width="11.140625" bestFit="1" customWidth="1"/>
    <col min="23" max="23" width="10.85546875" bestFit="1" customWidth="1"/>
    <col min="24" max="24" width="18.5703125" bestFit="1" customWidth="1"/>
    <col min="25" max="25" width="25" bestFit="1" customWidth="1"/>
    <col min="26" max="26" width="26.140625" bestFit="1" customWidth="1"/>
    <col min="27" max="27" width="18.5703125" bestFit="1" customWidth="1"/>
    <col min="28" max="28" width="24.5703125" bestFit="1" customWidth="1"/>
    <col min="29" max="29" width="34.85546875" bestFit="1" customWidth="1"/>
    <col min="30" max="31" width="32.28515625" bestFit="1" customWidth="1"/>
    <col min="32" max="32" width="43.5703125" bestFit="1" customWidth="1"/>
    <col min="33" max="33" width="14.85546875" bestFit="1" customWidth="1"/>
    <col min="34" max="34" width="34.85546875" bestFit="1" customWidth="1"/>
    <col min="35" max="35" width="17.42578125" bestFit="1" customWidth="1"/>
    <col min="36" max="36" width="43.28515625" bestFit="1" customWidth="1"/>
    <col min="37" max="37" width="14.42578125" bestFit="1" customWidth="1"/>
    <col min="38" max="38" width="51.85546875" bestFit="1" customWidth="1"/>
    <col min="39" max="39" width="46.85546875" bestFit="1" customWidth="1"/>
    <col min="40" max="40" width="36.7109375" bestFit="1" customWidth="1"/>
    <col min="41" max="41" width="10.7109375" bestFit="1" customWidth="1"/>
    <col min="42" max="42" width="30.42578125" bestFit="1" customWidth="1"/>
    <col min="43" max="43" width="11.7109375" bestFit="1" customWidth="1"/>
    <col min="44" max="44" width="35" bestFit="1" customWidth="1"/>
    <col min="45" max="45" width="16.28515625" bestFit="1" customWidth="1"/>
    <col min="46" max="46" width="9.42578125" bestFit="1" customWidth="1"/>
  </cols>
  <sheetData>
    <row r="1" spans="1:49" x14ac:dyDescent="0.25">
      <c r="A1" t="s">
        <v>0</v>
      </c>
      <c r="B1" t="s">
        <v>1</v>
      </c>
      <c r="C1" t="s">
        <v>2</v>
      </c>
      <c r="D1" t="s">
        <v>3</v>
      </c>
      <c r="E1" t="s">
        <v>4</v>
      </c>
      <c r="F1" t="s">
        <v>4757</v>
      </c>
      <c r="G1" t="s">
        <v>5</v>
      </c>
      <c r="H1" t="s">
        <v>6</v>
      </c>
      <c r="I1" t="s">
        <v>4758</v>
      </c>
      <c r="J1" t="s">
        <v>4731</v>
      </c>
      <c r="K1" t="s">
        <v>7</v>
      </c>
      <c r="L1" t="s">
        <v>8</v>
      </c>
      <c r="M1" t="s">
        <v>9</v>
      </c>
      <c r="N1" t="s">
        <v>4710</v>
      </c>
      <c r="O1" t="s">
        <v>10</v>
      </c>
      <c r="P1" t="s">
        <v>11</v>
      </c>
      <c r="Q1" t="s">
        <v>12</v>
      </c>
      <c r="R1" t="s">
        <v>13</v>
      </c>
      <c r="S1" t="s">
        <v>14</v>
      </c>
      <c r="T1" t="s">
        <v>15</v>
      </c>
      <c r="U1" t="s">
        <v>4733</v>
      </c>
      <c r="V1" t="s">
        <v>16</v>
      </c>
      <c r="W1" t="s">
        <v>17</v>
      </c>
      <c r="X1" t="s">
        <v>18</v>
      </c>
      <c r="Y1" t="s">
        <v>19</v>
      </c>
      <c r="Z1" t="s">
        <v>20</v>
      </c>
      <c r="AA1" t="s">
        <v>4732</v>
      </c>
      <c r="AB1" t="s">
        <v>21</v>
      </c>
      <c r="AC1" t="s">
        <v>4759</v>
      </c>
      <c r="AD1" t="s">
        <v>4760</v>
      </c>
      <c r="AE1" t="s">
        <v>4761</v>
      </c>
      <c r="AF1" t="s">
        <v>22</v>
      </c>
      <c r="AG1" t="s">
        <v>4723</v>
      </c>
      <c r="AH1" t="s">
        <v>4762</v>
      </c>
      <c r="AI1" t="s">
        <v>4724</v>
      </c>
      <c r="AJ1" t="s">
        <v>4763</v>
      </c>
      <c r="AK1" t="s">
        <v>4725</v>
      </c>
      <c r="AL1" t="s">
        <v>4764</v>
      </c>
      <c r="AM1" t="s">
        <v>4765</v>
      </c>
      <c r="AN1" t="s">
        <v>4766</v>
      </c>
      <c r="AO1" t="s">
        <v>4726</v>
      </c>
      <c r="AP1" t="s">
        <v>4767</v>
      </c>
      <c r="AQ1" t="s">
        <v>4727</v>
      </c>
      <c r="AR1" t="s">
        <v>4768</v>
      </c>
      <c r="AS1" t="s">
        <v>4728</v>
      </c>
      <c r="AT1" t="s">
        <v>4729</v>
      </c>
    </row>
    <row r="2" spans="1:49" x14ac:dyDescent="0.25">
      <c r="A2" s="1" t="s">
        <v>23</v>
      </c>
      <c r="B2" s="3" t="s">
        <v>24</v>
      </c>
      <c r="C2" s="3" t="s">
        <v>25</v>
      </c>
      <c r="D2" s="3" t="s">
        <v>26</v>
      </c>
      <c r="E2" s="4">
        <v>30</v>
      </c>
      <c r="F2" s="4" t="str">
        <f>IF(Merge2[[#This Row],[Age]]&lt;=35,"Young","Old")</f>
        <v>Young</v>
      </c>
      <c r="G2" s="3" t="s">
        <v>27</v>
      </c>
      <c r="H2" s="3" t="s">
        <v>28</v>
      </c>
      <c r="I2" s="4">
        <v>27</v>
      </c>
      <c r="J2" s="4" t="str" cm="1">
        <f t="array" ref="J2">_xlfn.IFS(Merge2[[#This Row],[DistanceFromHome (KM)]] &lt;=10,"0-10KM",Merge2[[#This Row],[DistanceFromHome (KM)]] &lt;=20,"11-20KM",Merge2[[#This Row],[DistanceFromHome (KM)]] &lt;=30,"21-30KM",Merge2[[#This Row],[DistanceFromHome (KM)]] &lt;=40,"31-40KM",Merge2[[#This Row],[DistanceFromHome (KM)]] &lt;=50,"41-50KM")</f>
        <v>21-30KM</v>
      </c>
      <c r="K2" s="3" t="s">
        <v>29</v>
      </c>
      <c r="L2" s="3" t="s">
        <v>30</v>
      </c>
      <c r="M2" s="4">
        <v>5</v>
      </c>
      <c r="N2" s="3" t="str" cm="1">
        <f t="array" ref="N2">_xlfn.SWITCH(Merge2[[#This Row],[Education]], 1, "Below College", 2, "College", 3, "Bachelor's", 4, "Master's", 5, "Doctorate")</f>
        <v>Doctorate</v>
      </c>
      <c r="O2" s="3" t="s">
        <v>31</v>
      </c>
      <c r="P2" s="3" t="s">
        <v>32</v>
      </c>
      <c r="Q2" s="3" t="s">
        <v>33</v>
      </c>
      <c r="R2" s="5">
        <v>102059</v>
      </c>
      <c r="S2" s="4">
        <v>1</v>
      </c>
      <c r="T2" s="3" t="s">
        <v>34</v>
      </c>
      <c r="U2" s="4">
        <f>IF(Merge2[[#This Row],[OverTime]]="Yes", 1, 0)</f>
        <v>0</v>
      </c>
      <c r="V2" s="2">
        <v>40911</v>
      </c>
      <c r="W2" s="3" t="s">
        <v>34</v>
      </c>
      <c r="X2" s="4">
        <v>10</v>
      </c>
      <c r="Y2" s="4">
        <v>4</v>
      </c>
      <c r="Z2" s="4">
        <v>9</v>
      </c>
      <c r="AA2" s="4" t="str">
        <f>IF(Merge2[[#This Row],[YearsSinceLastPromotion]] &gt;=4, "Need Attention", "OK")</f>
        <v>Need Attention</v>
      </c>
      <c r="AB2" s="4">
        <v>7</v>
      </c>
      <c r="AC2" s="1" t="s">
        <v>35</v>
      </c>
      <c r="AD2" s="1" t="s">
        <v>23</v>
      </c>
      <c r="AE2" s="2">
        <v>42673</v>
      </c>
      <c r="AF2" s="4">
        <v>3</v>
      </c>
      <c r="AG2" s="4">
        <f>IF(ISNUMBER(Merge2[[#This Row],[PerformanceRating.EnvironmentSatisfaction]]),Merge2[[#This Row],[PerformanceRating.EnvironmentSatisfaction]], NA())</f>
        <v>3</v>
      </c>
      <c r="AH2" s="4">
        <v>3</v>
      </c>
      <c r="AI2" s="4">
        <f>IF(ISNUMBER(Merge2[[#This Row],[PerformanceRating.JobSatisfaction]]),Merge2[[#This Row],[PerformanceRating.JobSatisfaction]],NA())</f>
        <v>3</v>
      </c>
      <c r="AJ2" s="4">
        <v>2</v>
      </c>
      <c r="AK2" s="4">
        <f>IF(ISNUMBER(Merge2[[#This Row],[PerformanceRating.RelationshipSatisfaction]]),Merge2[[#This Row],[PerformanceRating.RelationshipSatisfaction]],NA())</f>
        <v>2</v>
      </c>
      <c r="AL2" s="4">
        <v>3</v>
      </c>
      <c r="AM2" s="4">
        <v>0</v>
      </c>
      <c r="AN2" s="4">
        <v>4</v>
      </c>
      <c r="AO2" s="4">
        <f>IF(ISNUMBER(Merge2[[#This Row],[PerformanceRating.WorkLifeBalance]]),Merge2[[#This Row],[PerformanceRating.WorkLifeBalance]],NA())</f>
        <v>4</v>
      </c>
      <c r="AP2" s="4">
        <v>3</v>
      </c>
      <c r="AQ2" s="4">
        <f>IF(ISNUMBER(Merge2[[#This Row],[PerformanceRating.SelfRating]]),Merge2[[#This Row],[PerformanceRating.SelfRating]],NA())</f>
        <v>3</v>
      </c>
      <c r="AR2" s="4">
        <v>3</v>
      </c>
      <c r="AS2" s="4">
        <f>IF(ISNUMBER(Merge2[[#This Row],[PerformanceRating.ManagerRating]]),Merge2[[#This Row],[PerformanceRating.ManagerRating]],NA())</f>
        <v>3</v>
      </c>
      <c r="AT2" s="4">
        <f>AVERAGE(Merge2[[#This Row],[environment]],Merge2[[#This Row],[job_satisfactory]],Merge2[[#This Row],[Relationship]],Merge2[[#This Row],[worklife]],Merge2[[#This Row],[selfrating]],Merge2[[#This Row],[managerrating]])</f>
        <v>3</v>
      </c>
    </row>
    <row r="3" spans="1:49" x14ac:dyDescent="0.25">
      <c r="A3" s="1" t="s">
        <v>1046</v>
      </c>
      <c r="B3" s="3" t="s">
        <v>1047</v>
      </c>
      <c r="C3" s="3" t="s">
        <v>1048</v>
      </c>
      <c r="D3" s="3" t="s">
        <v>56</v>
      </c>
      <c r="E3" s="4">
        <v>27</v>
      </c>
      <c r="F3" s="4" t="str">
        <f>IF(Merge2[[#This Row],[Age]]&lt;=35,"Young","Old")</f>
        <v>Young</v>
      </c>
      <c r="G3" s="3" t="s">
        <v>27</v>
      </c>
      <c r="H3" s="3" t="s">
        <v>28</v>
      </c>
      <c r="I3" s="4">
        <v>37</v>
      </c>
      <c r="J3" s="4" t="str" cm="1">
        <f t="array" ref="J3">_xlfn.IFS(Merge2[[#This Row],[DistanceFromHome (KM)]] &lt;=10,"0-10KM",Merge2[[#This Row],[DistanceFromHome (KM)]] &lt;=20,"11-20KM",Merge2[[#This Row],[DistanceFromHome (KM)]] &lt;=30,"21-30KM",Merge2[[#This Row],[DistanceFromHome (KM)]] &lt;=40,"31-40KM",Merge2[[#This Row],[DistanceFromHome (KM)]] &lt;=50,"41-50KM")</f>
        <v>31-40KM</v>
      </c>
      <c r="K3" s="3" t="s">
        <v>40</v>
      </c>
      <c r="L3" s="3" t="s">
        <v>30</v>
      </c>
      <c r="M3" s="4">
        <v>4</v>
      </c>
      <c r="N3" s="3" t="str" cm="1">
        <f t="array" ref="N3">_xlfn.SWITCH(Merge2[[#This Row],[Education]], 1, "Below College", 2, "College", 3, "Bachelor's", 4, "Master's", 5, "Doctorate")</f>
        <v>Master's</v>
      </c>
      <c r="O3" s="3" t="s">
        <v>49</v>
      </c>
      <c r="P3" s="3" t="s">
        <v>32</v>
      </c>
      <c r="Q3" s="3" t="s">
        <v>41</v>
      </c>
      <c r="R3" s="5">
        <v>141998</v>
      </c>
      <c r="S3" s="4">
        <v>0</v>
      </c>
      <c r="T3" s="3" t="s">
        <v>42</v>
      </c>
      <c r="U3" s="4">
        <f>IF(Merge2[[#This Row],[OverTime]]="Yes", 1, 0)</f>
        <v>1</v>
      </c>
      <c r="V3" s="2">
        <v>41622</v>
      </c>
      <c r="W3" s="3" t="s">
        <v>42</v>
      </c>
      <c r="X3" s="4">
        <v>5</v>
      </c>
      <c r="Y3" s="4">
        <v>5</v>
      </c>
      <c r="Z3" s="4">
        <v>5</v>
      </c>
      <c r="AA3" s="4" t="str">
        <f>IF(Merge2[[#This Row],[YearsSinceLastPromotion]] &gt;=4, "Need Attention", "OK")</f>
        <v>Need Attention</v>
      </c>
      <c r="AB3" s="4">
        <v>1</v>
      </c>
      <c r="AC3" s="1" t="s">
        <v>1049</v>
      </c>
      <c r="AD3" s="1" t="s">
        <v>1046</v>
      </c>
      <c r="AE3" s="2">
        <v>41276</v>
      </c>
      <c r="AF3" s="4">
        <v>5</v>
      </c>
      <c r="AG3" s="4">
        <f>IF(ISNUMBER(Merge2[[#This Row],[PerformanceRating.EnvironmentSatisfaction]]),Merge2[[#This Row],[PerformanceRating.EnvironmentSatisfaction]], NA())</f>
        <v>5</v>
      </c>
      <c r="AH3" s="4">
        <v>4</v>
      </c>
      <c r="AI3" s="4">
        <f>IF(ISNUMBER(Merge2[[#This Row],[PerformanceRating.JobSatisfaction]]),Merge2[[#This Row],[PerformanceRating.JobSatisfaction]],NA())</f>
        <v>4</v>
      </c>
      <c r="AJ3" s="4">
        <v>5</v>
      </c>
      <c r="AK3" s="4">
        <f>IF(ISNUMBER(Merge2[[#This Row],[PerformanceRating.RelationshipSatisfaction]]),Merge2[[#This Row],[PerformanceRating.RelationshipSatisfaction]],NA())</f>
        <v>5</v>
      </c>
      <c r="AL3" s="4">
        <v>1</v>
      </c>
      <c r="AM3" s="4">
        <v>0</v>
      </c>
      <c r="AN3" s="4">
        <v>4</v>
      </c>
      <c r="AO3" s="4">
        <f>IF(ISNUMBER(Merge2[[#This Row],[PerformanceRating.WorkLifeBalance]]),Merge2[[#This Row],[PerformanceRating.WorkLifeBalance]],NA())</f>
        <v>4</v>
      </c>
      <c r="AP3" s="4">
        <v>4</v>
      </c>
      <c r="AQ3" s="4">
        <f>IF(ISNUMBER(Merge2[[#This Row],[PerformanceRating.SelfRating]]),Merge2[[#This Row],[PerformanceRating.SelfRating]],NA())</f>
        <v>4</v>
      </c>
      <c r="AR3" s="4">
        <v>4</v>
      </c>
      <c r="AS3" s="4">
        <f>IF(ISNUMBER(Merge2[[#This Row],[PerformanceRating.ManagerRating]]),Merge2[[#This Row],[PerformanceRating.ManagerRating]],NA())</f>
        <v>4</v>
      </c>
      <c r="AT3" s="4">
        <f>AVERAGE(Merge2[[#This Row],[environment]],Merge2[[#This Row],[job_satisfactory]],Merge2[[#This Row],[Relationship]],Merge2[[#This Row],[worklife]],Merge2[[#This Row],[selfrating]],Merge2[[#This Row],[managerrating]])</f>
        <v>4.333333333333333</v>
      </c>
    </row>
    <row r="4" spans="1:49" hidden="1" x14ac:dyDescent="0.25">
      <c r="A4" s="1" t="s">
        <v>36</v>
      </c>
      <c r="B4" s="3" t="s">
        <v>37</v>
      </c>
      <c r="C4" s="3" t="s">
        <v>38</v>
      </c>
      <c r="D4" s="3" t="s">
        <v>39</v>
      </c>
      <c r="E4" s="4">
        <v>38</v>
      </c>
      <c r="F4" s="4" t="str">
        <f>IF(Merge2[[#This Row],[Age]]&lt;=35,"Young","Old")</f>
        <v>Old</v>
      </c>
      <c r="G4" s="3" t="s">
        <v>27</v>
      </c>
      <c r="H4" s="3" t="s">
        <v>28</v>
      </c>
      <c r="I4" s="4">
        <v>23</v>
      </c>
      <c r="J4" s="4" t="str" cm="1">
        <f t="array" ref="J4">_xlfn.IFS(Merge2[[#This Row],[DistanceFromHome (KM)]] &lt;=10,"0-10KM",Merge2[[#This Row],[DistanceFromHome (KM)]] &lt;=20,"11-20KM",Merge2[[#This Row],[DistanceFromHome (KM)]] &lt;=30,"21-30KM",Merge2[[#This Row],[DistanceFromHome (KM)]] &lt;=40,"31-40KM",Merge2[[#This Row],[DistanceFromHome (KM)]] &lt;=50,"41-50KM")</f>
        <v>21-30KM</v>
      </c>
      <c r="K4" s="3" t="s">
        <v>40</v>
      </c>
      <c r="L4" s="3" t="s">
        <v>30</v>
      </c>
      <c r="M4" s="4">
        <v>4</v>
      </c>
      <c r="N4" s="3" t="str" cm="1">
        <f t="array" ref="N4">_xlfn.SWITCH(Merge2[[#This Row],[Education]], 1, "Below College", 2, "College", 3, "Bachelor's", 4, "Master's", 5, "Doctorate")</f>
        <v>Master's</v>
      </c>
      <c r="O4" s="3" t="s">
        <v>31</v>
      </c>
      <c r="P4" s="3" t="s">
        <v>32</v>
      </c>
      <c r="Q4" s="3" t="s">
        <v>41</v>
      </c>
      <c r="R4" s="5">
        <v>157718</v>
      </c>
      <c r="S4" s="4">
        <v>0</v>
      </c>
      <c r="T4" s="3" t="s">
        <v>42</v>
      </c>
      <c r="U4" s="4">
        <f>IF(Merge2[[#This Row],[OverTime]]="Yes", 1, 0)</f>
        <v>1</v>
      </c>
      <c r="V4" s="2">
        <v>40912</v>
      </c>
      <c r="W4" s="3" t="s">
        <v>34</v>
      </c>
      <c r="X4" s="4">
        <v>10</v>
      </c>
      <c r="Y4" s="4">
        <v>6</v>
      </c>
      <c r="Z4" s="4">
        <v>10</v>
      </c>
      <c r="AA4" s="4" t="str">
        <f>IF(Merge2[[#This Row],[YearsSinceLastPromotion]] &gt;=4, "Need Attention", "OK")</f>
        <v>Need Attention</v>
      </c>
      <c r="AB4" s="4">
        <v>0</v>
      </c>
      <c r="AC4" s="1" t="s">
        <v>43</v>
      </c>
      <c r="AD4" s="1" t="s">
        <v>36</v>
      </c>
      <c r="AE4" s="2">
        <v>42581</v>
      </c>
      <c r="AF4" s="4">
        <v>3</v>
      </c>
      <c r="AG4" s="4">
        <f>IF(ISNUMBER(Merge2[[#This Row],[PerformanceRating.EnvironmentSatisfaction]]),Merge2[[#This Row],[PerformanceRating.EnvironmentSatisfaction]], NA())</f>
        <v>3</v>
      </c>
      <c r="AH4" s="4">
        <v>3</v>
      </c>
      <c r="AI4" s="4">
        <f>IF(ISNUMBER(Merge2[[#This Row],[PerformanceRating.JobSatisfaction]]),Merge2[[#This Row],[PerformanceRating.JobSatisfaction]],NA())</f>
        <v>3</v>
      </c>
      <c r="AJ4" s="4">
        <v>2</v>
      </c>
      <c r="AK4" s="4">
        <f>IF(ISNUMBER(Merge2[[#This Row],[PerformanceRating.RelationshipSatisfaction]]),Merge2[[#This Row],[PerformanceRating.RelationshipSatisfaction]],NA())</f>
        <v>2</v>
      </c>
      <c r="AL4" s="4">
        <v>2</v>
      </c>
      <c r="AM4" s="4">
        <v>0</v>
      </c>
      <c r="AN4" s="4">
        <v>5</v>
      </c>
      <c r="AO4" s="4">
        <f>IF(ISNUMBER(Merge2[[#This Row],[PerformanceRating.WorkLifeBalance]]),Merge2[[#This Row],[PerformanceRating.WorkLifeBalance]],NA())</f>
        <v>5</v>
      </c>
      <c r="AP4" s="4">
        <v>4</v>
      </c>
      <c r="AQ4" s="4">
        <f>IF(ISNUMBER(Merge2[[#This Row],[PerformanceRating.SelfRating]]),Merge2[[#This Row],[PerformanceRating.SelfRating]],NA())</f>
        <v>4</v>
      </c>
      <c r="AR4" s="4">
        <v>4</v>
      </c>
      <c r="AS4" s="4">
        <f>IF(ISNUMBER(Merge2[[#This Row],[PerformanceRating.ManagerRating]]),Merge2[[#This Row],[PerformanceRating.ManagerRating]],NA())</f>
        <v>4</v>
      </c>
      <c r="AT4" s="4">
        <f>AVERAGE(Merge2[[#This Row],[environment]],Merge2[[#This Row],[job_satisfactory]],Merge2[[#This Row],[Relationship]],Merge2[[#This Row],[worklife]],Merge2[[#This Row],[selfrating]],Merge2[[#This Row],[managerrating]])</f>
        <v>3.5</v>
      </c>
    </row>
    <row r="5" spans="1:49" x14ac:dyDescent="0.25">
      <c r="A5" s="1" t="s">
        <v>1414</v>
      </c>
      <c r="B5" s="3" t="s">
        <v>1415</v>
      </c>
      <c r="C5" s="3" t="s">
        <v>1416</v>
      </c>
      <c r="D5" s="3" t="s">
        <v>39</v>
      </c>
      <c r="E5" s="4">
        <v>28</v>
      </c>
      <c r="F5" s="4" t="str">
        <f>IF(Merge2[[#This Row],[Age]]&lt;=35,"Young","Old")</f>
        <v>Young</v>
      </c>
      <c r="G5" s="3" t="s">
        <v>92</v>
      </c>
      <c r="H5" s="3" t="s">
        <v>57</v>
      </c>
      <c r="I5" s="4">
        <v>3</v>
      </c>
      <c r="J5" s="4" t="str" cm="1">
        <f t="array" ref="J5">_xlfn.IFS(Merge2[[#This Row],[DistanceFromHome (KM)]] &lt;=10,"0-10KM",Merge2[[#This Row],[DistanceFromHome (KM)]] &lt;=20,"11-20KM",Merge2[[#This Row],[DistanceFromHome (KM)]] &lt;=30,"21-30KM",Merge2[[#This Row],[DistanceFromHome (KM)]] &lt;=40,"31-40KM",Merge2[[#This Row],[DistanceFromHome (KM)]] &lt;=50,"41-50KM")</f>
        <v>0-10KM</v>
      </c>
      <c r="K5" s="3" t="s">
        <v>69</v>
      </c>
      <c r="L5" s="3" t="s">
        <v>30</v>
      </c>
      <c r="M5" s="4">
        <v>3</v>
      </c>
      <c r="N5" s="3" t="str" cm="1">
        <f t="array" ref="N5">_xlfn.SWITCH(Merge2[[#This Row],[Education]], 1, "Below College", 2, "College", 3, "Bachelor's", 4, "Master's", 5, "Doctorate")</f>
        <v>Bachelor's</v>
      </c>
      <c r="O5" s="3" t="s">
        <v>200</v>
      </c>
      <c r="P5" s="3" t="s">
        <v>110</v>
      </c>
      <c r="Q5" s="3" t="s">
        <v>51</v>
      </c>
      <c r="R5" s="5">
        <v>58993</v>
      </c>
      <c r="S5" s="4">
        <v>1</v>
      </c>
      <c r="T5" s="3" t="s">
        <v>42</v>
      </c>
      <c r="U5" s="4">
        <f>IF(Merge2[[#This Row],[OverTime]]="Yes", 1, 0)</f>
        <v>1</v>
      </c>
      <c r="V5" s="2">
        <v>41950</v>
      </c>
      <c r="W5" s="3" t="s">
        <v>42</v>
      </c>
      <c r="X5" s="4">
        <v>7</v>
      </c>
      <c r="Y5" s="4">
        <v>2</v>
      </c>
      <c r="Z5" s="4">
        <v>7</v>
      </c>
      <c r="AA5" s="4" t="str">
        <f>IF(Merge2[[#This Row],[YearsSinceLastPromotion]] &gt;=4, "Need Attention", "OK")</f>
        <v>Need Attention</v>
      </c>
      <c r="AB5" s="4">
        <v>1</v>
      </c>
      <c r="AC5" s="1" t="s">
        <v>1417</v>
      </c>
      <c r="AD5" s="1" t="s">
        <v>1414</v>
      </c>
      <c r="AE5" s="2">
        <v>41277</v>
      </c>
      <c r="AF5" s="4">
        <v>5</v>
      </c>
      <c r="AG5" s="4">
        <f>IF(ISNUMBER(Merge2[[#This Row],[PerformanceRating.EnvironmentSatisfaction]]),Merge2[[#This Row],[PerformanceRating.EnvironmentSatisfaction]], NA())</f>
        <v>5</v>
      </c>
      <c r="AH5" s="4">
        <v>4</v>
      </c>
      <c r="AI5" s="4">
        <f>IF(ISNUMBER(Merge2[[#This Row],[PerformanceRating.JobSatisfaction]]),Merge2[[#This Row],[PerformanceRating.JobSatisfaction]],NA())</f>
        <v>4</v>
      </c>
      <c r="AJ5" s="4">
        <v>4</v>
      </c>
      <c r="AK5" s="4">
        <f>IF(ISNUMBER(Merge2[[#This Row],[PerformanceRating.RelationshipSatisfaction]]),Merge2[[#This Row],[PerformanceRating.RelationshipSatisfaction]],NA())</f>
        <v>4</v>
      </c>
      <c r="AL5" s="4">
        <v>1</v>
      </c>
      <c r="AM5" s="4">
        <v>3</v>
      </c>
      <c r="AN5" s="4">
        <v>4</v>
      </c>
      <c r="AO5" s="4">
        <f>IF(ISNUMBER(Merge2[[#This Row],[PerformanceRating.WorkLifeBalance]]),Merge2[[#This Row],[PerformanceRating.WorkLifeBalance]],NA())</f>
        <v>4</v>
      </c>
      <c r="AP5" s="4">
        <v>4</v>
      </c>
      <c r="AQ5" s="4">
        <f>IF(ISNUMBER(Merge2[[#This Row],[PerformanceRating.SelfRating]]),Merge2[[#This Row],[PerformanceRating.SelfRating]],NA())</f>
        <v>4</v>
      </c>
      <c r="AR5" s="4">
        <v>3</v>
      </c>
      <c r="AS5" s="4">
        <f>IF(ISNUMBER(Merge2[[#This Row],[PerformanceRating.ManagerRating]]),Merge2[[#This Row],[PerformanceRating.ManagerRating]],NA())</f>
        <v>3</v>
      </c>
      <c r="AT5" s="4">
        <f>AVERAGE(Merge2[[#This Row],[environment]],Merge2[[#This Row],[job_satisfactory]],Merge2[[#This Row],[Relationship]],Merge2[[#This Row],[worklife]],Merge2[[#This Row],[selfrating]],Merge2[[#This Row],[managerrating]])</f>
        <v>4</v>
      </c>
    </row>
    <row r="6" spans="1:49" hidden="1" x14ac:dyDescent="0.25">
      <c r="A6" s="1" t="s">
        <v>44</v>
      </c>
      <c r="B6" s="3" t="s">
        <v>45</v>
      </c>
      <c r="C6" s="3" t="s">
        <v>46</v>
      </c>
      <c r="D6" s="3" t="s">
        <v>39</v>
      </c>
      <c r="E6" s="4">
        <v>43</v>
      </c>
      <c r="F6" s="4" t="str">
        <f>IF(Merge2[[#This Row],[Age]]&lt;=35,"Young","Old")</f>
        <v>Old</v>
      </c>
      <c r="G6" s="3" t="s">
        <v>27</v>
      </c>
      <c r="H6" s="3" t="s">
        <v>47</v>
      </c>
      <c r="I6" s="4">
        <v>29</v>
      </c>
      <c r="J6" s="4" t="str" cm="1">
        <f t="array" ref="J6">_xlfn.IFS(Merge2[[#This Row],[DistanceFromHome (KM)]] &lt;=10,"0-10KM",Merge2[[#This Row],[DistanceFromHome (KM)]] &lt;=20,"11-20KM",Merge2[[#This Row],[DistanceFromHome (KM)]] &lt;=30,"21-30KM",Merge2[[#This Row],[DistanceFromHome (KM)]] &lt;=40,"31-40KM",Merge2[[#This Row],[DistanceFromHome (KM)]] &lt;=50,"41-50KM")</f>
        <v>21-30KM</v>
      </c>
      <c r="K6" s="3" t="s">
        <v>40</v>
      </c>
      <c r="L6" s="3" t="s">
        <v>48</v>
      </c>
      <c r="M6" s="4">
        <v>4</v>
      </c>
      <c r="N6" s="3" t="str" cm="1">
        <f t="array" ref="N6">_xlfn.SWITCH(Merge2[[#This Row],[Education]], 1, "Below College", 2, "College", 3, "Bachelor's", 4, "Master's", 5, "Doctorate")</f>
        <v>Master's</v>
      </c>
      <c r="O6" s="3" t="s">
        <v>49</v>
      </c>
      <c r="P6" s="3" t="s">
        <v>50</v>
      </c>
      <c r="Q6" s="3" t="s">
        <v>51</v>
      </c>
      <c r="R6" s="5">
        <v>309964</v>
      </c>
      <c r="S6" s="4">
        <v>1</v>
      </c>
      <c r="T6" s="3" t="s">
        <v>34</v>
      </c>
      <c r="U6" s="4">
        <f>IF(Merge2[[#This Row],[OverTime]]="Yes", 1, 0)</f>
        <v>0</v>
      </c>
      <c r="V6" s="2">
        <v>40912</v>
      </c>
      <c r="W6" s="3" t="s">
        <v>34</v>
      </c>
      <c r="X6" s="4">
        <v>10</v>
      </c>
      <c r="Y6" s="4">
        <v>6</v>
      </c>
      <c r="Z6" s="4">
        <v>10</v>
      </c>
      <c r="AA6" s="4" t="str">
        <f>IF(Merge2[[#This Row],[YearsSinceLastPromotion]] &gt;=4, "Need Attention", "OK")</f>
        <v>Need Attention</v>
      </c>
      <c r="AB6" s="4">
        <v>8</v>
      </c>
      <c r="AC6" s="1" t="s">
        <v>52</v>
      </c>
      <c r="AD6" s="1" t="s">
        <v>44</v>
      </c>
      <c r="AE6" s="2">
        <v>42468</v>
      </c>
      <c r="AF6" s="4">
        <v>3</v>
      </c>
      <c r="AG6" s="4">
        <f>IF(ISNUMBER(Merge2[[#This Row],[PerformanceRating.EnvironmentSatisfaction]]),Merge2[[#This Row],[PerformanceRating.EnvironmentSatisfaction]], NA())</f>
        <v>3</v>
      </c>
      <c r="AH6" s="4">
        <v>3</v>
      </c>
      <c r="AI6" s="4">
        <f>IF(ISNUMBER(Merge2[[#This Row],[PerformanceRating.JobSatisfaction]]),Merge2[[#This Row],[PerformanceRating.JobSatisfaction]],NA())</f>
        <v>3</v>
      </c>
      <c r="AJ6" s="4">
        <v>2</v>
      </c>
      <c r="AK6" s="4">
        <f>IF(ISNUMBER(Merge2[[#This Row],[PerformanceRating.RelationshipSatisfaction]]),Merge2[[#This Row],[PerformanceRating.RelationshipSatisfaction]],NA())</f>
        <v>2</v>
      </c>
      <c r="AL6" s="4">
        <v>1</v>
      </c>
      <c r="AM6" s="4">
        <v>0</v>
      </c>
      <c r="AN6" s="4">
        <v>2</v>
      </c>
      <c r="AO6" s="4">
        <f>IF(ISNUMBER(Merge2[[#This Row],[PerformanceRating.WorkLifeBalance]]),Merge2[[#This Row],[PerformanceRating.WorkLifeBalance]],NA())</f>
        <v>2</v>
      </c>
      <c r="AP6" s="4">
        <v>3</v>
      </c>
      <c r="AQ6" s="4">
        <f>IF(ISNUMBER(Merge2[[#This Row],[PerformanceRating.SelfRating]]),Merge2[[#This Row],[PerformanceRating.SelfRating]],NA())</f>
        <v>3</v>
      </c>
      <c r="AR6" s="4">
        <v>2</v>
      </c>
      <c r="AS6" s="4">
        <f>IF(ISNUMBER(Merge2[[#This Row],[PerformanceRating.ManagerRating]]),Merge2[[#This Row],[PerformanceRating.ManagerRating]],NA())</f>
        <v>2</v>
      </c>
      <c r="AT6" s="4">
        <f>AVERAGE(Merge2[[#This Row],[environment]],Merge2[[#This Row],[job_satisfactory]],Merge2[[#This Row],[Relationship]],Merge2[[#This Row],[worklife]],Merge2[[#This Row],[selfrating]],Merge2[[#This Row],[managerrating]])</f>
        <v>2.5</v>
      </c>
    </row>
    <row r="7" spans="1:49" hidden="1" x14ac:dyDescent="0.25">
      <c r="A7" s="1" t="s">
        <v>53</v>
      </c>
      <c r="B7" s="3" t="s">
        <v>54</v>
      </c>
      <c r="C7" s="3" t="s">
        <v>55</v>
      </c>
      <c r="D7" s="3" t="s">
        <v>56</v>
      </c>
      <c r="E7" s="4">
        <v>39</v>
      </c>
      <c r="F7" s="4" t="str">
        <f>IF(Merge2[[#This Row],[Age]]&lt;=35,"Young","Old")</f>
        <v>Old</v>
      </c>
      <c r="G7" s="3" t="s">
        <v>27</v>
      </c>
      <c r="H7" s="3" t="s">
        <v>57</v>
      </c>
      <c r="I7" s="4">
        <v>12</v>
      </c>
      <c r="J7" s="4" t="str" cm="1">
        <f t="array" ref="J7">_xlfn.IFS(Merge2[[#This Row],[DistanceFromHome (KM)]] &lt;=10,"0-10KM",Merge2[[#This Row],[DistanceFromHome (KM)]] &lt;=20,"11-20KM",Merge2[[#This Row],[DistanceFromHome (KM)]] &lt;=30,"21-30KM",Merge2[[#This Row],[DistanceFromHome (KM)]] &lt;=40,"31-40KM",Merge2[[#This Row],[DistanceFromHome (KM)]] &lt;=50,"41-50KM")</f>
        <v>11-20KM</v>
      </c>
      <c r="K7" s="3" t="s">
        <v>29</v>
      </c>
      <c r="L7" s="3" t="s">
        <v>30</v>
      </c>
      <c r="M7" s="4">
        <v>3</v>
      </c>
      <c r="N7" s="3" t="str" cm="1">
        <f t="array" ref="N7">_xlfn.SWITCH(Merge2[[#This Row],[Education]], 1, "Below College", 2, "College", 3, "Bachelor's", 4, "Master's", 5, "Doctorate")</f>
        <v>Bachelor's</v>
      </c>
      <c r="O7" s="3" t="s">
        <v>58</v>
      </c>
      <c r="P7" s="3" t="s">
        <v>59</v>
      </c>
      <c r="Q7" s="3" t="s">
        <v>51</v>
      </c>
      <c r="R7" s="5">
        <v>293132</v>
      </c>
      <c r="S7" s="4">
        <v>0</v>
      </c>
      <c r="T7" s="3" t="s">
        <v>34</v>
      </c>
      <c r="U7" s="4">
        <f>IF(Merge2[[#This Row],[OverTime]]="Yes", 1, 0)</f>
        <v>0</v>
      </c>
      <c r="V7" s="2">
        <v>40913</v>
      </c>
      <c r="W7" s="3" t="s">
        <v>34</v>
      </c>
      <c r="X7" s="4">
        <v>10</v>
      </c>
      <c r="Y7" s="4">
        <v>10</v>
      </c>
      <c r="Z7" s="4">
        <v>10</v>
      </c>
      <c r="AA7" s="4" t="str">
        <f>IF(Merge2[[#This Row],[YearsSinceLastPromotion]] &gt;=4, "Need Attention", "OK")</f>
        <v>Need Attention</v>
      </c>
      <c r="AB7" s="4">
        <v>0</v>
      </c>
      <c r="AC7" s="1"/>
      <c r="AD7" s="1"/>
      <c r="AE7" s="2"/>
      <c r="AF7" s="4"/>
      <c r="AG7" s="4" t="e">
        <f>IF(ISNUMBER(Merge2[[#This Row],[PerformanceRating.EnvironmentSatisfaction]]),Merge2[[#This Row],[PerformanceRating.EnvironmentSatisfaction]], NA())</f>
        <v>#N/A</v>
      </c>
      <c r="AH7" s="4"/>
      <c r="AI7" s="4" t="e">
        <f>IF(ISNUMBER(Merge2[[#This Row],[PerformanceRating.JobSatisfaction]]),Merge2[[#This Row],[PerformanceRating.JobSatisfaction]],NA())</f>
        <v>#N/A</v>
      </c>
      <c r="AJ7" s="4"/>
      <c r="AK7" s="4" t="e">
        <f>IF(ISNUMBER(Merge2[[#This Row],[PerformanceRating.RelationshipSatisfaction]]),Merge2[[#This Row],[PerformanceRating.RelationshipSatisfaction]],NA())</f>
        <v>#N/A</v>
      </c>
      <c r="AL7" s="4"/>
      <c r="AM7" s="4"/>
      <c r="AN7" s="4"/>
      <c r="AO7" s="4" t="e">
        <f>IF(ISNUMBER(Merge2[[#This Row],[PerformanceRating.WorkLifeBalance]]),Merge2[[#This Row],[PerformanceRating.WorkLifeBalance]],NA())</f>
        <v>#N/A</v>
      </c>
      <c r="AP7" s="4"/>
      <c r="AQ7" s="4" t="e">
        <f>IF(ISNUMBER(Merge2[[#This Row],[PerformanceRating.SelfRating]]),Merge2[[#This Row],[PerformanceRating.SelfRating]],NA())</f>
        <v>#N/A</v>
      </c>
      <c r="AR7" s="4"/>
      <c r="AS7" s="4" t="e">
        <f>IF(ISNUMBER(Merge2[[#This Row],[PerformanceRating.ManagerRating]]),Merge2[[#This Row],[PerformanceRating.ManagerRating]],NA())</f>
        <v>#N/A</v>
      </c>
      <c r="AT7" s="4" t="e">
        <f>AVERAGE(Merge2[[#This Row],[environment]],Merge2[[#This Row],[job_satisfactory]],Merge2[[#This Row],[Relationship]],Merge2[[#This Row],[worklife]],Merge2[[#This Row],[selfrating]],Merge2[[#This Row],[managerrating]])</f>
        <v>#N/A</v>
      </c>
      <c r="AW7">
        <f>AVERAGE(Merge2[Salary])</f>
        <v>112956.49795918367</v>
      </c>
    </row>
    <row r="8" spans="1:49" x14ac:dyDescent="0.25">
      <c r="A8" s="1" t="s">
        <v>497</v>
      </c>
      <c r="B8" s="3" t="s">
        <v>498</v>
      </c>
      <c r="C8" s="3" t="s">
        <v>499</v>
      </c>
      <c r="D8" s="3" t="s">
        <v>26</v>
      </c>
      <c r="E8" s="4">
        <v>29</v>
      </c>
      <c r="F8" s="4" t="str">
        <f>IF(Merge2[[#This Row],[Age]]&lt;=35,"Young","Old")</f>
        <v>Young</v>
      </c>
      <c r="G8" s="3" t="s">
        <v>27</v>
      </c>
      <c r="H8" s="3" t="s">
        <v>28</v>
      </c>
      <c r="I8" s="4">
        <v>4</v>
      </c>
      <c r="J8" s="4" t="str" cm="1">
        <f t="array" ref="J8">_xlfn.IFS(Merge2[[#This Row],[DistanceFromHome (KM)]] &lt;=10,"0-10KM",Merge2[[#This Row],[DistanceFromHome (KM)]] &lt;=20,"11-20KM",Merge2[[#This Row],[DistanceFromHome (KM)]] &lt;=30,"21-30KM",Merge2[[#This Row],[DistanceFromHome (KM)]] &lt;=40,"31-40KM",Merge2[[#This Row],[DistanceFromHome (KM)]] &lt;=50,"41-50KM")</f>
        <v>0-10KM</v>
      </c>
      <c r="K8" s="3" t="s">
        <v>40</v>
      </c>
      <c r="L8" s="3" t="s">
        <v>70</v>
      </c>
      <c r="M8" s="4">
        <v>2</v>
      </c>
      <c r="N8" s="3" t="str" cm="1">
        <f t="array" ref="N8">_xlfn.SWITCH(Merge2[[#This Row],[Education]], 1, "Below College", 2, "College", 3, "Bachelor's", 4, "Master's", 5, "Doctorate")</f>
        <v>College</v>
      </c>
      <c r="O8" s="3" t="s">
        <v>49</v>
      </c>
      <c r="P8" s="3" t="s">
        <v>32</v>
      </c>
      <c r="Q8" s="3" t="s">
        <v>41</v>
      </c>
      <c r="R8" s="5">
        <v>129356</v>
      </c>
      <c r="S8" s="4">
        <v>0</v>
      </c>
      <c r="T8" s="3" t="s">
        <v>34</v>
      </c>
      <c r="U8" s="4">
        <f>IF(Merge2[[#This Row],[OverTime]]="Yes", 1, 0)</f>
        <v>0</v>
      </c>
      <c r="V8" s="2">
        <v>41031</v>
      </c>
      <c r="W8" s="3" t="s">
        <v>42</v>
      </c>
      <c r="X8" s="4">
        <v>5</v>
      </c>
      <c r="Y8" s="4">
        <v>1</v>
      </c>
      <c r="Z8" s="4">
        <v>1</v>
      </c>
      <c r="AA8" s="4" t="str">
        <f>IF(Merge2[[#This Row],[YearsSinceLastPromotion]] &gt;=4, "Need Attention", "OK")</f>
        <v>OK</v>
      </c>
      <c r="AB8" s="4">
        <v>2</v>
      </c>
      <c r="AC8" s="1" t="s">
        <v>500</v>
      </c>
      <c r="AD8" s="1" t="s">
        <v>497</v>
      </c>
      <c r="AE8" s="2">
        <v>41282</v>
      </c>
      <c r="AF8" s="4">
        <v>3</v>
      </c>
      <c r="AG8" s="4">
        <f>IF(ISNUMBER(Merge2[[#This Row],[PerformanceRating.EnvironmentSatisfaction]]),Merge2[[#This Row],[PerformanceRating.EnvironmentSatisfaction]], NA())</f>
        <v>3</v>
      </c>
      <c r="AH8" s="4">
        <v>4</v>
      </c>
      <c r="AI8" s="4">
        <f>IF(ISNUMBER(Merge2[[#This Row],[PerformanceRating.JobSatisfaction]]),Merge2[[#This Row],[PerformanceRating.JobSatisfaction]],NA())</f>
        <v>4</v>
      </c>
      <c r="AJ8" s="4">
        <v>5</v>
      </c>
      <c r="AK8" s="4">
        <f>IF(ISNUMBER(Merge2[[#This Row],[PerformanceRating.RelationshipSatisfaction]]),Merge2[[#This Row],[PerformanceRating.RelationshipSatisfaction]],NA())</f>
        <v>5</v>
      </c>
      <c r="AL8" s="4">
        <v>2</v>
      </c>
      <c r="AM8" s="4">
        <v>1</v>
      </c>
      <c r="AN8" s="4">
        <v>5</v>
      </c>
      <c r="AO8" s="4">
        <f>IF(ISNUMBER(Merge2[[#This Row],[PerformanceRating.WorkLifeBalance]]),Merge2[[#This Row],[PerformanceRating.WorkLifeBalance]],NA())</f>
        <v>5</v>
      </c>
      <c r="AP8" s="4">
        <v>4</v>
      </c>
      <c r="AQ8" s="4">
        <f>IF(ISNUMBER(Merge2[[#This Row],[PerformanceRating.SelfRating]]),Merge2[[#This Row],[PerformanceRating.SelfRating]],NA())</f>
        <v>4</v>
      </c>
      <c r="AR8" s="4">
        <v>3</v>
      </c>
      <c r="AS8" s="4">
        <f>IF(ISNUMBER(Merge2[[#This Row],[PerformanceRating.ManagerRating]]),Merge2[[#This Row],[PerformanceRating.ManagerRating]],NA())</f>
        <v>3</v>
      </c>
      <c r="AT8" s="4">
        <f>AVERAGE(Merge2[[#This Row],[environment]],Merge2[[#This Row],[job_satisfactory]],Merge2[[#This Row],[Relationship]],Merge2[[#This Row],[worklife]],Merge2[[#This Row],[selfrating]],Merge2[[#This Row],[managerrating]])</f>
        <v>4</v>
      </c>
    </row>
    <row r="9" spans="1:49" x14ac:dyDescent="0.25">
      <c r="A9" s="1" t="s">
        <v>60</v>
      </c>
      <c r="B9" s="3" t="s">
        <v>61</v>
      </c>
      <c r="C9" s="3" t="s">
        <v>62</v>
      </c>
      <c r="D9" s="3" t="s">
        <v>26</v>
      </c>
      <c r="E9" s="4">
        <v>29</v>
      </c>
      <c r="F9" s="4" t="str">
        <f>IF(Merge2[[#This Row],[Age]]&lt;=35,"Young","Old")</f>
        <v>Young</v>
      </c>
      <c r="G9" s="3" t="s">
        <v>27</v>
      </c>
      <c r="H9" s="3" t="s">
        <v>47</v>
      </c>
      <c r="I9" s="4">
        <v>29</v>
      </c>
      <c r="J9" s="4" t="str" cm="1">
        <f t="array" ref="J9">_xlfn.IFS(Merge2[[#This Row],[DistanceFromHome (KM)]] &lt;=10,"0-10KM",Merge2[[#This Row],[DistanceFromHome (KM)]] &lt;=20,"11-20KM",Merge2[[#This Row],[DistanceFromHome (KM)]] &lt;=30,"21-30KM",Merge2[[#This Row],[DistanceFromHome (KM)]] &lt;=40,"31-40KM",Merge2[[#This Row],[DistanceFromHome (KM)]] &lt;=50,"41-50KM")</f>
        <v>21-30KM</v>
      </c>
      <c r="K9" s="3" t="s">
        <v>40</v>
      </c>
      <c r="L9" s="3" t="s">
        <v>30</v>
      </c>
      <c r="M9" s="4">
        <v>2</v>
      </c>
      <c r="N9" s="3" t="str" cm="1">
        <f t="array" ref="N9">_xlfn.SWITCH(Merge2[[#This Row],[Education]], 1, "Below College", 2, "College", 3, "Bachelor's", 4, "Master's", 5, "Doctorate")</f>
        <v>College</v>
      </c>
      <c r="O9" s="3" t="s">
        <v>63</v>
      </c>
      <c r="P9" s="3" t="s">
        <v>64</v>
      </c>
      <c r="Q9" s="3" t="s">
        <v>41</v>
      </c>
      <c r="R9" s="5">
        <v>49606</v>
      </c>
      <c r="S9" s="4">
        <v>0</v>
      </c>
      <c r="T9" s="3" t="s">
        <v>34</v>
      </c>
      <c r="U9" s="4">
        <f>IF(Merge2[[#This Row],[OverTime]]="Yes", 1, 0)</f>
        <v>0</v>
      </c>
      <c r="V9" s="2">
        <v>40913</v>
      </c>
      <c r="W9" s="3" t="s">
        <v>42</v>
      </c>
      <c r="X9" s="4">
        <v>6</v>
      </c>
      <c r="Y9" s="4">
        <v>1</v>
      </c>
      <c r="Z9" s="4">
        <v>1</v>
      </c>
      <c r="AA9" s="4" t="str">
        <f>IF(Merge2[[#This Row],[YearsSinceLastPromotion]] &gt;=4, "Need Attention", "OK")</f>
        <v>OK</v>
      </c>
      <c r="AB9" s="4">
        <v>6</v>
      </c>
      <c r="AC9" s="1" t="s">
        <v>65</v>
      </c>
      <c r="AD9" s="1" t="s">
        <v>60</v>
      </c>
      <c r="AE9" s="2">
        <v>42503</v>
      </c>
      <c r="AF9" s="4">
        <v>4</v>
      </c>
      <c r="AG9" s="4">
        <f>IF(ISNUMBER(Merge2[[#This Row],[PerformanceRating.EnvironmentSatisfaction]]),Merge2[[#This Row],[PerformanceRating.EnvironmentSatisfaction]], NA())</f>
        <v>4</v>
      </c>
      <c r="AH9" s="4">
        <v>3</v>
      </c>
      <c r="AI9" s="4">
        <f>IF(ISNUMBER(Merge2[[#This Row],[PerformanceRating.JobSatisfaction]]),Merge2[[#This Row],[PerformanceRating.JobSatisfaction]],NA())</f>
        <v>3</v>
      </c>
      <c r="AJ9" s="4">
        <v>2</v>
      </c>
      <c r="AK9" s="4">
        <f>IF(ISNUMBER(Merge2[[#This Row],[PerformanceRating.RelationshipSatisfaction]]),Merge2[[#This Row],[PerformanceRating.RelationshipSatisfaction]],NA())</f>
        <v>2</v>
      </c>
      <c r="AL9" s="4">
        <v>1</v>
      </c>
      <c r="AM9" s="4">
        <v>0</v>
      </c>
      <c r="AN9" s="4">
        <v>5</v>
      </c>
      <c r="AO9" s="4">
        <f>IF(ISNUMBER(Merge2[[#This Row],[PerformanceRating.WorkLifeBalance]]),Merge2[[#This Row],[PerformanceRating.WorkLifeBalance]],NA())</f>
        <v>5</v>
      </c>
      <c r="AP9" s="4">
        <v>3</v>
      </c>
      <c r="AQ9" s="4">
        <f>IF(ISNUMBER(Merge2[[#This Row],[PerformanceRating.SelfRating]]),Merge2[[#This Row],[PerformanceRating.SelfRating]],NA())</f>
        <v>3</v>
      </c>
      <c r="AR9" s="4">
        <v>2</v>
      </c>
      <c r="AS9" s="4">
        <f>IF(ISNUMBER(Merge2[[#This Row],[PerformanceRating.ManagerRating]]),Merge2[[#This Row],[PerformanceRating.ManagerRating]],NA())</f>
        <v>2</v>
      </c>
      <c r="AT9" s="4">
        <f>AVERAGE(Merge2[[#This Row],[environment]],Merge2[[#This Row],[job_satisfactory]],Merge2[[#This Row],[Relationship]],Merge2[[#This Row],[worklife]],Merge2[[#This Row],[selfrating]],Merge2[[#This Row],[managerrating]])</f>
        <v>3.1666666666666665</v>
      </c>
    </row>
    <row r="10" spans="1:49" x14ac:dyDescent="0.25">
      <c r="A10" s="1" t="s">
        <v>66</v>
      </c>
      <c r="B10" s="3" t="s">
        <v>67</v>
      </c>
      <c r="C10" s="3" t="s">
        <v>68</v>
      </c>
      <c r="D10" s="3" t="s">
        <v>39</v>
      </c>
      <c r="E10" s="4">
        <v>34</v>
      </c>
      <c r="F10" s="4" t="str">
        <f>IF(Merge2[[#This Row],[Age]]&lt;=35,"Young","Old")</f>
        <v>Young</v>
      </c>
      <c r="G10" s="3" t="s">
        <v>27</v>
      </c>
      <c r="H10" s="3" t="s">
        <v>28</v>
      </c>
      <c r="I10" s="4">
        <v>30</v>
      </c>
      <c r="J10" s="4" t="str" cm="1">
        <f t="array" ref="J10">_xlfn.IFS(Merge2[[#This Row],[DistanceFromHome (KM)]] &lt;=10,"0-10KM",Merge2[[#This Row],[DistanceFromHome (KM)]] &lt;=20,"11-20KM",Merge2[[#This Row],[DistanceFromHome (KM)]] &lt;=30,"21-30KM",Merge2[[#This Row],[DistanceFromHome (KM)]] &lt;=40,"31-40KM",Merge2[[#This Row],[DistanceFromHome (KM)]] &lt;=50,"41-50KM")</f>
        <v>21-30KM</v>
      </c>
      <c r="K10" s="3" t="s">
        <v>69</v>
      </c>
      <c r="L10" s="3" t="s">
        <v>70</v>
      </c>
      <c r="M10" s="4">
        <v>2</v>
      </c>
      <c r="N10" s="3" t="str" cm="1">
        <f t="array" ref="N10">_xlfn.SWITCH(Merge2[[#This Row],[Education]], 1, "Below College", 2, "College", 3, "Bachelor's", 4, "Master's", 5, "Doctorate")</f>
        <v>College</v>
      </c>
      <c r="O10" s="3" t="s">
        <v>31</v>
      </c>
      <c r="P10" s="3" t="s">
        <v>32</v>
      </c>
      <c r="Q10" s="3" t="s">
        <v>33</v>
      </c>
      <c r="R10" s="5">
        <v>133468</v>
      </c>
      <c r="S10" s="4">
        <v>1</v>
      </c>
      <c r="T10" s="3" t="s">
        <v>34</v>
      </c>
      <c r="U10" s="4">
        <f>IF(Merge2[[#This Row],[OverTime]]="Yes", 1, 0)</f>
        <v>0</v>
      </c>
      <c r="V10" s="2">
        <v>40913</v>
      </c>
      <c r="W10" s="3" t="s">
        <v>34</v>
      </c>
      <c r="X10" s="4">
        <v>10</v>
      </c>
      <c r="Y10" s="4">
        <v>3</v>
      </c>
      <c r="Z10" s="4">
        <v>7</v>
      </c>
      <c r="AA10" s="4" t="str">
        <f>IF(Merge2[[#This Row],[YearsSinceLastPromotion]] &gt;=4, "Need Attention", "OK")</f>
        <v>Need Attention</v>
      </c>
      <c r="AB10" s="4">
        <v>9</v>
      </c>
      <c r="AC10" s="1" t="s">
        <v>71</v>
      </c>
      <c r="AD10" s="1" t="s">
        <v>66</v>
      </c>
      <c r="AE10" s="2">
        <v>42696</v>
      </c>
      <c r="AF10" s="4">
        <v>4</v>
      </c>
      <c r="AG10" s="4">
        <f>IF(ISNUMBER(Merge2[[#This Row],[PerformanceRating.EnvironmentSatisfaction]]),Merge2[[#This Row],[PerformanceRating.EnvironmentSatisfaction]], NA())</f>
        <v>4</v>
      </c>
      <c r="AH10" s="4">
        <v>4</v>
      </c>
      <c r="AI10" s="4">
        <f>IF(ISNUMBER(Merge2[[#This Row],[PerformanceRating.JobSatisfaction]]),Merge2[[#This Row],[PerformanceRating.JobSatisfaction]],NA())</f>
        <v>4</v>
      </c>
      <c r="AJ10" s="4">
        <v>2</v>
      </c>
      <c r="AK10" s="4">
        <f>IF(ISNUMBER(Merge2[[#This Row],[PerformanceRating.RelationshipSatisfaction]]),Merge2[[#This Row],[PerformanceRating.RelationshipSatisfaction]],NA())</f>
        <v>2</v>
      </c>
      <c r="AL10" s="4">
        <v>3</v>
      </c>
      <c r="AM10" s="4">
        <v>1</v>
      </c>
      <c r="AN10" s="4">
        <v>5</v>
      </c>
      <c r="AO10" s="4">
        <f>IF(ISNUMBER(Merge2[[#This Row],[PerformanceRating.WorkLifeBalance]]),Merge2[[#This Row],[PerformanceRating.WorkLifeBalance]],NA())</f>
        <v>5</v>
      </c>
      <c r="AP10" s="4">
        <v>4</v>
      </c>
      <c r="AQ10" s="4">
        <f>IF(ISNUMBER(Merge2[[#This Row],[PerformanceRating.SelfRating]]),Merge2[[#This Row],[PerformanceRating.SelfRating]],NA())</f>
        <v>4</v>
      </c>
      <c r="AR10" s="4">
        <v>4</v>
      </c>
      <c r="AS10" s="4">
        <f>IF(ISNUMBER(Merge2[[#This Row],[PerformanceRating.ManagerRating]]),Merge2[[#This Row],[PerformanceRating.ManagerRating]],NA())</f>
        <v>4</v>
      </c>
      <c r="AT10" s="4">
        <f>AVERAGE(Merge2[[#This Row],[environment]],Merge2[[#This Row],[job_satisfactory]],Merge2[[#This Row],[Relationship]],Merge2[[#This Row],[worklife]],Merge2[[#This Row],[selfrating]],Merge2[[#This Row],[managerrating]])</f>
        <v>3.8333333333333335</v>
      </c>
    </row>
    <row r="11" spans="1:49" x14ac:dyDescent="0.25">
      <c r="A11" s="1" t="s">
        <v>986</v>
      </c>
      <c r="B11" s="3" t="s">
        <v>987</v>
      </c>
      <c r="C11" s="3" t="s">
        <v>988</v>
      </c>
      <c r="D11" s="3" t="s">
        <v>39</v>
      </c>
      <c r="E11" s="4">
        <v>30</v>
      </c>
      <c r="F11" s="4" t="str">
        <f>IF(Merge2[[#This Row],[Age]]&lt;=35,"Young","Old")</f>
        <v>Young</v>
      </c>
      <c r="G11" s="3" t="s">
        <v>27</v>
      </c>
      <c r="H11" s="3" t="s">
        <v>28</v>
      </c>
      <c r="I11" s="4">
        <v>42</v>
      </c>
      <c r="J11" s="4" t="str" cm="1">
        <f t="array" ref="J11">_xlfn.IFS(Merge2[[#This Row],[DistanceFromHome (KM)]] &lt;=10,"0-10KM",Merge2[[#This Row],[DistanceFromHome (KM)]] &lt;=20,"11-20KM",Merge2[[#This Row],[DistanceFromHome (KM)]] &lt;=30,"21-30KM",Merge2[[#This Row],[DistanceFromHome (KM)]] &lt;=40,"31-40KM",Merge2[[#This Row],[DistanceFromHome (KM)]] &lt;=50,"41-50KM")</f>
        <v>41-50KM</v>
      </c>
      <c r="K11" s="3" t="s">
        <v>40</v>
      </c>
      <c r="L11" s="3" t="s">
        <v>30</v>
      </c>
      <c r="M11" s="4">
        <v>4</v>
      </c>
      <c r="N11" s="3" t="str" cm="1">
        <f t="array" ref="N11">_xlfn.SWITCH(Merge2[[#This Row],[Education]], 1, "Below College", 2, "College", 3, "Bachelor's", 4, "Master's", 5, "Doctorate")</f>
        <v>Master's</v>
      </c>
      <c r="O11" s="3" t="s">
        <v>31</v>
      </c>
      <c r="P11" s="3" t="s">
        <v>32</v>
      </c>
      <c r="Q11" s="3" t="s">
        <v>41</v>
      </c>
      <c r="R11" s="5">
        <v>148862</v>
      </c>
      <c r="S11" s="4">
        <v>0</v>
      </c>
      <c r="T11" s="3" t="s">
        <v>42</v>
      </c>
      <c r="U11" s="4">
        <f>IF(Merge2[[#This Row],[OverTime]]="Yes", 1, 0)</f>
        <v>1</v>
      </c>
      <c r="V11" s="2">
        <v>41581</v>
      </c>
      <c r="W11" s="3" t="s">
        <v>42</v>
      </c>
      <c r="X11" s="4">
        <v>2</v>
      </c>
      <c r="Y11" s="4">
        <v>0</v>
      </c>
      <c r="Z11" s="4">
        <v>1</v>
      </c>
      <c r="AA11" s="4" t="str">
        <f>IF(Merge2[[#This Row],[YearsSinceLastPromotion]] &gt;=4, "Need Attention", "OK")</f>
        <v>OK</v>
      </c>
      <c r="AB11" s="4">
        <v>1</v>
      </c>
      <c r="AC11" s="1" t="s">
        <v>989</v>
      </c>
      <c r="AD11" s="1" t="s">
        <v>986</v>
      </c>
      <c r="AE11" s="2">
        <v>41285</v>
      </c>
      <c r="AF11" s="4">
        <v>5</v>
      </c>
      <c r="AG11" s="4">
        <f>IF(ISNUMBER(Merge2[[#This Row],[PerformanceRating.EnvironmentSatisfaction]]),Merge2[[#This Row],[PerformanceRating.EnvironmentSatisfaction]], NA())</f>
        <v>5</v>
      </c>
      <c r="AH11" s="4">
        <v>4</v>
      </c>
      <c r="AI11" s="4">
        <f>IF(ISNUMBER(Merge2[[#This Row],[PerformanceRating.JobSatisfaction]]),Merge2[[#This Row],[PerformanceRating.JobSatisfaction]],NA())</f>
        <v>4</v>
      </c>
      <c r="AJ11" s="4">
        <v>3</v>
      </c>
      <c r="AK11" s="4">
        <f>IF(ISNUMBER(Merge2[[#This Row],[PerformanceRating.RelationshipSatisfaction]]),Merge2[[#This Row],[PerformanceRating.RelationshipSatisfaction]],NA())</f>
        <v>3</v>
      </c>
      <c r="AL11" s="4">
        <v>2</v>
      </c>
      <c r="AM11" s="4">
        <v>3</v>
      </c>
      <c r="AN11" s="4">
        <v>4</v>
      </c>
      <c r="AO11" s="4">
        <f>IF(ISNUMBER(Merge2[[#This Row],[PerformanceRating.WorkLifeBalance]]),Merge2[[#This Row],[PerformanceRating.WorkLifeBalance]],NA())</f>
        <v>4</v>
      </c>
      <c r="AP11" s="4">
        <v>5</v>
      </c>
      <c r="AQ11" s="4">
        <f>IF(ISNUMBER(Merge2[[#This Row],[PerformanceRating.SelfRating]]),Merge2[[#This Row],[PerformanceRating.SelfRating]],NA())</f>
        <v>5</v>
      </c>
      <c r="AR11" s="4">
        <v>4</v>
      </c>
      <c r="AS11" s="4">
        <f>IF(ISNUMBER(Merge2[[#This Row],[PerformanceRating.ManagerRating]]),Merge2[[#This Row],[PerformanceRating.ManagerRating]],NA())</f>
        <v>4</v>
      </c>
      <c r="AT11" s="4">
        <f>AVERAGE(Merge2[[#This Row],[environment]],Merge2[[#This Row],[job_satisfactory]],Merge2[[#This Row],[Relationship]],Merge2[[#This Row],[worklife]],Merge2[[#This Row],[selfrating]],Merge2[[#This Row],[managerrating]])</f>
        <v>4.166666666666667</v>
      </c>
    </row>
    <row r="12" spans="1:49" hidden="1" x14ac:dyDescent="0.25">
      <c r="A12" s="1" t="s">
        <v>72</v>
      </c>
      <c r="B12" s="3" t="s">
        <v>73</v>
      </c>
      <c r="C12" s="3" t="s">
        <v>74</v>
      </c>
      <c r="D12" s="3" t="s">
        <v>26</v>
      </c>
      <c r="E12" s="4">
        <v>42</v>
      </c>
      <c r="F12" s="4" t="str">
        <f>IF(Merge2[[#This Row],[Age]]&lt;=35,"Young","Old")</f>
        <v>Old</v>
      </c>
      <c r="G12" s="3" t="s">
        <v>75</v>
      </c>
      <c r="H12" s="3" t="s">
        <v>57</v>
      </c>
      <c r="I12" s="4">
        <v>45</v>
      </c>
      <c r="J12" s="4" t="str" cm="1">
        <f t="array" ref="J12">_xlfn.IFS(Merge2[[#This Row],[DistanceFromHome (KM)]] &lt;=10,"0-10KM",Merge2[[#This Row],[DistanceFromHome (KM)]] &lt;=20,"11-20KM",Merge2[[#This Row],[DistanceFromHome (KM)]] &lt;=30,"21-30KM",Merge2[[#This Row],[DistanceFromHome (KM)]] &lt;=40,"31-40KM",Merge2[[#This Row],[DistanceFromHome (KM)]] &lt;=50,"41-50KM")</f>
        <v>41-50KM</v>
      </c>
      <c r="K12" s="3" t="s">
        <v>69</v>
      </c>
      <c r="L12" s="3" t="s">
        <v>76</v>
      </c>
      <c r="M12" s="4">
        <v>3</v>
      </c>
      <c r="N12" s="3" t="str" cm="1">
        <f t="array" ref="N12">_xlfn.SWITCH(Merge2[[#This Row],[Education]], 1, "Below College", 2, "College", 3, "Bachelor's", 4, "Master's", 5, "Doctorate")</f>
        <v>Bachelor's</v>
      </c>
      <c r="O12" s="3" t="s">
        <v>77</v>
      </c>
      <c r="P12" s="3" t="s">
        <v>59</v>
      </c>
      <c r="Q12" s="3" t="s">
        <v>51</v>
      </c>
      <c r="R12" s="5">
        <v>259284</v>
      </c>
      <c r="S12" s="4">
        <v>1</v>
      </c>
      <c r="T12" s="3" t="s">
        <v>34</v>
      </c>
      <c r="U12" s="4">
        <f>IF(Merge2[[#This Row],[OverTime]]="Yes", 1, 0)</f>
        <v>0</v>
      </c>
      <c r="V12" s="2">
        <v>40917</v>
      </c>
      <c r="W12" s="3" t="s">
        <v>34</v>
      </c>
      <c r="X12" s="4">
        <v>10</v>
      </c>
      <c r="Y12" s="4">
        <v>2</v>
      </c>
      <c r="Z12" s="4">
        <v>6</v>
      </c>
      <c r="AA12" s="4" t="str">
        <f>IF(Merge2[[#This Row],[YearsSinceLastPromotion]] &gt;=4, "Need Attention", "OK")</f>
        <v>Need Attention</v>
      </c>
      <c r="AB12" s="4">
        <v>6</v>
      </c>
      <c r="AC12" s="1" t="s">
        <v>78</v>
      </c>
      <c r="AD12" s="1" t="s">
        <v>72</v>
      </c>
      <c r="AE12" s="2">
        <v>42568</v>
      </c>
      <c r="AF12" s="4">
        <v>3</v>
      </c>
      <c r="AG12" s="4">
        <f>IF(ISNUMBER(Merge2[[#This Row],[PerformanceRating.EnvironmentSatisfaction]]),Merge2[[#This Row],[PerformanceRating.EnvironmentSatisfaction]], NA())</f>
        <v>3</v>
      </c>
      <c r="AH12" s="4">
        <v>3</v>
      </c>
      <c r="AI12" s="4">
        <f>IF(ISNUMBER(Merge2[[#This Row],[PerformanceRating.JobSatisfaction]]),Merge2[[#This Row],[PerformanceRating.JobSatisfaction]],NA())</f>
        <v>3</v>
      </c>
      <c r="AJ12" s="4">
        <v>3</v>
      </c>
      <c r="AK12" s="4">
        <f>IF(ISNUMBER(Merge2[[#This Row],[PerformanceRating.RelationshipSatisfaction]]),Merge2[[#This Row],[PerformanceRating.RelationshipSatisfaction]],NA())</f>
        <v>3</v>
      </c>
      <c r="AL12" s="4">
        <v>2</v>
      </c>
      <c r="AM12" s="4">
        <v>1</v>
      </c>
      <c r="AN12" s="4">
        <v>3</v>
      </c>
      <c r="AO12" s="4">
        <f>IF(ISNUMBER(Merge2[[#This Row],[PerformanceRating.WorkLifeBalance]]),Merge2[[#This Row],[PerformanceRating.WorkLifeBalance]],NA())</f>
        <v>3</v>
      </c>
      <c r="AP12" s="4">
        <v>5</v>
      </c>
      <c r="AQ12" s="4">
        <f>IF(ISNUMBER(Merge2[[#This Row],[PerformanceRating.SelfRating]]),Merge2[[#This Row],[PerformanceRating.SelfRating]],NA())</f>
        <v>5</v>
      </c>
      <c r="AR12" s="4">
        <v>4</v>
      </c>
      <c r="AS12" s="4">
        <f>IF(ISNUMBER(Merge2[[#This Row],[PerformanceRating.ManagerRating]]),Merge2[[#This Row],[PerformanceRating.ManagerRating]],NA())</f>
        <v>4</v>
      </c>
      <c r="AT12" s="4">
        <f>AVERAGE(Merge2[[#This Row],[environment]],Merge2[[#This Row],[job_satisfactory]],Merge2[[#This Row],[Relationship]],Merge2[[#This Row],[worklife]],Merge2[[#This Row],[selfrating]],Merge2[[#This Row],[managerrating]])</f>
        <v>3.5</v>
      </c>
    </row>
    <row r="13" spans="1:49" x14ac:dyDescent="0.25">
      <c r="A13" s="1" t="s">
        <v>898</v>
      </c>
      <c r="B13" s="3" t="s">
        <v>899</v>
      </c>
      <c r="C13" s="3" t="s">
        <v>900</v>
      </c>
      <c r="D13" s="3" t="s">
        <v>26</v>
      </c>
      <c r="E13" s="4">
        <v>28</v>
      </c>
      <c r="F13" s="4" t="str">
        <f>IF(Merge2[[#This Row],[Age]]&lt;=35,"Young","Old")</f>
        <v>Young</v>
      </c>
      <c r="G13" s="3" t="s">
        <v>27</v>
      </c>
      <c r="H13" s="3" t="s">
        <v>57</v>
      </c>
      <c r="I13" s="4">
        <v>24</v>
      </c>
      <c r="J13" s="4" t="str" cm="1">
        <f t="array" ref="J13">_xlfn.IFS(Merge2[[#This Row],[DistanceFromHome (KM)]] &lt;=10,"0-10KM",Merge2[[#This Row],[DistanceFromHome (KM)]] &lt;=20,"11-20KM",Merge2[[#This Row],[DistanceFromHome (KM)]] &lt;=30,"21-30KM",Merge2[[#This Row],[DistanceFromHome (KM)]] &lt;=40,"31-40KM",Merge2[[#This Row],[DistanceFromHome (KM)]] &lt;=50,"41-50KM")</f>
        <v>21-30KM</v>
      </c>
      <c r="K13" s="3" t="s">
        <v>40</v>
      </c>
      <c r="L13" s="3" t="s">
        <v>70</v>
      </c>
      <c r="M13" s="4">
        <v>3</v>
      </c>
      <c r="N13" s="3" t="str" cm="1">
        <f t="array" ref="N13">_xlfn.SWITCH(Merge2[[#This Row],[Education]], 1, "Below College", 2, "College", 3, "Bachelor's", 4, "Master's", 5, "Doctorate")</f>
        <v>Bachelor's</v>
      </c>
      <c r="O13" s="3" t="s">
        <v>77</v>
      </c>
      <c r="P13" s="3" t="s">
        <v>93</v>
      </c>
      <c r="Q13" s="3" t="s">
        <v>51</v>
      </c>
      <c r="R13" s="5">
        <v>46313</v>
      </c>
      <c r="S13" s="4">
        <v>1</v>
      </c>
      <c r="T13" s="3" t="s">
        <v>42</v>
      </c>
      <c r="U13" s="4">
        <f>IF(Merge2[[#This Row],[OverTime]]="Yes", 1, 0)</f>
        <v>1</v>
      </c>
      <c r="V13" s="2">
        <v>41516</v>
      </c>
      <c r="W13" s="3" t="s">
        <v>42</v>
      </c>
      <c r="X13" s="4">
        <v>1</v>
      </c>
      <c r="Y13" s="4">
        <v>1</v>
      </c>
      <c r="Z13" s="4">
        <v>1</v>
      </c>
      <c r="AA13" s="4" t="str">
        <f>IF(Merge2[[#This Row],[YearsSinceLastPromotion]] &gt;=4, "Need Attention", "OK")</f>
        <v>OK</v>
      </c>
      <c r="AB13" s="4">
        <v>0</v>
      </c>
      <c r="AC13" s="1" t="s">
        <v>901</v>
      </c>
      <c r="AD13" s="1" t="s">
        <v>898</v>
      </c>
      <c r="AE13" s="2">
        <v>41374</v>
      </c>
      <c r="AF13" s="4">
        <v>4</v>
      </c>
      <c r="AG13" s="4">
        <f>IF(ISNUMBER(Merge2[[#This Row],[PerformanceRating.EnvironmentSatisfaction]]),Merge2[[#This Row],[PerformanceRating.EnvironmentSatisfaction]], NA())</f>
        <v>4</v>
      </c>
      <c r="AH13" s="4">
        <v>3</v>
      </c>
      <c r="AI13" s="4">
        <f>IF(ISNUMBER(Merge2[[#This Row],[PerformanceRating.JobSatisfaction]]),Merge2[[#This Row],[PerformanceRating.JobSatisfaction]],NA())</f>
        <v>3</v>
      </c>
      <c r="AJ13" s="4">
        <v>3</v>
      </c>
      <c r="AK13" s="4">
        <f>IF(ISNUMBER(Merge2[[#This Row],[PerformanceRating.RelationshipSatisfaction]]),Merge2[[#This Row],[PerformanceRating.RelationshipSatisfaction]],NA())</f>
        <v>3</v>
      </c>
      <c r="AL13" s="4">
        <v>2</v>
      </c>
      <c r="AM13" s="4">
        <v>0</v>
      </c>
      <c r="AN13" s="4">
        <v>4</v>
      </c>
      <c r="AO13" s="4">
        <f>IF(ISNUMBER(Merge2[[#This Row],[PerformanceRating.WorkLifeBalance]]),Merge2[[#This Row],[PerformanceRating.WorkLifeBalance]],NA())</f>
        <v>4</v>
      </c>
      <c r="AP13" s="4">
        <v>3</v>
      </c>
      <c r="AQ13" s="4">
        <f>IF(ISNUMBER(Merge2[[#This Row],[PerformanceRating.SelfRating]]),Merge2[[#This Row],[PerformanceRating.SelfRating]],NA())</f>
        <v>3</v>
      </c>
      <c r="AR13" s="4">
        <v>3</v>
      </c>
      <c r="AS13" s="4">
        <f>IF(ISNUMBER(Merge2[[#This Row],[PerformanceRating.ManagerRating]]),Merge2[[#This Row],[PerformanceRating.ManagerRating]],NA())</f>
        <v>3</v>
      </c>
      <c r="AT13" s="4">
        <f>AVERAGE(Merge2[[#This Row],[environment]],Merge2[[#This Row],[job_satisfactory]],Merge2[[#This Row],[Relationship]],Merge2[[#This Row],[worklife]],Merge2[[#This Row],[selfrating]],Merge2[[#This Row],[managerrating]])</f>
        <v>3.3333333333333335</v>
      </c>
    </row>
    <row r="14" spans="1:49" hidden="1" x14ac:dyDescent="0.25">
      <c r="A14" s="1" t="s">
        <v>79</v>
      </c>
      <c r="B14" s="3" t="s">
        <v>80</v>
      </c>
      <c r="C14" s="3" t="s">
        <v>81</v>
      </c>
      <c r="D14" s="3" t="s">
        <v>26</v>
      </c>
      <c r="E14" s="4">
        <v>40</v>
      </c>
      <c r="F14" s="4" t="str">
        <f>IF(Merge2[[#This Row],[Age]]&lt;=35,"Young","Old")</f>
        <v>Old</v>
      </c>
      <c r="G14" s="3" t="s">
        <v>27</v>
      </c>
      <c r="H14" s="3" t="s">
        <v>28</v>
      </c>
      <c r="I14" s="4">
        <v>3</v>
      </c>
      <c r="J14" s="4" t="str" cm="1">
        <f t="array" ref="J14">_xlfn.IFS(Merge2[[#This Row],[DistanceFromHome (KM)]] &lt;=10,"0-10KM",Merge2[[#This Row],[DistanceFromHome (KM)]] &lt;=20,"11-20KM",Merge2[[#This Row],[DistanceFromHome (KM)]] &lt;=30,"21-30KM",Merge2[[#This Row],[DistanceFromHome (KM)]] &lt;=40,"31-40KM",Merge2[[#This Row],[DistanceFromHome (KM)]] &lt;=50,"41-50KM")</f>
        <v>0-10KM</v>
      </c>
      <c r="K14" s="3" t="s">
        <v>40</v>
      </c>
      <c r="L14" s="3" t="s">
        <v>82</v>
      </c>
      <c r="M14" s="4">
        <v>2</v>
      </c>
      <c r="N14" s="3" t="str" cm="1">
        <f t="array" ref="N14">_xlfn.SWITCH(Merge2[[#This Row],[Education]], 1, "Below College", 2, "College", 3, "Bachelor's", 4, "Master's", 5, "Doctorate")</f>
        <v>College</v>
      </c>
      <c r="O14" s="3" t="s">
        <v>83</v>
      </c>
      <c r="P14" s="3" t="s">
        <v>32</v>
      </c>
      <c r="Q14" s="3" t="s">
        <v>33</v>
      </c>
      <c r="R14" s="5">
        <v>104426</v>
      </c>
      <c r="S14" s="4">
        <v>1</v>
      </c>
      <c r="T14" s="3" t="s">
        <v>34</v>
      </c>
      <c r="U14" s="4">
        <f>IF(Merge2[[#This Row],[OverTime]]="Yes", 1, 0)</f>
        <v>0</v>
      </c>
      <c r="V14" s="2">
        <v>40919</v>
      </c>
      <c r="W14" s="3" t="s">
        <v>34</v>
      </c>
      <c r="X14" s="4">
        <v>10</v>
      </c>
      <c r="Y14" s="4">
        <v>3</v>
      </c>
      <c r="Z14" s="4">
        <v>4</v>
      </c>
      <c r="AA14" s="4" t="str">
        <f>IF(Merge2[[#This Row],[YearsSinceLastPromotion]] &gt;=4, "Need Attention", "OK")</f>
        <v>Need Attention</v>
      </c>
      <c r="AB14" s="4">
        <v>6</v>
      </c>
      <c r="AC14" s="1" t="s">
        <v>84</v>
      </c>
      <c r="AD14" s="1" t="s">
        <v>79</v>
      </c>
      <c r="AE14" s="2">
        <v>42784</v>
      </c>
      <c r="AF14" s="4">
        <v>5</v>
      </c>
      <c r="AG14" s="4">
        <f>IF(ISNUMBER(Merge2[[#This Row],[PerformanceRating.EnvironmentSatisfaction]]),Merge2[[#This Row],[PerformanceRating.EnvironmentSatisfaction]], NA())</f>
        <v>5</v>
      </c>
      <c r="AH14" s="4">
        <v>2</v>
      </c>
      <c r="AI14" s="4">
        <f>IF(ISNUMBER(Merge2[[#This Row],[PerformanceRating.JobSatisfaction]]),Merge2[[#This Row],[PerformanceRating.JobSatisfaction]],NA())</f>
        <v>2</v>
      </c>
      <c r="AJ14" s="4">
        <v>2</v>
      </c>
      <c r="AK14" s="4">
        <f>IF(ISNUMBER(Merge2[[#This Row],[PerformanceRating.RelationshipSatisfaction]]),Merge2[[#This Row],[PerformanceRating.RelationshipSatisfaction]],NA())</f>
        <v>2</v>
      </c>
      <c r="AL14" s="4">
        <v>2</v>
      </c>
      <c r="AM14" s="4">
        <v>3</v>
      </c>
      <c r="AN14" s="4">
        <v>5</v>
      </c>
      <c r="AO14" s="4">
        <f>IF(ISNUMBER(Merge2[[#This Row],[PerformanceRating.WorkLifeBalance]]),Merge2[[#This Row],[PerformanceRating.WorkLifeBalance]],NA())</f>
        <v>5</v>
      </c>
      <c r="AP14" s="4">
        <v>5</v>
      </c>
      <c r="AQ14" s="4">
        <f>IF(ISNUMBER(Merge2[[#This Row],[PerformanceRating.SelfRating]]),Merge2[[#This Row],[PerformanceRating.SelfRating]],NA())</f>
        <v>5</v>
      </c>
      <c r="AR14" s="4">
        <v>4</v>
      </c>
      <c r="AS14" s="4">
        <f>IF(ISNUMBER(Merge2[[#This Row],[PerformanceRating.ManagerRating]]),Merge2[[#This Row],[PerformanceRating.ManagerRating]],NA())</f>
        <v>4</v>
      </c>
      <c r="AT14" s="4">
        <f>AVERAGE(Merge2[[#This Row],[environment]],Merge2[[#This Row],[job_satisfactory]],Merge2[[#This Row],[Relationship]],Merge2[[#This Row],[worklife]],Merge2[[#This Row],[selfrating]],Merge2[[#This Row],[managerrating]])</f>
        <v>3.8333333333333335</v>
      </c>
    </row>
    <row r="15" spans="1:49" x14ac:dyDescent="0.25">
      <c r="A15" s="1" t="s">
        <v>954</v>
      </c>
      <c r="B15" s="3" t="s">
        <v>955</v>
      </c>
      <c r="C15" s="3" t="s">
        <v>956</v>
      </c>
      <c r="D15" s="3" t="s">
        <v>39</v>
      </c>
      <c r="E15" s="4">
        <v>30</v>
      </c>
      <c r="F15" s="4" t="str">
        <f>IF(Merge2[[#This Row],[Age]]&lt;=35,"Young","Old")</f>
        <v>Young</v>
      </c>
      <c r="G15" s="3" t="s">
        <v>27</v>
      </c>
      <c r="H15" s="3" t="s">
        <v>57</v>
      </c>
      <c r="I15" s="4">
        <v>4</v>
      </c>
      <c r="J15" s="4" t="str" cm="1">
        <f t="array" ref="J15">_xlfn.IFS(Merge2[[#This Row],[DistanceFromHome (KM)]] &lt;=10,"0-10KM",Merge2[[#This Row],[DistanceFromHome (KM)]] &lt;=20,"11-20KM",Merge2[[#This Row],[DistanceFromHome (KM)]] &lt;=30,"21-30KM",Merge2[[#This Row],[DistanceFromHome (KM)]] &lt;=40,"31-40KM",Merge2[[#This Row],[DistanceFromHome (KM)]] &lt;=50,"41-50KM")</f>
        <v>0-10KM</v>
      </c>
      <c r="K15" s="3" t="s">
        <v>40</v>
      </c>
      <c r="L15" s="3" t="s">
        <v>82</v>
      </c>
      <c r="M15" s="4">
        <v>1</v>
      </c>
      <c r="N15" s="3" t="str" cm="1">
        <f t="array" ref="N15">_xlfn.SWITCH(Merge2[[#This Row],[Education]], 1, "Below College", 2, "College", 3, "Bachelor's", 4, "Master's", 5, "Doctorate")</f>
        <v>Below College</v>
      </c>
      <c r="O15" s="3" t="s">
        <v>77</v>
      </c>
      <c r="P15" s="3" t="s">
        <v>93</v>
      </c>
      <c r="Q15" s="3" t="s">
        <v>51</v>
      </c>
      <c r="R15" s="5">
        <v>42045</v>
      </c>
      <c r="S15" s="4">
        <v>0</v>
      </c>
      <c r="T15" s="3" t="s">
        <v>42</v>
      </c>
      <c r="U15" s="4">
        <f>IF(Merge2[[#This Row],[OverTime]]="Yes", 1, 0)</f>
        <v>1</v>
      </c>
      <c r="V15" s="2">
        <v>41562</v>
      </c>
      <c r="W15" s="3" t="s">
        <v>42</v>
      </c>
      <c r="X15" s="4">
        <v>6</v>
      </c>
      <c r="Y15" s="4">
        <v>0</v>
      </c>
      <c r="Z15" s="4">
        <v>3</v>
      </c>
      <c r="AA15" s="4" t="str">
        <f>IF(Merge2[[#This Row],[YearsSinceLastPromotion]] &gt;=4, "Need Attention", "OK")</f>
        <v>OK</v>
      </c>
      <c r="AB15" s="4">
        <v>3</v>
      </c>
      <c r="AC15" s="1" t="s">
        <v>957</v>
      </c>
      <c r="AD15" s="1" t="s">
        <v>954</v>
      </c>
      <c r="AE15" s="2">
        <v>42445</v>
      </c>
      <c r="AF15" s="4">
        <v>4</v>
      </c>
      <c r="AG15" s="4">
        <f>IF(ISNUMBER(Merge2[[#This Row],[PerformanceRating.EnvironmentSatisfaction]]),Merge2[[#This Row],[PerformanceRating.EnvironmentSatisfaction]], NA())</f>
        <v>4</v>
      </c>
      <c r="AH15" s="4">
        <v>4</v>
      </c>
      <c r="AI15" s="4">
        <f>IF(ISNUMBER(Merge2[[#This Row],[PerformanceRating.JobSatisfaction]]),Merge2[[#This Row],[PerformanceRating.JobSatisfaction]],NA())</f>
        <v>4</v>
      </c>
      <c r="AJ15" s="4">
        <v>2</v>
      </c>
      <c r="AK15" s="4">
        <f>IF(ISNUMBER(Merge2[[#This Row],[PerformanceRating.RelationshipSatisfaction]]),Merge2[[#This Row],[PerformanceRating.RelationshipSatisfaction]],NA())</f>
        <v>2</v>
      </c>
      <c r="AL15" s="4">
        <v>2</v>
      </c>
      <c r="AM15" s="4">
        <v>2</v>
      </c>
      <c r="AN15" s="4">
        <v>4</v>
      </c>
      <c r="AO15" s="4">
        <f>IF(ISNUMBER(Merge2[[#This Row],[PerformanceRating.WorkLifeBalance]]),Merge2[[#This Row],[PerformanceRating.WorkLifeBalance]],NA())</f>
        <v>4</v>
      </c>
      <c r="AP15" s="4">
        <v>5</v>
      </c>
      <c r="AQ15" s="4">
        <f>IF(ISNUMBER(Merge2[[#This Row],[PerformanceRating.SelfRating]]),Merge2[[#This Row],[PerformanceRating.SelfRating]],NA())</f>
        <v>5</v>
      </c>
      <c r="AR15" s="4">
        <v>5</v>
      </c>
      <c r="AS15" s="4">
        <f>IF(ISNUMBER(Merge2[[#This Row],[PerformanceRating.ManagerRating]]),Merge2[[#This Row],[PerformanceRating.ManagerRating]],NA())</f>
        <v>5</v>
      </c>
      <c r="AT15" s="4">
        <f>AVERAGE(Merge2[[#This Row],[environment]],Merge2[[#This Row],[job_satisfactory]],Merge2[[#This Row],[Relationship]],Merge2[[#This Row],[worklife]],Merge2[[#This Row],[selfrating]],Merge2[[#This Row],[managerrating]])</f>
        <v>4</v>
      </c>
    </row>
    <row r="16" spans="1:49" hidden="1" x14ac:dyDescent="0.25">
      <c r="A16" s="1" t="s">
        <v>85</v>
      </c>
      <c r="B16" s="3" t="s">
        <v>86</v>
      </c>
      <c r="C16" s="3" t="s">
        <v>87</v>
      </c>
      <c r="D16" s="3" t="s">
        <v>39</v>
      </c>
      <c r="E16" s="4">
        <v>38</v>
      </c>
      <c r="F16" s="4" t="str">
        <f>IF(Merge2[[#This Row],[Age]]&lt;=35,"Young","Old")</f>
        <v>Old</v>
      </c>
      <c r="G16" s="3" t="s">
        <v>27</v>
      </c>
      <c r="H16" s="3" t="s">
        <v>28</v>
      </c>
      <c r="I16" s="4">
        <v>20</v>
      </c>
      <c r="J16" s="4" t="str" cm="1">
        <f t="array" ref="J16">_xlfn.IFS(Merge2[[#This Row],[DistanceFromHome (KM)]] &lt;=10,"0-10KM",Merge2[[#This Row],[DistanceFromHome (KM)]] &lt;=20,"11-20KM",Merge2[[#This Row],[DistanceFromHome (KM)]] &lt;=30,"21-30KM",Merge2[[#This Row],[DistanceFromHome (KM)]] &lt;=40,"31-40KM",Merge2[[#This Row],[DistanceFromHome (KM)]] &lt;=50,"41-50KM")</f>
        <v>11-20KM</v>
      </c>
      <c r="K16" s="3" t="s">
        <v>29</v>
      </c>
      <c r="L16" s="3" t="s">
        <v>76</v>
      </c>
      <c r="M16" s="4">
        <v>4</v>
      </c>
      <c r="N16" s="3" t="str" cm="1">
        <f t="array" ref="N16">_xlfn.SWITCH(Merge2[[#This Row],[Education]], 1, "Below College", 2, "College", 3, "Bachelor's", 4, "Master's", 5, "Doctorate")</f>
        <v>Master's</v>
      </c>
      <c r="O16" s="3" t="s">
        <v>49</v>
      </c>
      <c r="P16" s="3" t="s">
        <v>32</v>
      </c>
      <c r="Q16" s="3" t="s">
        <v>51</v>
      </c>
      <c r="R16" s="5">
        <v>147098</v>
      </c>
      <c r="S16" s="4">
        <v>1</v>
      </c>
      <c r="T16" s="3" t="s">
        <v>34</v>
      </c>
      <c r="U16" s="4">
        <f>IF(Merge2[[#This Row],[OverTime]]="Yes", 1, 0)</f>
        <v>0</v>
      </c>
      <c r="V16" s="2">
        <v>40919</v>
      </c>
      <c r="W16" s="3" t="s">
        <v>34</v>
      </c>
      <c r="X16" s="4">
        <v>10</v>
      </c>
      <c r="Y16" s="4">
        <v>5</v>
      </c>
      <c r="Z16" s="4">
        <v>8</v>
      </c>
      <c r="AA16" s="4" t="str">
        <f>IF(Merge2[[#This Row],[YearsSinceLastPromotion]] &gt;=4, "Need Attention", "OK")</f>
        <v>Need Attention</v>
      </c>
      <c r="AB16" s="4">
        <v>2</v>
      </c>
      <c r="AC16" s="1" t="s">
        <v>88</v>
      </c>
      <c r="AD16" s="1" t="s">
        <v>85</v>
      </c>
      <c r="AE16" s="2">
        <v>42709</v>
      </c>
      <c r="AF16" s="4">
        <v>4</v>
      </c>
      <c r="AG16" s="4">
        <f>IF(ISNUMBER(Merge2[[#This Row],[PerformanceRating.EnvironmentSatisfaction]]),Merge2[[#This Row],[PerformanceRating.EnvironmentSatisfaction]], NA())</f>
        <v>4</v>
      </c>
      <c r="AH16" s="4">
        <v>2</v>
      </c>
      <c r="AI16" s="4">
        <f>IF(ISNUMBER(Merge2[[#This Row],[PerformanceRating.JobSatisfaction]]),Merge2[[#This Row],[PerformanceRating.JobSatisfaction]],NA())</f>
        <v>2</v>
      </c>
      <c r="AJ16" s="4">
        <v>3</v>
      </c>
      <c r="AK16" s="4">
        <f>IF(ISNUMBER(Merge2[[#This Row],[PerformanceRating.RelationshipSatisfaction]]),Merge2[[#This Row],[PerformanceRating.RelationshipSatisfaction]],NA())</f>
        <v>3</v>
      </c>
      <c r="AL16" s="4">
        <v>2</v>
      </c>
      <c r="AM16" s="4">
        <v>0</v>
      </c>
      <c r="AN16" s="4">
        <v>4</v>
      </c>
      <c r="AO16" s="4">
        <f>IF(ISNUMBER(Merge2[[#This Row],[PerformanceRating.WorkLifeBalance]]),Merge2[[#This Row],[PerformanceRating.WorkLifeBalance]],NA())</f>
        <v>4</v>
      </c>
      <c r="AP16" s="4">
        <v>5</v>
      </c>
      <c r="AQ16" s="4">
        <f>IF(ISNUMBER(Merge2[[#This Row],[PerformanceRating.SelfRating]]),Merge2[[#This Row],[PerformanceRating.SelfRating]],NA())</f>
        <v>5</v>
      </c>
      <c r="AR16" s="4">
        <v>5</v>
      </c>
      <c r="AS16" s="4">
        <f>IF(ISNUMBER(Merge2[[#This Row],[PerformanceRating.ManagerRating]]),Merge2[[#This Row],[PerformanceRating.ManagerRating]],NA())</f>
        <v>5</v>
      </c>
      <c r="AT16" s="4">
        <f>AVERAGE(Merge2[[#This Row],[environment]],Merge2[[#This Row],[job_satisfactory]],Merge2[[#This Row],[Relationship]],Merge2[[#This Row],[worklife]],Merge2[[#This Row],[selfrating]],Merge2[[#This Row],[managerrating]])</f>
        <v>3.8333333333333335</v>
      </c>
    </row>
    <row r="17" spans="1:48" hidden="1" x14ac:dyDescent="0.25">
      <c r="A17" s="1" t="s">
        <v>322</v>
      </c>
      <c r="B17" s="3" t="s">
        <v>323</v>
      </c>
      <c r="C17" s="3" t="s">
        <v>324</v>
      </c>
      <c r="D17" s="3" t="s">
        <v>39</v>
      </c>
      <c r="E17" s="4">
        <v>46</v>
      </c>
      <c r="F17" s="4" t="str">
        <f>IF(Merge2[[#This Row],[Age]]&lt;=35,"Young","Old")</f>
        <v>Old</v>
      </c>
      <c r="G17" s="3" t="s">
        <v>27</v>
      </c>
      <c r="H17" s="3" t="s">
        <v>28</v>
      </c>
      <c r="I17" s="4">
        <v>20</v>
      </c>
      <c r="J17" s="4" t="str" cm="1">
        <f t="array" ref="J17">_xlfn.IFS(Merge2[[#This Row],[DistanceFromHome (KM)]] &lt;=10,"0-10KM",Merge2[[#This Row],[DistanceFromHome (KM)]] &lt;=20,"11-20KM",Merge2[[#This Row],[DistanceFromHome (KM)]] &lt;=30,"21-30KM",Merge2[[#This Row],[DistanceFromHome (KM)]] &lt;=40,"31-40KM",Merge2[[#This Row],[DistanceFromHome (KM)]] &lt;=50,"41-50KM")</f>
        <v>11-20KM</v>
      </c>
      <c r="K17" s="3" t="s">
        <v>40</v>
      </c>
      <c r="L17" s="3" t="s">
        <v>76</v>
      </c>
      <c r="M17" s="4">
        <v>2</v>
      </c>
      <c r="N17" s="3" t="str" cm="1">
        <f t="array" ref="N17">_xlfn.SWITCH(Merge2[[#This Row],[Education]], 1, "Below College", 2, "College", 3, "Bachelor's", 4, "Master's", 5, "Doctorate")</f>
        <v>College</v>
      </c>
      <c r="O17" s="3" t="s">
        <v>63</v>
      </c>
      <c r="P17" s="3" t="s">
        <v>32</v>
      </c>
      <c r="Q17" s="3" t="s">
        <v>51</v>
      </c>
      <c r="R17" s="5">
        <v>150731</v>
      </c>
      <c r="S17" s="4">
        <v>2</v>
      </c>
      <c r="T17" s="3" t="s">
        <v>34</v>
      </c>
      <c r="U17" s="4">
        <f>IF(Merge2[[#This Row],[OverTime]]="Yes", 1, 0)</f>
        <v>0</v>
      </c>
      <c r="V17" s="2">
        <v>40974</v>
      </c>
      <c r="W17" s="3" t="s">
        <v>34</v>
      </c>
      <c r="X17" s="4">
        <v>10</v>
      </c>
      <c r="Y17" s="4">
        <v>8</v>
      </c>
      <c r="Z17" s="4">
        <v>9</v>
      </c>
      <c r="AA17" s="4" t="str">
        <f>IF(Merge2[[#This Row],[YearsSinceLastPromotion]] &gt;=4, "Need Attention", "OK")</f>
        <v>Need Attention</v>
      </c>
      <c r="AB17" s="4">
        <v>3</v>
      </c>
      <c r="AC17" s="1" t="s">
        <v>325</v>
      </c>
      <c r="AD17" s="1" t="s">
        <v>322</v>
      </c>
      <c r="AE17" s="2">
        <v>42446</v>
      </c>
      <c r="AF17" s="4">
        <v>3</v>
      </c>
      <c r="AG17" s="4">
        <f>IF(ISNUMBER(Merge2[[#This Row],[PerformanceRating.EnvironmentSatisfaction]]),Merge2[[#This Row],[PerformanceRating.EnvironmentSatisfaction]], NA())</f>
        <v>3</v>
      </c>
      <c r="AH17" s="4">
        <v>5</v>
      </c>
      <c r="AI17" s="4">
        <f>IF(ISNUMBER(Merge2[[#This Row],[PerformanceRating.JobSatisfaction]]),Merge2[[#This Row],[PerformanceRating.JobSatisfaction]],NA())</f>
        <v>5</v>
      </c>
      <c r="AJ17" s="4">
        <v>3</v>
      </c>
      <c r="AK17" s="4">
        <f>IF(ISNUMBER(Merge2[[#This Row],[PerformanceRating.RelationshipSatisfaction]]),Merge2[[#This Row],[PerformanceRating.RelationshipSatisfaction]],NA())</f>
        <v>3</v>
      </c>
      <c r="AL17" s="4">
        <v>2</v>
      </c>
      <c r="AM17" s="4">
        <v>2</v>
      </c>
      <c r="AN17" s="4">
        <v>3</v>
      </c>
      <c r="AO17" s="4">
        <f>IF(ISNUMBER(Merge2[[#This Row],[PerformanceRating.WorkLifeBalance]]),Merge2[[#This Row],[PerformanceRating.WorkLifeBalance]],NA())</f>
        <v>3</v>
      </c>
      <c r="AP17" s="4">
        <v>5</v>
      </c>
      <c r="AQ17" s="4">
        <f>IF(ISNUMBER(Merge2[[#This Row],[PerformanceRating.SelfRating]]),Merge2[[#This Row],[PerformanceRating.SelfRating]],NA())</f>
        <v>5</v>
      </c>
      <c r="AR17" s="4">
        <v>5</v>
      </c>
      <c r="AS17" s="4">
        <f>IF(ISNUMBER(Merge2[[#This Row],[PerformanceRating.ManagerRating]]),Merge2[[#This Row],[PerformanceRating.ManagerRating]],NA())</f>
        <v>5</v>
      </c>
      <c r="AT17" s="4">
        <f>AVERAGE(Merge2[[#This Row],[environment]],Merge2[[#This Row],[job_satisfactory]],Merge2[[#This Row],[Relationship]],Merge2[[#This Row],[worklife]],Merge2[[#This Row],[selfrating]],Merge2[[#This Row],[managerrating]])</f>
        <v>4</v>
      </c>
    </row>
    <row r="18" spans="1:48" x14ac:dyDescent="0.25">
      <c r="A18" s="1" t="s">
        <v>89</v>
      </c>
      <c r="B18" s="3" t="s">
        <v>90</v>
      </c>
      <c r="C18" s="3" t="s">
        <v>91</v>
      </c>
      <c r="D18" s="3" t="s">
        <v>26</v>
      </c>
      <c r="E18" s="4">
        <v>31</v>
      </c>
      <c r="F18" s="4" t="str">
        <f>IF(Merge2[[#This Row],[Age]]&lt;=35,"Young","Old")</f>
        <v>Young</v>
      </c>
      <c r="G18" s="3" t="s">
        <v>92</v>
      </c>
      <c r="H18" s="3" t="s">
        <v>57</v>
      </c>
      <c r="I18" s="4">
        <v>4</v>
      </c>
      <c r="J18" s="4" t="str" cm="1">
        <f t="array" ref="J18">_xlfn.IFS(Merge2[[#This Row],[DistanceFromHome (KM)]] &lt;=10,"0-10KM",Merge2[[#This Row],[DistanceFromHome (KM)]] &lt;=20,"11-20KM",Merge2[[#This Row],[DistanceFromHome (KM)]] &lt;=30,"21-30KM",Merge2[[#This Row],[DistanceFromHome (KM)]] &lt;=40,"31-40KM",Merge2[[#This Row],[DistanceFromHome (KM)]] &lt;=50,"41-50KM")</f>
        <v>0-10KM</v>
      </c>
      <c r="K18" s="3" t="s">
        <v>69</v>
      </c>
      <c r="L18" s="3" t="s">
        <v>82</v>
      </c>
      <c r="M18" s="4">
        <v>2</v>
      </c>
      <c r="N18" s="3" t="str" cm="1">
        <f t="array" ref="N18">_xlfn.SWITCH(Merge2[[#This Row],[Education]], 1, "Below College", 2, "College", 3, "Bachelor's", 4, "Master's", 5, "Doctorate")</f>
        <v>College</v>
      </c>
      <c r="O18" s="3" t="s">
        <v>77</v>
      </c>
      <c r="P18" s="3" t="s">
        <v>93</v>
      </c>
      <c r="Q18" s="3" t="s">
        <v>41</v>
      </c>
      <c r="R18" s="5">
        <v>69747</v>
      </c>
      <c r="S18" s="4">
        <v>0</v>
      </c>
      <c r="T18" s="3" t="s">
        <v>34</v>
      </c>
      <c r="U18" s="4">
        <f>IF(Merge2[[#This Row],[OverTime]]="Yes", 1, 0)</f>
        <v>0</v>
      </c>
      <c r="V18" s="2">
        <v>40920</v>
      </c>
      <c r="W18" s="3" t="s">
        <v>42</v>
      </c>
      <c r="X18" s="4">
        <v>6</v>
      </c>
      <c r="Y18" s="4">
        <v>5</v>
      </c>
      <c r="Z18" s="4">
        <v>5</v>
      </c>
      <c r="AA18" s="4" t="str">
        <f>IF(Merge2[[#This Row],[YearsSinceLastPromotion]] &gt;=4, "Need Attention", "OK")</f>
        <v>Need Attention</v>
      </c>
      <c r="AB18" s="4">
        <v>1</v>
      </c>
      <c r="AC18" s="1"/>
      <c r="AD18" s="1"/>
      <c r="AE18" s="2"/>
      <c r="AF18" s="4"/>
      <c r="AG18" s="4" t="e">
        <f>IF(ISNUMBER(Merge2[[#This Row],[PerformanceRating.EnvironmentSatisfaction]]),Merge2[[#This Row],[PerformanceRating.EnvironmentSatisfaction]], NA())</f>
        <v>#N/A</v>
      </c>
      <c r="AH18" s="4"/>
      <c r="AI18" s="4" t="e">
        <f>IF(ISNUMBER(Merge2[[#This Row],[PerformanceRating.JobSatisfaction]]),Merge2[[#This Row],[PerformanceRating.JobSatisfaction]],NA())</f>
        <v>#N/A</v>
      </c>
      <c r="AJ18" s="4"/>
      <c r="AK18" s="4" t="e">
        <f>IF(ISNUMBER(Merge2[[#This Row],[PerformanceRating.RelationshipSatisfaction]]),Merge2[[#This Row],[PerformanceRating.RelationshipSatisfaction]],NA())</f>
        <v>#N/A</v>
      </c>
      <c r="AL18" s="4"/>
      <c r="AM18" s="4"/>
      <c r="AN18" s="4"/>
      <c r="AO18" s="4" t="e">
        <f>IF(ISNUMBER(Merge2[[#This Row],[PerformanceRating.WorkLifeBalance]]),Merge2[[#This Row],[PerformanceRating.WorkLifeBalance]],NA())</f>
        <v>#N/A</v>
      </c>
      <c r="AP18" s="4"/>
      <c r="AQ18" s="4" t="e">
        <f>IF(ISNUMBER(Merge2[[#This Row],[PerformanceRating.SelfRating]]),Merge2[[#This Row],[PerformanceRating.SelfRating]],NA())</f>
        <v>#N/A</v>
      </c>
      <c r="AR18" s="4"/>
      <c r="AS18" s="4" t="e">
        <f>IF(ISNUMBER(Merge2[[#This Row],[PerformanceRating.ManagerRating]]),Merge2[[#This Row],[PerformanceRating.ManagerRating]],NA())</f>
        <v>#N/A</v>
      </c>
      <c r="AT18" s="4" t="e">
        <f>AVERAGE(Merge2[[#This Row],[environment]],Merge2[[#This Row],[job_satisfactory]],Merge2[[#This Row],[Relationship]],Merge2[[#This Row],[worklife]],Merge2[[#This Row],[selfrating]],Merge2[[#This Row],[managerrating]])</f>
        <v>#N/A</v>
      </c>
    </row>
    <row r="19" spans="1:48" x14ac:dyDescent="0.25">
      <c r="A19" s="1" t="s">
        <v>416</v>
      </c>
      <c r="B19" s="3" t="s">
        <v>417</v>
      </c>
      <c r="C19" s="3" t="s">
        <v>418</v>
      </c>
      <c r="D19" s="3" t="s">
        <v>39</v>
      </c>
      <c r="E19" s="4">
        <v>31</v>
      </c>
      <c r="F19" s="4" t="str">
        <f>IF(Merge2[[#This Row],[Age]]&lt;=35,"Young","Old")</f>
        <v>Young</v>
      </c>
      <c r="G19" s="3" t="s">
        <v>27</v>
      </c>
      <c r="H19" s="3" t="s">
        <v>28</v>
      </c>
      <c r="I19" s="4">
        <v>15</v>
      </c>
      <c r="J19" s="4" t="str" cm="1">
        <f t="array" ref="J19">_xlfn.IFS(Merge2[[#This Row],[DistanceFromHome (KM)]] &lt;=10,"0-10KM",Merge2[[#This Row],[DistanceFromHome (KM)]] &lt;=20,"11-20KM",Merge2[[#This Row],[DistanceFromHome (KM)]] &lt;=30,"21-30KM",Merge2[[#This Row],[DistanceFromHome (KM)]] &lt;=40,"31-40KM",Merge2[[#This Row],[DistanceFromHome (KM)]] &lt;=50,"41-50KM")</f>
        <v>11-20KM</v>
      </c>
      <c r="K19" s="3" t="s">
        <v>40</v>
      </c>
      <c r="L19" s="3" t="s">
        <v>30</v>
      </c>
      <c r="M19" s="4">
        <v>3</v>
      </c>
      <c r="N19" s="3" t="str" cm="1">
        <f t="array" ref="N19">_xlfn.SWITCH(Merge2[[#This Row],[Education]], 1, "Below College", 2, "College", 3, "Bachelor's", 4, "Master's", 5, "Doctorate")</f>
        <v>Bachelor's</v>
      </c>
      <c r="O19" s="3" t="s">
        <v>31</v>
      </c>
      <c r="P19" s="3" t="s">
        <v>32</v>
      </c>
      <c r="Q19" s="3" t="s">
        <v>51</v>
      </c>
      <c r="R19" s="5">
        <v>187930</v>
      </c>
      <c r="S19" s="4">
        <v>3</v>
      </c>
      <c r="T19" s="3" t="s">
        <v>34</v>
      </c>
      <c r="U19" s="4">
        <f>IF(Merge2[[#This Row],[OverTime]]="Yes", 1, 0)</f>
        <v>0</v>
      </c>
      <c r="V19" s="2">
        <v>41006</v>
      </c>
      <c r="W19" s="3" t="s">
        <v>42</v>
      </c>
      <c r="X19" s="4">
        <v>3</v>
      </c>
      <c r="Y19" s="4">
        <v>2</v>
      </c>
      <c r="Z19" s="4">
        <v>2</v>
      </c>
      <c r="AA19" s="4" t="str">
        <f>IF(Merge2[[#This Row],[YearsSinceLastPromotion]] &gt;=4, "Need Attention", "OK")</f>
        <v>OK</v>
      </c>
      <c r="AB19" s="4">
        <v>0</v>
      </c>
      <c r="AC19" s="1" t="s">
        <v>419</v>
      </c>
      <c r="AD19" s="1" t="s">
        <v>416</v>
      </c>
      <c r="AE19" s="2">
        <v>42447</v>
      </c>
      <c r="AF19" s="4">
        <v>4</v>
      </c>
      <c r="AG19" s="4">
        <f>IF(ISNUMBER(Merge2[[#This Row],[PerformanceRating.EnvironmentSatisfaction]]),Merge2[[#This Row],[PerformanceRating.EnvironmentSatisfaction]], NA())</f>
        <v>4</v>
      </c>
      <c r="AH19" s="4">
        <v>3</v>
      </c>
      <c r="AI19" s="4">
        <f>IF(ISNUMBER(Merge2[[#This Row],[PerformanceRating.JobSatisfaction]]),Merge2[[#This Row],[PerformanceRating.JobSatisfaction]],NA())</f>
        <v>3</v>
      </c>
      <c r="AJ19" s="4">
        <v>3</v>
      </c>
      <c r="AK19" s="4">
        <f>IF(ISNUMBER(Merge2[[#This Row],[PerformanceRating.RelationshipSatisfaction]]),Merge2[[#This Row],[PerformanceRating.RelationshipSatisfaction]],NA())</f>
        <v>3</v>
      </c>
      <c r="AL19" s="4">
        <v>2</v>
      </c>
      <c r="AM19" s="4">
        <v>2</v>
      </c>
      <c r="AN19" s="4">
        <v>2</v>
      </c>
      <c r="AO19" s="4">
        <f>IF(ISNUMBER(Merge2[[#This Row],[PerformanceRating.WorkLifeBalance]]),Merge2[[#This Row],[PerformanceRating.WorkLifeBalance]],NA())</f>
        <v>2</v>
      </c>
      <c r="AP19" s="4">
        <v>4</v>
      </c>
      <c r="AQ19" s="4">
        <f>IF(ISNUMBER(Merge2[[#This Row],[PerformanceRating.SelfRating]]),Merge2[[#This Row],[PerformanceRating.SelfRating]],NA())</f>
        <v>4</v>
      </c>
      <c r="AR19" s="4">
        <v>3</v>
      </c>
      <c r="AS19" s="4">
        <f>IF(ISNUMBER(Merge2[[#This Row],[PerformanceRating.ManagerRating]]),Merge2[[#This Row],[PerformanceRating.ManagerRating]],NA())</f>
        <v>3</v>
      </c>
      <c r="AT19" s="4">
        <f>AVERAGE(Merge2[[#This Row],[environment]],Merge2[[#This Row],[job_satisfactory]],Merge2[[#This Row],[Relationship]],Merge2[[#This Row],[worklife]],Merge2[[#This Row],[selfrating]],Merge2[[#This Row],[managerrating]])</f>
        <v>3.1666666666666665</v>
      </c>
    </row>
    <row r="20" spans="1:48" x14ac:dyDescent="0.25">
      <c r="A20" s="1" t="s">
        <v>94</v>
      </c>
      <c r="B20" s="3" t="s">
        <v>95</v>
      </c>
      <c r="C20" s="3" t="s">
        <v>96</v>
      </c>
      <c r="D20" s="3" t="s">
        <v>26</v>
      </c>
      <c r="E20" s="4">
        <v>32</v>
      </c>
      <c r="F20" s="4" t="str">
        <f>IF(Merge2[[#This Row],[Age]]&lt;=35,"Young","Old")</f>
        <v>Young</v>
      </c>
      <c r="G20" s="3" t="s">
        <v>27</v>
      </c>
      <c r="H20" s="3" t="s">
        <v>57</v>
      </c>
      <c r="I20" s="4">
        <v>42</v>
      </c>
      <c r="J20" s="4" t="str" cm="1">
        <f t="array" ref="J20">_xlfn.IFS(Merge2[[#This Row],[DistanceFromHome (KM)]] &lt;=10,"0-10KM",Merge2[[#This Row],[DistanceFromHome (KM)]] &lt;=20,"11-20KM",Merge2[[#This Row],[DistanceFromHome (KM)]] &lt;=30,"21-30KM",Merge2[[#This Row],[DistanceFromHome (KM)]] &lt;=40,"31-40KM",Merge2[[#This Row],[DistanceFromHome (KM)]] &lt;=50,"41-50KM")</f>
        <v>41-50KM</v>
      </c>
      <c r="K20" s="3" t="s">
        <v>40</v>
      </c>
      <c r="L20" s="3" t="s">
        <v>30</v>
      </c>
      <c r="M20" s="4">
        <v>4</v>
      </c>
      <c r="N20" s="3" t="str" cm="1">
        <f t="array" ref="N20">_xlfn.SWITCH(Merge2[[#This Row],[Education]], 1, "Below College", 2, "College", 3, "Bachelor's", 4, "Master's", 5, "Doctorate")</f>
        <v>Master's</v>
      </c>
      <c r="O20" s="3" t="s">
        <v>58</v>
      </c>
      <c r="P20" s="3" t="s">
        <v>93</v>
      </c>
      <c r="Q20" s="3" t="s">
        <v>41</v>
      </c>
      <c r="R20" s="5">
        <v>102022</v>
      </c>
      <c r="S20" s="4">
        <v>0</v>
      </c>
      <c r="T20" s="3" t="s">
        <v>34</v>
      </c>
      <c r="U20" s="4">
        <f>IF(Merge2[[#This Row],[OverTime]]="Yes", 1, 0)</f>
        <v>0</v>
      </c>
      <c r="V20" s="2">
        <v>40920</v>
      </c>
      <c r="W20" s="3" t="s">
        <v>34</v>
      </c>
      <c r="X20" s="4">
        <v>10</v>
      </c>
      <c r="Y20" s="4">
        <v>4</v>
      </c>
      <c r="Z20" s="4">
        <v>5</v>
      </c>
      <c r="AA20" s="4" t="str">
        <f>IF(Merge2[[#This Row],[YearsSinceLastPromotion]] &gt;=4, "Need Attention", "OK")</f>
        <v>Need Attention</v>
      </c>
      <c r="AB20" s="4">
        <v>8</v>
      </c>
      <c r="AC20" s="1"/>
      <c r="AD20" s="1"/>
      <c r="AE20" s="2"/>
      <c r="AF20" s="4"/>
      <c r="AG20" s="4" t="e">
        <f>IF(ISNUMBER(Merge2[[#This Row],[PerformanceRating.EnvironmentSatisfaction]]),Merge2[[#This Row],[PerformanceRating.EnvironmentSatisfaction]], NA())</f>
        <v>#N/A</v>
      </c>
      <c r="AH20" s="4"/>
      <c r="AI20" s="4" t="e">
        <f>IF(ISNUMBER(Merge2[[#This Row],[PerformanceRating.JobSatisfaction]]),Merge2[[#This Row],[PerformanceRating.JobSatisfaction]],NA())</f>
        <v>#N/A</v>
      </c>
      <c r="AJ20" s="4"/>
      <c r="AK20" s="4" t="e">
        <f>IF(ISNUMBER(Merge2[[#This Row],[PerformanceRating.RelationshipSatisfaction]]),Merge2[[#This Row],[PerformanceRating.RelationshipSatisfaction]],NA())</f>
        <v>#N/A</v>
      </c>
      <c r="AL20" s="4"/>
      <c r="AM20" s="4"/>
      <c r="AN20" s="4"/>
      <c r="AO20" s="4" t="e">
        <f>IF(ISNUMBER(Merge2[[#This Row],[PerformanceRating.WorkLifeBalance]]),Merge2[[#This Row],[PerformanceRating.WorkLifeBalance]],NA())</f>
        <v>#N/A</v>
      </c>
      <c r="AP20" s="4"/>
      <c r="AQ20" s="4" t="e">
        <f>IF(ISNUMBER(Merge2[[#This Row],[PerformanceRating.SelfRating]]),Merge2[[#This Row],[PerformanceRating.SelfRating]],NA())</f>
        <v>#N/A</v>
      </c>
      <c r="AR20" s="4"/>
      <c r="AS20" s="4" t="e">
        <f>IF(ISNUMBER(Merge2[[#This Row],[PerformanceRating.ManagerRating]]),Merge2[[#This Row],[PerformanceRating.ManagerRating]],NA())</f>
        <v>#N/A</v>
      </c>
      <c r="AT20" s="4" t="e">
        <f>AVERAGE(Merge2[[#This Row],[environment]],Merge2[[#This Row],[job_satisfactory]],Merge2[[#This Row],[Relationship]],Merge2[[#This Row],[worklife]],Merge2[[#This Row],[selfrating]],Merge2[[#This Row],[managerrating]])</f>
        <v>#N/A</v>
      </c>
    </row>
    <row r="21" spans="1:48" x14ac:dyDescent="0.25">
      <c r="A21" s="1" t="s">
        <v>377</v>
      </c>
      <c r="B21" s="3" t="s">
        <v>378</v>
      </c>
      <c r="C21" s="3" t="s">
        <v>379</v>
      </c>
      <c r="D21" s="3" t="s">
        <v>26</v>
      </c>
      <c r="E21" s="4">
        <v>34</v>
      </c>
      <c r="F21" s="4" t="str">
        <f>IF(Merge2[[#This Row],[Age]]&lt;=35,"Young","Old")</f>
        <v>Young</v>
      </c>
      <c r="G21" s="3" t="s">
        <v>27</v>
      </c>
      <c r="H21" s="3" t="s">
        <v>57</v>
      </c>
      <c r="I21" s="4">
        <v>41</v>
      </c>
      <c r="J21" s="4" t="str" cm="1">
        <f t="array" ref="J21">_xlfn.IFS(Merge2[[#This Row],[DistanceFromHome (KM)]] &lt;=10,"0-10KM",Merge2[[#This Row],[DistanceFromHome (KM)]] &lt;=20,"11-20KM",Merge2[[#This Row],[DistanceFromHome (KM)]] &lt;=30,"21-30KM",Merge2[[#This Row],[DistanceFromHome (KM)]] &lt;=40,"31-40KM",Merge2[[#This Row],[DistanceFromHome (KM)]] &lt;=50,"41-50KM")</f>
        <v>41-50KM</v>
      </c>
      <c r="K21" s="3" t="s">
        <v>40</v>
      </c>
      <c r="L21" s="3" t="s">
        <v>76</v>
      </c>
      <c r="M21" s="4">
        <v>2</v>
      </c>
      <c r="N21" s="3" t="str" cm="1">
        <f t="array" ref="N21">_xlfn.SWITCH(Merge2[[#This Row],[Education]], 1, "Below College", 2, "College", 3, "Bachelor's", 4, "Master's", 5, "Doctorate")</f>
        <v>College</v>
      </c>
      <c r="O21" s="3" t="s">
        <v>77</v>
      </c>
      <c r="P21" s="3" t="s">
        <v>59</v>
      </c>
      <c r="Q21" s="3" t="s">
        <v>33</v>
      </c>
      <c r="R21" s="5">
        <v>357371</v>
      </c>
      <c r="S21" s="4">
        <v>1</v>
      </c>
      <c r="T21" s="3" t="s">
        <v>34</v>
      </c>
      <c r="U21" s="4">
        <f>IF(Merge2[[#This Row],[OverTime]]="Yes", 1, 0)</f>
        <v>0</v>
      </c>
      <c r="V21" s="2">
        <v>40992</v>
      </c>
      <c r="W21" s="3" t="s">
        <v>34</v>
      </c>
      <c r="X21" s="4">
        <v>10</v>
      </c>
      <c r="Y21" s="4">
        <v>9</v>
      </c>
      <c r="Z21" s="4">
        <v>9</v>
      </c>
      <c r="AA21" s="4" t="str">
        <f>IF(Merge2[[#This Row],[YearsSinceLastPromotion]] &gt;=4, "Need Attention", "OK")</f>
        <v>Need Attention</v>
      </c>
      <c r="AB21" s="4">
        <v>3</v>
      </c>
      <c r="AC21" s="1" t="s">
        <v>380</v>
      </c>
      <c r="AD21" s="1" t="s">
        <v>377</v>
      </c>
      <c r="AE21" s="2">
        <v>42448</v>
      </c>
      <c r="AF21" s="4">
        <v>3</v>
      </c>
      <c r="AG21" s="4">
        <f>IF(ISNUMBER(Merge2[[#This Row],[PerformanceRating.EnvironmentSatisfaction]]),Merge2[[#This Row],[PerformanceRating.EnvironmentSatisfaction]], NA())</f>
        <v>3</v>
      </c>
      <c r="AH21" s="4">
        <v>4</v>
      </c>
      <c r="AI21" s="4">
        <f>IF(ISNUMBER(Merge2[[#This Row],[PerformanceRating.JobSatisfaction]]),Merge2[[#This Row],[PerformanceRating.JobSatisfaction]],NA())</f>
        <v>4</v>
      </c>
      <c r="AJ21" s="4">
        <v>2</v>
      </c>
      <c r="AK21" s="4">
        <f>IF(ISNUMBER(Merge2[[#This Row],[PerformanceRating.RelationshipSatisfaction]]),Merge2[[#This Row],[PerformanceRating.RelationshipSatisfaction]],NA())</f>
        <v>2</v>
      </c>
      <c r="AL21" s="4">
        <v>3</v>
      </c>
      <c r="AM21" s="4">
        <v>1</v>
      </c>
      <c r="AN21" s="4">
        <v>4</v>
      </c>
      <c r="AO21" s="4">
        <f>IF(ISNUMBER(Merge2[[#This Row],[PerformanceRating.WorkLifeBalance]]),Merge2[[#This Row],[PerformanceRating.WorkLifeBalance]],NA())</f>
        <v>4</v>
      </c>
      <c r="AP21" s="4">
        <v>5</v>
      </c>
      <c r="AQ21" s="4">
        <f>IF(ISNUMBER(Merge2[[#This Row],[PerformanceRating.SelfRating]]),Merge2[[#This Row],[PerformanceRating.SelfRating]],NA())</f>
        <v>5</v>
      </c>
      <c r="AR21" s="4">
        <v>5</v>
      </c>
      <c r="AS21" s="4">
        <f>IF(ISNUMBER(Merge2[[#This Row],[PerformanceRating.ManagerRating]]),Merge2[[#This Row],[PerformanceRating.ManagerRating]],NA())</f>
        <v>5</v>
      </c>
      <c r="AT21" s="4">
        <f>AVERAGE(Merge2[[#This Row],[environment]],Merge2[[#This Row],[job_satisfactory]],Merge2[[#This Row],[Relationship]],Merge2[[#This Row],[worklife]],Merge2[[#This Row],[selfrating]],Merge2[[#This Row],[managerrating]])</f>
        <v>3.8333333333333335</v>
      </c>
    </row>
    <row r="22" spans="1:48" x14ac:dyDescent="0.25">
      <c r="A22" s="1" t="s">
        <v>97</v>
      </c>
      <c r="B22" s="3" t="s">
        <v>98</v>
      </c>
      <c r="C22" s="3" t="s">
        <v>99</v>
      </c>
      <c r="D22" s="3" t="s">
        <v>26</v>
      </c>
      <c r="E22" s="4">
        <v>35</v>
      </c>
      <c r="F22" s="4" t="str">
        <f>IF(Merge2[[#This Row],[Age]]&lt;=35,"Young","Old")</f>
        <v>Young</v>
      </c>
      <c r="G22" s="3" t="s">
        <v>27</v>
      </c>
      <c r="H22" s="3" t="s">
        <v>57</v>
      </c>
      <c r="I22" s="4">
        <v>8</v>
      </c>
      <c r="J22" s="4" t="str" cm="1">
        <f t="array" ref="J22">_xlfn.IFS(Merge2[[#This Row],[DistanceFromHome (KM)]] &lt;=10,"0-10KM",Merge2[[#This Row],[DistanceFromHome (KM)]] &lt;=20,"11-20KM",Merge2[[#This Row],[DistanceFromHome (KM)]] &lt;=30,"21-30KM",Merge2[[#This Row],[DistanceFromHome (KM)]] &lt;=40,"31-40KM",Merge2[[#This Row],[DistanceFromHome (KM)]] &lt;=50,"41-50KM")</f>
        <v>0-10KM</v>
      </c>
      <c r="K22" s="3" t="s">
        <v>69</v>
      </c>
      <c r="L22" s="3" t="s">
        <v>100</v>
      </c>
      <c r="M22" s="4">
        <v>4</v>
      </c>
      <c r="N22" s="3" t="str" cm="1">
        <f t="array" ref="N22">_xlfn.SWITCH(Merge2[[#This Row],[Education]], 1, "Below College", 2, "College", 3, "Bachelor's", 4, "Master's", 5, "Doctorate")</f>
        <v>Master's</v>
      </c>
      <c r="O22" s="3" t="s">
        <v>77</v>
      </c>
      <c r="P22" s="3" t="s">
        <v>101</v>
      </c>
      <c r="Q22" s="3" t="s">
        <v>41</v>
      </c>
      <c r="R22" s="5">
        <v>272175</v>
      </c>
      <c r="S22" s="4">
        <v>0</v>
      </c>
      <c r="T22" s="3" t="s">
        <v>34</v>
      </c>
      <c r="U22" s="4">
        <f>IF(Merge2[[#This Row],[OverTime]]="Yes", 1, 0)</f>
        <v>0</v>
      </c>
      <c r="V22" s="2">
        <v>40920</v>
      </c>
      <c r="W22" s="3" t="s">
        <v>34</v>
      </c>
      <c r="X22" s="4">
        <v>10</v>
      </c>
      <c r="Y22" s="4">
        <v>7</v>
      </c>
      <c r="Z22" s="4">
        <v>8</v>
      </c>
      <c r="AA22" s="4" t="str">
        <f>IF(Merge2[[#This Row],[YearsSinceLastPromotion]] &gt;=4, "Need Attention", "OK")</f>
        <v>Need Attention</v>
      </c>
      <c r="AB22" s="4">
        <v>2</v>
      </c>
      <c r="AC22" s="1" t="s">
        <v>102</v>
      </c>
      <c r="AD22" s="1" t="s">
        <v>97</v>
      </c>
      <c r="AE22" s="2">
        <v>42646</v>
      </c>
      <c r="AF22" s="4">
        <v>3</v>
      </c>
      <c r="AG22" s="4">
        <f>IF(ISNUMBER(Merge2[[#This Row],[PerformanceRating.EnvironmentSatisfaction]]),Merge2[[#This Row],[PerformanceRating.EnvironmentSatisfaction]], NA())</f>
        <v>3</v>
      </c>
      <c r="AH22" s="4">
        <v>2</v>
      </c>
      <c r="AI22" s="4">
        <f>IF(ISNUMBER(Merge2[[#This Row],[PerformanceRating.JobSatisfaction]]),Merge2[[#This Row],[PerformanceRating.JobSatisfaction]],NA())</f>
        <v>2</v>
      </c>
      <c r="AJ22" s="4">
        <v>2</v>
      </c>
      <c r="AK22" s="4">
        <f>IF(ISNUMBER(Merge2[[#This Row],[PerformanceRating.RelationshipSatisfaction]]),Merge2[[#This Row],[PerformanceRating.RelationshipSatisfaction]],NA())</f>
        <v>2</v>
      </c>
      <c r="AL22" s="4">
        <v>1</v>
      </c>
      <c r="AM22" s="4">
        <v>2</v>
      </c>
      <c r="AN22" s="4">
        <v>2</v>
      </c>
      <c r="AO22" s="4">
        <f>IF(ISNUMBER(Merge2[[#This Row],[PerformanceRating.WorkLifeBalance]]),Merge2[[#This Row],[PerformanceRating.WorkLifeBalance]],NA())</f>
        <v>2</v>
      </c>
      <c r="AP22" s="4">
        <v>5</v>
      </c>
      <c r="AQ22" s="4">
        <f>IF(ISNUMBER(Merge2[[#This Row],[PerformanceRating.SelfRating]]),Merge2[[#This Row],[PerformanceRating.SelfRating]],NA())</f>
        <v>5</v>
      </c>
      <c r="AR22" s="4">
        <v>5</v>
      </c>
      <c r="AS22" s="4">
        <f>IF(ISNUMBER(Merge2[[#This Row],[PerformanceRating.ManagerRating]]),Merge2[[#This Row],[PerformanceRating.ManagerRating]],NA())</f>
        <v>5</v>
      </c>
      <c r="AT22" s="4">
        <f>AVERAGE(Merge2[[#This Row],[environment]],Merge2[[#This Row],[job_satisfactory]],Merge2[[#This Row],[Relationship]],Merge2[[#This Row],[worklife]],Merge2[[#This Row],[selfrating]],Merge2[[#This Row],[managerrating]])</f>
        <v>3.1666666666666665</v>
      </c>
      <c r="AV22" t="s">
        <v>4730</v>
      </c>
    </row>
    <row r="23" spans="1:48" hidden="1" x14ac:dyDescent="0.25">
      <c r="A23" s="1" t="s">
        <v>468</v>
      </c>
      <c r="B23" s="3" t="s">
        <v>469</v>
      </c>
      <c r="C23" s="3" t="s">
        <v>470</v>
      </c>
      <c r="D23" s="3" t="s">
        <v>26</v>
      </c>
      <c r="E23" s="4">
        <v>46</v>
      </c>
      <c r="F23" s="4" t="str">
        <f>IF(Merge2[[#This Row],[Age]]&lt;=35,"Young","Old")</f>
        <v>Old</v>
      </c>
      <c r="G23" s="3" t="s">
        <v>27</v>
      </c>
      <c r="H23" s="3" t="s">
        <v>28</v>
      </c>
      <c r="I23" s="4">
        <v>36</v>
      </c>
      <c r="J23" s="4" t="str" cm="1">
        <f t="array" ref="J23">_xlfn.IFS(Merge2[[#This Row],[DistanceFromHome (KM)]] &lt;=10,"0-10KM",Merge2[[#This Row],[DistanceFromHome (KM)]] &lt;=20,"11-20KM",Merge2[[#This Row],[DistanceFromHome (KM)]] &lt;=30,"21-30KM",Merge2[[#This Row],[DistanceFromHome (KM)]] &lt;=40,"31-40KM",Merge2[[#This Row],[DistanceFromHome (KM)]] &lt;=50,"41-50KM")</f>
        <v>31-40KM</v>
      </c>
      <c r="K23" s="3" t="s">
        <v>40</v>
      </c>
      <c r="L23" s="3" t="s">
        <v>30</v>
      </c>
      <c r="M23" s="4">
        <v>3</v>
      </c>
      <c r="N23" s="3" t="str" cm="1">
        <f t="array" ref="N23">_xlfn.SWITCH(Merge2[[#This Row],[Education]], 1, "Below College", 2, "College", 3, "Bachelor's", 4, "Master's", 5, "Doctorate")</f>
        <v>Bachelor's</v>
      </c>
      <c r="O23" s="3" t="s">
        <v>49</v>
      </c>
      <c r="P23" s="3" t="s">
        <v>32</v>
      </c>
      <c r="Q23" s="3" t="s">
        <v>51</v>
      </c>
      <c r="R23" s="5">
        <v>96188</v>
      </c>
      <c r="S23" s="4">
        <v>1</v>
      </c>
      <c r="T23" s="3" t="s">
        <v>42</v>
      </c>
      <c r="U23" s="4">
        <f>IF(Merge2[[#This Row],[OverTime]]="Yes", 1, 0)</f>
        <v>1</v>
      </c>
      <c r="V23" s="2">
        <v>41025</v>
      </c>
      <c r="W23" s="3" t="s">
        <v>42</v>
      </c>
      <c r="X23" s="4">
        <v>9</v>
      </c>
      <c r="Y23" s="4">
        <v>8</v>
      </c>
      <c r="Z23" s="4">
        <v>9</v>
      </c>
      <c r="AA23" s="4" t="str">
        <f>IF(Merge2[[#This Row],[YearsSinceLastPromotion]] &gt;=4, "Need Attention", "OK")</f>
        <v>Need Attention</v>
      </c>
      <c r="AB23" s="4">
        <v>5</v>
      </c>
      <c r="AC23" s="1" t="s">
        <v>471</v>
      </c>
      <c r="AD23" s="1" t="s">
        <v>468</v>
      </c>
      <c r="AE23" s="2">
        <v>42451</v>
      </c>
      <c r="AF23" s="4">
        <v>5</v>
      </c>
      <c r="AG23" s="4">
        <f>IF(ISNUMBER(Merge2[[#This Row],[PerformanceRating.EnvironmentSatisfaction]]),Merge2[[#This Row],[PerformanceRating.EnvironmentSatisfaction]], NA())</f>
        <v>5</v>
      </c>
      <c r="AH23" s="4">
        <v>4</v>
      </c>
      <c r="AI23" s="4">
        <f>IF(ISNUMBER(Merge2[[#This Row],[PerformanceRating.JobSatisfaction]]),Merge2[[#This Row],[PerformanceRating.JobSatisfaction]],NA())</f>
        <v>4</v>
      </c>
      <c r="AJ23" s="4">
        <v>3</v>
      </c>
      <c r="AK23" s="4">
        <f>IF(ISNUMBER(Merge2[[#This Row],[PerformanceRating.RelationshipSatisfaction]]),Merge2[[#This Row],[PerformanceRating.RelationshipSatisfaction]],NA())</f>
        <v>3</v>
      </c>
      <c r="AL23" s="4">
        <v>3</v>
      </c>
      <c r="AM23" s="4">
        <v>2</v>
      </c>
      <c r="AN23" s="4">
        <v>3</v>
      </c>
      <c r="AO23" s="4">
        <f>IF(ISNUMBER(Merge2[[#This Row],[PerformanceRating.WorkLifeBalance]]),Merge2[[#This Row],[PerformanceRating.WorkLifeBalance]],NA())</f>
        <v>3</v>
      </c>
      <c r="AP23" s="4">
        <v>4</v>
      </c>
      <c r="AQ23" s="4">
        <f>IF(ISNUMBER(Merge2[[#This Row],[PerformanceRating.SelfRating]]),Merge2[[#This Row],[PerformanceRating.SelfRating]],NA())</f>
        <v>4</v>
      </c>
      <c r="AR23" s="4">
        <v>3</v>
      </c>
      <c r="AS23" s="4">
        <f>IF(ISNUMBER(Merge2[[#This Row],[PerformanceRating.ManagerRating]]),Merge2[[#This Row],[PerformanceRating.ManagerRating]],NA())</f>
        <v>3</v>
      </c>
      <c r="AT23" s="4">
        <f>AVERAGE(Merge2[[#This Row],[environment]],Merge2[[#This Row],[job_satisfactory]],Merge2[[#This Row],[Relationship]],Merge2[[#This Row],[worklife]],Merge2[[#This Row],[selfrating]],Merge2[[#This Row],[managerrating]])</f>
        <v>3.6666666666666665</v>
      </c>
    </row>
    <row r="24" spans="1:48" hidden="1" x14ac:dyDescent="0.25">
      <c r="A24" s="1" t="s">
        <v>103</v>
      </c>
      <c r="B24" s="3" t="s">
        <v>104</v>
      </c>
      <c r="C24" s="3" t="s">
        <v>105</v>
      </c>
      <c r="D24" s="3" t="s">
        <v>39</v>
      </c>
      <c r="E24" s="4">
        <v>38</v>
      </c>
      <c r="F24" s="4" t="str">
        <f>IF(Merge2[[#This Row],[Age]]&lt;=35,"Young","Old")</f>
        <v>Old</v>
      </c>
      <c r="G24" s="3" t="s">
        <v>27</v>
      </c>
      <c r="H24" s="3" t="s">
        <v>28</v>
      </c>
      <c r="I24" s="4">
        <v>35</v>
      </c>
      <c r="J24" s="4" t="str" cm="1">
        <f t="array" ref="J24">_xlfn.IFS(Merge2[[#This Row],[DistanceFromHome (KM)]] &lt;=10,"0-10KM",Merge2[[#This Row],[DistanceFromHome (KM)]] &lt;=20,"11-20KM",Merge2[[#This Row],[DistanceFromHome (KM)]] &lt;=30,"21-30KM",Merge2[[#This Row],[DistanceFromHome (KM)]] &lt;=40,"31-40KM",Merge2[[#This Row],[DistanceFromHome (KM)]] &lt;=50,"41-50KM")</f>
        <v>31-40KM</v>
      </c>
      <c r="K24" s="3" t="s">
        <v>69</v>
      </c>
      <c r="L24" s="3" t="s">
        <v>48</v>
      </c>
      <c r="M24" s="4">
        <v>3</v>
      </c>
      <c r="N24" s="3" t="str" cm="1">
        <f t="array" ref="N24">_xlfn.SWITCH(Merge2[[#This Row],[Education]], 1, "Below College", 2, "College", 3, "Bachelor's", 4, "Master's", 5, "Doctorate")</f>
        <v>Bachelor's</v>
      </c>
      <c r="O24" s="3" t="s">
        <v>49</v>
      </c>
      <c r="P24" s="3" t="s">
        <v>106</v>
      </c>
      <c r="Q24" s="3" t="s">
        <v>41</v>
      </c>
      <c r="R24" s="5">
        <v>340229</v>
      </c>
      <c r="S24" s="4">
        <v>0</v>
      </c>
      <c r="T24" s="3" t="s">
        <v>42</v>
      </c>
      <c r="U24" s="4">
        <f>IF(Merge2[[#This Row],[OverTime]]="Yes", 1, 0)</f>
        <v>1</v>
      </c>
      <c r="V24" s="2">
        <v>40921</v>
      </c>
      <c r="W24" s="3" t="s">
        <v>34</v>
      </c>
      <c r="X24" s="4">
        <v>10</v>
      </c>
      <c r="Y24" s="4">
        <v>7</v>
      </c>
      <c r="Z24" s="4">
        <v>9</v>
      </c>
      <c r="AA24" s="4" t="str">
        <f>IF(Merge2[[#This Row],[YearsSinceLastPromotion]] &gt;=4, "Need Attention", "OK")</f>
        <v>Need Attention</v>
      </c>
      <c r="AB24" s="4">
        <v>3</v>
      </c>
      <c r="AC24" s="1"/>
      <c r="AD24" s="1"/>
      <c r="AE24" s="2"/>
      <c r="AF24" s="4"/>
      <c r="AG24" s="4" t="e">
        <f>IF(ISNUMBER(Merge2[[#This Row],[PerformanceRating.EnvironmentSatisfaction]]),Merge2[[#This Row],[PerformanceRating.EnvironmentSatisfaction]], NA())</f>
        <v>#N/A</v>
      </c>
      <c r="AH24" s="4"/>
      <c r="AI24" s="4" t="e">
        <f>IF(ISNUMBER(Merge2[[#This Row],[PerformanceRating.JobSatisfaction]]),Merge2[[#This Row],[PerformanceRating.JobSatisfaction]],NA())</f>
        <v>#N/A</v>
      </c>
      <c r="AJ24" s="4"/>
      <c r="AK24" s="4" t="e">
        <f>IF(ISNUMBER(Merge2[[#This Row],[PerformanceRating.RelationshipSatisfaction]]),Merge2[[#This Row],[PerformanceRating.RelationshipSatisfaction]],NA())</f>
        <v>#N/A</v>
      </c>
      <c r="AL24" s="4"/>
      <c r="AM24" s="4"/>
      <c r="AN24" s="4"/>
      <c r="AO24" s="4" t="e">
        <f>IF(ISNUMBER(Merge2[[#This Row],[PerformanceRating.WorkLifeBalance]]),Merge2[[#This Row],[PerformanceRating.WorkLifeBalance]],NA())</f>
        <v>#N/A</v>
      </c>
      <c r="AP24" s="4"/>
      <c r="AQ24" s="4" t="e">
        <f>IF(ISNUMBER(Merge2[[#This Row],[PerformanceRating.SelfRating]]),Merge2[[#This Row],[PerformanceRating.SelfRating]],NA())</f>
        <v>#N/A</v>
      </c>
      <c r="AR24" s="4"/>
      <c r="AS24" s="4" t="e">
        <f>IF(ISNUMBER(Merge2[[#This Row],[PerformanceRating.ManagerRating]]),Merge2[[#This Row],[PerformanceRating.ManagerRating]],NA())</f>
        <v>#N/A</v>
      </c>
      <c r="AT24" s="4" t="e">
        <f>AVERAGE(Merge2[[#This Row],[environment]],Merge2[[#This Row],[job_satisfactory]],Merge2[[#This Row],[Relationship]],Merge2[[#This Row],[worklife]],Merge2[[#This Row],[selfrating]],Merge2[[#This Row],[managerrating]])</f>
        <v>#N/A</v>
      </c>
    </row>
    <row r="25" spans="1:48" x14ac:dyDescent="0.25">
      <c r="A25" s="1" t="s">
        <v>189</v>
      </c>
      <c r="B25" s="3" t="s">
        <v>190</v>
      </c>
      <c r="C25" s="3" t="s">
        <v>191</v>
      </c>
      <c r="D25" s="3" t="s">
        <v>26</v>
      </c>
      <c r="E25" s="4">
        <v>31</v>
      </c>
      <c r="F25" s="4" t="str">
        <f>IF(Merge2[[#This Row],[Age]]&lt;=35,"Young","Old")</f>
        <v>Young</v>
      </c>
      <c r="G25" s="3" t="s">
        <v>27</v>
      </c>
      <c r="H25" s="3" t="s">
        <v>57</v>
      </c>
      <c r="I25" s="4">
        <v>20</v>
      </c>
      <c r="J25" s="4" t="str" cm="1">
        <f t="array" ref="J25">_xlfn.IFS(Merge2[[#This Row],[DistanceFromHome (KM)]] &lt;=10,"0-10KM",Merge2[[#This Row],[DistanceFromHome (KM)]] &lt;=20,"11-20KM",Merge2[[#This Row],[DistanceFromHome (KM)]] &lt;=30,"21-30KM",Merge2[[#This Row],[DistanceFromHome (KM)]] &lt;=40,"31-40KM",Merge2[[#This Row],[DistanceFromHome (KM)]] &lt;=50,"41-50KM")</f>
        <v>11-20KM</v>
      </c>
      <c r="K25" s="3" t="s">
        <v>40</v>
      </c>
      <c r="L25" s="3" t="s">
        <v>30</v>
      </c>
      <c r="M25" s="4">
        <v>2</v>
      </c>
      <c r="N25" s="3" t="str" cm="1">
        <f t="array" ref="N25">_xlfn.SWITCH(Merge2[[#This Row],[Education]], 1, "Below College", 2, "College", 3, "Bachelor's", 4, "Master's", 5, "Doctorate")</f>
        <v>College</v>
      </c>
      <c r="O25" s="3" t="s">
        <v>58</v>
      </c>
      <c r="P25" s="3" t="s">
        <v>110</v>
      </c>
      <c r="Q25" s="3" t="s">
        <v>41</v>
      </c>
      <c r="R25" s="5">
        <v>59697</v>
      </c>
      <c r="S25" s="4">
        <v>0</v>
      </c>
      <c r="T25" s="3" t="s">
        <v>42</v>
      </c>
      <c r="U25" s="4">
        <f>IF(Merge2[[#This Row],[OverTime]]="Yes", 1, 0)</f>
        <v>1</v>
      </c>
      <c r="V25" s="2">
        <v>40941</v>
      </c>
      <c r="W25" s="3" t="s">
        <v>42</v>
      </c>
      <c r="X25" s="4">
        <v>7</v>
      </c>
      <c r="Y25" s="4">
        <v>5</v>
      </c>
      <c r="Z25" s="4">
        <v>6</v>
      </c>
      <c r="AA25" s="4" t="str">
        <f>IF(Merge2[[#This Row],[YearsSinceLastPromotion]] &gt;=4, "Need Attention", "OK")</f>
        <v>Need Attention</v>
      </c>
      <c r="AB25" s="4">
        <v>0</v>
      </c>
      <c r="AC25" s="1" t="s">
        <v>192</v>
      </c>
      <c r="AD25" s="1" t="s">
        <v>189</v>
      </c>
      <c r="AE25" s="2">
        <v>42452</v>
      </c>
      <c r="AF25" s="4">
        <v>5</v>
      </c>
      <c r="AG25" s="4">
        <f>IF(ISNUMBER(Merge2[[#This Row],[PerformanceRating.EnvironmentSatisfaction]]),Merge2[[#This Row],[PerformanceRating.EnvironmentSatisfaction]], NA())</f>
        <v>5</v>
      </c>
      <c r="AH25" s="4">
        <v>4</v>
      </c>
      <c r="AI25" s="4">
        <f>IF(ISNUMBER(Merge2[[#This Row],[PerformanceRating.JobSatisfaction]]),Merge2[[#This Row],[PerformanceRating.JobSatisfaction]],NA())</f>
        <v>4</v>
      </c>
      <c r="AJ25" s="4">
        <v>2</v>
      </c>
      <c r="AK25" s="4">
        <f>IF(ISNUMBER(Merge2[[#This Row],[PerformanceRating.RelationshipSatisfaction]]),Merge2[[#This Row],[PerformanceRating.RelationshipSatisfaction]],NA())</f>
        <v>2</v>
      </c>
      <c r="AL25" s="4">
        <v>2</v>
      </c>
      <c r="AM25" s="4">
        <v>0</v>
      </c>
      <c r="AN25" s="4">
        <v>4</v>
      </c>
      <c r="AO25" s="4">
        <f>IF(ISNUMBER(Merge2[[#This Row],[PerformanceRating.WorkLifeBalance]]),Merge2[[#This Row],[PerformanceRating.WorkLifeBalance]],NA())</f>
        <v>4</v>
      </c>
      <c r="AP25" s="4">
        <v>4</v>
      </c>
      <c r="AQ25" s="4">
        <f>IF(ISNUMBER(Merge2[[#This Row],[PerformanceRating.SelfRating]]),Merge2[[#This Row],[PerformanceRating.SelfRating]],NA())</f>
        <v>4</v>
      </c>
      <c r="AR25" s="4">
        <v>3</v>
      </c>
      <c r="AS25" s="4">
        <f>IF(ISNUMBER(Merge2[[#This Row],[PerformanceRating.ManagerRating]]),Merge2[[#This Row],[PerformanceRating.ManagerRating]],NA())</f>
        <v>3</v>
      </c>
      <c r="AT25" s="4">
        <f>AVERAGE(Merge2[[#This Row],[environment]],Merge2[[#This Row],[job_satisfactory]],Merge2[[#This Row],[Relationship]],Merge2[[#This Row],[worklife]],Merge2[[#This Row],[selfrating]],Merge2[[#This Row],[managerrating]])</f>
        <v>3.6666666666666665</v>
      </c>
    </row>
    <row r="26" spans="1:48" hidden="1" x14ac:dyDescent="0.25">
      <c r="A26" s="1" t="s">
        <v>107</v>
      </c>
      <c r="B26" s="3" t="s">
        <v>108</v>
      </c>
      <c r="C26" s="3" t="s">
        <v>109</v>
      </c>
      <c r="D26" s="3" t="s">
        <v>56</v>
      </c>
      <c r="E26" s="4">
        <v>37</v>
      </c>
      <c r="F26" s="4" t="str">
        <f>IF(Merge2[[#This Row],[Age]]&lt;=35,"Young","Old")</f>
        <v>Old</v>
      </c>
      <c r="G26" s="3" t="s">
        <v>27</v>
      </c>
      <c r="H26" s="3" t="s">
        <v>57</v>
      </c>
      <c r="I26" s="4">
        <v>3</v>
      </c>
      <c r="J26" s="4" t="str" cm="1">
        <f t="array" ref="J26">_xlfn.IFS(Merge2[[#This Row],[DistanceFromHome (KM)]] &lt;=10,"0-10KM",Merge2[[#This Row],[DistanceFromHome (KM)]] &lt;=20,"11-20KM",Merge2[[#This Row],[DistanceFromHome (KM)]] &lt;=30,"21-30KM",Merge2[[#This Row],[DistanceFromHome (KM)]] &lt;=40,"31-40KM",Merge2[[#This Row],[DistanceFromHome (KM)]] &lt;=50,"41-50KM")</f>
        <v>0-10KM</v>
      </c>
      <c r="K26" s="3" t="s">
        <v>29</v>
      </c>
      <c r="L26" s="3" t="s">
        <v>30</v>
      </c>
      <c r="M26" s="4">
        <v>3</v>
      </c>
      <c r="N26" s="3" t="str" cm="1">
        <f t="array" ref="N26">_xlfn.SWITCH(Merge2[[#This Row],[Education]], 1, "Below College", 2, "College", 3, "Bachelor's", 4, "Master's", 5, "Doctorate")</f>
        <v>Bachelor's</v>
      </c>
      <c r="O26" s="3" t="s">
        <v>58</v>
      </c>
      <c r="P26" s="3" t="s">
        <v>110</v>
      </c>
      <c r="Q26" s="3" t="s">
        <v>33</v>
      </c>
      <c r="R26" s="5">
        <v>48395</v>
      </c>
      <c r="S26" s="4">
        <v>1</v>
      </c>
      <c r="T26" s="3" t="s">
        <v>34</v>
      </c>
      <c r="U26" s="4">
        <f>IF(Merge2[[#This Row],[OverTime]]="Yes", 1, 0)</f>
        <v>0</v>
      </c>
      <c r="V26" s="2">
        <v>40923</v>
      </c>
      <c r="W26" s="3" t="s">
        <v>34</v>
      </c>
      <c r="X26" s="4">
        <v>10</v>
      </c>
      <c r="Y26" s="4">
        <v>2</v>
      </c>
      <c r="Z26" s="4">
        <v>2</v>
      </c>
      <c r="AA26" s="4" t="str">
        <f>IF(Merge2[[#This Row],[YearsSinceLastPromotion]] &gt;=4, "Need Attention", "OK")</f>
        <v>OK</v>
      </c>
      <c r="AB26" s="4">
        <v>4</v>
      </c>
      <c r="AC26" s="1"/>
      <c r="AD26" s="1"/>
      <c r="AE26" s="2"/>
      <c r="AF26" s="4"/>
      <c r="AG26" s="4" t="e">
        <f>IF(ISNUMBER(Merge2[[#This Row],[PerformanceRating.EnvironmentSatisfaction]]),Merge2[[#This Row],[PerformanceRating.EnvironmentSatisfaction]], NA())</f>
        <v>#N/A</v>
      </c>
      <c r="AH26" s="4"/>
      <c r="AI26" s="4" t="e">
        <f>IF(ISNUMBER(Merge2[[#This Row],[PerformanceRating.JobSatisfaction]]),Merge2[[#This Row],[PerformanceRating.JobSatisfaction]],NA())</f>
        <v>#N/A</v>
      </c>
      <c r="AJ26" s="4"/>
      <c r="AK26" s="4" t="e">
        <f>IF(ISNUMBER(Merge2[[#This Row],[PerformanceRating.RelationshipSatisfaction]]),Merge2[[#This Row],[PerformanceRating.RelationshipSatisfaction]],NA())</f>
        <v>#N/A</v>
      </c>
      <c r="AL26" s="4"/>
      <c r="AM26" s="4"/>
      <c r="AN26" s="4"/>
      <c r="AO26" s="4" t="e">
        <f>IF(ISNUMBER(Merge2[[#This Row],[PerformanceRating.WorkLifeBalance]]),Merge2[[#This Row],[PerformanceRating.WorkLifeBalance]],NA())</f>
        <v>#N/A</v>
      </c>
      <c r="AP26" s="4"/>
      <c r="AQ26" s="4" t="e">
        <f>IF(ISNUMBER(Merge2[[#This Row],[PerformanceRating.SelfRating]]),Merge2[[#This Row],[PerformanceRating.SelfRating]],NA())</f>
        <v>#N/A</v>
      </c>
      <c r="AR26" s="4"/>
      <c r="AS26" s="4" t="e">
        <f>IF(ISNUMBER(Merge2[[#This Row],[PerformanceRating.ManagerRating]]),Merge2[[#This Row],[PerformanceRating.ManagerRating]],NA())</f>
        <v>#N/A</v>
      </c>
      <c r="AT26" s="4" t="e">
        <f>AVERAGE(Merge2[[#This Row],[environment]],Merge2[[#This Row],[job_satisfactory]],Merge2[[#This Row],[Relationship]],Merge2[[#This Row],[worklife]],Merge2[[#This Row],[selfrating]],Merge2[[#This Row],[managerrating]])</f>
        <v>#N/A</v>
      </c>
    </row>
    <row r="27" spans="1:48" x14ac:dyDescent="0.25">
      <c r="A27" s="1" t="s">
        <v>456</v>
      </c>
      <c r="B27" s="3" t="s">
        <v>457</v>
      </c>
      <c r="C27" s="3" t="s">
        <v>458</v>
      </c>
      <c r="D27" s="3" t="s">
        <v>26</v>
      </c>
      <c r="E27" s="4">
        <v>31</v>
      </c>
      <c r="F27" s="4" t="str">
        <f>IF(Merge2[[#This Row],[Age]]&lt;=35,"Young","Old")</f>
        <v>Young</v>
      </c>
      <c r="G27" s="3" t="s">
        <v>27</v>
      </c>
      <c r="H27" s="3" t="s">
        <v>57</v>
      </c>
      <c r="I27" s="4">
        <v>14</v>
      </c>
      <c r="J27" s="4" t="str" cm="1">
        <f t="array" ref="J27">_xlfn.IFS(Merge2[[#This Row],[DistanceFromHome (KM)]] &lt;=10,"0-10KM",Merge2[[#This Row],[DistanceFromHome (KM)]] &lt;=20,"11-20KM",Merge2[[#This Row],[DistanceFromHome (KM)]] &lt;=30,"21-30KM",Merge2[[#This Row],[DistanceFromHome (KM)]] &lt;=40,"31-40KM",Merge2[[#This Row],[DistanceFromHome (KM)]] &lt;=50,"41-50KM")</f>
        <v>11-20KM</v>
      </c>
      <c r="K27" s="3" t="s">
        <v>69</v>
      </c>
      <c r="L27" s="3" t="s">
        <v>70</v>
      </c>
      <c r="M27" s="4">
        <v>1</v>
      </c>
      <c r="N27" s="3" t="str" cm="1">
        <f t="array" ref="N27">_xlfn.SWITCH(Merge2[[#This Row],[Education]], 1, "Below College", 2, "College", 3, "Bachelor's", 4, "Master's", 5, "Doctorate")</f>
        <v>Below College</v>
      </c>
      <c r="O27" s="3" t="s">
        <v>83</v>
      </c>
      <c r="P27" s="3" t="s">
        <v>110</v>
      </c>
      <c r="Q27" s="3" t="s">
        <v>41</v>
      </c>
      <c r="R27" s="5">
        <v>63482</v>
      </c>
      <c r="S27" s="4">
        <v>0</v>
      </c>
      <c r="T27" s="3" t="s">
        <v>34</v>
      </c>
      <c r="U27" s="4">
        <f>IF(Merge2[[#This Row],[OverTime]]="Yes", 1, 0)</f>
        <v>0</v>
      </c>
      <c r="V27" s="2">
        <v>41022</v>
      </c>
      <c r="W27" s="3" t="s">
        <v>42</v>
      </c>
      <c r="X27" s="4">
        <v>1</v>
      </c>
      <c r="Y27" s="4">
        <v>0</v>
      </c>
      <c r="Z27" s="4">
        <v>1</v>
      </c>
      <c r="AA27" s="4" t="str">
        <f>IF(Merge2[[#This Row],[YearsSinceLastPromotion]] &gt;=4, "Need Attention", "OK")</f>
        <v>OK</v>
      </c>
      <c r="AB27" s="4">
        <v>1</v>
      </c>
      <c r="AC27" s="1" t="s">
        <v>459</v>
      </c>
      <c r="AD27" s="1" t="s">
        <v>456</v>
      </c>
      <c r="AE27" s="2">
        <v>41376</v>
      </c>
      <c r="AF27" s="4">
        <v>5</v>
      </c>
      <c r="AG27" s="4">
        <f>IF(ISNUMBER(Merge2[[#This Row],[PerformanceRating.EnvironmentSatisfaction]]),Merge2[[#This Row],[PerformanceRating.EnvironmentSatisfaction]], NA())</f>
        <v>5</v>
      </c>
      <c r="AH27" s="4">
        <v>2</v>
      </c>
      <c r="AI27" s="4">
        <f>IF(ISNUMBER(Merge2[[#This Row],[PerformanceRating.JobSatisfaction]]),Merge2[[#This Row],[PerformanceRating.JobSatisfaction]],NA())</f>
        <v>2</v>
      </c>
      <c r="AJ27" s="4">
        <v>5</v>
      </c>
      <c r="AK27" s="4">
        <f>IF(ISNUMBER(Merge2[[#This Row],[PerformanceRating.RelationshipSatisfaction]]),Merge2[[#This Row],[PerformanceRating.RelationshipSatisfaction]],NA())</f>
        <v>5</v>
      </c>
      <c r="AL27" s="4">
        <v>1</v>
      </c>
      <c r="AM27" s="4">
        <v>0</v>
      </c>
      <c r="AN27" s="4">
        <v>5</v>
      </c>
      <c r="AO27" s="4">
        <f>IF(ISNUMBER(Merge2[[#This Row],[PerformanceRating.WorkLifeBalance]]),Merge2[[#This Row],[PerformanceRating.WorkLifeBalance]],NA())</f>
        <v>5</v>
      </c>
      <c r="AP27" s="4">
        <v>5</v>
      </c>
      <c r="AQ27" s="4">
        <f>IF(ISNUMBER(Merge2[[#This Row],[PerformanceRating.SelfRating]]),Merge2[[#This Row],[PerformanceRating.SelfRating]],NA())</f>
        <v>5</v>
      </c>
      <c r="AR27" s="4">
        <v>4</v>
      </c>
      <c r="AS27" s="4">
        <f>IF(ISNUMBER(Merge2[[#This Row],[PerformanceRating.ManagerRating]]),Merge2[[#This Row],[PerformanceRating.ManagerRating]],NA())</f>
        <v>4</v>
      </c>
      <c r="AT27" s="4">
        <f>AVERAGE(Merge2[[#This Row],[environment]],Merge2[[#This Row],[job_satisfactory]],Merge2[[#This Row],[Relationship]],Merge2[[#This Row],[worklife]],Merge2[[#This Row],[selfrating]],Merge2[[#This Row],[managerrating]])</f>
        <v>4.333333333333333</v>
      </c>
    </row>
    <row r="28" spans="1:48" x14ac:dyDescent="0.25">
      <c r="A28" s="1" t="s">
        <v>111</v>
      </c>
      <c r="B28" s="3" t="s">
        <v>112</v>
      </c>
      <c r="C28" s="3" t="s">
        <v>113</v>
      </c>
      <c r="D28" s="3" t="s">
        <v>39</v>
      </c>
      <c r="E28" s="4">
        <v>33</v>
      </c>
      <c r="F28" s="4" t="str">
        <f>IF(Merge2[[#This Row],[Age]]&lt;=35,"Young","Old")</f>
        <v>Young</v>
      </c>
      <c r="G28" s="3" t="s">
        <v>27</v>
      </c>
      <c r="H28" s="3" t="s">
        <v>57</v>
      </c>
      <c r="I28" s="4">
        <v>4</v>
      </c>
      <c r="J28" s="4" t="str" cm="1">
        <f t="array" ref="J28">_xlfn.IFS(Merge2[[#This Row],[DistanceFromHome (KM)]] &lt;=10,"0-10KM",Merge2[[#This Row],[DistanceFromHome (KM)]] &lt;=20,"11-20KM",Merge2[[#This Row],[DistanceFromHome (KM)]] &lt;=30,"21-30KM",Merge2[[#This Row],[DistanceFromHome (KM)]] &lt;=40,"31-40KM",Merge2[[#This Row],[DistanceFromHome (KM)]] &lt;=50,"41-50KM")</f>
        <v>0-10KM</v>
      </c>
      <c r="K28" s="3" t="s">
        <v>69</v>
      </c>
      <c r="L28" s="3" t="s">
        <v>70</v>
      </c>
      <c r="M28" s="4">
        <v>4</v>
      </c>
      <c r="N28" s="3" t="str" cm="1">
        <f t="array" ref="N28">_xlfn.SWITCH(Merge2[[#This Row],[Education]], 1, "Below College", 2, "College", 3, "Bachelor's", 4, "Master's", 5, "Doctorate")</f>
        <v>Master's</v>
      </c>
      <c r="O28" s="3" t="s">
        <v>83</v>
      </c>
      <c r="P28" s="3" t="s">
        <v>114</v>
      </c>
      <c r="Q28" s="3" t="s">
        <v>41</v>
      </c>
      <c r="R28" s="5">
        <v>97126</v>
      </c>
      <c r="S28" s="4">
        <v>0</v>
      </c>
      <c r="T28" s="3" t="s">
        <v>34</v>
      </c>
      <c r="U28" s="4">
        <f>IF(Merge2[[#This Row],[OverTime]]="Yes", 1, 0)</f>
        <v>0</v>
      </c>
      <c r="V28" s="2">
        <v>40923</v>
      </c>
      <c r="W28" s="3" t="s">
        <v>34</v>
      </c>
      <c r="X28" s="4">
        <v>10</v>
      </c>
      <c r="Y28" s="4">
        <v>8</v>
      </c>
      <c r="Z28" s="4">
        <v>10</v>
      </c>
      <c r="AA28" s="4" t="str">
        <f>IF(Merge2[[#This Row],[YearsSinceLastPromotion]] &gt;=4, "Need Attention", "OK")</f>
        <v>Need Attention</v>
      </c>
      <c r="AB28" s="4">
        <v>2</v>
      </c>
      <c r="AC28" s="1"/>
      <c r="AD28" s="1"/>
      <c r="AE28" s="2"/>
      <c r="AF28" s="4"/>
      <c r="AG28" s="4" t="e">
        <f>IF(ISNUMBER(Merge2[[#This Row],[PerformanceRating.EnvironmentSatisfaction]]),Merge2[[#This Row],[PerformanceRating.EnvironmentSatisfaction]], NA())</f>
        <v>#N/A</v>
      </c>
      <c r="AH28" s="4"/>
      <c r="AI28" s="4" t="e">
        <f>IF(ISNUMBER(Merge2[[#This Row],[PerformanceRating.JobSatisfaction]]),Merge2[[#This Row],[PerformanceRating.JobSatisfaction]],NA())</f>
        <v>#N/A</v>
      </c>
      <c r="AJ28" s="4"/>
      <c r="AK28" s="4" t="e">
        <f>IF(ISNUMBER(Merge2[[#This Row],[PerformanceRating.RelationshipSatisfaction]]),Merge2[[#This Row],[PerformanceRating.RelationshipSatisfaction]],NA())</f>
        <v>#N/A</v>
      </c>
      <c r="AL28" s="4"/>
      <c r="AM28" s="4"/>
      <c r="AN28" s="4"/>
      <c r="AO28" s="4" t="e">
        <f>IF(ISNUMBER(Merge2[[#This Row],[PerformanceRating.WorkLifeBalance]]),Merge2[[#This Row],[PerformanceRating.WorkLifeBalance]],NA())</f>
        <v>#N/A</v>
      </c>
      <c r="AP28" s="4"/>
      <c r="AQ28" s="4" t="e">
        <f>IF(ISNUMBER(Merge2[[#This Row],[PerformanceRating.SelfRating]]),Merge2[[#This Row],[PerformanceRating.SelfRating]],NA())</f>
        <v>#N/A</v>
      </c>
      <c r="AR28" s="4"/>
      <c r="AS28" s="4" t="e">
        <f>IF(ISNUMBER(Merge2[[#This Row],[PerformanceRating.ManagerRating]]),Merge2[[#This Row],[PerformanceRating.ManagerRating]],NA())</f>
        <v>#N/A</v>
      </c>
      <c r="AT28" s="4" t="e">
        <f>AVERAGE(Merge2[[#This Row],[environment]],Merge2[[#This Row],[job_satisfactory]],Merge2[[#This Row],[Relationship]],Merge2[[#This Row],[worklife]],Merge2[[#This Row],[selfrating]],Merge2[[#This Row],[managerrating]])</f>
        <v>#N/A</v>
      </c>
    </row>
    <row r="29" spans="1:48" x14ac:dyDescent="0.25">
      <c r="A29" s="1" t="s">
        <v>1375</v>
      </c>
      <c r="B29" s="3" t="s">
        <v>1376</v>
      </c>
      <c r="C29" s="3" t="s">
        <v>1377</v>
      </c>
      <c r="D29" s="3" t="s">
        <v>56</v>
      </c>
      <c r="E29" s="4">
        <v>29</v>
      </c>
      <c r="F29" s="4" t="str">
        <f>IF(Merge2[[#This Row],[Age]]&lt;=35,"Young","Old")</f>
        <v>Young</v>
      </c>
      <c r="G29" s="3" t="s">
        <v>27</v>
      </c>
      <c r="H29" s="3" t="s">
        <v>57</v>
      </c>
      <c r="I29" s="4">
        <v>24</v>
      </c>
      <c r="J29" s="4" t="str" cm="1">
        <f t="array" ref="J29">_xlfn.IFS(Merge2[[#This Row],[DistanceFromHome (KM)]] &lt;=10,"0-10KM",Merge2[[#This Row],[DistanceFromHome (KM)]] &lt;=20,"11-20KM",Merge2[[#This Row],[DistanceFromHome (KM)]] &lt;=30,"21-30KM",Merge2[[#This Row],[DistanceFromHome (KM)]] &lt;=40,"31-40KM",Merge2[[#This Row],[DistanceFromHome (KM)]] &lt;=50,"41-50KM")</f>
        <v>21-30KM</v>
      </c>
      <c r="K29" s="3" t="s">
        <v>69</v>
      </c>
      <c r="L29" s="3" t="s">
        <v>76</v>
      </c>
      <c r="M29" s="4">
        <v>3</v>
      </c>
      <c r="N29" s="3" t="str" cm="1">
        <f t="array" ref="N29">_xlfn.SWITCH(Merge2[[#This Row],[Education]], 1, "Below College", 2, "College", 3, "Bachelor's", 4, "Master's", 5, "Doctorate")</f>
        <v>Bachelor's</v>
      </c>
      <c r="O29" s="3" t="s">
        <v>58</v>
      </c>
      <c r="P29" s="3" t="s">
        <v>110</v>
      </c>
      <c r="Q29" s="3" t="s">
        <v>41</v>
      </c>
      <c r="R29" s="5">
        <v>41307</v>
      </c>
      <c r="S29" s="4">
        <v>0</v>
      </c>
      <c r="T29" s="3" t="s">
        <v>34</v>
      </c>
      <c r="U29" s="4">
        <f>IF(Merge2[[#This Row],[OverTime]]="Yes", 1, 0)</f>
        <v>0</v>
      </c>
      <c r="V29" s="2">
        <v>41870</v>
      </c>
      <c r="W29" s="3" t="s">
        <v>42</v>
      </c>
      <c r="X29" s="4">
        <v>0</v>
      </c>
      <c r="Y29" s="4">
        <v>0</v>
      </c>
      <c r="Z29" s="4">
        <v>0</v>
      </c>
      <c r="AA29" s="4" t="str">
        <f>IF(Merge2[[#This Row],[YearsSinceLastPromotion]] &gt;=4, "Need Attention", "OK")</f>
        <v>OK</v>
      </c>
      <c r="AB29" s="4">
        <v>0</v>
      </c>
      <c r="AC29" s="1" t="s">
        <v>1378</v>
      </c>
      <c r="AD29" s="1" t="s">
        <v>1375</v>
      </c>
      <c r="AE29" s="2">
        <v>42453</v>
      </c>
      <c r="AF29" s="4">
        <v>4</v>
      </c>
      <c r="AG29" s="4">
        <f>IF(ISNUMBER(Merge2[[#This Row],[PerformanceRating.EnvironmentSatisfaction]]),Merge2[[#This Row],[PerformanceRating.EnvironmentSatisfaction]], NA())</f>
        <v>4</v>
      </c>
      <c r="AH29" s="4">
        <v>2</v>
      </c>
      <c r="AI29" s="4">
        <f>IF(ISNUMBER(Merge2[[#This Row],[PerformanceRating.JobSatisfaction]]),Merge2[[#This Row],[PerformanceRating.JobSatisfaction]],NA())</f>
        <v>2</v>
      </c>
      <c r="AJ29" s="4">
        <v>5</v>
      </c>
      <c r="AK29" s="4">
        <f>IF(ISNUMBER(Merge2[[#This Row],[PerformanceRating.RelationshipSatisfaction]]),Merge2[[#This Row],[PerformanceRating.RelationshipSatisfaction]],NA())</f>
        <v>5</v>
      </c>
      <c r="AL29" s="4">
        <v>1</v>
      </c>
      <c r="AM29" s="4">
        <v>2</v>
      </c>
      <c r="AN29" s="4">
        <v>2</v>
      </c>
      <c r="AO29" s="4">
        <f>IF(ISNUMBER(Merge2[[#This Row],[PerformanceRating.WorkLifeBalance]]),Merge2[[#This Row],[PerformanceRating.WorkLifeBalance]],NA())</f>
        <v>2</v>
      </c>
      <c r="AP29" s="4">
        <v>5</v>
      </c>
      <c r="AQ29" s="4">
        <f>IF(ISNUMBER(Merge2[[#This Row],[PerformanceRating.SelfRating]]),Merge2[[#This Row],[PerformanceRating.SelfRating]],NA())</f>
        <v>5</v>
      </c>
      <c r="AR29" s="4">
        <v>5</v>
      </c>
      <c r="AS29" s="4">
        <f>IF(ISNUMBER(Merge2[[#This Row],[PerformanceRating.ManagerRating]]),Merge2[[#This Row],[PerformanceRating.ManagerRating]],NA())</f>
        <v>5</v>
      </c>
      <c r="AT29" s="4">
        <f>AVERAGE(Merge2[[#This Row],[environment]],Merge2[[#This Row],[job_satisfactory]],Merge2[[#This Row],[Relationship]],Merge2[[#This Row],[worklife]],Merge2[[#This Row],[selfrating]],Merge2[[#This Row],[managerrating]])</f>
        <v>3.8333333333333335</v>
      </c>
    </row>
    <row r="30" spans="1:48" hidden="1" x14ac:dyDescent="0.25">
      <c r="A30" s="1" t="s">
        <v>115</v>
      </c>
      <c r="B30" s="3" t="s">
        <v>116</v>
      </c>
      <c r="C30" s="3" t="s">
        <v>117</v>
      </c>
      <c r="D30" s="3" t="s">
        <v>26</v>
      </c>
      <c r="E30" s="4">
        <v>42</v>
      </c>
      <c r="F30" s="4" t="str">
        <f>IF(Merge2[[#This Row],[Age]]&lt;=35,"Young","Old")</f>
        <v>Old</v>
      </c>
      <c r="G30" s="3" t="s">
        <v>27</v>
      </c>
      <c r="H30" s="3" t="s">
        <v>57</v>
      </c>
      <c r="I30" s="4">
        <v>21</v>
      </c>
      <c r="J30" s="4" t="str" cm="1">
        <f t="array" ref="J30">_xlfn.IFS(Merge2[[#This Row],[DistanceFromHome (KM)]] &lt;=10,"0-10KM",Merge2[[#This Row],[DistanceFromHome (KM)]] &lt;=20,"11-20KM",Merge2[[#This Row],[DistanceFromHome (KM)]] &lt;=30,"21-30KM",Merge2[[#This Row],[DistanceFromHome (KM)]] &lt;=40,"31-40KM",Merge2[[#This Row],[DistanceFromHome (KM)]] &lt;=50,"41-50KM")</f>
        <v>21-30KM</v>
      </c>
      <c r="K30" s="3" t="s">
        <v>29</v>
      </c>
      <c r="L30" s="3" t="s">
        <v>76</v>
      </c>
      <c r="M30" s="4">
        <v>3</v>
      </c>
      <c r="N30" s="3" t="str" cm="1">
        <f t="array" ref="N30">_xlfn.SWITCH(Merge2[[#This Row],[Education]], 1, "Below College", 2, "College", 3, "Bachelor's", 4, "Master's", 5, "Doctorate")</f>
        <v>Bachelor's</v>
      </c>
      <c r="O30" s="3" t="s">
        <v>77</v>
      </c>
      <c r="P30" s="3" t="s">
        <v>59</v>
      </c>
      <c r="Q30" s="3" t="s">
        <v>51</v>
      </c>
      <c r="R30" s="5">
        <v>316208</v>
      </c>
      <c r="S30" s="4">
        <v>1</v>
      </c>
      <c r="T30" s="3" t="s">
        <v>34</v>
      </c>
      <c r="U30" s="4">
        <f>IF(Merge2[[#This Row],[OverTime]]="Yes", 1, 0)</f>
        <v>0</v>
      </c>
      <c r="V30" s="2">
        <v>40925</v>
      </c>
      <c r="W30" s="3" t="s">
        <v>34</v>
      </c>
      <c r="X30" s="4">
        <v>10</v>
      </c>
      <c r="Y30" s="4">
        <v>8</v>
      </c>
      <c r="Z30" s="4">
        <v>8</v>
      </c>
      <c r="AA30" s="4" t="str">
        <f>IF(Merge2[[#This Row],[YearsSinceLastPromotion]] &gt;=4, "Need Attention", "OK")</f>
        <v>Need Attention</v>
      </c>
      <c r="AB30" s="4">
        <v>7</v>
      </c>
      <c r="AC30" s="1"/>
      <c r="AD30" s="1"/>
      <c r="AE30" s="2"/>
      <c r="AF30" s="4"/>
      <c r="AG30" s="4" t="e">
        <f>IF(ISNUMBER(Merge2[[#This Row],[PerformanceRating.EnvironmentSatisfaction]]),Merge2[[#This Row],[PerformanceRating.EnvironmentSatisfaction]], NA())</f>
        <v>#N/A</v>
      </c>
      <c r="AH30" s="4"/>
      <c r="AI30" s="4" t="e">
        <f>IF(ISNUMBER(Merge2[[#This Row],[PerformanceRating.JobSatisfaction]]),Merge2[[#This Row],[PerformanceRating.JobSatisfaction]],NA())</f>
        <v>#N/A</v>
      </c>
      <c r="AJ30" s="4"/>
      <c r="AK30" s="4" t="e">
        <f>IF(ISNUMBER(Merge2[[#This Row],[PerformanceRating.RelationshipSatisfaction]]),Merge2[[#This Row],[PerformanceRating.RelationshipSatisfaction]],NA())</f>
        <v>#N/A</v>
      </c>
      <c r="AL30" s="4"/>
      <c r="AM30" s="4"/>
      <c r="AN30" s="4"/>
      <c r="AO30" s="4" t="e">
        <f>IF(ISNUMBER(Merge2[[#This Row],[PerformanceRating.WorkLifeBalance]]),Merge2[[#This Row],[PerformanceRating.WorkLifeBalance]],NA())</f>
        <v>#N/A</v>
      </c>
      <c r="AP30" s="4"/>
      <c r="AQ30" s="4" t="e">
        <f>IF(ISNUMBER(Merge2[[#This Row],[PerformanceRating.SelfRating]]),Merge2[[#This Row],[PerformanceRating.SelfRating]],NA())</f>
        <v>#N/A</v>
      </c>
      <c r="AR30" s="4"/>
      <c r="AS30" s="4" t="e">
        <f>IF(ISNUMBER(Merge2[[#This Row],[PerformanceRating.ManagerRating]]),Merge2[[#This Row],[PerformanceRating.ManagerRating]],NA())</f>
        <v>#N/A</v>
      </c>
      <c r="AT30" s="4" t="e">
        <f>AVERAGE(Merge2[[#This Row],[environment]],Merge2[[#This Row],[job_satisfactory]],Merge2[[#This Row],[Relationship]],Merge2[[#This Row],[worklife]],Merge2[[#This Row],[selfrating]],Merge2[[#This Row],[managerrating]])</f>
        <v>#N/A</v>
      </c>
    </row>
    <row r="31" spans="1:48" hidden="1" x14ac:dyDescent="0.25">
      <c r="A31" s="1" t="s">
        <v>118</v>
      </c>
      <c r="B31" s="3" t="s">
        <v>119</v>
      </c>
      <c r="C31" s="3" t="s">
        <v>120</v>
      </c>
      <c r="D31" s="3" t="s">
        <v>39</v>
      </c>
      <c r="E31" s="4">
        <v>43</v>
      </c>
      <c r="F31" s="4" t="str">
        <f>IF(Merge2[[#This Row],[Age]]&lt;=35,"Young","Old")</f>
        <v>Old</v>
      </c>
      <c r="G31" s="3" t="s">
        <v>27</v>
      </c>
      <c r="H31" s="3" t="s">
        <v>28</v>
      </c>
      <c r="I31" s="4">
        <v>27</v>
      </c>
      <c r="J31" s="4" t="str" cm="1">
        <f t="array" ref="J31">_xlfn.IFS(Merge2[[#This Row],[DistanceFromHome (KM)]] &lt;=10,"0-10KM",Merge2[[#This Row],[DistanceFromHome (KM)]] &lt;=20,"11-20KM",Merge2[[#This Row],[DistanceFromHome (KM)]] &lt;=30,"21-30KM",Merge2[[#This Row],[DistanceFromHome (KM)]] &lt;=40,"31-40KM",Merge2[[#This Row],[DistanceFromHome (KM)]] &lt;=50,"41-50KM")</f>
        <v>21-30KM</v>
      </c>
      <c r="K31" s="3" t="s">
        <v>40</v>
      </c>
      <c r="L31" s="3" t="s">
        <v>70</v>
      </c>
      <c r="M31" s="4">
        <v>3</v>
      </c>
      <c r="N31" s="3" t="str" cm="1">
        <f t="array" ref="N31">_xlfn.SWITCH(Merge2[[#This Row],[Education]], 1, "Below College", 2, "College", 3, "Bachelor's", 4, "Master's", 5, "Doctorate")</f>
        <v>Bachelor's</v>
      </c>
      <c r="O31" s="3" t="s">
        <v>31</v>
      </c>
      <c r="P31" s="3" t="s">
        <v>32</v>
      </c>
      <c r="Q31" s="3" t="s">
        <v>41</v>
      </c>
      <c r="R31" s="5">
        <v>128885</v>
      </c>
      <c r="S31" s="4">
        <v>0</v>
      </c>
      <c r="T31" s="3" t="s">
        <v>42</v>
      </c>
      <c r="U31" s="4">
        <f>IF(Merge2[[#This Row],[OverTime]]="Yes", 1, 0)</f>
        <v>1</v>
      </c>
      <c r="V31" s="2">
        <v>40925</v>
      </c>
      <c r="W31" s="3" t="s">
        <v>34</v>
      </c>
      <c r="X31" s="4">
        <v>10</v>
      </c>
      <c r="Y31" s="4">
        <v>1</v>
      </c>
      <c r="Z31" s="4">
        <v>10</v>
      </c>
      <c r="AA31" s="4" t="str">
        <f>IF(Merge2[[#This Row],[YearsSinceLastPromotion]] &gt;=4, "Need Attention", "OK")</f>
        <v>Need Attention</v>
      </c>
      <c r="AB31" s="4">
        <v>2</v>
      </c>
      <c r="AC31" s="1"/>
      <c r="AD31" s="1"/>
      <c r="AE31" s="2"/>
      <c r="AF31" s="4"/>
      <c r="AG31" s="4" t="e">
        <f>IF(ISNUMBER(Merge2[[#This Row],[PerformanceRating.EnvironmentSatisfaction]]),Merge2[[#This Row],[PerformanceRating.EnvironmentSatisfaction]], NA())</f>
        <v>#N/A</v>
      </c>
      <c r="AH31" s="4"/>
      <c r="AI31" s="4" t="e">
        <f>IF(ISNUMBER(Merge2[[#This Row],[PerformanceRating.JobSatisfaction]]),Merge2[[#This Row],[PerformanceRating.JobSatisfaction]],NA())</f>
        <v>#N/A</v>
      </c>
      <c r="AJ31" s="4"/>
      <c r="AK31" s="4" t="e">
        <f>IF(ISNUMBER(Merge2[[#This Row],[PerformanceRating.RelationshipSatisfaction]]),Merge2[[#This Row],[PerformanceRating.RelationshipSatisfaction]],NA())</f>
        <v>#N/A</v>
      </c>
      <c r="AL31" s="4"/>
      <c r="AM31" s="4"/>
      <c r="AN31" s="4"/>
      <c r="AO31" s="4" t="e">
        <f>IF(ISNUMBER(Merge2[[#This Row],[PerformanceRating.WorkLifeBalance]]),Merge2[[#This Row],[PerformanceRating.WorkLifeBalance]],NA())</f>
        <v>#N/A</v>
      </c>
      <c r="AP31" s="4"/>
      <c r="AQ31" s="4" t="e">
        <f>IF(ISNUMBER(Merge2[[#This Row],[PerformanceRating.SelfRating]]),Merge2[[#This Row],[PerformanceRating.SelfRating]],NA())</f>
        <v>#N/A</v>
      </c>
      <c r="AR31" s="4"/>
      <c r="AS31" s="4" t="e">
        <f>IF(ISNUMBER(Merge2[[#This Row],[PerformanceRating.ManagerRating]]),Merge2[[#This Row],[PerformanceRating.ManagerRating]],NA())</f>
        <v>#N/A</v>
      </c>
      <c r="AT31" s="4" t="e">
        <f>AVERAGE(Merge2[[#This Row],[environment]],Merge2[[#This Row],[job_satisfactory]],Merge2[[#This Row],[Relationship]],Merge2[[#This Row],[worklife]],Merge2[[#This Row],[selfrating]],Merge2[[#This Row],[managerrating]])</f>
        <v>#N/A</v>
      </c>
    </row>
    <row r="32" spans="1:48" x14ac:dyDescent="0.25">
      <c r="A32" s="1" t="s">
        <v>626</v>
      </c>
      <c r="B32" s="3" t="s">
        <v>627</v>
      </c>
      <c r="C32" s="3" t="s">
        <v>628</v>
      </c>
      <c r="D32" s="3" t="s">
        <v>39</v>
      </c>
      <c r="E32" s="4">
        <v>29</v>
      </c>
      <c r="F32" s="4" t="str">
        <f>IF(Merge2[[#This Row],[Age]]&lt;=35,"Young","Old")</f>
        <v>Young</v>
      </c>
      <c r="G32" s="3" t="s">
        <v>27</v>
      </c>
      <c r="H32" s="3" t="s">
        <v>28</v>
      </c>
      <c r="I32" s="4">
        <v>20</v>
      </c>
      <c r="J32" s="4" t="str" cm="1">
        <f t="array" ref="J32">_xlfn.IFS(Merge2[[#This Row],[DistanceFromHome (KM)]] &lt;=10,"0-10KM",Merge2[[#This Row],[DistanceFromHome (KM)]] &lt;=20,"11-20KM",Merge2[[#This Row],[DistanceFromHome (KM)]] &lt;=30,"21-30KM",Merge2[[#This Row],[DistanceFromHome (KM)]] &lt;=40,"31-40KM",Merge2[[#This Row],[DistanceFromHome (KM)]] &lt;=50,"41-50KM")</f>
        <v>11-20KM</v>
      </c>
      <c r="K32" s="3" t="s">
        <v>69</v>
      </c>
      <c r="L32" s="3" t="s">
        <v>76</v>
      </c>
      <c r="M32" s="4">
        <v>3</v>
      </c>
      <c r="N32" s="3" t="str" cm="1">
        <f t="array" ref="N32">_xlfn.SWITCH(Merge2[[#This Row],[Education]], 1, "Below College", 2, "College", 3, "Bachelor's", 4, "Master's", 5, "Doctorate")</f>
        <v>Bachelor's</v>
      </c>
      <c r="O32" s="3" t="s">
        <v>49</v>
      </c>
      <c r="P32" s="3" t="s">
        <v>32</v>
      </c>
      <c r="Q32" s="3" t="s">
        <v>41</v>
      </c>
      <c r="R32" s="5">
        <v>149688</v>
      </c>
      <c r="S32" s="4">
        <v>0</v>
      </c>
      <c r="T32" s="3" t="s">
        <v>42</v>
      </c>
      <c r="U32" s="4">
        <f>IF(Merge2[[#This Row],[OverTime]]="Yes", 1, 0)</f>
        <v>1</v>
      </c>
      <c r="V32" s="2">
        <v>41309</v>
      </c>
      <c r="W32" s="3" t="s">
        <v>42</v>
      </c>
      <c r="X32" s="4">
        <v>2</v>
      </c>
      <c r="Y32" s="4">
        <v>2</v>
      </c>
      <c r="Z32" s="4">
        <v>2</v>
      </c>
      <c r="AA32" s="4" t="str">
        <f>IF(Merge2[[#This Row],[YearsSinceLastPromotion]] &gt;=4, "Need Attention", "OK")</f>
        <v>OK</v>
      </c>
      <c r="AB32" s="4">
        <v>2</v>
      </c>
      <c r="AC32" s="1" t="s">
        <v>629</v>
      </c>
      <c r="AD32" s="1" t="s">
        <v>626</v>
      </c>
      <c r="AE32" s="2">
        <v>42456</v>
      </c>
      <c r="AF32" s="4">
        <v>5</v>
      </c>
      <c r="AG32" s="4">
        <f>IF(ISNUMBER(Merge2[[#This Row],[PerformanceRating.EnvironmentSatisfaction]]),Merge2[[#This Row],[PerformanceRating.EnvironmentSatisfaction]], NA())</f>
        <v>5</v>
      </c>
      <c r="AH32" s="4">
        <v>3</v>
      </c>
      <c r="AI32" s="4">
        <f>IF(ISNUMBER(Merge2[[#This Row],[PerformanceRating.JobSatisfaction]]),Merge2[[#This Row],[PerformanceRating.JobSatisfaction]],NA())</f>
        <v>3</v>
      </c>
      <c r="AJ32" s="4">
        <v>2</v>
      </c>
      <c r="AK32" s="4">
        <f>IF(ISNUMBER(Merge2[[#This Row],[PerformanceRating.RelationshipSatisfaction]]),Merge2[[#This Row],[PerformanceRating.RelationshipSatisfaction]],NA())</f>
        <v>2</v>
      </c>
      <c r="AL32" s="4">
        <v>2</v>
      </c>
      <c r="AM32" s="4">
        <v>0</v>
      </c>
      <c r="AN32" s="4">
        <v>5</v>
      </c>
      <c r="AO32" s="4">
        <f>IF(ISNUMBER(Merge2[[#This Row],[PerformanceRating.WorkLifeBalance]]),Merge2[[#This Row],[PerformanceRating.WorkLifeBalance]],NA())</f>
        <v>5</v>
      </c>
      <c r="AP32" s="4">
        <v>5</v>
      </c>
      <c r="AQ32" s="4">
        <f>IF(ISNUMBER(Merge2[[#This Row],[PerformanceRating.SelfRating]]),Merge2[[#This Row],[PerformanceRating.SelfRating]],NA())</f>
        <v>5</v>
      </c>
      <c r="AR32" s="4">
        <v>4</v>
      </c>
      <c r="AS32" s="4">
        <f>IF(ISNUMBER(Merge2[[#This Row],[PerformanceRating.ManagerRating]]),Merge2[[#This Row],[PerformanceRating.ManagerRating]],NA())</f>
        <v>4</v>
      </c>
      <c r="AT32" s="4">
        <f>AVERAGE(Merge2[[#This Row],[environment]],Merge2[[#This Row],[job_satisfactory]],Merge2[[#This Row],[Relationship]],Merge2[[#This Row],[worklife]],Merge2[[#This Row],[selfrating]],Merge2[[#This Row],[managerrating]])</f>
        <v>4</v>
      </c>
    </row>
    <row r="33" spans="1:46" hidden="1" x14ac:dyDescent="0.25">
      <c r="A33" s="1" t="s">
        <v>121</v>
      </c>
      <c r="B33" s="3" t="s">
        <v>122</v>
      </c>
      <c r="C33" s="3" t="s">
        <v>123</v>
      </c>
      <c r="D33" s="3" t="s">
        <v>39</v>
      </c>
      <c r="E33" s="4">
        <v>43</v>
      </c>
      <c r="F33" s="4" t="str">
        <f>IF(Merge2[[#This Row],[Age]]&lt;=35,"Young","Old")</f>
        <v>Old</v>
      </c>
      <c r="G33" s="3" t="s">
        <v>75</v>
      </c>
      <c r="H33" s="3" t="s">
        <v>28</v>
      </c>
      <c r="I33" s="4">
        <v>34</v>
      </c>
      <c r="J33" s="4" t="str" cm="1">
        <f t="array" ref="J33">_xlfn.IFS(Merge2[[#This Row],[DistanceFromHome (KM)]] &lt;=10,"0-10KM",Merge2[[#This Row],[DistanceFromHome (KM)]] &lt;=20,"11-20KM",Merge2[[#This Row],[DistanceFromHome (KM)]] &lt;=30,"21-30KM",Merge2[[#This Row],[DistanceFromHome (KM)]] &lt;=40,"31-40KM",Merge2[[#This Row],[DistanceFromHome (KM)]] &lt;=50,"41-50KM")</f>
        <v>31-40KM</v>
      </c>
      <c r="K33" s="3" t="s">
        <v>69</v>
      </c>
      <c r="L33" s="3" t="s">
        <v>30</v>
      </c>
      <c r="M33" s="4">
        <v>4</v>
      </c>
      <c r="N33" s="3" t="str" cm="1">
        <f t="array" ref="N33">_xlfn.SWITCH(Merge2[[#This Row],[Education]], 1, "Below College", 2, "College", 3, "Bachelor's", 4, "Master's", 5, "Doctorate")</f>
        <v>Master's</v>
      </c>
      <c r="O33" s="3" t="s">
        <v>49</v>
      </c>
      <c r="P33" s="3" t="s">
        <v>32</v>
      </c>
      <c r="Q33" s="3" t="s">
        <v>51</v>
      </c>
      <c r="R33" s="5">
        <v>108315</v>
      </c>
      <c r="S33" s="4">
        <v>2</v>
      </c>
      <c r="T33" s="3" t="s">
        <v>34</v>
      </c>
      <c r="U33" s="4">
        <f>IF(Merge2[[#This Row],[OverTime]]="Yes", 1, 0)</f>
        <v>0</v>
      </c>
      <c r="V33" s="2">
        <v>40925</v>
      </c>
      <c r="W33" s="3" t="s">
        <v>34</v>
      </c>
      <c r="X33" s="4">
        <v>10</v>
      </c>
      <c r="Y33" s="4">
        <v>9</v>
      </c>
      <c r="Z33" s="4">
        <v>10</v>
      </c>
      <c r="AA33" s="4" t="str">
        <f>IF(Merge2[[#This Row],[YearsSinceLastPromotion]] &gt;=4, "Need Attention", "OK")</f>
        <v>Need Attention</v>
      </c>
      <c r="AB33" s="4">
        <v>10</v>
      </c>
      <c r="AC33" s="1"/>
      <c r="AD33" s="1"/>
      <c r="AE33" s="2"/>
      <c r="AF33" s="4"/>
      <c r="AG33" s="4" t="e">
        <f>IF(ISNUMBER(Merge2[[#This Row],[PerformanceRating.EnvironmentSatisfaction]]),Merge2[[#This Row],[PerformanceRating.EnvironmentSatisfaction]], NA())</f>
        <v>#N/A</v>
      </c>
      <c r="AH33" s="4"/>
      <c r="AI33" s="4" t="e">
        <f>IF(ISNUMBER(Merge2[[#This Row],[PerformanceRating.JobSatisfaction]]),Merge2[[#This Row],[PerformanceRating.JobSatisfaction]],NA())</f>
        <v>#N/A</v>
      </c>
      <c r="AJ33" s="4"/>
      <c r="AK33" s="4" t="e">
        <f>IF(ISNUMBER(Merge2[[#This Row],[PerformanceRating.RelationshipSatisfaction]]),Merge2[[#This Row],[PerformanceRating.RelationshipSatisfaction]],NA())</f>
        <v>#N/A</v>
      </c>
      <c r="AL33" s="4"/>
      <c r="AM33" s="4"/>
      <c r="AN33" s="4"/>
      <c r="AO33" s="4" t="e">
        <f>IF(ISNUMBER(Merge2[[#This Row],[PerformanceRating.WorkLifeBalance]]),Merge2[[#This Row],[PerformanceRating.WorkLifeBalance]],NA())</f>
        <v>#N/A</v>
      </c>
      <c r="AP33" s="4"/>
      <c r="AQ33" s="4" t="e">
        <f>IF(ISNUMBER(Merge2[[#This Row],[PerformanceRating.SelfRating]]),Merge2[[#This Row],[PerformanceRating.SelfRating]],NA())</f>
        <v>#N/A</v>
      </c>
      <c r="AR33" s="4"/>
      <c r="AS33" s="4" t="e">
        <f>IF(ISNUMBER(Merge2[[#This Row],[PerformanceRating.ManagerRating]]),Merge2[[#This Row],[PerformanceRating.ManagerRating]],NA())</f>
        <v>#N/A</v>
      </c>
      <c r="AT33" s="4" t="e">
        <f>AVERAGE(Merge2[[#This Row],[environment]],Merge2[[#This Row],[job_satisfactory]],Merge2[[#This Row],[Relationship]],Merge2[[#This Row],[worklife]],Merge2[[#This Row],[selfrating]],Merge2[[#This Row],[managerrating]])</f>
        <v>#N/A</v>
      </c>
    </row>
    <row r="34" spans="1:46" x14ac:dyDescent="0.25">
      <c r="A34" s="1" t="s">
        <v>197</v>
      </c>
      <c r="B34" s="3" t="s">
        <v>198</v>
      </c>
      <c r="C34" s="3" t="s">
        <v>199</v>
      </c>
      <c r="D34" s="3" t="s">
        <v>26</v>
      </c>
      <c r="E34" s="4">
        <v>28</v>
      </c>
      <c r="F34" s="4" t="str">
        <f>IF(Merge2[[#This Row],[Age]]&lt;=35,"Young","Old")</f>
        <v>Young</v>
      </c>
      <c r="G34" s="3" t="s">
        <v>27</v>
      </c>
      <c r="H34" s="3" t="s">
        <v>57</v>
      </c>
      <c r="I34" s="4">
        <v>14</v>
      </c>
      <c r="J34" s="4" t="str" cm="1">
        <f t="array" ref="J34">_xlfn.IFS(Merge2[[#This Row],[DistanceFromHome (KM)]] &lt;=10,"0-10KM",Merge2[[#This Row],[DistanceFromHome (KM)]] &lt;=20,"11-20KM",Merge2[[#This Row],[DistanceFromHome (KM)]] &lt;=30,"21-30KM",Merge2[[#This Row],[DistanceFromHome (KM)]] &lt;=40,"31-40KM",Merge2[[#This Row],[DistanceFromHome (KM)]] &lt;=50,"41-50KM")</f>
        <v>11-20KM</v>
      </c>
      <c r="K34" s="3" t="s">
        <v>29</v>
      </c>
      <c r="L34" s="3" t="s">
        <v>30</v>
      </c>
      <c r="M34" s="4">
        <v>2</v>
      </c>
      <c r="N34" s="3" t="str" cm="1">
        <f t="array" ref="N34">_xlfn.SWITCH(Merge2[[#This Row],[Education]], 1, "Below College", 2, "College", 3, "Bachelor's", 4, "Master's", 5, "Doctorate")</f>
        <v>College</v>
      </c>
      <c r="O34" s="3" t="s">
        <v>200</v>
      </c>
      <c r="P34" s="3" t="s">
        <v>110</v>
      </c>
      <c r="Q34" s="3" t="s">
        <v>33</v>
      </c>
      <c r="R34" s="5">
        <v>105984</v>
      </c>
      <c r="S34" s="4">
        <v>2</v>
      </c>
      <c r="T34" s="3" t="s">
        <v>42</v>
      </c>
      <c r="U34" s="4">
        <f>IF(Merge2[[#This Row],[OverTime]]="Yes", 1, 0)</f>
        <v>1</v>
      </c>
      <c r="V34" s="2">
        <v>40943</v>
      </c>
      <c r="W34" s="3" t="s">
        <v>34</v>
      </c>
      <c r="X34" s="4">
        <v>10</v>
      </c>
      <c r="Y34" s="4">
        <v>7</v>
      </c>
      <c r="Z34" s="4">
        <v>9</v>
      </c>
      <c r="AA34" s="4" t="str">
        <f>IF(Merge2[[#This Row],[YearsSinceLastPromotion]] &gt;=4, "Need Attention", "OK")</f>
        <v>Need Attention</v>
      </c>
      <c r="AB34" s="4">
        <v>10</v>
      </c>
      <c r="AC34" s="1" t="s">
        <v>201</v>
      </c>
      <c r="AD34" s="1" t="s">
        <v>197</v>
      </c>
      <c r="AE34" s="2">
        <v>42457</v>
      </c>
      <c r="AF34" s="4">
        <v>4</v>
      </c>
      <c r="AG34" s="4">
        <f>IF(ISNUMBER(Merge2[[#This Row],[PerformanceRating.EnvironmentSatisfaction]]),Merge2[[#This Row],[PerformanceRating.EnvironmentSatisfaction]], NA())</f>
        <v>4</v>
      </c>
      <c r="AH34" s="4">
        <v>4</v>
      </c>
      <c r="AI34" s="4">
        <f>IF(ISNUMBER(Merge2[[#This Row],[PerformanceRating.JobSatisfaction]]),Merge2[[#This Row],[PerformanceRating.JobSatisfaction]],NA())</f>
        <v>4</v>
      </c>
      <c r="AJ34" s="4">
        <v>2</v>
      </c>
      <c r="AK34" s="4">
        <f>IF(ISNUMBER(Merge2[[#This Row],[PerformanceRating.RelationshipSatisfaction]]),Merge2[[#This Row],[PerformanceRating.RelationshipSatisfaction]],NA())</f>
        <v>2</v>
      </c>
      <c r="AL34" s="4">
        <v>2</v>
      </c>
      <c r="AM34" s="4">
        <v>1</v>
      </c>
      <c r="AN34" s="4">
        <v>5</v>
      </c>
      <c r="AO34" s="4">
        <f>IF(ISNUMBER(Merge2[[#This Row],[PerformanceRating.WorkLifeBalance]]),Merge2[[#This Row],[PerformanceRating.WorkLifeBalance]],NA())</f>
        <v>5</v>
      </c>
      <c r="AP34" s="4">
        <v>5</v>
      </c>
      <c r="AQ34" s="4">
        <f>IF(ISNUMBER(Merge2[[#This Row],[PerformanceRating.SelfRating]]),Merge2[[#This Row],[PerformanceRating.SelfRating]],NA())</f>
        <v>5</v>
      </c>
      <c r="AR34" s="4">
        <v>4</v>
      </c>
      <c r="AS34" s="4">
        <f>IF(ISNUMBER(Merge2[[#This Row],[PerformanceRating.ManagerRating]]),Merge2[[#This Row],[PerformanceRating.ManagerRating]],NA())</f>
        <v>4</v>
      </c>
      <c r="AT34" s="4">
        <f>AVERAGE(Merge2[[#This Row],[environment]],Merge2[[#This Row],[job_satisfactory]],Merge2[[#This Row],[Relationship]],Merge2[[#This Row],[worklife]],Merge2[[#This Row],[selfrating]],Merge2[[#This Row],[managerrating]])</f>
        <v>4</v>
      </c>
    </row>
    <row r="35" spans="1:46" hidden="1" x14ac:dyDescent="0.25">
      <c r="A35" s="1" t="s">
        <v>124</v>
      </c>
      <c r="B35" s="3" t="s">
        <v>125</v>
      </c>
      <c r="C35" s="3" t="s">
        <v>126</v>
      </c>
      <c r="D35" s="3" t="s">
        <v>26</v>
      </c>
      <c r="E35" s="4">
        <v>45</v>
      </c>
      <c r="F35" s="4" t="str">
        <f>IF(Merge2[[#This Row],[Age]]&lt;=35,"Young","Old")</f>
        <v>Old</v>
      </c>
      <c r="G35" s="3" t="s">
        <v>92</v>
      </c>
      <c r="H35" s="3" t="s">
        <v>57</v>
      </c>
      <c r="I35" s="4">
        <v>19</v>
      </c>
      <c r="J35" s="4" t="str" cm="1">
        <f t="array" ref="J35">_xlfn.IFS(Merge2[[#This Row],[DistanceFromHome (KM)]] &lt;=10,"0-10KM",Merge2[[#This Row],[DistanceFromHome (KM)]] &lt;=20,"11-20KM",Merge2[[#This Row],[DistanceFromHome (KM)]] &lt;=30,"21-30KM",Merge2[[#This Row],[DistanceFromHome (KM)]] &lt;=40,"31-40KM",Merge2[[#This Row],[DistanceFromHome (KM)]] &lt;=50,"41-50KM")</f>
        <v>11-20KM</v>
      </c>
      <c r="K35" s="3" t="s">
        <v>69</v>
      </c>
      <c r="L35" s="3" t="s">
        <v>48</v>
      </c>
      <c r="M35" s="4">
        <v>1</v>
      </c>
      <c r="N35" s="3" t="str" cm="1">
        <f t="array" ref="N35">_xlfn.SWITCH(Merge2[[#This Row],[Education]], 1, "Below College", 2, "College", 3, "Bachelor's", 4, "Master's", 5, "Doctorate")</f>
        <v>Below College</v>
      </c>
      <c r="O35" s="3" t="s">
        <v>58</v>
      </c>
      <c r="P35" s="3" t="s">
        <v>110</v>
      </c>
      <c r="Q35" s="3" t="s">
        <v>51</v>
      </c>
      <c r="R35" s="5">
        <v>136521</v>
      </c>
      <c r="S35" s="4">
        <v>1</v>
      </c>
      <c r="T35" s="3" t="s">
        <v>34</v>
      </c>
      <c r="U35" s="4">
        <f>IF(Merge2[[#This Row],[OverTime]]="Yes", 1, 0)</f>
        <v>0</v>
      </c>
      <c r="V35" s="2">
        <v>40926</v>
      </c>
      <c r="W35" s="3" t="s">
        <v>34</v>
      </c>
      <c r="X35" s="4">
        <v>10</v>
      </c>
      <c r="Y35" s="4">
        <v>3</v>
      </c>
      <c r="Z35" s="4">
        <v>6</v>
      </c>
      <c r="AA35" s="4" t="str">
        <f>IF(Merge2[[#This Row],[YearsSinceLastPromotion]] &gt;=4, "Need Attention", "OK")</f>
        <v>Need Attention</v>
      </c>
      <c r="AB35" s="4">
        <v>1</v>
      </c>
      <c r="AC35" s="1"/>
      <c r="AD35" s="1"/>
      <c r="AE35" s="2"/>
      <c r="AF35" s="4"/>
      <c r="AG35" s="4" t="e">
        <f>IF(ISNUMBER(Merge2[[#This Row],[PerformanceRating.EnvironmentSatisfaction]]),Merge2[[#This Row],[PerformanceRating.EnvironmentSatisfaction]], NA())</f>
        <v>#N/A</v>
      </c>
      <c r="AH35" s="4"/>
      <c r="AI35" s="4" t="e">
        <f>IF(ISNUMBER(Merge2[[#This Row],[PerformanceRating.JobSatisfaction]]),Merge2[[#This Row],[PerformanceRating.JobSatisfaction]],NA())</f>
        <v>#N/A</v>
      </c>
      <c r="AJ35" s="4"/>
      <c r="AK35" s="4" t="e">
        <f>IF(ISNUMBER(Merge2[[#This Row],[PerformanceRating.RelationshipSatisfaction]]),Merge2[[#This Row],[PerformanceRating.RelationshipSatisfaction]],NA())</f>
        <v>#N/A</v>
      </c>
      <c r="AL35" s="4"/>
      <c r="AM35" s="4"/>
      <c r="AN35" s="4"/>
      <c r="AO35" s="4" t="e">
        <f>IF(ISNUMBER(Merge2[[#This Row],[PerformanceRating.WorkLifeBalance]]),Merge2[[#This Row],[PerformanceRating.WorkLifeBalance]],NA())</f>
        <v>#N/A</v>
      </c>
      <c r="AP35" s="4"/>
      <c r="AQ35" s="4" t="e">
        <f>IF(ISNUMBER(Merge2[[#This Row],[PerformanceRating.SelfRating]]),Merge2[[#This Row],[PerformanceRating.SelfRating]],NA())</f>
        <v>#N/A</v>
      </c>
      <c r="AR35" s="4"/>
      <c r="AS35" s="4" t="e">
        <f>IF(ISNUMBER(Merge2[[#This Row],[PerformanceRating.ManagerRating]]),Merge2[[#This Row],[PerformanceRating.ManagerRating]],NA())</f>
        <v>#N/A</v>
      </c>
      <c r="AT35" s="4" t="e">
        <f>AVERAGE(Merge2[[#This Row],[environment]],Merge2[[#This Row],[job_satisfactory]],Merge2[[#This Row],[Relationship]],Merge2[[#This Row],[worklife]],Merge2[[#This Row],[selfrating]],Merge2[[#This Row],[managerrating]])</f>
        <v>#N/A</v>
      </c>
    </row>
    <row r="36" spans="1:46" x14ac:dyDescent="0.25">
      <c r="A36" s="1" t="s">
        <v>888</v>
      </c>
      <c r="B36" s="3" t="s">
        <v>889</v>
      </c>
      <c r="C36" s="3" t="s">
        <v>890</v>
      </c>
      <c r="D36" s="3" t="s">
        <v>39</v>
      </c>
      <c r="E36" s="4">
        <v>30</v>
      </c>
      <c r="F36" s="4" t="str">
        <f>IF(Merge2[[#This Row],[Age]]&lt;=35,"Young","Old")</f>
        <v>Young</v>
      </c>
      <c r="G36" s="3" t="s">
        <v>92</v>
      </c>
      <c r="H36" s="3" t="s">
        <v>57</v>
      </c>
      <c r="I36" s="4">
        <v>13</v>
      </c>
      <c r="J36" s="4" t="str" cm="1">
        <f t="array" ref="J36">_xlfn.IFS(Merge2[[#This Row],[DistanceFromHome (KM)]] &lt;=10,"0-10KM",Merge2[[#This Row],[DistanceFromHome (KM)]] &lt;=20,"11-20KM",Merge2[[#This Row],[DistanceFromHome (KM)]] &lt;=30,"21-30KM",Merge2[[#This Row],[DistanceFromHome (KM)]] &lt;=40,"31-40KM",Merge2[[#This Row],[DistanceFromHome (KM)]] &lt;=50,"41-50KM")</f>
        <v>11-20KM</v>
      </c>
      <c r="K36" s="3" t="s">
        <v>40</v>
      </c>
      <c r="L36" s="3" t="s">
        <v>70</v>
      </c>
      <c r="M36" s="4">
        <v>4</v>
      </c>
      <c r="N36" s="3" t="str" cm="1">
        <f t="array" ref="N36">_xlfn.SWITCH(Merge2[[#This Row],[Education]], 1, "Below College", 2, "College", 3, "Bachelor's", 4, "Master's", 5, "Doctorate")</f>
        <v>Master's</v>
      </c>
      <c r="O36" s="3" t="s">
        <v>58</v>
      </c>
      <c r="P36" s="3" t="s">
        <v>110</v>
      </c>
      <c r="Q36" s="3" t="s">
        <v>33</v>
      </c>
      <c r="R36" s="5">
        <v>40321</v>
      </c>
      <c r="S36" s="4">
        <v>1</v>
      </c>
      <c r="T36" s="3" t="s">
        <v>42</v>
      </c>
      <c r="U36" s="4">
        <f>IF(Merge2[[#This Row],[OverTime]]="Yes", 1, 0)</f>
        <v>1</v>
      </c>
      <c r="V36" s="2">
        <v>41512</v>
      </c>
      <c r="W36" s="3" t="s">
        <v>42</v>
      </c>
      <c r="X36" s="4">
        <v>5</v>
      </c>
      <c r="Y36" s="4">
        <v>0</v>
      </c>
      <c r="Z36" s="4">
        <v>0</v>
      </c>
      <c r="AA36" s="4" t="str">
        <f>IF(Merge2[[#This Row],[YearsSinceLastPromotion]] &gt;=4, "Need Attention", "OK")</f>
        <v>OK</v>
      </c>
      <c r="AB36" s="4">
        <v>3</v>
      </c>
      <c r="AC36" s="1" t="s">
        <v>891</v>
      </c>
      <c r="AD36" s="1" t="s">
        <v>888</v>
      </c>
      <c r="AE36" s="2">
        <v>41377</v>
      </c>
      <c r="AF36" s="4">
        <v>3</v>
      </c>
      <c r="AG36" s="4">
        <f>IF(ISNUMBER(Merge2[[#This Row],[PerformanceRating.EnvironmentSatisfaction]]),Merge2[[#This Row],[PerformanceRating.EnvironmentSatisfaction]], NA())</f>
        <v>3</v>
      </c>
      <c r="AH36" s="4">
        <v>3</v>
      </c>
      <c r="AI36" s="4">
        <f>IF(ISNUMBER(Merge2[[#This Row],[PerformanceRating.JobSatisfaction]]),Merge2[[#This Row],[PerformanceRating.JobSatisfaction]],NA())</f>
        <v>3</v>
      </c>
      <c r="AJ36" s="4">
        <v>3</v>
      </c>
      <c r="AK36" s="4">
        <f>IF(ISNUMBER(Merge2[[#This Row],[PerformanceRating.RelationshipSatisfaction]]),Merge2[[#This Row],[PerformanceRating.RelationshipSatisfaction]],NA())</f>
        <v>3</v>
      </c>
      <c r="AL36" s="4">
        <v>3</v>
      </c>
      <c r="AM36" s="4">
        <v>1</v>
      </c>
      <c r="AN36" s="4">
        <v>5</v>
      </c>
      <c r="AO36" s="4">
        <f>IF(ISNUMBER(Merge2[[#This Row],[PerformanceRating.WorkLifeBalance]]),Merge2[[#This Row],[PerformanceRating.WorkLifeBalance]],NA())</f>
        <v>5</v>
      </c>
      <c r="AP36" s="4">
        <v>3</v>
      </c>
      <c r="AQ36" s="4">
        <f>IF(ISNUMBER(Merge2[[#This Row],[PerformanceRating.SelfRating]]),Merge2[[#This Row],[PerformanceRating.SelfRating]],NA())</f>
        <v>3</v>
      </c>
      <c r="AR36" s="4">
        <v>3</v>
      </c>
      <c r="AS36" s="4">
        <f>IF(ISNUMBER(Merge2[[#This Row],[PerformanceRating.ManagerRating]]),Merge2[[#This Row],[PerformanceRating.ManagerRating]],NA())</f>
        <v>3</v>
      </c>
      <c r="AT36" s="4">
        <f>AVERAGE(Merge2[[#This Row],[environment]],Merge2[[#This Row],[job_satisfactory]],Merge2[[#This Row],[Relationship]],Merge2[[#This Row],[worklife]],Merge2[[#This Row],[selfrating]],Merge2[[#This Row],[managerrating]])</f>
        <v>3.3333333333333335</v>
      </c>
    </row>
    <row r="37" spans="1:46" hidden="1" x14ac:dyDescent="0.25">
      <c r="A37" s="1" t="s">
        <v>127</v>
      </c>
      <c r="B37" s="3" t="s">
        <v>128</v>
      </c>
      <c r="C37" s="3" t="s">
        <v>129</v>
      </c>
      <c r="D37" s="3" t="s">
        <v>26</v>
      </c>
      <c r="E37" s="4">
        <v>38</v>
      </c>
      <c r="F37" s="4" t="str">
        <f>IF(Merge2[[#This Row],[Age]]&lt;=35,"Young","Old")</f>
        <v>Old</v>
      </c>
      <c r="G37" s="3" t="s">
        <v>27</v>
      </c>
      <c r="H37" s="3" t="s">
        <v>28</v>
      </c>
      <c r="I37" s="4">
        <v>1</v>
      </c>
      <c r="J37" s="4" t="str" cm="1">
        <f t="array" ref="J37">_xlfn.IFS(Merge2[[#This Row],[DistanceFromHome (KM)]] &lt;=10,"0-10KM",Merge2[[#This Row],[DistanceFromHome (KM)]] &lt;=20,"11-20KM",Merge2[[#This Row],[DistanceFromHome (KM)]] &lt;=30,"21-30KM",Merge2[[#This Row],[DistanceFromHome (KM)]] &lt;=40,"31-40KM",Merge2[[#This Row],[DistanceFromHome (KM)]] &lt;=50,"41-50KM")</f>
        <v>0-10KM</v>
      </c>
      <c r="K37" s="3" t="s">
        <v>40</v>
      </c>
      <c r="L37" s="3" t="s">
        <v>30</v>
      </c>
      <c r="M37" s="4">
        <v>1</v>
      </c>
      <c r="N37" s="3" t="str" cm="1">
        <f t="array" ref="N37">_xlfn.SWITCH(Merge2[[#This Row],[Education]], 1, "Below College", 2, "College", 3, "Bachelor's", 4, "Master's", 5, "Doctorate")</f>
        <v>Below College</v>
      </c>
      <c r="O37" s="3" t="s">
        <v>130</v>
      </c>
      <c r="P37" s="3" t="s">
        <v>32</v>
      </c>
      <c r="Q37" s="3" t="s">
        <v>41</v>
      </c>
      <c r="R37" s="5">
        <v>151141</v>
      </c>
      <c r="S37" s="4">
        <v>0</v>
      </c>
      <c r="T37" s="3" t="s">
        <v>34</v>
      </c>
      <c r="U37" s="4">
        <f>IF(Merge2[[#This Row],[OverTime]]="Yes", 1, 0)</f>
        <v>0</v>
      </c>
      <c r="V37" s="2">
        <v>40927</v>
      </c>
      <c r="W37" s="3" t="s">
        <v>34</v>
      </c>
      <c r="X37" s="4">
        <v>10</v>
      </c>
      <c r="Y37" s="4">
        <v>3</v>
      </c>
      <c r="Z37" s="4">
        <v>6</v>
      </c>
      <c r="AA37" s="4" t="str">
        <f>IF(Merge2[[#This Row],[YearsSinceLastPromotion]] &gt;=4, "Need Attention", "OK")</f>
        <v>Need Attention</v>
      </c>
      <c r="AB37" s="4">
        <v>9</v>
      </c>
      <c r="AC37" s="1" t="s">
        <v>131</v>
      </c>
      <c r="AD37" s="1" t="s">
        <v>127</v>
      </c>
      <c r="AE37" s="2">
        <v>42711</v>
      </c>
      <c r="AF37" s="4">
        <v>5</v>
      </c>
      <c r="AG37" s="4">
        <f>IF(ISNUMBER(Merge2[[#This Row],[PerformanceRating.EnvironmentSatisfaction]]),Merge2[[#This Row],[PerformanceRating.EnvironmentSatisfaction]], NA())</f>
        <v>5</v>
      </c>
      <c r="AH37" s="4">
        <v>3</v>
      </c>
      <c r="AI37" s="4">
        <f>IF(ISNUMBER(Merge2[[#This Row],[PerformanceRating.JobSatisfaction]]),Merge2[[#This Row],[PerformanceRating.JobSatisfaction]],NA())</f>
        <v>3</v>
      </c>
      <c r="AJ37" s="4">
        <v>5</v>
      </c>
      <c r="AK37" s="4">
        <f>IF(ISNUMBER(Merge2[[#This Row],[PerformanceRating.RelationshipSatisfaction]]),Merge2[[#This Row],[PerformanceRating.RelationshipSatisfaction]],NA())</f>
        <v>5</v>
      </c>
      <c r="AL37" s="4">
        <v>3</v>
      </c>
      <c r="AM37" s="4">
        <v>1</v>
      </c>
      <c r="AN37" s="4">
        <v>5</v>
      </c>
      <c r="AO37" s="4">
        <f>IF(ISNUMBER(Merge2[[#This Row],[PerformanceRating.WorkLifeBalance]]),Merge2[[#This Row],[PerformanceRating.WorkLifeBalance]],NA())</f>
        <v>5</v>
      </c>
      <c r="AP37" s="4">
        <v>4</v>
      </c>
      <c r="AQ37" s="4">
        <f>IF(ISNUMBER(Merge2[[#This Row],[PerformanceRating.SelfRating]]),Merge2[[#This Row],[PerformanceRating.SelfRating]],NA())</f>
        <v>4</v>
      </c>
      <c r="AR37" s="4">
        <v>3</v>
      </c>
      <c r="AS37" s="4">
        <f>IF(ISNUMBER(Merge2[[#This Row],[PerformanceRating.ManagerRating]]),Merge2[[#This Row],[PerformanceRating.ManagerRating]],NA())</f>
        <v>3</v>
      </c>
      <c r="AT37" s="4">
        <f>AVERAGE(Merge2[[#This Row],[environment]],Merge2[[#This Row],[job_satisfactory]],Merge2[[#This Row],[Relationship]],Merge2[[#This Row],[worklife]],Merge2[[#This Row],[selfrating]],Merge2[[#This Row],[managerrating]])</f>
        <v>4.166666666666667</v>
      </c>
    </row>
    <row r="38" spans="1:46" hidden="1" x14ac:dyDescent="0.25">
      <c r="A38" s="1" t="s">
        <v>132</v>
      </c>
      <c r="B38" s="3" t="s">
        <v>133</v>
      </c>
      <c r="C38" s="3" t="s">
        <v>134</v>
      </c>
      <c r="D38" s="3" t="s">
        <v>26</v>
      </c>
      <c r="E38" s="4">
        <v>39</v>
      </c>
      <c r="F38" s="4" t="str">
        <f>IF(Merge2[[#This Row],[Age]]&lt;=35,"Young","Old")</f>
        <v>Old</v>
      </c>
      <c r="G38" s="3" t="s">
        <v>92</v>
      </c>
      <c r="H38" s="3" t="s">
        <v>28</v>
      </c>
      <c r="I38" s="4">
        <v>17</v>
      </c>
      <c r="J38" s="4" t="str" cm="1">
        <f t="array" ref="J38">_xlfn.IFS(Merge2[[#This Row],[DistanceFromHome (KM)]] &lt;=10,"0-10KM",Merge2[[#This Row],[DistanceFromHome (KM)]] &lt;=20,"11-20KM",Merge2[[#This Row],[DistanceFromHome (KM)]] &lt;=30,"21-30KM",Merge2[[#This Row],[DistanceFromHome (KM)]] &lt;=40,"31-40KM",Merge2[[#This Row],[DistanceFromHome (KM)]] &lt;=50,"41-50KM")</f>
        <v>11-20KM</v>
      </c>
      <c r="K38" s="3" t="s">
        <v>40</v>
      </c>
      <c r="L38" s="3" t="s">
        <v>30</v>
      </c>
      <c r="M38" s="4">
        <v>2</v>
      </c>
      <c r="N38" s="3" t="str" cm="1">
        <f t="array" ref="N38">_xlfn.SWITCH(Merge2[[#This Row],[Education]], 1, "Below College", 2, "College", 3, "Bachelor's", 4, "Master's", 5, "Doctorate")</f>
        <v>College</v>
      </c>
      <c r="O38" s="3" t="s">
        <v>63</v>
      </c>
      <c r="P38" s="3" t="s">
        <v>32</v>
      </c>
      <c r="Q38" s="3" t="s">
        <v>51</v>
      </c>
      <c r="R38" s="5">
        <v>107863</v>
      </c>
      <c r="S38" s="4">
        <v>1</v>
      </c>
      <c r="T38" s="3" t="s">
        <v>42</v>
      </c>
      <c r="U38" s="4">
        <f>IF(Merge2[[#This Row],[OverTime]]="Yes", 1, 0)</f>
        <v>1</v>
      </c>
      <c r="V38" s="2">
        <v>40927</v>
      </c>
      <c r="W38" s="3" t="s">
        <v>42</v>
      </c>
      <c r="X38" s="4">
        <v>8</v>
      </c>
      <c r="Y38" s="4">
        <v>8</v>
      </c>
      <c r="Z38" s="4">
        <v>8</v>
      </c>
      <c r="AA38" s="4" t="str">
        <f>IF(Merge2[[#This Row],[YearsSinceLastPromotion]] &gt;=4, "Need Attention", "OK")</f>
        <v>Need Attention</v>
      </c>
      <c r="AB38" s="4">
        <v>5</v>
      </c>
      <c r="AC38" s="1"/>
      <c r="AD38" s="1"/>
      <c r="AE38" s="2"/>
      <c r="AF38" s="4"/>
      <c r="AG38" s="4" t="e">
        <f>IF(ISNUMBER(Merge2[[#This Row],[PerformanceRating.EnvironmentSatisfaction]]),Merge2[[#This Row],[PerformanceRating.EnvironmentSatisfaction]], NA())</f>
        <v>#N/A</v>
      </c>
      <c r="AH38" s="4"/>
      <c r="AI38" s="4" t="e">
        <f>IF(ISNUMBER(Merge2[[#This Row],[PerformanceRating.JobSatisfaction]]),Merge2[[#This Row],[PerformanceRating.JobSatisfaction]],NA())</f>
        <v>#N/A</v>
      </c>
      <c r="AJ38" s="4"/>
      <c r="AK38" s="4" t="e">
        <f>IF(ISNUMBER(Merge2[[#This Row],[PerformanceRating.RelationshipSatisfaction]]),Merge2[[#This Row],[PerformanceRating.RelationshipSatisfaction]],NA())</f>
        <v>#N/A</v>
      </c>
      <c r="AL38" s="4"/>
      <c r="AM38" s="4"/>
      <c r="AN38" s="4"/>
      <c r="AO38" s="4" t="e">
        <f>IF(ISNUMBER(Merge2[[#This Row],[PerformanceRating.WorkLifeBalance]]),Merge2[[#This Row],[PerformanceRating.WorkLifeBalance]],NA())</f>
        <v>#N/A</v>
      </c>
      <c r="AP38" s="4"/>
      <c r="AQ38" s="4" t="e">
        <f>IF(ISNUMBER(Merge2[[#This Row],[PerformanceRating.SelfRating]]),Merge2[[#This Row],[PerformanceRating.SelfRating]],NA())</f>
        <v>#N/A</v>
      </c>
      <c r="AR38" s="4"/>
      <c r="AS38" s="4" t="e">
        <f>IF(ISNUMBER(Merge2[[#This Row],[PerformanceRating.ManagerRating]]),Merge2[[#This Row],[PerformanceRating.ManagerRating]],NA())</f>
        <v>#N/A</v>
      </c>
      <c r="AT38" s="4" t="e">
        <f>AVERAGE(Merge2[[#This Row],[environment]],Merge2[[#This Row],[job_satisfactory]],Merge2[[#This Row],[Relationship]],Merge2[[#This Row],[worklife]],Merge2[[#This Row],[selfrating]],Merge2[[#This Row],[managerrating]])</f>
        <v>#N/A</v>
      </c>
    </row>
    <row r="39" spans="1:46" x14ac:dyDescent="0.25">
      <c r="A39" s="1" t="s">
        <v>135</v>
      </c>
      <c r="B39" s="3" t="s">
        <v>136</v>
      </c>
      <c r="C39" s="3" t="s">
        <v>137</v>
      </c>
      <c r="D39" s="3" t="s">
        <v>39</v>
      </c>
      <c r="E39" s="4">
        <v>33</v>
      </c>
      <c r="F39" s="4" t="str">
        <f>IF(Merge2[[#This Row],[Age]]&lt;=35,"Young","Old")</f>
        <v>Young</v>
      </c>
      <c r="G39" s="3" t="s">
        <v>27</v>
      </c>
      <c r="H39" s="3" t="s">
        <v>47</v>
      </c>
      <c r="I39" s="4">
        <v>3</v>
      </c>
      <c r="J39" s="4" t="str" cm="1">
        <f t="array" ref="J39">_xlfn.IFS(Merge2[[#This Row],[DistanceFromHome (KM)]] &lt;=10,"0-10KM",Merge2[[#This Row],[DistanceFromHome (KM)]] &lt;=20,"11-20KM",Merge2[[#This Row],[DistanceFromHome (KM)]] &lt;=30,"21-30KM",Merge2[[#This Row],[DistanceFromHome (KM)]] &lt;=40,"31-40KM",Merge2[[#This Row],[DistanceFromHome (KM)]] &lt;=50,"41-50KM")</f>
        <v>0-10KM</v>
      </c>
      <c r="K39" s="3" t="s">
        <v>40</v>
      </c>
      <c r="L39" s="3" t="s">
        <v>70</v>
      </c>
      <c r="M39" s="4">
        <v>1</v>
      </c>
      <c r="N39" s="3" t="str" cm="1">
        <f t="array" ref="N39">_xlfn.SWITCH(Merge2[[#This Row],[Education]], 1, "Below College", 2, "College", 3, "Bachelor's", 4, "Master's", 5, "Doctorate")</f>
        <v>Below College</v>
      </c>
      <c r="O39" s="3" t="s">
        <v>63</v>
      </c>
      <c r="P39" s="3" t="s">
        <v>64</v>
      </c>
      <c r="Q39" s="3" t="s">
        <v>33</v>
      </c>
      <c r="R39" s="5">
        <v>53616</v>
      </c>
      <c r="S39" s="4">
        <v>1</v>
      </c>
      <c r="T39" s="3" t="s">
        <v>42</v>
      </c>
      <c r="U39" s="4">
        <f>IF(Merge2[[#This Row],[OverTime]]="Yes", 1, 0)</f>
        <v>1</v>
      </c>
      <c r="V39" s="2">
        <v>40927</v>
      </c>
      <c r="W39" s="3" t="s">
        <v>34</v>
      </c>
      <c r="X39" s="4">
        <v>10</v>
      </c>
      <c r="Y39" s="4">
        <v>2</v>
      </c>
      <c r="Z39" s="4">
        <v>3</v>
      </c>
      <c r="AA39" s="4" t="str">
        <f>IF(Merge2[[#This Row],[YearsSinceLastPromotion]] &gt;=4, "Need Attention", "OK")</f>
        <v>OK</v>
      </c>
      <c r="AB39" s="4">
        <v>7</v>
      </c>
      <c r="AC39" s="1" t="s">
        <v>138</v>
      </c>
      <c r="AD39" s="1" t="s">
        <v>135</v>
      </c>
      <c r="AE39" s="2">
        <v>42691</v>
      </c>
      <c r="AF39" s="4">
        <v>4</v>
      </c>
      <c r="AG39" s="4">
        <f>IF(ISNUMBER(Merge2[[#This Row],[PerformanceRating.EnvironmentSatisfaction]]),Merge2[[#This Row],[PerformanceRating.EnvironmentSatisfaction]], NA())</f>
        <v>4</v>
      </c>
      <c r="AH39" s="4">
        <v>2</v>
      </c>
      <c r="AI39" s="4">
        <f>IF(ISNUMBER(Merge2[[#This Row],[PerformanceRating.JobSatisfaction]]),Merge2[[#This Row],[PerformanceRating.JobSatisfaction]],NA())</f>
        <v>2</v>
      </c>
      <c r="AJ39" s="4">
        <v>5</v>
      </c>
      <c r="AK39" s="4">
        <f>IF(ISNUMBER(Merge2[[#This Row],[PerformanceRating.RelationshipSatisfaction]]),Merge2[[#This Row],[PerformanceRating.RelationshipSatisfaction]],NA())</f>
        <v>5</v>
      </c>
      <c r="AL39" s="4">
        <v>3</v>
      </c>
      <c r="AM39" s="4">
        <v>0</v>
      </c>
      <c r="AN39" s="4">
        <v>2</v>
      </c>
      <c r="AO39" s="4">
        <f>IF(ISNUMBER(Merge2[[#This Row],[PerformanceRating.WorkLifeBalance]]),Merge2[[#This Row],[PerformanceRating.WorkLifeBalance]],NA())</f>
        <v>2</v>
      </c>
      <c r="AP39" s="4">
        <v>3</v>
      </c>
      <c r="AQ39" s="4">
        <f>IF(ISNUMBER(Merge2[[#This Row],[PerformanceRating.SelfRating]]),Merge2[[#This Row],[PerformanceRating.SelfRating]],NA())</f>
        <v>3</v>
      </c>
      <c r="AR39" s="4">
        <v>3</v>
      </c>
      <c r="AS39" s="4">
        <f>IF(ISNUMBER(Merge2[[#This Row],[PerformanceRating.ManagerRating]]),Merge2[[#This Row],[PerformanceRating.ManagerRating]],NA())</f>
        <v>3</v>
      </c>
      <c r="AT39" s="4">
        <f>AVERAGE(Merge2[[#This Row],[environment]],Merge2[[#This Row],[job_satisfactory]],Merge2[[#This Row],[Relationship]],Merge2[[#This Row],[worklife]],Merge2[[#This Row],[selfrating]],Merge2[[#This Row],[managerrating]])</f>
        <v>3.1666666666666665</v>
      </c>
    </row>
    <row r="40" spans="1:46" x14ac:dyDescent="0.25">
      <c r="A40" s="1" t="s">
        <v>1274</v>
      </c>
      <c r="B40" s="3" t="s">
        <v>1275</v>
      </c>
      <c r="C40" s="3" t="s">
        <v>1276</v>
      </c>
      <c r="D40" s="3" t="s">
        <v>56</v>
      </c>
      <c r="E40" s="4">
        <v>26</v>
      </c>
      <c r="F40" s="4" t="str">
        <f>IF(Merge2[[#This Row],[Age]]&lt;=35,"Young","Old")</f>
        <v>Young</v>
      </c>
      <c r="G40" s="3" t="s">
        <v>92</v>
      </c>
      <c r="H40" s="3" t="s">
        <v>28</v>
      </c>
      <c r="I40" s="4">
        <v>14</v>
      </c>
      <c r="J40" s="4" t="str" cm="1">
        <f t="array" ref="J40">_xlfn.IFS(Merge2[[#This Row],[DistanceFromHome (KM)]] &lt;=10,"0-10KM",Merge2[[#This Row],[DistanceFromHome (KM)]] &lt;=20,"11-20KM",Merge2[[#This Row],[DistanceFromHome (KM)]] &lt;=30,"21-30KM",Merge2[[#This Row],[DistanceFromHome (KM)]] &lt;=40,"31-40KM",Merge2[[#This Row],[DistanceFromHome (KM)]] &lt;=50,"41-50KM")</f>
        <v>11-20KM</v>
      </c>
      <c r="K40" s="3" t="s">
        <v>29</v>
      </c>
      <c r="L40" s="3" t="s">
        <v>70</v>
      </c>
      <c r="M40" s="4">
        <v>4</v>
      </c>
      <c r="N40" s="3" t="str" cm="1">
        <f t="array" ref="N40">_xlfn.SWITCH(Merge2[[#This Row],[Education]], 1, "Below College", 2, "College", 3, "Bachelor's", 4, "Master's", 5, "Doctorate")</f>
        <v>Master's</v>
      </c>
      <c r="O40" s="3" t="s">
        <v>49</v>
      </c>
      <c r="P40" s="3" t="s">
        <v>32</v>
      </c>
      <c r="Q40" s="3" t="s">
        <v>33</v>
      </c>
      <c r="R40" s="5">
        <v>71349</v>
      </c>
      <c r="S40" s="4">
        <v>2</v>
      </c>
      <c r="T40" s="3" t="s">
        <v>34</v>
      </c>
      <c r="U40" s="4">
        <f>IF(Merge2[[#This Row],[OverTime]]="Yes", 1, 0)</f>
        <v>0</v>
      </c>
      <c r="V40" s="2">
        <v>41810</v>
      </c>
      <c r="W40" s="3" t="s">
        <v>42</v>
      </c>
      <c r="X40" s="4">
        <v>7</v>
      </c>
      <c r="Y40" s="4">
        <v>2</v>
      </c>
      <c r="Z40" s="4">
        <v>2</v>
      </c>
      <c r="AA40" s="4" t="str">
        <f>IF(Merge2[[#This Row],[YearsSinceLastPromotion]] &gt;=4, "Need Attention", "OK")</f>
        <v>OK</v>
      </c>
      <c r="AB40" s="4">
        <v>1</v>
      </c>
      <c r="AC40" s="1" t="s">
        <v>1277</v>
      </c>
      <c r="AD40" s="1" t="s">
        <v>1274</v>
      </c>
      <c r="AE40" s="2">
        <v>42460</v>
      </c>
      <c r="AF40" s="4">
        <v>5</v>
      </c>
      <c r="AG40" s="4">
        <f>IF(ISNUMBER(Merge2[[#This Row],[PerformanceRating.EnvironmentSatisfaction]]),Merge2[[#This Row],[PerformanceRating.EnvironmentSatisfaction]], NA())</f>
        <v>5</v>
      </c>
      <c r="AH40" s="4">
        <v>2</v>
      </c>
      <c r="AI40" s="4">
        <f>IF(ISNUMBER(Merge2[[#This Row],[PerformanceRating.JobSatisfaction]]),Merge2[[#This Row],[PerformanceRating.JobSatisfaction]],NA())</f>
        <v>2</v>
      </c>
      <c r="AJ40" s="4">
        <v>5</v>
      </c>
      <c r="AK40" s="4">
        <f>IF(ISNUMBER(Merge2[[#This Row],[PerformanceRating.RelationshipSatisfaction]]),Merge2[[#This Row],[PerformanceRating.RelationshipSatisfaction]],NA())</f>
        <v>5</v>
      </c>
      <c r="AL40" s="4">
        <v>1</v>
      </c>
      <c r="AM40" s="4">
        <v>1</v>
      </c>
      <c r="AN40" s="4">
        <v>2</v>
      </c>
      <c r="AO40" s="4">
        <f>IF(ISNUMBER(Merge2[[#This Row],[PerformanceRating.WorkLifeBalance]]),Merge2[[#This Row],[PerformanceRating.WorkLifeBalance]],NA())</f>
        <v>2</v>
      </c>
      <c r="AP40" s="4">
        <v>5</v>
      </c>
      <c r="AQ40" s="4">
        <f>IF(ISNUMBER(Merge2[[#This Row],[PerformanceRating.SelfRating]]),Merge2[[#This Row],[PerformanceRating.SelfRating]],NA())</f>
        <v>5</v>
      </c>
      <c r="AR40" s="4">
        <v>4</v>
      </c>
      <c r="AS40" s="4">
        <f>IF(ISNUMBER(Merge2[[#This Row],[PerformanceRating.ManagerRating]]),Merge2[[#This Row],[PerformanceRating.ManagerRating]],NA())</f>
        <v>4</v>
      </c>
      <c r="AT40" s="4">
        <f>AVERAGE(Merge2[[#This Row],[environment]],Merge2[[#This Row],[job_satisfactory]],Merge2[[#This Row],[Relationship]],Merge2[[#This Row],[worklife]],Merge2[[#This Row],[selfrating]],Merge2[[#This Row],[managerrating]])</f>
        <v>3.8333333333333335</v>
      </c>
    </row>
    <row r="41" spans="1:46" hidden="1" x14ac:dyDescent="0.25">
      <c r="A41" s="1" t="s">
        <v>139</v>
      </c>
      <c r="B41" s="3" t="s">
        <v>140</v>
      </c>
      <c r="C41" s="3" t="s">
        <v>141</v>
      </c>
      <c r="D41" s="3" t="s">
        <v>39</v>
      </c>
      <c r="E41" s="4">
        <v>36</v>
      </c>
      <c r="F41" s="4" t="str">
        <f>IF(Merge2[[#This Row],[Age]]&lt;=35,"Young","Old")</f>
        <v>Old</v>
      </c>
      <c r="G41" s="3" t="s">
        <v>75</v>
      </c>
      <c r="H41" s="3" t="s">
        <v>57</v>
      </c>
      <c r="I41" s="4">
        <v>36</v>
      </c>
      <c r="J41" s="4" t="str" cm="1">
        <f t="array" ref="J41">_xlfn.IFS(Merge2[[#This Row],[DistanceFromHome (KM)]] &lt;=10,"0-10KM",Merge2[[#This Row],[DistanceFromHome (KM)]] &lt;=20,"11-20KM",Merge2[[#This Row],[DistanceFromHome (KM)]] &lt;=30,"21-30KM",Merge2[[#This Row],[DistanceFromHome (KM)]] &lt;=40,"31-40KM",Merge2[[#This Row],[DistanceFromHome (KM)]] &lt;=50,"41-50KM")</f>
        <v>31-40KM</v>
      </c>
      <c r="K41" s="3" t="s">
        <v>29</v>
      </c>
      <c r="L41" s="3" t="s">
        <v>30</v>
      </c>
      <c r="M41" s="4">
        <v>2</v>
      </c>
      <c r="N41" s="3" t="str" cm="1">
        <f t="array" ref="N41">_xlfn.SWITCH(Merge2[[#This Row],[Education]], 1, "Below College", 2, "College", 3, "Bachelor's", 4, "Master's", 5, "Doctorate")</f>
        <v>College</v>
      </c>
      <c r="O41" s="3" t="s">
        <v>77</v>
      </c>
      <c r="P41" s="3" t="s">
        <v>110</v>
      </c>
      <c r="Q41" s="3" t="s">
        <v>33</v>
      </c>
      <c r="R41" s="5">
        <v>61298</v>
      </c>
      <c r="S41" s="4">
        <v>1</v>
      </c>
      <c r="T41" s="3" t="s">
        <v>42</v>
      </c>
      <c r="U41" s="4">
        <f>IF(Merge2[[#This Row],[OverTime]]="Yes", 1, 0)</f>
        <v>1</v>
      </c>
      <c r="V41" s="2">
        <v>40927</v>
      </c>
      <c r="W41" s="3" t="s">
        <v>34</v>
      </c>
      <c r="X41" s="4">
        <v>10</v>
      </c>
      <c r="Y41" s="4">
        <v>3</v>
      </c>
      <c r="Z41" s="4">
        <v>9</v>
      </c>
      <c r="AA41" s="4" t="str">
        <f>IF(Merge2[[#This Row],[YearsSinceLastPromotion]] &gt;=4, "Need Attention", "OK")</f>
        <v>Need Attention</v>
      </c>
      <c r="AB41" s="4">
        <v>3</v>
      </c>
      <c r="AC41" s="1"/>
      <c r="AD41" s="1"/>
      <c r="AE41" s="2"/>
      <c r="AF41" s="4"/>
      <c r="AG41" s="4" t="e">
        <f>IF(ISNUMBER(Merge2[[#This Row],[PerformanceRating.EnvironmentSatisfaction]]),Merge2[[#This Row],[PerformanceRating.EnvironmentSatisfaction]], NA())</f>
        <v>#N/A</v>
      </c>
      <c r="AH41" s="4"/>
      <c r="AI41" s="4" t="e">
        <f>IF(ISNUMBER(Merge2[[#This Row],[PerformanceRating.JobSatisfaction]]),Merge2[[#This Row],[PerformanceRating.JobSatisfaction]],NA())</f>
        <v>#N/A</v>
      </c>
      <c r="AJ41" s="4"/>
      <c r="AK41" s="4" t="e">
        <f>IF(ISNUMBER(Merge2[[#This Row],[PerformanceRating.RelationshipSatisfaction]]),Merge2[[#This Row],[PerformanceRating.RelationshipSatisfaction]],NA())</f>
        <v>#N/A</v>
      </c>
      <c r="AL41" s="4"/>
      <c r="AM41" s="4"/>
      <c r="AN41" s="4"/>
      <c r="AO41" s="4" t="e">
        <f>IF(ISNUMBER(Merge2[[#This Row],[PerformanceRating.WorkLifeBalance]]),Merge2[[#This Row],[PerformanceRating.WorkLifeBalance]],NA())</f>
        <v>#N/A</v>
      </c>
      <c r="AP41" s="4"/>
      <c r="AQ41" s="4" t="e">
        <f>IF(ISNUMBER(Merge2[[#This Row],[PerformanceRating.SelfRating]]),Merge2[[#This Row],[PerformanceRating.SelfRating]],NA())</f>
        <v>#N/A</v>
      </c>
      <c r="AR41" s="4"/>
      <c r="AS41" s="4" t="e">
        <f>IF(ISNUMBER(Merge2[[#This Row],[PerformanceRating.ManagerRating]]),Merge2[[#This Row],[PerformanceRating.ManagerRating]],NA())</f>
        <v>#N/A</v>
      </c>
      <c r="AT41" s="4" t="e">
        <f>AVERAGE(Merge2[[#This Row],[environment]],Merge2[[#This Row],[job_satisfactory]],Merge2[[#This Row],[Relationship]],Merge2[[#This Row],[worklife]],Merge2[[#This Row],[selfrating]],Merge2[[#This Row],[managerrating]])</f>
        <v>#N/A</v>
      </c>
    </row>
    <row r="42" spans="1:46" hidden="1" x14ac:dyDescent="0.25">
      <c r="A42" s="1" t="s">
        <v>142</v>
      </c>
      <c r="B42" s="3" t="s">
        <v>143</v>
      </c>
      <c r="C42" s="3" t="s">
        <v>144</v>
      </c>
      <c r="D42" s="3" t="s">
        <v>26</v>
      </c>
      <c r="E42" s="4">
        <v>45</v>
      </c>
      <c r="F42" s="4" t="str">
        <f>IF(Merge2[[#This Row],[Age]]&lt;=35,"Young","Old")</f>
        <v>Old</v>
      </c>
      <c r="G42" s="3" t="s">
        <v>27</v>
      </c>
      <c r="H42" s="3" t="s">
        <v>47</v>
      </c>
      <c r="I42" s="4">
        <v>34</v>
      </c>
      <c r="J42" s="4" t="str" cm="1">
        <f t="array" ref="J42">_xlfn.IFS(Merge2[[#This Row],[DistanceFromHome (KM)]] &lt;=10,"0-10KM",Merge2[[#This Row],[DistanceFromHome (KM)]] &lt;=20,"11-20KM",Merge2[[#This Row],[DistanceFromHome (KM)]] &lt;=30,"21-30KM",Merge2[[#This Row],[DistanceFromHome (KM)]] &lt;=40,"31-40KM",Merge2[[#This Row],[DistanceFromHome (KM)]] &lt;=50,"41-50KM")</f>
        <v>31-40KM</v>
      </c>
      <c r="K42" s="3" t="s">
        <v>69</v>
      </c>
      <c r="L42" s="3" t="s">
        <v>76</v>
      </c>
      <c r="M42" s="4">
        <v>2</v>
      </c>
      <c r="N42" s="3" t="str" cm="1">
        <f t="array" ref="N42">_xlfn.SWITCH(Merge2[[#This Row],[Education]], 1, "Below College", 2, "College", 3, "Bachelor's", 4, "Master's", 5, "Doctorate")</f>
        <v>College</v>
      </c>
      <c r="O42" s="3" t="s">
        <v>47</v>
      </c>
      <c r="P42" s="3" t="s">
        <v>64</v>
      </c>
      <c r="Q42" s="3" t="s">
        <v>33</v>
      </c>
      <c r="R42" s="5">
        <v>54132</v>
      </c>
      <c r="S42" s="4">
        <v>1</v>
      </c>
      <c r="T42" s="3" t="s">
        <v>42</v>
      </c>
      <c r="U42" s="4">
        <f>IF(Merge2[[#This Row],[OverTime]]="Yes", 1, 0)</f>
        <v>1</v>
      </c>
      <c r="V42" s="2">
        <v>40928</v>
      </c>
      <c r="W42" s="3" t="s">
        <v>34</v>
      </c>
      <c r="X42" s="4">
        <v>10</v>
      </c>
      <c r="Y42" s="4">
        <v>10</v>
      </c>
      <c r="Z42" s="4">
        <v>10</v>
      </c>
      <c r="AA42" s="4" t="str">
        <f>IF(Merge2[[#This Row],[YearsSinceLastPromotion]] &gt;=4, "Need Attention", "OK")</f>
        <v>Need Attention</v>
      </c>
      <c r="AB42" s="4">
        <v>10</v>
      </c>
      <c r="AC42" s="1" t="s">
        <v>145</v>
      </c>
      <c r="AD42" s="1" t="s">
        <v>142</v>
      </c>
      <c r="AE42" s="2">
        <v>42522</v>
      </c>
      <c r="AF42" s="4">
        <v>4</v>
      </c>
      <c r="AG42" s="4">
        <f>IF(ISNUMBER(Merge2[[#This Row],[PerformanceRating.EnvironmentSatisfaction]]),Merge2[[#This Row],[PerformanceRating.EnvironmentSatisfaction]], NA())</f>
        <v>4</v>
      </c>
      <c r="AH42" s="4">
        <v>5</v>
      </c>
      <c r="AI42" s="4">
        <f>IF(ISNUMBER(Merge2[[#This Row],[PerformanceRating.JobSatisfaction]]),Merge2[[#This Row],[PerformanceRating.JobSatisfaction]],NA())</f>
        <v>5</v>
      </c>
      <c r="AJ42" s="4">
        <v>3</v>
      </c>
      <c r="AK42" s="4">
        <f>IF(ISNUMBER(Merge2[[#This Row],[PerformanceRating.RelationshipSatisfaction]]),Merge2[[#This Row],[PerformanceRating.RelationshipSatisfaction]],NA())</f>
        <v>3</v>
      </c>
      <c r="AL42" s="4">
        <v>1</v>
      </c>
      <c r="AM42" s="4">
        <v>1</v>
      </c>
      <c r="AN42" s="4">
        <v>5</v>
      </c>
      <c r="AO42" s="4">
        <f>IF(ISNUMBER(Merge2[[#This Row],[PerformanceRating.WorkLifeBalance]]),Merge2[[#This Row],[PerformanceRating.WorkLifeBalance]],NA())</f>
        <v>5</v>
      </c>
      <c r="AP42" s="4">
        <v>4</v>
      </c>
      <c r="AQ42" s="4">
        <f>IF(ISNUMBER(Merge2[[#This Row],[PerformanceRating.SelfRating]]),Merge2[[#This Row],[PerformanceRating.SelfRating]],NA())</f>
        <v>4</v>
      </c>
      <c r="AR42" s="4">
        <v>4</v>
      </c>
      <c r="AS42" s="4">
        <f>IF(ISNUMBER(Merge2[[#This Row],[PerformanceRating.ManagerRating]]),Merge2[[#This Row],[PerformanceRating.ManagerRating]],NA())</f>
        <v>4</v>
      </c>
      <c r="AT42" s="4">
        <f>AVERAGE(Merge2[[#This Row],[environment]],Merge2[[#This Row],[job_satisfactory]],Merge2[[#This Row],[Relationship]],Merge2[[#This Row],[worklife]],Merge2[[#This Row],[selfrating]],Merge2[[#This Row],[managerrating]])</f>
        <v>4.166666666666667</v>
      </c>
    </row>
    <row r="43" spans="1:46" x14ac:dyDescent="0.25">
      <c r="A43" s="1" t="s">
        <v>146</v>
      </c>
      <c r="B43" s="3" t="s">
        <v>147</v>
      </c>
      <c r="C43" s="3" t="s">
        <v>148</v>
      </c>
      <c r="D43" s="3" t="s">
        <v>39</v>
      </c>
      <c r="E43" s="4">
        <v>30</v>
      </c>
      <c r="F43" s="4" t="str">
        <f>IF(Merge2[[#This Row],[Age]]&lt;=35,"Young","Old")</f>
        <v>Young</v>
      </c>
      <c r="G43" s="3" t="s">
        <v>27</v>
      </c>
      <c r="H43" s="3" t="s">
        <v>57</v>
      </c>
      <c r="I43" s="4">
        <v>36</v>
      </c>
      <c r="J43" s="4" t="str" cm="1">
        <f t="array" ref="J43">_xlfn.IFS(Merge2[[#This Row],[DistanceFromHome (KM)]] &lt;=10,"0-10KM",Merge2[[#This Row],[DistanceFromHome (KM)]] &lt;=20,"11-20KM",Merge2[[#This Row],[DistanceFromHome (KM)]] &lt;=30,"21-30KM",Merge2[[#This Row],[DistanceFromHome (KM)]] &lt;=40,"31-40KM",Merge2[[#This Row],[DistanceFromHome (KM)]] &lt;=50,"41-50KM")</f>
        <v>31-40KM</v>
      </c>
      <c r="K43" s="3" t="s">
        <v>40</v>
      </c>
      <c r="L43" s="3" t="s">
        <v>149</v>
      </c>
      <c r="M43" s="4">
        <v>4</v>
      </c>
      <c r="N43" s="3" t="str" cm="1">
        <f t="array" ref="N43">_xlfn.SWITCH(Merge2[[#This Row],[Education]], 1, "Below College", 2, "College", 3, "Bachelor's", 4, "Master's", 5, "Doctorate")</f>
        <v>Master's</v>
      </c>
      <c r="O43" s="3" t="s">
        <v>77</v>
      </c>
      <c r="P43" s="3" t="s">
        <v>59</v>
      </c>
      <c r="Q43" s="3" t="s">
        <v>51</v>
      </c>
      <c r="R43" s="5">
        <v>328415</v>
      </c>
      <c r="S43" s="4">
        <v>0</v>
      </c>
      <c r="T43" s="3" t="s">
        <v>34</v>
      </c>
      <c r="U43" s="4">
        <f>IF(Merge2[[#This Row],[OverTime]]="Yes", 1, 0)</f>
        <v>0</v>
      </c>
      <c r="V43" s="2">
        <v>40928</v>
      </c>
      <c r="W43" s="3" t="s">
        <v>34</v>
      </c>
      <c r="X43" s="4">
        <v>10</v>
      </c>
      <c r="Y43" s="4">
        <v>1</v>
      </c>
      <c r="Z43" s="4">
        <v>10</v>
      </c>
      <c r="AA43" s="4" t="str">
        <f>IF(Merge2[[#This Row],[YearsSinceLastPromotion]] &gt;=4, "Need Attention", "OK")</f>
        <v>Need Attention</v>
      </c>
      <c r="AB43" s="4">
        <v>1</v>
      </c>
      <c r="AC43" s="1" t="s">
        <v>150</v>
      </c>
      <c r="AD43" s="1" t="s">
        <v>146</v>
      </c>
      <c r="AE43" s="2">
        <v>42640</v>
      </c>
      <c r="AF43" s="4">
        <v>4</v>
      </c>
      <c r="AG43" s="4">
        <f>IF(ISNUMBER(Merge2[[#This Row],[PerformanceRating.EnvironmentSatisfaction]]),Merge2[[#This Row],[PerformanceRating.EnvironmentSatisfaction]], NA())</f>
        <v>4</v>
      </c>
      <c r="AH43" s="4">
        <v>2</v>
      </c>
      <c r="AI43" s="4">
        <f>IF(ISNUMBER(Merge2[[#This Row],[PerformanceRating.JobSatisfaction]]),Merge2[[#This Row],[PerformanceRating.JobSatisfaction]],NA())</f>
        <v>2</v>
      </c>
      <c r="AJ43" s="4">
        <v>4</v>
      </c>
      <c r="AK43" s="4">
        <f>IF(ISNUMBER(Merge2[[#This Row],[PerformanceRating.RelationshipSatisfaction]]),Merge2[[#This Row],[PerformanceRating.RelationshipSatisfaction]],NA())</f>
        <v>4</v>
      </c>
      <c r="AL43" s="4">
        <v>1</v>
      </c>
      <c r="AM43" s="4">
        <v>0</v>
      </c>
      <c r="AN43" s="4">
        <v>4</v>
      </c>
      <c r="AO43" s="4">
        <f>IF(ISNUMBER(Merge2[[#This Row],[PerformanceRating.WorkLifeBalance]]),Merge2[[#This Row],[PerformanceRating.WorkLifeBalance]],NA())</f>
        <v>4</v>
      </c>
      <c r="AP43" s="4">
        <v>3</v>
      </c>
      <c r="AQ43" s="4">
        <f>IF(ISNUMBER(Merge2[[#This Row],[PerformanceRating.SelfRating]]),Merge2[[#This Row],[PerformanceRating.SelfRating]],NA())</f>
        <v>3</v>
      </c>
      <c r="AR43" s="4">
        <v>2</v>
      </c>
      <c r="AS43" s="4">
        <f>IF(ISNUMBER(Merge2[[#This Row],[PerformanceRating.ManagerRating]]),Merge2[[#This Row],[PerformanceRating.ManagerRating]],NA())</f>
        <v>2</v>
      </c>
      <c r="AT43" s="4">
        <f>AVERAGE(Merge2[[#This Row],[environment]],Merge2[[#This Row],[job_satisfactory]],Merge2[[#This Row],[Relationship]],Merge2[[#This Row],[worklife]],Merge2[[#This Row],[selfrating]],Merge2[[#This Row],[managerrating]])</f>
        <v>3.1666666666666665</v>
      </c>
    </row>
    <row r="44" spans="1:46" x14ac:dyDescent="0.25">
      <c r="A44" s="1" t="s">
        <v>1232</v>
      </c>
      <c r="B44" s="3" t="s">
        <v>1233</v>
      </c>
      <c r="C44" s="3" t="s">
        <v>1234</v>
      </c>
      <c r="D44" s="3" t="s">
        <v>39</v>
      </c>
      <c r="E44" s="4">
        <v>29</v>
      </c>
      <c r="F44" s="4" t="str">
        <f>IF(Merge2[[#This Row],[Age]]&lt;=35,"Young","Old")</f>
        <v>Young</v>
      </c>
      <c r="G44" s="3" t="s">
        <v>27</v>
      </c>
      <c r="H44" s="3" t="s">
        <v>28</v>
      </c>
      <c r="I44" s="4">
        <v>3</v>
      </c>
      <c r="J44" s="4" t="str" cm="1">
        <f t="array" ref="J44">_xlfn.IFS(Merge2[[#This Row],[DistanceFromHome (KM)]] &lt;=10,"0-10KM",Merge2[[#This Row],[DistanceFromHome (KM)]] &lt;=20,"11-20KM",Merge2[[#This Row],[DistanceFromHome (KM)]] &lt;=30,"21-30KM",Merge2[[#This Row],[DistanceFromHome (KM)]] &lt;=40,"31-40KM",Merge2[[#This Row],[DistanceFromHome (KM)]] &lt;=50,"41-50KM")</f>
        <v>0-10KM</v>
      </c>
      <c r="K44" s="3" t="s">
        <v>40</v>
      </c>
      <c r="L44" s="3" t="s">
        <v>149</v>
      </c>
      <c r="M44" s="4">
        <v>3</v>
      </c>
      <c r="N44" s="3" t="str" cm="1">
        <f t="array" ref="N44">_xlfn.SWITCH(Merge2[[#This Row],[Education]], 1, "Below College", 2, "College", 3, "Bachelor's", 4, "Master's", 5, "Doctorate")</f>
        <v>Bachelor's</v>
      </c>
      <c r="O44" s="3" t="s">
        <v>83</v>
      </c>
      <c r="P44" s="3" t="s">
        <v>166</v>
      </c>
      <c r="Q44" s="3" t="s">
        <v>41</v>
      </c>
      <c r="R44" s="5">
        <v>46465</v>
      </c>
      <c r="S44" s="4">
        <v>0</v>
      </c>
      <c r="T44" s="3" t="s">
        <v>42</v>
      </c>
      <c r="U44" s="4">
        <f>IF(Merge2[[#This Row],[OverTime]]="Yes", 1, 0)</f>
        <v>1</v>
      </c>
      <c r="V44" s="2">
        <v>41775</v>
      </c>
      <c r="W44" s="3" t="s">
        <v>42</v>
      </c>
      <c r="X44" s="4">
        <v>4</v>
      </c>
      <c r="Y44" s="4">
        <v>3</v>
      </c>
      <c r="Z44" s="4">
        <v>3</v>
      </c>
      <c r="AA44" s="4" t="str">
        <f>IF(Merge2[[#This Row],[YearsSinceLastPromotion]] &gt;=4, "Need Attention", "OK")</f>
        <v>OK</v>
      </c>
      <c r="AB44" s="4">
        <v>3</v>
      </c>
      <c r="AC44" s="1" t="s">
        <v>1235</v>
      </c>
      <c r="AD44" s="1" t="s">
        <v>1232</v>
      </c>
      <c r="AE44" s="2">
        <v>41378</v>
      </c>
      <c r="AF44" s="4">
        <v>3</v>
      </c>
      <c r="AG44" s="4">
        <f>IF(ISNUMBER(Merge2[[#This Row],[PerformanceRating.EnvironmentSatisfaction]]),Merge2[[#This Row],[PerformanceRating.EnvironmentSatisfaction]], NA())</f>
        <v>3</v>
      </c>
      <c r="AH44" s="4">
        <v>2</v>
      </c>
      <c r="AI44" s="4">
        <f>IF(ISNUMBER(Merge2[[#This Row],[PerformanceRating.JobSatisfaction]]),Merge2[[#This Row],[PerformanceRating.JobSatisfaction]],NA())</f>
        <v>2</v>
      </c>
      <c r="AJ44" s="4">
        <v>5</v>
      </c>
      <c r="AK44" s="4">
        <f>IF(ISNUMBER(Merge2[[#This Row],[PerformanceRating.RelationshipSatisfaction]]),Merge2[[#This Row],[PerformanceRating.RelationshipSatisfaction]],NA())</f>
        <v>5</v>
      </c>
      <c r="AL44" s="4">
        <v>3</v>
      </c>
      <c r="AM44" s="4">
        <v>1</v>
      </c>
      <c r="AN44" s="4">
        <v>5</v>
      </c>
      <c r="AO44" s="4">
        <f>IF(ISNUMBER(Merge2[[#This Row],[PerformanceRating.WorkLifeBalance]]),Merge2[[#This Row],[PerformanceRating.WorkLifeBalance]],NA())</f>
        <v>5</v>
      </c>
      <c r="AP44" s="4">
        <v>4</v>
      </c>
      <c r="AQ44" s="4">
        <f>IF(ISNUMBER(Merge2[[#This Row],[PerformanceRating.SelfRating]]),Merge2[[#This Row],[PerformanceRating.SelfRating]],NA())</f>
        <v>4</v>
      </c>
      <c r="AR44" s="4">
        <v>4</v>
      </c>
      <c r="AS44" s="4">
        <f>IF(ISNUMBER(Merge2[[#This Row],[PerformanceRating.ManagerRating]]),Merge2[[#This Row],[PerformanceRating.ManagerRating]],NA())</f>
        <v>4</v>
      </c>
      <c r="AT44" s="4">
        <f>AVERAGE(Merge2[[#This Row],[environment]],Merge2[[#This Row],[job_satisfactory]],Merge2[[#This Row],[Relationship]],Merge2[[#This Row],[worklife]],Merge2[[#This Row],[selfrating]],Merge2[[#This Row],[managerrating]])</f>
        <v>3.8333333333333335</v>
      </c>
    </row>
    <row r="45" spans="1:46" hidden="1" x14ac:dyDescent="0.25">
      <c r="A45" s="1" t="s">
        <v>151</v>
      </c>
      <c r="B45" s="3" t="s">
        <v>152</v>
      </c>
      <c r="C45" s="3" t="s">
        <v>153</v>
      </c>
      <c r="D45" s="3" t="s">
        <v>56</v>
      </c>
      <c r="E45" s="4">
        <v>48</v>
      </c>
      <c r="F45" s="4" t="str">
        <f>IF(Merge2[[#This Row],[Age]]&lt;=35,"Young","Old")</f>
        <v>Old</v>
      </c>
      <c r="G45" s="3" t="s">
        <v>27</v>
      </c>
      <c r="H45" s="3" t="s">
        <v>57</v>
      </c>
      <c r="I45" s="4">
        <v>37</v>
      </c>
      <c r="J45" s="4" t="str" cm="1">
        <f t="array" ref="J45">_xlfn.IFS(Merge2[[#This Row],[DistanceFromHome (KM)]] &lt;=10,"0-10KM",Merge2[[#This Row],[DistanceFromHome (KM)]] &lt;=20,"11-20KM",Merge2[[#This Row],[DistanceFromHome (KM)]] &lt;=30,"21-30KM",Merge2[[#This Row],[DistanceFromHome (KM)]] &lt;=40,"31-40KM",Merge2[[#This Row],[DistanceFromHome (KM)]] &lt;=50,"41-50KM")</f>
        <v>31-40KM</v>
      </c>
      <c r="K45" s="3" t="s">
        <v>40</v>
      </c>
      <c r="L45" s="3" t="s">
        <v>30</v>
      </c>
      <c r="M45" s="4">
        <v>3</v>
      </c>
      <c r="N45" s="3" t="str" cm="1">
        <f t="array" ref="N45">_xlfn.SWITCH(Merge2[[#This Row],[Education]], 1, "Below College", 2, "College", 3, "Bachelor's", 4, "Master's", 5, "Doctorate")</f>
        <v>Bachelor's</v>
      </c>
      <c r="O45" s="3" t="s">
        <v>58</v>
      </c>
      <c r="P45" s="3" t="s">
        <v>101</v>
      </c>
      <c r="Q45" s="3" t="s">
        <v>41</v>
      </c>
      <c r="R45" s="5">
        <v>145337</v>
      </c>
      <c r="S45" s="4">
        <v>0</v>
      </c>
      <c r="T45" s="3" t="s">
        <v>34</v>
      </c>
      <c r="U45" s="4">
        <f>IF(Merge2[[#This Row],[OverTime]]="Yes", 1, 0)</f>
        <v>0</v>
      </c>
      <c r="V45" s="2">
        <v>40929</v>
      </c>
      <c r="W45" s="3" t="s">
        <v>34</v>
      </c>
      <c r="X45" s="4">
        <v>10</v>
      </c>
      <c r="Y45" s="4">
        <v>10</v>
      </c>
      <c r="Z45" s="4">
        <v>10</v>
      </c>
      <c r="AA45" s="4" t="str">
        <f>IF(Merge2[[#This Row],[YearsSinceLastPromotion]] &gt;=4, "Need Attention", "OK")</f>
        <v>Need Attention</v>
      </c>
      <c r="AB45" s="4">
        <v>0</v>
      </c>
      <c r="AC45" s="1" t="s">
        <v>154</v>
      </c>
      <c r="AD45" s="1" t="s">
        <v>151</v>
      </c>
      <c r="AE45" s="2">
        <v>42672</v>
      </c>
      <c r="AF45" s="4">
        <v>3</v>
      </c>
      <c r="AG45" s="4">
        <f>IF(ISNUMBER(Merge2[[#This Row],[PerformanceRating.EnvironmentSatisfaction]]),Merge2[[#This Row],[PerformanceRating.EnvironmentSatisfaction]], NA())</f>
        <v>3</v>
      </c>
      <c r="AH45" s="4">
        <v>4</v>
      </c>
      <c r="AI45" s="4">
        <f>IF(ISNUMBER(Merge2[[#This Row],[PerformanceRating.JobSatisfaction]]),Merge2[[#This Row],[PerformanceRating.JobSatisfaction]],NA())</f>
        <v>4</v>
      </c>
      <c r="AJ45" s="4">
        <v>2</v>
      </c>
      <c r="AK45" s="4">
        <f>IF(ISNUMBER(Merge2[[#This Row],[PerformanceRating.RelationshipSatisfaction]]),Merge2[[#This Row],[PerformanceRating.RelationshipSatisfaction]],NA())</f>
        <v>2</v>
      </c>
      <c r="AL45" s="4">
        <v>1</v>
      </c>
      <c r="AM45" s="4">
        <v>0</v>
      </c>
      <c r="AN45" s="4">
        <v>3</v>
      </c>
      <c r="AO45" s="4">
        <f>IF(ISNUMBER(Merge2[[#This Row],[PerformanceRating.WorkLifeBalance]]),Merge2[[#This Row],[PerformanceRating.WorkLifeBalance]],NA())</f>
        <v>3</v>
      </c>
      <c r="AP45" s="4">
        <v>3</v>
      </c>
      <c r="AQ45" s="4">
        <f>IF(ISNUMBER(Merge2[[#This Row],[PerformanceRating.SelfRating]]),Merge2[[#This Row],[PerformanceRating.SelfRating]],NA())</f>
        <v>3</v>
      </c>
      <c r="AR45" s="4">
        <v>3</v>
      </c>
      <c r="AS45" s="4">
        <f>IF(ISNUMBER(Merge2[[#This Row],[PerformanceRating.ManagerRating]]),Merge2[[#This Row],[PerformanceRating.ManagerRating]],NA())</f>
        <v>3</v>
      </c>
      <c r="AT45" s="4">
        <f>AVERAGE(Merge2[[#This Row],[environment]],Merge2[[#This Row],[job_satisfactory]],Merge2[[#This Row],[Relationship]],Merge2[[#This Row],[worklife]],Merge2[[#This Row],[selfrating]],Merge2[[#This Row],[managerrating]])</f>
        <v>3</v>
      </c>
    </row>
    <row r="46" spans="1:46" x14ac:dyDescent="0.25">
      <c r="A46" s="1" t="s">
        <v>1361</v>
      </c>
      <c r="B46" s="3" t="s">
        <v>1362</v>
      </c>
      <c r="C46" s="3" t="s">
        <v>1363</v>
      </c>
      <c r="D46" s="3" t="s">
        <v>39</v>
      </c>
      <c r="E46" s="4">
        <v>26</v>
      </c>
      <c r="F46" s="4" t="str">
        <f>IF(Merge2[[#This Row],[Age]]&lt;=35,"Young","Old")</f>
        <v>Young</v>
      </c>
      <c r="G46" s="3" t="s">
        <v>92</v>
      </c>
      <c r="H46" s="3" t="s">
        <v>47</v>
      </c>
      <c r="I46" s="4">
        <v>17</v>
      </c>
      <c r="J46" s="4" t="str" cm="1">
        <f t="array" ref="J46">_xlfn.IFS(Merge2[[#This Row],[DistanceFromHome (KM)]] &lt;=10,"0-10KM",Merge2[[#This Row],[DistanceFromHome (KM)]] &lt;=20,"11-20KM",Merge2[[#This Row],[DistanceFromHome (KM)]] &lt;=30,"21-30KM",Merge2[[#This Row],[DistanceFromHome (KM)]] &lt;=40,"31-40KM",Merge2[[#This Row],[DistanceFromHome (KM)]] &lt;=50,"41-50KM")</f>
        <v>11-20KM</v>
      </c>
      <c r="K46" s="3" t="s">
        <v>40</v>
      </c>
      <c r="L46" s="3" t="s">
        <v>70</v>
      </c>
      <c r="M46" s="4">
        <v>3</v>
      </c>
      <c r="N46" s="3" t="str" cm="1">
        <f t="array" ref="N46">_xlfn.SWITCH(Merge2[[#This Row],[Education]], 1, "Below College", 2, "College", 3, "Bachelor's", 4, "Master's", 5, "Doctorate")</f>
        <v>Bachelor's</v>
      </c>
      <c r="O46" s="3" t="s">
        <v>47</v>
      </c>
      <c r="P46" s="3" t="s">
        <v>64</v>
      </c>
      <c r="Q46" s="3" t="s">
        <v>33</v>
      </c>
      <c r="R46" s="5">
        <v>30502</v>
      </c>
      <c r="S46" s="4">
        <v>1</v>
      </c>
      <c r="T46" s="3" t="s">
        <v>34</v>
      </c>
      <c r="U46" s="4">
        <f>IF(Merge2[[#This Row],[OverTime]]="Yes", 1, 0)</f>
        <v>0</v>
      </c>
      <c r="V46" s="2">
        <v>41860</v>
      </c>
      <c r="W46" s="3" t="s">
        <v>42</v>
      </c>
      <c r="X46" s="4">
        <v>0</v>
      </c>
      <c r="Y46" s="4">
        <v>0</v>
      </c>
      <c r="Z46" s="4">
        <v>0</v>
      </c>
      <c r="AA46" s="4" t="str">
        <f>IF(Merge2[[#This Row],[YearsSinceLastPromotion]] &gt;=4, "Need Attention", "OK")</f>
        <v>OK</v>
      </c>
      <c r="AB46" s="4">
        <v>0</v>
      </c>
      <c r="AC46" s="1" t="s">
        <v>1364</v>
      </c>
      <c r="AD46" s="1" t="s">
        <v>1361</v>
      </c>
      <c r="AE46" s="2">
        <v>42463</v>
      </c>
      <c r="AF46" s="4">
        <v>5</v>
      </c>
      <c r="AG46" s="4">
        <f>IF(ISNUMBER(Merge2[[#This Row],[PerformanceRating.EnvironmentSatisfaction]]),Merge2[[#This Row],[PerformanceRating.EnvironmentSatisfaction]], NA())</f>
        <v>5</v>
      </c>
      <c r="AH46" s="4">
        <v>4</v>
      </c>
      <c r="AI46" s="4">
        <f>IF(ISNUMBER(Merge2[[#This Row],[PerformanceRating.JobSatisfaction]]),Merge2[[#This Row],[PerformanceRating.JobSatisfaction]],NA())</f>
        <v>4</v>
      </c>
      <c r="AJ46" s="4">
        <v>5</v>
      </c>
      <c r="AK46" s="4">
        <f>IF(ISNUMBER(Merge2[[#This Row],[PerformanceRating.RelationshipSatisfaction]]),Merge2[[#This Row],[PerformanceRating.RelationshipSatisfaction]],NA())</f>
        <v>5</v>
      </c>
      <c r="AL46" s="4">
        <v>2</v>
      </c>
      <c r="AM46" s="4">
        <v>1</v>
      </c>
      <c r="AN46" s="4">
        <v>4</v>
      </c>
      <c r="AO46" s="4">
        <f>IF(ISNUMBER(Merge2[[#This Row],[PerformanceRating.WorkLifeBalance]]),Merge2[[#This Row],[PerformanceRating.WorkLifeBalance]],NA())</f>
        <v>4</v>
      </c>
      <c r="AP46" s="4">
        <v>5</v>
      </c>
      <c r="AQ46" s="4">
        <f>IF(ISNUMBER(Merge2[[#This Row],[PerformanceRating.SelfRating]]),Merge2[[#This Row],[PerformanceRating.SelfRating]],NA())</f>
        <v>5</v>
      </c>
      <c r="AR46" s="4">
        <v>5</v>
      </c>
      <c r="AS46" s="4">
        <f>IF(ISNUMBER(Merge2[[#This Row],[PerformanceRating.ManagerRating]]),Merge2[[#This Row],[PerformanceRating.ManagerRating]],NA())</f>
        <v>5</v>
      </c>
      <c r="AT46" s="4">
        <f>AVERAGE(Merge2[[#This Row],[environment]],Merge2[[#This Row],[job_satisfactory]],Merge2[[#This Row],[Relationship]],Merge2[[#This Row],[worklife]],Merge2[[#This Row],[selfrating]],Merge2[[#This Row],[managerrating]])</f>
        <v>4.666666666666667</v>
      </c>
    </row>
    <row r="47" spans="1:46" x14ac:dyDescent="0.25">
      <c r="A47" s="1" t="s">
        <v>155</v>
      </c>
      <c r="B47" s="3" t="s">
        <v>156</v>
      </c>
      <c r="C47" s="3" t="s">
        <v>157</v>
      </c>
      <c r="D47" s="3" t="s">
        <v>39</v>
      </c>
      <c r="E47" s="4">
        <v>33</v>
      </c>
      <c r="F47" s="4" t="str">
        <f>IF(Merge2[[#This Row],[Age]]&lt;=35,"Young","Old")</f>
        <v>Young</v>
      </c>
      <c r="G47" s="3" t="s">
        <v>27</v>
      </c>
      <c r="H47" s="3" t="s">
        <v>28</v>
      </c>
      <c r="I47" s="4">
        <v>41</v>
      </c>
      <c r="J47" s="4" t="str" cm="1">
        <f t="array" ref="J47">_xlfn.IFS(Merge2[[#This Row],[DistanceFromHome (KM)]] &lt;=10,"0-10KM",Merge2[[#This Row],[DistanceFromHome (KM)]] &lt;=20,"11-20KM",Merge2[[#This Row],[DistanceFromHome (KM)]] &lt;=30,"21-30KM",Merge2[[#This Row],[DistanceFromHome (KM)]] &lt;=40,"31-40KM",Merge2[[#This Row],[DistanceFromHome (KM)]] &lt;=50,"41-50KM")</f>
        <v>41-50KM</v>
      </c>
      <c r="K47" s="3" t="s">
        <v>40</v>
      </c>
      <c r="L47" s="3" t="s">
        <v>48</v>
      </c>
      <c r="M47" s="4">
        <v>2</v>
      </c>
      <c r="N47" s="3" t="str" cm="1">
        <f t="array" ref="N47">_xlfn.SWITCH(Merge2[[#This Row],[Education]], 1, "Below College", 2, "College", 3, "Bachelor's", 4, "Master's", 5, "Doctorate")</f>
        <v>College</v>
      </c>
      <c r="O47" s="3" t="s">
        <v>31</v>
      </c>
      <c r="P47" s="3" t="s">
        <v>32</v>
      </c>
      <c r="Q47" s="3" t="s">
        <v>51</v>
      </c>
      <c r="R47" s="5">
        <v>71201</v>
      </c>
      <c r="S47" s="4">
        <v>2</v>
      </c>
      <c r="T47" s="3" t="s">
        <v>34</v>
      </c>
      <c r="U47" s="4">
        <f>IF(Merge2[[#This Row],[OverTime]]="Yes", 1, 0)</f>
        <v>0</v>
      </c>
      <c r="V47" s="2">
        <v>40932</v>
      </c>
      <c r="W47" s="3" t="s">
        <v>34</v>
      </c>
      <c r="X47" s="4">
        <v>10</v>
      </c>
      <c r="Y47" s="4">
        <v>8</v>
      </c>
      <c r="Z47" s="4">
        <v>10</v>
      </c>
      <c r="AA47" s="4" t="str">
        <f>IF(Merge2[[#This Row],[YearsSinceLastPromotion]] &gt;=4, "Need Attention", "OK")</f>
        <v>Need Attention</v>
      </c>
      <c r="AB47" s="4">
        <v>4</v>
      </c>
      <c r="AC47" s="1" t="s">
        <v>158</v>
      </c>
      <c r="AD47" s="1" t="s">
        <v>155</v>
      </c>
      <c r="AE47" s="2">
        <v>42741</v>
      </c>
      <c r="AF47" s="4">
        <v>5</v>
      </c>
      <c r="AG47" s="4">
        <f>IF(ISNUMBER(Merge2[[#This Row],[PerformanceRating.EnvironmentSatisfaction]]),Merge2[[#This Row],[PerformanceRating.EnvironmentSatisfaction]], NA())</f>
        <v>5</v>
      </c>
      <c r="AH47" s="4">
        <v>4</v>
      </c>
      <c r="AI47" s="4">
        <f>IF(ISNUMBER(Merge2[[#This Row],[PerformanceRating.JobSatisfaction]]),Merge2[[#This Row],[PerformanceRating.JobSatisfaction]],NA())</f>
        <v>4</v>
      </c>
      <c r="AJ47" s="4">
        <v>4</v>
      </c>
      <c r="AK47" s="4">
        <f>IF(ISNUMBER(Merge2[[#This Row],[PerformanceRating.RelationshipSatisfaction]]),Merge2[[#This Row],[PerformanceRating.RelationshipSatisfaction]],NA())</f>
        <v>4</v>
      </c>
      <c r="AL47" s="4">
        <v>1</v>
      </c>
      <c r="AM47" s="4">
        <v>3</v>
      </c>
      <c r="AN47" s="4">
        <v>4</v>
      </c>
      <c r="AO47" s="4">
        <f>IF(ISNUMBER(Merge2[[#This Row],[PerformanceRating.WorkLifeBalance]]),Merge2[[#This Row],[PerformanceRating.WorkLifeBalance]],NA())</f>
        <v>4</v>
      </c>
      <c r="AP47" s="4">
        <v>5</v>
      </c>
      <c r="AQ47" s="4">
        <f>IF(ISNUMBER(Merge2[[#This Row],[PerformanceRating.SelfRating]]),Merge2[[#This Row],[PerformanceRating.SelfRating]],NA())</f>
        <v>5</v>
      </c>
      <c r="AR47" s="4">
        <v>5</v>
      </c>
      <c r="AS47" s="4">
        <f>IF(ISNUMBER(Merge2[[#This Row],[PerformanceRating.ManagerRating]]),Merge2[[#This Row],[PerformanceRating.ManagerRating]],NA())</f>
        <v>5</v>
      </c>
      <c r="AT47" s="4">
        <f>AVERAGE(Merge2[[#This Row],[environment]],Merge2[[#This Row],[job_satisfactory]],Merge2[[#This Row],[Relationship]],Merge2[[#This Row],[worklife]],Merge2[[#This Row],[selfrating]],Merge2[[#This Row],[managerrating]])</f>
        <v>4.5</v>
      </c>
    </row>
    <row r="48" spans="1:46" x14ac:dyDescent="0.25">
      <c r="A48" s="1" t="s">
        <v>795</v>
      </c>
      <c r="B48" s="3" t="s">
        <v>796</v>
      </c>
      <c r="C48" s="3" t="s">
        <v>797</v>
      </c>
      <c r="D48" s="3" t="s">
        <v>26</v>
      </c>
      <c r="E48" s="4">
        <v>29</v>
      </c>
      <c r="F48" s="4" t="str">
        <f>IF(Merge2[[#This Row],[Age]]&lt;=35,"Young","Old")</f>
        <v>Young</v>
      </c>
      <c r="G48" s="3" t="s">
        <v>27</v>
      </c>
      <c r="H48" s="3" t="s">
        <v>57</v>
      </c>
      <c r="I48" s="4">
        <v>44</v>
      </c>
      <c r="J48" s="4" t="str" cm="1">
        <f t="array" ref="J48">_xlfn.IFS(Merge2[[#This Row],[DistanceFromHome (KM)]] &lt;=10,"0-10KM",Merge2[[#This Row],[DistanceFromHome (KM)]] &lt;=20,"11-20KM",Merge2[[#This Row],[DistanceFromHome (KM)]] &lt;=30,"21-30KM",Merge2[[#This Row],[DistanceFromHome (KM)]] &lt;=40,"31-40KM",Merge2[[#This Row],[DistanceFromHome (KM)]] &lt;=50,"41-50KM")</f>
        <v>41-50KM</v>
      </c>
      <c r="K48" s="3" t="s">
        <v>40</v>
      </c>
      <c r="L48" s="3" t="s">
        <v>48</v>
      </c>
      <c r="M48" s="4">
        <v>3</v>
      </c>
      <c r="N48" s="3" t="str" cm="1">
        <f t="array" ref="N48">_xlfn.SWITCH(Merge2[[#This Row],[Education]], 1, "Below College", 2, "College", 3, "Bachelor's", 4, "Master's", 5, "Doctorate")</f>
        <v>Bachelor's</v>
      </c>
      <c r="O48" s="3" t="s">
        <v>200</v>
      </c>
      <c r="P48" s="3" t="s">
        <v>93</v>
      </c>
      <c r="Q48" s="3" t="s">
        <v>33</v>
      </c>
      <c r="R48" s="5">
        <v>67578</v>
      </c>
      <c r="S48" s="4">
        <v>1</v>
      </c>
      <c r="T48" s="3" t="s">
        <v>34</v>
      </c>
      <c r="U48" s="4">
        <f>IF(Merge2[[#This Row],[OverTime]]="Yes", 1, 0)</f>
        <v>0</v>
      </c>
      <c r="V48" s="2">
        <v>41435</v>
      </c>
      <c r="W48" s="3" t="s">
        <v>42</v>
      </c>
      <c r="X48" s="4">
        <v>1</v>
      </c>
      <c r="Y48" s="4">
        <v>0</v>
      </c>
      <c r="Z48" s="4">
        <v>0</v>
      </c>
      <c r="AA48" s="4" t="str">
        <f>IF(Merge2[[#This Row],[YearsSinceLastPromotion]] &gt;=4, "Need Attention", "OK")</f>
        <v>OK</v>
      </c>
      <c r="AB48" s="4">
        <v>0</v>
      </c>
      <c r="AC48" s="1" t="s">
        <v>798</v>
      </c>
      <c r="AD48" s="1" t="s">
        <v>795</v>
      </c>
      <c r="AE48" s="2">
        <v>42465</v>
      </c>
      <c r="AF48" s="4">
        <v>4</v>
      </c>
      <c r="AG48" s="4">
        <f>IF(ISNUMBER(Merge2[[#This Row],[PerformanceRating.EnvironmentSatisfaction]]),Merge2[[#This Row],[PerformanceRating.EnvironmentSatisfaction]], NA())</f>
        <v>4</v>
      </c>
      <c r="AH48" s="4">
        <v>2</v>
      </c>
      <c r="AI48" s="4">
        <f>IF(ISNUMBER(Merge2[[#This Row],[PerformanceRating.JobSatisfaction]]),Merge2[[#This Row],[PerformanceRating.JobSatisfaction]],NA())</f>
        <v>2</v>
      </c>
      <c r="AJ48" s="4">
        <v>4</v>
      </c>
      <c r="AK48" s="4">
        <f>IF(ISNUMBER(Merge2[[#This Row],[PerformanceRating.RelationshipSatisfaction]]),Merge2[[#This Row],[PerformanceRating.RelationshipSatisfaction]],NA())</f>
        <v>4</v>
      </c>
      <c r="AL48" s="4">
        <v>2</v>
      </c>
      <c r="AM48" s="4">
        <v>2</v>
      </c>
      <c r="AN48" s="4">
        <v>3</v>
      </c>
      <c r="AO48" s="4">
        <f>IF(ISNUMBER(Merge2[[#This Row],[PerformanceRating.WorkLifeBalance]]),Merge2[[#This Row],[PerformanceRating.WorkLifeBalance]],NA())</f>
        <v>3</v>
      </c>
      <c r="AP48" s="4">
        <v>5</v>
      </c>
      <c r="AQ48" s="4">
        <f>IF(ISNUMBER(Merge2[[#This Row],[PerformanceRating.SelfRating]]),Merge2[[#This Row],[PerformanceRating.SelfRating]],NA())</f>
        <v>5</v>
      </c>
      <c r="AR48" s="4">
        <v>5</v>
      </c>
      <c r="AS48" s="4">
        <f>IF(ISNUMBER(Merge2[[#This Row],[PerformanceRating.ManagerRating]]),Merge2[[#This Row],[PerformanceRating.ManagerRating]],NA())</f>
        <v>5</v>
      </c>
      <c r="AT48" s="4">
        <f>AVERAGE(Merge2[[#This Row],[environment]],Merge2[[#This Row],[job_satisfactory]],Merge2[[#This Row],[Relationship]],Merge2[[#This Row],[worklife]],Merge2[[#This Row],[selfrating]],Merge2[[#This Row],[managerrating]])</f>
        <v>3.8333333333333335</v>
      </c>
    </row>
    <row r="49" spans="1:46" x14ac:dyDescent="0.25">
      <c r="A49" s="1" t="s">
        <v>159</v>
      </c>
      <c r="B49" s="3" t="s">
        <v>160</v>
      </c>
      <c r="C49" s="3" t="s">
        <v>161</v>
      </c>
      <c r="D49" s="3" t="s">
        <v>26</v>
      </c>
      <c r="E49" s="4">
        <v>31</v>
      </c>
      <c r="F49" s="4" t="str">
        <f>IF(Merge2[[#This Row],[Age]]&lt;=35,"Young","Old")</f>
        <v>Young</v>
      </c>
      <c r="G49" s="3" t="s">
        <v>75</v>
      </c>
      <c r="H49" s="3" t="s">
        <v>47</v>
      </c>
      <c r="I49" s="4">
        <v>25</v>
      </c>
      <c r="J49" s="4" t="str" cm="1">
        <f t="array" ref="J49">_xlfn.IFS(Merge2[[#This Row],[DistanceFromHome (KM)]] &lt;=10,"0-10KM",Merge2[[#This Row],[DistanceFromHome (KM)]] &lt;=20,"11-20KM",Merge2[[#This Row],[DistanceFromHome (KM)]] &lt;=30,"21-30KM",Merge2[[#This Row],[DistanceFromHome (KM)]] &lt;=40,"31-40KM",Merge2[[#This Row],[DistanceFromHome (KM)]] &lt;=50,"41-50KM")</f>
        <v>21-30KM</v>
      </c>
      <c r="K49" s="3" t="s">
        <v>69</v>
      </c>
      <c r="L49" s="3" t="s">
        <v>149</v>
      </c>
      <c r="M49" s="4">
        <v>2</v>
      </c>
      <c r="N49" s="3" t="str" cm="1">
        <f t="array" ref="N49">_xlfn.SWITCH(Merge2[[#This Row],[Education]], 1, "Below College", 2, "College", 3, "Bachelor's", 4, "Master's", 5, "Doctorate")</f>
        <v>College</v>
      </c>
      <c r="O49" s="3" t="s">
        <v>49</v>
      </c>
      <c r="P49" s="3" t="s">
        <v>64</v>
      </c>
      <c r="Q49" s="3" t="s">
        <v>33</v>
      </c>
      <c r="R49" s="5">
        <v>55682</v>
      </c>
      <c r="S49" s="4">
        <v>1</v>
      </c>
      <c r="T49" s="3" t="s">
        <v>34</v>
      </c>
      <c r="U49" s="4">
        <f>IF(Merge2[[#This Row],[OverTime]]="Yes", 1, 0)</f>
        <v>0</v>
      </c>
      <c r="V49" s="2">
        <v>40933</v>
      </c>
      <c r="W49" s="3" t="s">
        <v>34</v>
      </c>
      <c r="X49" s="4">
        <v>10</v>
      </c>
      <c r="Y49" s="4">
        <v>0</v>
      </c>
      <c r="Z49" s="4">
        <v>2</v>
      </c>
      <c r="AA49" s="4" t="str">
        <f>IF(Merge2[[#This Row],[YearsSinceLastPromotion]] &gt;=4, "Need Attention", "OK")</f>
        <v>OK</v>
      </c>
      <c r="AB49" s="4">
        <v>0</v>
      </c>
      <c r="AC49" s="1" t="s">
        <v>162</v>
      </c>
      <c r="AD49" s="1" t="s">
        <v>159</v>
      </c>
      <c r="AE49" s="2">
        <v>42683</v>
      </c>
      <c r="AF49" s="4">
        <v>3</v>
      </c>
      <c r="AG49" s="4">
        <f>IF(ISNUMBER(Merge2[[#This Row],[PerformanceRating.EnvironmentSatisfaction]]),Merge2[[#This Row],[PerformanceRating.EnvironmentSatisfaction]], NA())</f>
        <v>3</v>
      </c>
      <c r="AH49" s="4">
        <v>5</v>
      </c>
      <c r="AI49" s="4">
        <f>IF(ISNUMBER(Merge2[[#This Row],[PerformanceRating.JobSatisfaction]]),Merge2[[#This Row],[PerformanceRating.JobSatisfaction]],NA())</f>
        <v>5</v>
      </c>
      <c r="AJ49" s="4">
        <v>4</v>
      </c>
      <c r="AK49" s="4">
        <f>IF(ISNUMBER(Merge2[[#This Row],[PerformanceRating.RelationshipSatisfaction]]),Merge2[[#This Row],[PerformanceRating.RelationshipSatisfaction]],NA())</f>
        <v>4</v>
      </c>
      <c r="AL49" s="4">
        <v>1</v>
      </c>
      <c r="AM49" s="4">
        <v>2</v>
      </c>
      <c r="AN49" s="4">
        <v>3</v>
      </c>
      <c r="AO49" s="4">
        <f>IF(ISNUMBER(Merge2[[#This Row],[PerformanceRating.WorkLifeBalance]]),Merge2[[#This Row],[PerformanceRating.WorkLifeBalance]],NA())</f>
        <v>3</v>
      </c>
      <c r="AP49" s="4">
        <v>3</v>
      </c>
      <c r="AQ49" s="4">
        <f>IF(ISNUMBER(Merge2[[#This Row],[PerformanceRating.SelfRating]]),Merge2[[#This Row],[PerformanceRating.SelfRating]],NA())</f>
        <v>3</v>
      </c>
      <c r="AR49" s="4">
        <v>2</v>
      </c>
      <c r="AS49" s="4">
        <f>IF(ISNUMBER(Merge2[[#This Row],[PerformanceRating.ManagerRating]]),Merge2[[#This Row],[PerformanceRating.ManagerRating]],NA())</f>
        <v>2</v>
      </c>
      <c r="AT49" s="4">
        <f>AVERAGE(Merge2[[#This Row],[environment]],Merge2[[#This Row],[job_satisfactory]],Merge2[[#This Row],[Relationship]],Merge2[[#This Row],[worklife]],Merge2[[#This Row],[selfrating]],Merge2[[#This Row],[managerrating]])</f>
        <v>3.3333333333333335</v>
      </c>
    </row>
    <row r="50" spans="1:46" hidden="1" x14ac:dyDescent="0.25">
      <c r="A50" s="1" t="s">
        <v>341</v>
      </c>
      <c r="B50" s="3" t="s">
        <v>342</v>
      </c>
      <c r="C50" s="3" t="s">
        <v>343</v>
      </c>
      <c r="D50" s="3" t="s">
        <v>39</v>
      </c>
      <c r="E50" s="4">
        <v>39</v>
      </c>
      <c r="F50" s="4" t="str">
        <f>IF(Merge2[[#This Row],[Age]]&lt;=35,"Young","Old")</f>
        <v>Old</v>
      </c>
      <c r="G50" s="3" t="s">
        <v>27</v>
      </c>
      <c r="H50" s="3" t="s">
        <v>57</v>
      </c>
      <c r="I50" s="4">
        <v>5</v>
      </c>
      <c r="J50" s="4" t="str" cm="1">
        <f t="array" ref="J50">_xlfn.IFS(Merge2[[#This Row],[DistanceFromHome (KM)]] &lt;=10,"0-10KM",Merge2[[#This Row],[DistanceFromHome (KM)]] &lt;=20,"11-20KM",Merge2[[#This Row],[DistanceFromHome (KM)]] &lt;=30,"21-30KM",Merge2[[#This Row],[DistanceFromHome (KM)]] &lt;=40,"31-40KM",Merge2[[#This Row],[DistanceFromHome (KM)]] &lt;=50,"41-50KM")</f>
        <v>0-10KM</v>
      </c>
      <c r="K50" s="3" t="s">
        <v>40</v>
      </c>
      <c r="L50" s="3" t="s">
        <v>30</v>
      </c>
      <c r="M50" s="4">
        <v>2</v>
      </c>
      <c r="N50" s="3" t="str" cm="1">
        <f t="array" ref="N50">_xlfn.SWITCH(Merge2[[#This Row],[Education]], 1, "Below College", 2, "College", 3, "Bachelor's", 4, "Master's", 5, "Doctorate")</f>
        <v>College</v>
      </c>
      <c r="O50" s="3" t="s">
        <v>58</v>
      </c>
      <c r="P50" s="3" t="s">
        <v>93</v>
      </c>
      <c r="Q50" s="3" t="s">
        <v>41</v>
      </c>
      <c r="R50" s="5">
        <v>58685</v>
      </c>
      <c r="S50" s="4">
        <v>0</v>
      </c>
      <c r="T50" s="3" t="s">
        <v>34</v>
      </c>
      <c r="U50" s="4">
        <f>IF(Merge2[[#This Row],[OverTime]]="Yes", 1, 0)</f>
        <v>0</v>
      </c>
      <c r="V50" s="2">
        <v>40976</v>
      </c>
      <c r="W50" s="3" t="s">
        <v>42</v>
      </c>
      <c r="X50" s="4">
        <v>9</v>
      </c>
      <c r="Y50" s="4">
        <v>6</v>
      </c>
      <c r="Z50" s="4">
        <v>6</v>
      </c>
      <c r="AA50" s="4" t="str">
        <f>IF(Merge2[[#This Row],[YearsSinceLastPromotion]] &gt;=4, "Need Attention", "OK")</f>
        <v>Need Attention</v>
      </c>
      <c r="AB50" s="4">
        <v>2</v>
      </c>
      <c r="AC50" s="1" t="s">
        <v>344</v>
      </c>
      <c r="AD50" s="1" t="s">
        <v>341</v>
      </c>
      <c r="AE50" s="2">
        <v>42466</v>
      </c>
      <c r="AF50" s="4">
        <v>3</v>
      </c>
      <c r="AG50" s="4">
        <f>IF(ISNUMBER(Merge2[[#This Row],[PerformanceRating.EnvironmentSatisfaction]]),Merge2[[#This Row],[PerformanceRating.EnvironmentSatisfaction]], NA())</f>
        <v>3</v>
      </c>
      <c r="AH50" s="4">
        <v>2</v>
      </c>
      <c r="AI50" s="4">
        <f>IF(ISNUMBER(Merge2[[#This Row],[PerformanceRating.JobSatisfaction]]),Merge2[[#This Row],[PerformanceRating.JobSatisfaction]],NA())</f>
        <v>2</v>
      </c>
      <c r="AJ50" s="4">
        <v>3</v>
      </c>
      <c r="AK50" s="4">
        <f>IF(ISNUMBER(Merge2[[#This Row],[PerformanceRating.RelationshipSatisfaction]]),Merge2[[#This Row],[PerformanceRating.RelationshipSatisfaction]],NA())</f>
        <v>3</v>
      </c>
      <c r="AL50" s="4">
        <v>3</v>
      </c>
      <c r="AM50" s="4">
        <v>2</v>
      </c>
      <c r="AN50" s="4">
        <v>4</v>
      </c>
      <c r="AO50" s="4">
        <f>IF(ISNUMBER(Merge2[[#This Row],[PerformanceRating.WorkLifeBalance]]),Merge2[[#This Row],[PerformanceRating.WorkLifeBalance]],NA())</f>
        <v>4</v>
      </c>
      <c r="AP50" s="4">
        <v>4</v>
      </c>
      <c r="AQ50" s="4">
        <f>IF(ISNUMBER(Merge2[[#This Row],[PerformanceRating.SelfRating]]),Merge2[[#This Row],[PerformanceRating.SelfRating]],NA())</f>
        <v>4</v>
      </c>
      <c r="AR50" s="4">
        <v>3</v>
      </c>
      <c r="AS50" s="4">
        <f>IF(ISNUMBER(Merge2[[#This Row],[PerformanceRating.ManagerRating]]),Merge2[[#This Row],[PerformanceRating.ManagerRating]],NA())</f>
        <v>3</v>
      </c>
      <c r="AT50" s="4">
        <f>AVERAGE(Merge2[[#This Row],[environment]],Merge2[[#This Row],[job_satisfactory]],Merge2[[#This Row],[Relationship]],Merge2[[#This Row],[worklife]],Merge2[[#This Row],[selfrating]],Merge2[[#This Row],[managerrating]])</f>
        <v>3.1666666666666665</v>
      </c>
    </row>
    <row r="51" spans="1:46" hidden="1" x14ac:dyDescent="0.25">
      <c r="A51" s="1" t="s">
        <v>163</v>
      </c>
      <c r="B51" s="3" t="s">
        <v>164</v>
      </c>
      <c r="C51" s="3" t="s">
        <v>165</v>
      </c>
      <c r="D51" s="3" t="s">
        <v>39</v>
      </c>
      <c r="E51" s="4">
        <v>40</v>
      </c>
      <c r="F51" s="4" t="str">
        <f>IF(Merge2[[#This Row],[Age]]&lt;=35,"Young","Old")</f>
        <v>Old</v>
      </c>
      <c r="G51" s="3" t="s">
        <v>27</v>
      </c>
      <c r="H51" s="3" t="s">
        <v>28</v>
      </c>
      <c r="I51" s="4">
        <v>35</v>
      </c>
      <c r="J51" s="4" t="str" cm="1">
        <f t="array" ref="J51">_xlfn.IFS(Merge2[[#This Row],[DistanceFromHome (KM)]] &lt;=10,"0-10KM",Merge2[[#This Row],[DistanceFromHome (KM)]] &lt;=20,"11-20KM",Merge2[[#This Row],[DistanceFromHome (KM)]] &lt;=30,"21-30KM",Merge2[[#This Row],[DistanceFromHome (KM)]] &lt;=40,"31-40KM",Merge2[[#This Row],[DistanceFromHome (KM)]] &lt;=50,"41-50KM")</f>
        <v>31-40KM</v>
      </c>
      <c r="K51" s="3" t="s">
        <v>69</v>
      </c>
      <c r="L51" s="3" t="s">
        <v>30</v>
      </c>
      <c r="M51" s="4">
        <v>2</v>
      </c>
      <c r="N51" s="3" t="str" cm="1">
        <f t="array" ref="N51">_xlfn.SWITCH(Merge2[[#This Row],[Education]], 1, "Below College", 2, "College", 3, "Bachelor's", 4, "Master's", 5, "Doctorate")</f>
        <v>College</v>
      </c>
      <c r="O51" s="3" t="s">
        <v>31</v>
      </c>
      <c r="P51" s="3" t="s">
        <v>166</v>
      </c>
      <c r="Q51" s="3" t="s">
        <v>51</v>
      </c>
      <c r="R51" s="5">
        <v>63455</v>
      </c>
      <c r="S51" s="4">
        <v>1</v>
      </c>
      <c r="T51" s="3" t="s">
        <v>42</v>
      </c>
      <c r="U51" s="4">
        <f>IF(Merge2[[#This Row],[OverTime]]="Yes", 1, 0)</f>
        <v>1</v>
      </c>
      <c r="V51" s="2">
        <v>40934</v>
      </c>
      <c r="W51" s="3" t="s">
        <v>34</v>
      </c>
      <c r="X51" s="4">
        <v>10</v>
      </c>
      <c r="Y51" s="4">
        <v>4</v>
      </c>
      <c r="Z51" s="4">
        <v>8</v>
      </c>
      <c r="AA51" s="4" t="str">
        <f>IF(Merge2[[#This Row],[YearsSinceLastPromotion]] &gt;=4, "Need Attention", "OK")</f>
        <v>Need Attention</v>
      </c>
      <c r="AB51" s="4">
        <v>7</v>
      </c>
      <c r="AC51" s="1"/>
      <c r="AD51" s="1"/>
      <c r="AE51" s="2"/>
      <c r="AF51" s="4"/>
      <c r="AG51" s="4" t="e">
        <f>IF(ISNUMBER(Merge2[[#This Row],[PerformanceRating.EnvironmentSatisfaction]]),Merge2[[#This Row],[PerformanceRating.EnvironmentSatisfaction]], NA())</f>
        <v>#N/A</v>
      </c>
      <c r="AH51" s="4"/>
      <c r="AI51" s="4" t="e">
        <f>IF(ISNUMBER(Merge2[[#This Row],[PerformanceRating.JobSatisfaction]]),Merge2[[#This Row],[PerformanceRating.JobSatisfaction]],NA())</f>
        <v>#N/A</v>
      </c>
      <c r="AJ51" s="4"/>
      <c r="AK51" s="4" t="e">
        <f>IF(ISNUMBER(Merge2[[#This Row],[PerformanceRating.RelationshipSatisfaction]]),Merge2[[#This Row],[PerformanceRating.RelationshipSatisfaction]],NA())</f>
        <v>#N/A</v>
      </c>
      <c r="AL51" s="4"/>
      <c r="AM51" s="4"/>
      <c r="AN51" s="4"/>
      <c r="AO51" s="4" t="e">
        <f>IF(ISNUMBER(Merge2[[#This Row],[PerformanceRating.WorkLifeBalance]]),Merge2[[#This Row],[PerformanceRating.WorkLifeBalance]],NA())</f>
        <v>#N/A</v>
      </c>
      <c r="AP51" s="4"/>
      <c r="AQ51" s="4" t="e">
        <f>IF(ISNUMBER(Merge2[[#This Row],[PerformanceRating.SelfRating]]),Merge2[[#This Row],[PerformanceRating.SelfRating]],NA())</f>
        <v>#N/A</v>
      </c>
      <c r="AR51" s="4"/>
      <c r="AS51" s="4" t="e">
        <f>IF(ISNUMBER(Merge2[[#This Row],[PerformanceRating.ManagerRating]]),Merge2[[#This Row],[PerformanceRating.ManagerRating]],NA())</f>
        <v>#N/A</v>
      </c>
      <c r="AT51" s="4" t="e">
        <f>AVERAGE(Merge2[[#This Row],[environment]],Merge2[[#This Row],[job_satisfactory]],Merge2[[#This Row],[Relationship]],Merge2[[#This Row],[worklife]],Merge2[[#This Row],[selfrating]],Merge2[[#This Row],[managerrating]])</f>
        <v>#N/A</v>
      </c>
    </row>
    <row r="52" spans="1:46" hidden="1" x14ac:dyDescent="0.25">
      <c r="A52" s="1" t="s">
        <v>167</v>
      </c>
      <c r="B52" s="3" t="s">
        <v>168</v>
      </c>
      <c r="C52" s="3" t="s">
        <v>169</v>
      </c>
      <c r="D52" s="3" t="s">
        <v>26</v>
      </c>
      <c r="E52" s="4">
        <v>47</v>
      </c>
      <c r="F52" s="4" t="str">
        <f>IF(Merge2[[#This Row],[Age]]&lt;=35,"Young","Old")</f>
        <v>Old</v>
      </c>
      <c r="G52" s="3" t="s">
        <v>92</v>
      </c>
      <c r="H52" s="3" t="s">
        <v>28</v>
      </c>
      <c r="I52" s="4">
        <v>21</v>
      </c>
      <c r="J52" s="4" t="str" cm="1">
        <f t="array" ref="J52">_xlfn.IFS(Merge2[[#This Row],[DistanceFromHome (KM)]] &lt;=10,"0-10KM",Merge2[[#This Row],[DistanceFromHome (KM)]] &lt;=20,"11-20KM",Merge2[[#This Row],[DistanceFromHome (KM)]] &lt;=30,"21-30KM",Merge2[[#This Row],[DistanceFromHome (KM)]] &lt;=40,"31-40KM",Merge2[[#This Row],[DistanceFromHome (KM)]] &lt;=50,"41-50KM")</f>
        <v>21-30KM</v>
      </c>
      <c r="K52" s="3" t="s">
        <v>40</v>
      </c>
      <c r="L52" s="3" t="s">
        <v>30</v>
      </c>
      <c r="M52" s="4">
        <v>3</v>
      </c>
      <c r="N52" s="3" t="str" cm="1">
        <f t="array" ref="N52">_xlfn.SWITCH(Merge2[[#This Row],[Education]], 1, "Below College", 2, "College", 3, "Bachelor's", 4, "Master's", 5, "Doctorate")</f>
        <v>Bachelor's</v>
      </c>
      <c r="O52" s="3" t="s">
        <v>130</v>
      </c>
      <c r="P52" s="3" t="s">
        <v>32</v>
      </c>
      <c r="Q52" s="3" t="s">
        <v>41</v>
      </c>
      <c r="R52" s="5">
        <v>65626</v>
      </c>
      <c r="S52" s="4">
        <v>0</v>
      </c>
      <c r="T52" s="3" t="s">
        <v>34</v>
      </c>
      <c r="U52" s="4">
        <f>IF(Merge2[[#This Row],[OverTime]]="Yes", 1, 0)</f>
        <v>0</v>
      </c>
      <c r="V52" s="2">
        <v>40935</v>
      </c>
      <c r="W52" s="3" t="s">
        <v>34</v>
      </c>
      <c r="X52" s="4">
        <v>10</v>
      </c>
      <c r="Y52" s="4">
        <v>2</v>
      </c>
      <c r="Z52" s="4">
        <v>5</v>
      </c>
      <c r="AA52" s="4" t="str">
        <f>IF(Merge2[[#This Row],[YearsSinceLastPromotion]] &gt;=4, "Need Attention", "OK")</f>
        <v>Need Attention</v>
      </c>
      <c r="AB52" s="4">
        <v>1</v>
      </c>
      <c r="AC52" s="1"/>
      <c r="AD52" s="1"/>
      <c r="AE52" s="2"/>
      <c r="AF52" s="4"/>
      <c r="AG52" s="4" t="e">
        <f>IF(ISNUMBER(Merge2[[#This Row],[PerformanceRating.EnvironmentSatisfaction]]),Merge2[[#This Row],[PerformanceRating.EnvironmentSatisfaction]], NA())</f>
        <v>#N/A</v>
      </c>
      <c r="AH52" s="4"/>
      <c r="AI52" s="4" t="e">
        <f>IF(ISNUMBER(Merge2[[#This Row],[PerformanceRating.JobSatisfaction]]),Merge2[[#This Row],[PerformanceRating.JobSatisfaction]],NA())</f>
        <v>#N/A</v>
      </c>
      <c r="AJ52" s="4"/>
      <c r="AK52" s="4" t="e">
        <f>IF(ISNUMBER(Merge2[[#This Row],[PerformanceRating.RelationshipSatisfaction]]),Merge2[[#This Row],[PerformanceRating.RelationshipSatisfaction]],NA())</f>
        <v>#N/A</v>
      </c>
      <c r="AL52" s="4"/>
      <c r="AM52" s="4"/>
      <c r="AN52" s="4"/>
      <c r="AO52" s="4" t="e">
        <f>IF(ISNUMBER(Merge2[[#This Row],[PerformanceRating.WorkLifeBalance]]),Merge2[[#This Row],[PerformanceRating.WorkLifeBalance]],NA())</f>
        <v>#N/A</v>
      </c>
      <c r="AP52" s="4"/>
      <c r="AQ52" s="4" t="e">
        <f>IF(ISNUMBER(Merge2[[#This Row],[PerformanceRating.SelfRating]]),Merge2[[#This Row],[PerformanceRating.SelfRating]],NA())</f>
        <v>#N/A</v>
      </c>
      <c r="AR52" s="4"/>
      <c r="AS52" s="4" t="e">
        <f>IF(ISNUMBER(Merge2[[#This Row],[PerformanceRating.ManagerRating]]),Merge2[[#This Row],[PerformanceRating.ManagerRating]],NA())</f>
        <v>#N/A</v>
      </c>
      <c r="AT52" s="4" t="e">
        <f>AVERAGE(Merge2[[#This Row],[environment]],Merge2[[#This Row],[job_satisfactory]],Merge2[[#This Row],[Relationship]],Merge2[[#This Row],[worklife]],Merge2[[#This Row],[selfrating]],Merge2[[#This Row],[managerrating]])</f>
        <v>#N/A</v>
      </c>
    </row>
    <row r="53" spans="1:46" hidden="1" x14ac:dyDescent="0.25">
      <c r="A53" s="1" t="s">
        <v>373</v>
      </c>
      <c r="B53" s="3" t="s">
        <v>374</v>
      </c>
      <c r="C53" s="3" t="s">
        <v>375</v>
      </c>
      <c r="D53" s="3" t="s">
        <v>39</v>
      </c>
      <c r="E53" s="4">
        <v>39</v>
      </c>
      <c r="F53" s="4" t="str">
        <f>IF(Merge2[[#This Row],[Age]]&lt;=35,"Young","Old")</f>
        <v>Old</v>
      </c>
      <c r="G53" s="3" t="s">
        <v>27</v>
      </c>
      <c r="H53" s="3" t="s">
        <v>57</v>
      </c>
      <c r="I53" s="4">
        <v>34</v>
      </c>
      <c r="J53" s="4" t="str" cm="1">
        <f t="array" ref="J53">_xlfn.IFS(Merge2[[#This Row],[DistanceFromHome (KM)]] &lt;=10,"0-10KM",Merge2[[#This Row],[DistanceFromHome (KM)]] &lt;=20,"11-20KM",Merge2[[#This Row],[DistanceFromHome (KM)]] &lt;=30,"21-30KM",Merge2[[#This Row],[DistanceFromHome (KM)]] &lt;=40,"31-40KM",Merge2[[#This Row],[DistanceFromHome (KM)]] &lt;=50,"41-50KM")</f>
        <v>31-40KM</v>
      </c>
      <c r="K53" s="3" t="s">
        <v>40</v>
      </c>
      <c r="L53" s="3" t="s">
        <v>70</v>
      </c>
      <c r="M53" s="4">
        <v>1</v>
      </c>
      <c r="N53" s="3" t="str" cm="1">
        <f t="array" ref="N53">_xlfn.SWITCH(Merge2[[#This Row],[Education]], 1, "Below College", 2, "College", 3, "Bachelor's", 4, "Master's", 5, "Doctorate")</f>
        <v>Below College</v>
      </c>
      <c r="O53" s="3" t="s">
        <v>58</v>
      </c>
      <c r="P53" s="3" t="s">
        <v>101</v>
      </c>
      <c r="Q53" s="3" t="s">
        <v>33</v>
      </c>
      <c r="R53" s="5">
        <v>264285</v>
      </c>
      <c r="S53" s="4">
        <v>1</v>
      </c>
      <c r="T53" s="3" t="s">
        <v>34</v>
      </c>
      <c r="U53" s="4">
        <f>IF(Merge2[[#This Row],[OverTime]]="Yes", 1, 0)</f>
        <v>0</v>
      </c>
      <c r="V53" s="2">
        <v>40991</v>
      </c>
      <c r="W53" s="3" t="s">
        <v>34</v>
      </c>
      <c r="X53" s="4">
        <v>10</v>
      </c>
      <c r="Y53" s="4">
        <v>10</v>
      </c>
      <c r="Z53" s="4">
        <v>10</v>
      </c>
      <c r="AA53" s="4" t="str">
        <f>IF(Merge2[[#This Row],[YearsSinceLastPromotion]] &gt;=4, "Need Attention", "OK")</f>
        <v>Need Attention</v>
      </c>
      <c r="AB53" s="4">
        <v>1</v>
      </c>
      <c r="AC53" s="1" t="s">
        <v>376</v>
      </c>
      <c r="AD53" s="1" t="s">
        <v>373</v>
      </c>
      <c r="AE53" s="2">
        <v>42470</v>
      </c>
      <c r="AF53" s="4">
        <v>4</v>
      </c>
      <c r="AG53" s="4">
        <f>IF(ISNUMBER(Merge2[[#This Row],[PerformanceRating.EnvironmentSatisfaction]]),Merge2[[#This Row],[PerformanceRating.EnvironmentSatisfaction]], NA())</f>
        <v>4</v>
      </c>
      <c r="AH53" s="4">
        <v>4</v>
      </c>
      <c r="AI53" s="4">
        <f>IF(ISNUMBER(Merge2[[#This Row],[PerformanceRating.JobSatisfaction]]),Merge2[[#This Row],[PerformanceRating.JobSatisfaction]],NA())</f>
        <v>4</v>
      </c>
      <c r="AJ53" s="4">
        <v>2</v>
      </c>
      <c r="AK53" s="4">
        <f>IF(ISNUMBER(Merge2[[#This Row],[PerformanceRating.RelationshipSatisfaction]]),Merge2[[#This Row],[PerformanceRating.RelationshipSatisfaction]],NA())</f>
        <v>2</v>
      </c>
      <c r="AL53" s="4">
        <v>3</v>
      </c>
      <c r="AM53" s="4">
        <v>1</v>
      </c>
      <c r="AN53" s="4">
        <v>2</v>
      </c>
      <c r="AO53" s="4">
        <f>IF(ISNUMBER(Merge2[[#This Row],[PerformanceRating.WorkLifeBalance]]),Merge2[[#This Row],[PerformanceRating.WorkLifeBalance]],NA())</f>
        <v>2</v>
      </c>
      <c r="AP53" s="4">
        <v>4</v>
      </c>
      <c r="AQ53" s="4">
        <f>IF(ISNUMBER(Merge2[[#This Row],[PerformanceRating.SelfRating]]),Merge2[[#This Row],[PerformanceRating.SelfRating]],NA())</f>
        <v>4</v>
      </c>
      <c r="AR53" s="4">
        <v>3</v>
      </c>
      <c r="AS53" s="4">
        <f>IF(ISNUMBER(Merge2[[#This Row],[PerformanceRating.ManagerRating]]),Merge2[[#This Row],[PerformanceRating.ManagerRating]],NA())</f>
        <v>3</v>
      </c>
      <c r="AT53" s="4">
        <f>AVERAGE(Merge2[[#This Row],[environment]],Merge2[[#This Row],[job_satisfactory]],Merge2[[#This Row],[Relationship]],Merge2[[#This Row],[worklife]],Merge2[[#This Row],[selfrating]],Merge2[[#This Row],[managerrating]])</f>
        <v>3.1666666666666665</v>
      </c>
    </row>
    <row r="54" spans="1:46" x14ac:dyDescent="0.25">
      <c r="A54" s="1" t="s">
        <v>170</v>
      </c>
      <c r="B54" s="3" t="s">
        <v>171</v>
      </c>
      <c r="C54" s="3" t="s">
        <v>172</v>
      </c>
      <c r="D54" s="3" t="s">
        <v>26</v>
      </c>
      <c r="E54" s="4">
        <v>30</v>
      </c>
      <c r="F54" s="4" t="str">
        <f>IF(Merge2[[#This Row],[Age]]&lt;=35,"Young","Old")</f>
        <v>Young</v>
      </c>
      <c r="G54" s="3" t="s">
        <v>92</v>
      </c>
      <c r="H54" s="3" t="s">
        <v>57</v>
      </c>
      <c r="I54" s="4">
        <v>44</v>
      </c>
      <c r="J54" s="4" t="str" cm="1">
        <f t="array" ref="J54">_xlfn.IFS(Merge2[[#This Row],[DistanceFromHome (KM)]] &lt;=10,"0-10KM",Merge2[[#This Row],[DistanceFromHome (KM)]] &lt;=20,"11-20KM",Merge2[[#This Row],[DistanceFromHome (KM)]] &lt;=30,"21-30KM",Merge2[[#This Row],[DistanceFromHome (KM)]] &lt;=40,"31-40KM",Merge2[[#This Row],[DistanceFromHome (KM)]] &lt;=50,"41-50KM")</f>
        <v>41-50KM</v>
      </c>
      <c r="K54" s="3" t="s">
        <v>40</v>
      </c>
      <c r="L54" s="3" t="s">
        <v>76</v>
      </c>
      <c r="M54" s="4">
        <v>1</v>
      </c>
      <c r="N54" s="3" t="str" cm="1">
        <f t="array" ref="N54">_xlfn.SWITCH(Merge2[[#This Row],[Education]], 1, "Below College", 2, "College", 3, "Bachelor's", 4, "Master's", 5, "Doctorate")</f>
        <v>Below College</v>
      </c>
      <c r="O54" s="3" t="s">
        <v>58</v>
      </c>
      <c r="P54" s="3" t="s">
        <v>110</v>
      </c>
      <c r="Q54" s="3" t="s">
        <v>41</v>
      </c>
      <c r="R54" s="5">
        <v>68508</v>
      </c>
      <c r="S54" s="4">
        <v>0</v>
      </c>
      <c r="T54" s="3" t="s">
        <v>42</v>
      </c>
      <c r="U54" s="4">
        <f>IF(Merge2[[#This Row],[OverTime]]="Yes", 1, 0)</f>
        <v>1</v>
      </c>
      <c r="V54" s="2">
        <v>40936</v>
      </c>
      <c r="W54" s="3" t="s">
        <v>42</v>
      </c>
      <c r="X54" s="4">
        <v>5</v>
      </c>
      <c r="Y54" s="4">
        <v>4</v>
      </c>
      <c r="Z54" s="4">
        <v>4</v>
      </c>
      <c r="AA54" s="4" t="str">
        <f>IF(Merge2[[#This Row],[YearsSinceLastPromotion]] &gt;=4, "Need Attention", "OK")</f>
        <v>Need Attention</v>
      </c>
      <c r="AB54" s="4">
        <v>4</v>
      </c>
      <c r="AC54" s="1" t="s">
        <v>173</v>
      </c>
      <c r="AD54" s="1" t="s">
        <v>170</v>
      </c>
      <c r="AE54" s="2">
        <v>42794</v>
      </c>
      <c r="AF54" s="4">
        <v>5</v>
      </c>
      <c r="AG54" s="4">
        <f>IF(ISNUMBER(Merge2[[#This Row],[PerformanceRating.EnvironmentSatisfaction]]),Merge2[[#This Row],[PerformanceRating.EnvironmentSatisfaction]], NA())</f>
        <v>5</v>
      </c>
      <c r="AH54" s="4">
        <v>4</v>
      </c>
      <c r="AI54" s="4">
        <f>IF(ISNUMBER(Merge2[[#This Row],[PerformanceRating.JobSatisfaction]]),Merge2[[#This Row],[PerformanceRating.JobSatisfaction]],NA())</f>
        <v>4</v>
      </c>
      <c r="AJ54" s="4">
        <v>2</v>
      </c>
      <c r="AK54" s="4">
        <f>IF(ISNUMBER(Merge2[[#This Row],[PerformanceRating.RelationshipSatisfaction]]),Merge2[[#This Row],[PerformanceRating.RelationshipSatisfaction]],NA())</f>
        <v>2</v>
      </c>
      <c r="AL54" s="4">
        <v>2</v>
      </c>
      <c r="AM54" s="4">
        <v>1</v>
      </c>
      <c r="AN54" s="4">
        <v>4</v>
      </c>
      <c r="AO54" s="4">
        <f>IF(ISNUMBER(Merge2[[#This Row],[PerformanceRating.WorkLifeBalance]]),Merge2[[#This Row],[PerformanceRating.WorkLifeBalance]],NA())</f>
        <v>4</v>
      </c>
      <c r="AP54" s="4">
        <v>5</v>
      </c>
      <c r="AQ54" s="4">
        <f>IF(ISNUMBER(Merge2[[#This Row],[PerformanceRating.SelfRating]]),Merge2[[#This Row],[PerformanceRating.SelfRating]],NA())</f>
        <v>5</v>
      </c>
      <c r="AR54" s="4">
        <v>5</v>
      </c>
      <c r="AS54" s="4">
        <f>IF(ISNUMBER(Merge2[[#This Row],[PerformanceRating.ManagerRating]]),Merge2[[#This Row],[PerformanceRating.ManagerRating]],NA())</f>
        <v>5</v>
      </c>
      <c r="AT54" s="4">
        <f>AVERAGE(Merge2[[#This Row],[environment]],Merge2[[#This Row],[job_satisfactory]],Merge2[[#This Row],[Relationship]],Merge2[[#This Row],[worklife]],Merge2[[#This Row],[selfrating]],Merge2[[#This Row],[managerrating]])</f>
        <v>4.166666666666667</v>
      </c>
    </row>
    <row r="55" spans="1:46" x14ac:dyDescent="0.25">
      <c r="A55" s="1" t="s">
        <v>174</v>
      </c>
      <c r="B55" s="3" t="s">
        <v>175</v>
      </c>
      <c r="C55" s="3" t="s">
        <v>176</v>
      </c>
      <c r="D55" s="3" t="s">
        <v>26</v>
      </c>
      <c r="E55" s="4">
        <v>32</v>
      </c>
      <c r="F55" s="4" t="str">
        <f>IF(Merge2[[#This Row],[Age]]&lt;=35,"Young","Old")</f>
        <v>Young</v>
      </c>
      <c r="G55" s="3" t="s">
        <v>27</v>
      </c>
      <c r="H55" s="3" t="s">
        <v>57</v>
      </c>
      <c r="I55" s="4">
        <v>22</v>
      </c>
      <c r="J55" s="4" t="str" cm="1">
        <f t="array" ref="J55">_xlfn.IFS(Merge2[[#This Row],[DistanceFromHome (KM)]] &lt;=10,"0-10KM",Merge2[[#This Row],[DistanceFromHome (KM)]] &lt;=20,"11-20KM",Merge2[[#This Row],[DistanceFromHome (KM)]] &lt;=30,"21-30KM",Merge2[[#This Row],[DistanceFromHome (KM)]] &lt;=40,"31-40KM",Merge2[[#This Row],[DistanceFromHome (KM)]] &lt;=50,"41-50KM")</f>
        <v>21-30KM</v>
      </c>
      <c r="K55" s="3" t="s">
        <v>29</v>
      </c>
      <c r="L55" s="3" t="s">
        <v>30</v>
      </c>
      <c r="M55" s="4">
        <v>2</v>
      </c>
      <c r="N55" s="3" t="str" cm="1">
        <f t="array" ref="N55">_xlfn.SWITCH(Merge2[[#This Row],[Education]], 1, "Below College", 2, "College", 3, "Bachelor's", 4, "Master's", 5, "Doctorate")</f>
        <v>College</v>
      </c>
      <c r="O55" s="3" t="s">
        <v>83</v>
      </c>
      <c r="P55" s="3" t="s">
        <v>93</v>
      </c>
      <c r="Q55" s="3" t="s">
        <v>51</v>
      </c>
      <c r="R55" s="5">
        <v>75821</v>
      </c>
      <c r="S55" s="4">
        <v>1</v>
      </c>
      <c r="T55" s="3" t="s">
        <v>34</v>
      </c>
      <c r="U55" s="4">
        <f>IF(Merge2[[#This Row],[OverTime]]="Yes", 1, 0)</f>
        <v>0</v>
      </c>
      <c r="V55" s="2">
        <v>40938</v>
      </c>
      <c r="W55" s="3" t="s">
        <v>34</v>
      </c>
      <c r="X55" s="4">
        <v>10</v>
      </c>
      <c r="Y55" s="4">
        <v>1</v>
      </c>
      <c r="Z55" s="4">
        <v>5</v>
      </c>
      <c r="AA55" s="4" t="str">
        <f>IF(Merge2[[#This Row],[YearsSinceLastPromotion]] &gt;=4, "Need Attention", "OK")</f>
        <v>Need Attention</v>
      </c>
      <c r="AB55" s="4">
        <v>1</v>
      </c>
      <c r="AC55" s="1" t="s">
        <v>177</v>
      </c>
      <c r="AD55" s="1" t="s">
        <v>174</v>
      </c>
      <c r="AE55" s="2">
        <v>42695</v>
      </c>
      <c r="AF55" s="4">
        <v>5</v>
      </c>
      <c r="AG55" s="4">
        <f>IF(ISNUMBER(Merge2[[#This Row],[PerformanceRating.EnvironmentSatisfaction]]),Merge2[[#This Row],[PerformanceRating.EnvironmentSatisfaction]], NA())</f>
        <v>5</v>
      </c>
      <c r="AH55" s="4">
        <v>3</v>
      </c>
      <c r="AI55" s="4">
        <f>IF(ISNUMBER(Merge2[[#This Row],[PerformanceRating.JobSatisfaction]]),Merge2[[#This Row],[PerformanceRating.JobSatisfaction]],NA())</f>
        <v>3</v>
      </c>
      <c r="AJ55" s="4">
        <v>5</v>
      </c>
      <c r="AK55" s="4">
        <f>IF(ISNUMBER(Merge2[[#This Row],[PerformanceRating.RelationshipSatisfaction]]),Merge2[[#This Row],[PerformanceRating.RelationshipSatisfaction]],NA())</f>
        <v>5</v>
      </c>
      <c r="AL55" s="4">
        <v>2</v>
      </c>
      <c r="AM55" s="4">
        <v>1</v>
      </c>
      <c r="AN55" s="4">
        <v>3</v>
      </c>
      <c r="AO55" s="4">
        <f>IF(ISNUMBER(Merge2[[#This Row],[PerformanceRating.WorkLifeBalance]]),Merge2[[#This Row],[PerformanceRating.WorkLifeBalance]],NA())</f>
        <v>3</v>
      </c>
      <c r="AP55" s="4">
        <v>5</v>
      </c>
      <c r="AQ55" s="4">
        <f>IF(ISNUMBER(Merge2[[#This Row],[PerformanceRating.SelfRating]]),Merge2[[#This Row],[PerformanceRating.SelfRating]],NA())</f>
        <v>5</v>
      </c>
      <c r="AR55" s="4">
        <v>4</v>
      </c>
      <c r="AS55" s="4">
        <f>IF(ISNUMBER(Merge2[[#This Row],[PerformanceRating.ManagerRating]]),Merge2[[#This Row],[PerformanceRating.ManagerRating]],NA())</f>
        <v>4</v>
      </c>
      <c r="AT55" s="4">
        <f>AVERAGE(Merge2[[#This Row],[environment]],Merge2[[#This Row],[job_satisfactory]],Merge2[[#This Row],[Relationship]],Merge2[[#This Row],[worklife]],Merge2[[#This Row],[selfrating]],Merge2[[#This Row],[managerrating]])</f>
        <v>4.166666666666667</v>
      </c>
    </row>
    <row r="56" spans="1:46" hidden="1" x14ac:dyDescent="0.25">
      <c r="A56" s="1" t="s">
        <v>178</v>
      </c>
      <c r="B56" s="3" t="s">
        <v>179</v>
      </c>
      <c r="C56" s="3" t="s">
        <v>180</v>
      </c>
      <c r="D56" s="3" t="s">
        <v>39</v>
      </c>
      <c r="E56" s="4">
        <v>44</v>
      </c>
      <c r="F56" s="4" t="str">
        <f>IF(Merge2[[#This Row],[Age]]&lt;=35,"Young","Old")</f>
        <v>Old</v>
      </c>
      <c r="G56" s="3" t="s">
        <v>27</v>
      </c>
      <c r="H56" s="3" t="s">
        <v>28</v>
      </c>
      <c r="I56" s="4">
        <v>40</v>
      </c>
      <c r="J56" s="4" t="str" cm="1">
        <f t="array" ref="J56">_xlfn.IFS(Merge2[[#This Row],[DistanceFromHome (KM)]] &lt;=10,"0-10KM",Merge2[[#This Row],[DistanceFromHome (KM)]] &lt;=20,"11-20KM",Merge2[[#This Row],[DistanceFromHome (KM)]] &lt;=30,"21-30KM",Merge2[[#This Row],[DistanceFromHome (KM)]] &lt;=40,"31-40KM",Merge2[[#This Row],[DistanceFromHome (KM)]] &lt;=50,"41-50KM")</f>
        <v>31-40KM</v>
      </c>
      <c r="K56" s="3" t="s">
        <v>69</v>
      </c>
      <c r="L56" s="3" t="s">
        <v>30</v>
      </c>
      <c r="M56" s="4">
        <v>2</v>
      </c>
      <c r="N56" s="3" t="str" cm="1">
        <f t="array" ref="N56">_xlfn.SWITCH(Merge2[[#This Row],[Education]], 1, "Below College", 2, "College", 3, "Bachelor's", 4, "Master's", 5, "Doctorate")</f>
        <v>College</v>
      </c>
      <c r="O56" s="3" t="s">
        <v>130</v>
      </c>
      <c r="P56" s="3" t="s">
        <v>106</v>
      </c>
      <c r="Q56" s="3" t="s">
        <v>33</v>
      </c>
      <c r="R56" s="5">
        <v>285620</v>
      </c>
      <c r="S56" s="4">
        <v>1</v>
      </c>
      <c r="T56" s="3" t="s">
        <v>34</v>
      </c>
      <c r="U56" s="4">
        <f>IF(Merge2[[#This Row],[OverTime]]="Yes", 1, 0)</f>
        <v>0</v>
      </c>
      <c r="V56" s="2">
        <v>40938</v>
      </c>
      <c r="W56" s="3" t="s">
        <v>34</v>
      </c>
      <c r="X56" s="4">
        <v>10</v>
      </c>
      <c r="Y56" s="4">
        <v>6</v>
      </c>
      <c r="Z56" s="4">
        <v>8</v>
      </c>
      <c r="AA56" s="4" t="str">
        <f>IF(Merge2[[#This Row],[YearsSinceLastPromotion]] &gt;=4, "Need Attention", "OK")</f>
        <v>Need Attention</v>
      </c>
      <c r="AB56" s="4">
        <v>4</v>
      </c>
      <c r="AC56" s="1"/>
      <c r="AD56" s="1"/>
      <c r="AE56" s="2"/>
      <c r="AF56" s="4"/>
      <c r="AG56" s="4" t="e">
        <f>IF(ISNUMBER(Merge2[[#This Row],[PerformanceRating.EnvironmentSatisfaction]]),Merge2[[#This Row],[PerformanceRating.EnvironmentSatisfaction]], NA())</f>
        <v>#N/A</v>
      </c>
      <c r="AH56" s="4"/>
      <c r="AI56" s="4" t="e">
        <f>IF(ISNUMBER(Merge2[[#This Row],[PerformanceRating.JobSatisfaction]]),Merge2[[#This Row],[PerformanceRating.JobSatisfaction]],NA())</f>
        <v>#N/A</v>
      </c>
      <c r="AJ56" s="4"/>
      <c r="AK56" s="4" t="e">
        <f>IF(ISNUMBER(Merge2[[#This Row],[PerformanceRating.RelationshipSatisfaction]]),Merge2[[#This Row],[PerformanceRating.RelationshipSatisfaction]],NA())</f>
        <v>#N/A</v>
      </c>
      <c r="AL56" s="4"/>
      <c r="AM56" s="4"/>
      <c r="AN56" s="4"/>
      <c r="AO56" s="4" t="e">
        <f>IF(ISNUMBER(Merge2[[#This Row],[PerformanceRating.WorkLifeBalance]]),Merge2[[#This Row],[PerformanceRating.WorkLifeBalance]],NA())</f>
        <v>#N/A</v>
      </c>
      <c r="AP56" s="4"/>
      <c r="AQ56" s="4" t="e">
        <f>IF(ISNUMBER(Merge2[[#This Row],[PerformanceRating.SelfRating]]),Merge2[[#This Row],[PerformanceRating.SelfRating]],NA())</f>
        <v>#N/A</v>
      </c>
      <c r="AR56" s="4"/>
      <c r="AS56" s="4" t="e">
        <f>IF(ISNUMBER(Merge2[[#This Row],[PerformanceRating.ManagerRating]]),Merge2[[#This Row],[PerformanceRating.ManagerRating]],NA())</f>
        <v>#N/A</v>
      </c>
      <c r="AT56" s="4" t="e">
        <f>AVERAGE(Merge2[[#This Row],[environment]],Merge2[[#This Row],[job_satisfactory]],Merge2[[#This Row],[Relationship]],Merge2[[#This Row],[worklife]],Merge2[[#This Row],[selfrating]],Merge2[[#This Row],[managerrating]])</f>
        <v>#N/A</v>
      </c>
    </row>
    <row r="57" spans="1:46" hidden="1" x14ac:dyDescent="0.25">
      <c r="A57" s="1" t="s">
        <v>181</v>
      </c>
      <c r="B57" s="3" t="s">
        <v>182</v>
      </c>
      <c r="C57" s="3" t="s">
        <v>183</v>
      </c>
      <c r="D57" s="3" t="s">
        <v>26</v>
      </c>
      <c r="E57" s="4">
        <v>48</v>
      </c>
      <c r="F57" s="4" t="str">
        <f>IF(Merge2[[#This Row],[Age]]&lt;=35,"Young","Old")</f>
        <v>Old</v>
      </c>
      <c r="G57" s="3" t="s">
        <v>27</v>
      </c>
      <c r="H57" s="3" t="s">
        <v>57</v>
      </c>
      <c r="I57" s="4">
        <v>17</v>
      </c>
      <c r="J57" s="4" t="str" cm="1">
        <f t="array" ref="J57">_xlfn.IFS(Merge2[[#This Row],[DistanceFromHome (KM)]] &lt;=10,"0-10KM",Merge2[[#This Row],[DistanceFromHome (KM)]] &lt;=20,"11-20KM",Merge2[[#This Row],[DistanceFromHome (KM)]] &lt;=30,"21-30KM",Merge2[[#This Row],[DistanceFromHome (KM)]] &lt;=40,"31-40KM",Merge2[[#This Row],[DistanceFromHome (KM)]] &lt;=50,"41-50KM")</f>
        <v>11-20KM</v>
      </c>
      <c r="K57" s="3" t="s">
        <v>40</v>
      </c>
      <c r="L57" s="3" t="s">
        <v>76</v>
      </c>
      <c r="M57" s="4">
        <v>3</v>
      </c>
      <c r="N57" s="3" t="str" cm="1">
        <f t="array" ref="N57">_xlfn.SWITCH(Merge2[[#This Row],[Education]], 1, "Below College", 2, "College", 3, "Bachelor's", 4, "Master's", 5, "Doctorate")</f>
        <v>Bachelor's</v>
      </c>
      <c r="O57" s="3" t="s">
        <v>77</v>
      </c>
      <c r="P57" s="3" t="s">
        <v>110</v>
      </c>
      <c r="Q57" s="3" t="s">
        <v>41</v>
      </c>
      <c r="R57" s="5">
        <v>65860</v>
      </c>
      <c r="S57" s="4">
        <v>0</v>
      </c>
      <c r="T57" s="3" t="s">
        <v>34</v>
      </c>
      <c r="U57" s="4">
        <f>IF(Merge2[[#This Row],[OverTime]]="Yes", 1, 0)</f>
        <v>0</v>
      </c>
      <c r="V57" s="2">
        <v>40940</v>
      </c>
      <c r="W57" s="3" t="s">
        <v>34</v>
      </c>
      <c r="X57" s="4">
        <v>10</v>
      </c>
      <c r="Y57" s="4">
        <v>6</v>
      </c>
      <c r="Z57" s="4">
        <v>7</v>
      </c>
      <c r="AA57" s="4" t="str">
        <f>IF(Merge2[[#This Row],[YearsSinceLastPromotion]] &gt;=4, "Need Attention", "OK")</f>
        <v>Need Attention</v>
      </c>
      <c r="AB57" s="4">
        <v>1</v>
      </c>
      <c r="AC57" s="1" t="s">
        <v>184</v>
      </c>
      <c r="AD57" s="1" t="s">
        <v>181</v>
      </c>
      <c r="AE57" s="2">
        <v>42697</v>
      </c>
      <c r="AF57" s="4">
        <v>3</v>
      </c>
      <c r="AG57" s="4">
        <f>IF(ISNUMBER(Merge2[[#This Row],[PerformanceRating.EnvironmentSatisfaction]]),Merge2[[#This Row],[PerformanceRating.EnvironmentSatisfaction]], NA())</f>
        <v>3</v>
      </c>
      <c r="AH57" s="4">
        <v>4</v>
      </c>
      <c r="AI57" s="4">
        <f>IF(ISNUMBER(Merge2[[#This Row],[PerformanceRating.JobSatisfaction]]),Merge2[[#This Row],[PerformanceRating.JobSatisfaction]],NA())</f>
        <v>4</v>
      </c>
      <c r="AJ57" s="4">
        <v>5</v>
      </c>
      <c r="AK57" s="4">
        <f>IF(ISNUMBER(Merge2[[#This Row],[PerformanceRating.RelationshipSatisfaction]]),Merge2[[#This Row],[PerformanceRating.RelationshipSatisfaction]],NA())</f>
        <v>5</v>
      </c>
      <c r="AL57" s="4">
        <v>3</v>
      </c>
      <c r="AM57" s="4">
        <v>0</v>
      </c>
      <c r="AN57" s="4">
        <v>3</v>
      </c>
      <c r="AO57" s="4">
        <f>IF(ISNUMBER(Merge2[[#This Row],[PerformanceRating.WorkLifeBalance]]),Merge2[[#This Row],[PerformanceRating.WorkLifeBalance]],NA())</f>
        <v>3</v>
      </c>
      <c r="AP57" s="4">
        <v>4</v>
      </c>
      <c r="AQ57" s="4">
        <f>IF(ISNUMBER(Merge2[[#This Row],[PerformanceRating.SelfRating]]),Merge2[[#This Row],[PerformanceRating.SelfRating]],NA())</f>
        <v>4</v>
      </c>
      <c r="AR57" s="4">
        <v>4</v>
      </c>
      <c r="AS57" s="4">
        <f>IF(ISNUMBER(Merge2[[#This Row],[PerformanceRating.ManagerRating]]),Merge2[[#This Row],[PerformanceRating.ManagerRating]],NA())</f>
        <v>4</v>
      </c>
      <c r="AT57" s="4">
        <f>AVERAGE(Merge2[[#This Row],[environment]],Merge2[[#This Row],[job_satisfactory]],Merge2[[#This Row],[Relationship]],Merge2[[#This Row],[worklife]],Merge2[[#This Row],[selfrating]],Merge2[[#This Row],[managerrating]])</f>
        <v>3.8333333333333335</v>
      </c>
    </row>
    <row r="58" spans="1:46" x14ac:dyDescent="0.25">
      <c r="A58" s="1" t="s">
        <v>803</v>
      </c>
      <c r="B58" s="3" t="s">
        <v>804</v>
      </c>
      <c r="C58" s="3" t="s">
        <v>805</v>
      </c>
      <c r="D58" s="3" t="s">
        <v>39</v>
      </c>
      <c r="E58" s="4">
        <v>29</v>
      </c>
      <c r="F58" s="4" t="str">
        <f>IF(Merge2[[#This Row],[Age]]&lt;=35,"Young","Old")</f>
        <v>Young</v>
      </c>
      <c r="G58" s="3" t="s">
        <v>27</v>
      </c>
      <c r="H58" s="3" t="s">
        <v>28</v>
      </c>
      <c r="I58" s="4">
        <v>14</v>
      </c>
      <c r="J58" s="4" t="str" cm="1">
        <f t="array" ref="J58">_xlfn.IFS(Merge2[[#This Row],[DistanceFromHome (KM)]] &lt;=10,"0-10KM",Merge2[[#This Row],[DistanceFromHome (KM)]] &lt;=20,"11-20KM",Merge2[[#This Row],[DistanceFromHome (KM)]] &lt;=30,"21-30KM",Merge2[[#This Row],[DistanceFromHome (KM)]] &lt;=40,"31-40KM",Merge2[[#This Row],[DistanceFromHome (KM)]] &lt;=50,"41-50KM")</f>
        <v>11-20KM</v>
      </c>
      <c r="K58" s="3" t="s">
        <v>40</v>
      </c>
      <c r="L58" s="3" t="s">
        <v>30</v>
      </c>
      <c r="M58" s="4">
        <v>4</v>
      </c>
      <c r="N58" s="3" t="str" cm="1">
        <f t="array" ref="N58">_xlfn.SWITCH(Merge2[[#This Row],[Education]], 1, "Below College", 2, "College", 3, "Bachelor's", 4, "Master's", 5, "Doctorate")</f>
        <v>Master's</v>
      </c>
      <c r="O58" s="3" t="s">
        <v>31</v>
      </c>
      <c r="P58" s="3" t="s">
        <v>32</v>
      </c>
      <c r="Q58" s="3" t="s">
        <v>51</v>
      </c>
      <c r="R58" s="5">
        <v>96319</v>
      </c>
      <c r="S58" s="4">
        <v>2</v>
      </c>
      <c r="T58" s="3" t="s">
        <v>34</v>
      </c>
      <c r="U58" s="4">
        <f>IF(Merge2[[#This Row],[OverTime]]="Yes", 1, 0)</f>
        <v>0</v>
      </c>
      <c r="V58" s="2">
        <v>41439</v>
      </c>
      <c r="W58" s="3" t="s">
        <v>34</v>
      </c>
      <c r="X58" s="4">
        <v>9</v>
      </c>
      <c r="Y58" s="4">
        <v>1</v>
      </c>
      <c r="Z58" s="4">
        <v>4</v>
      </c>
      <c r="AA58" s="4" t="str">
        <f>IF(Merge2[[#This Row],[YearsSinceLastPromotion]] &gt;=4, "Need Attention", "OK")</f>
        <v>Need Attention</v>
      </c>
      <c r="AB58" s="4">
        <v>5</v>
      </c>
      <c r="AC58" s="1" t="s">
        <v>806</v>
      </c>
      <c r="AD58" s="1" t="s">
        <v>803</v>
      </c>
      <c r="AE58" s="2">
        <v>42478</v>
      </c>
      <c r="AF58" s="4">
        <v>4</v>
      </c>
      <c r="AG58" s="4">
        <f>IF(ISNUMBER(Merge2[[#This Row],[PerformanceRating.EnvironmentSatisfaction]]),Merge2[[#This Row],[PerformanceRating.EnvironmentSatisfaction]], NA())</f>
        <v>4</v>
      </c>
      <c r="AH58" s="4">
        <v>3</v>
      </c>
      <c r="AI58" s="4">
        <f>IF(ISNUMBER(Merge2[[#This Row],[PerformanceRating.JobSatisfaction]]),Merge2[[#This Row],[PerformanceRating.JobSatisfaction]],NA())</f>
        <v>3</v>
      </c>
      <c r="AJ58" s="4">
        <v>2</v>
      </c>
      <c r="AK58" s="4">
        <f>IF(ISNUMBER(Merge2[[#This Row],[PerformanceRating.RelationshipSatisfaction]]),Merge2[[#This Row],[PerformanceRating.RelationshipSatisfaction]],NA())</f>
        <v>2</v>
      </c>
      <c r="AL58" s="4">
        <v>1</v>
      </c>
      <c r="AM58" s="4">
        <v>1</v>
      </c>
      <c r="AN58" s="4">
        <v>3</v>
      </c>
      <c r="AO58" s="4">
        <f>IF(ISNUMBER(Merge2[[#This Row],[PerformanceRating.WorkLifeBalance]]),Merge2[[#This Row],[PerformanceRating.WorkLifeBalance]],NA())</f>
        <v>3</v>
      </c>
      <c r="AP58" s="4">
        <v>5</v>
      </c>
      <c r="AQ58" s="4">
        <f>IF(ISNUMBER(Merge2[[#This Row],[PerformanceRating.SelfRating]]),Merge2[[#This Row],[PerformanceRating.SelfRating]],NA())</f>
        <v>5</v>
      </c>
      <c r="AR58" s="4">
        <v>5</v>
      </c>
      <c r="AS58" s="4">
        <f>IF(ISNUMBER(Merge2[[#This Row],[PerformanceRating.ManagerRating]]),Merge2[[#This Row],[PerformanceRating.ManagerRating]],NA())</f>
        <v>5</v>
      </c>
      <c r="AT58" s="4">
        <f>AVERAGE(Merge2[[#This Row],[environment]],Merge2[[#This Row],[job_satisfactory]],Merge2[[#This Row],[Relationship]],Merge2[[#This Row],[worklife]],Merge2[[#This Row],[selfrating]],Merge2[[#This Row],[managerrating]])</f>
        <v>3.6666666666666665</v>
      </c>
    </row>
    <row r="59" spans="1:46" hidden="1" x14ac:dyDescent="0.25">
      <c r="A59" s="1" t="s">
        <v>185</v>
      </c>
      <c r="B59" s="3" t="s">
        <v>186</v>
      </c>
      <c r="C59" s="3" t="s">
        <v>187</v>
      </c>
      <c r="D59" s="3" t="s">
        <v>39</v>
      </c>
      <c r="E59" s="4">
        <v>47</v>
      </c>
      <c r="F59" s="4" t="str">
        <f>IF(Merge2[[#This Row],[Age]]&lt;=35,"Young","Old")</f>
        <v>Old</v>
      </c>
      <c r="G59" s="3" t="s">
        <v>27</v>
      </c>
      <c r="H59" s="3" t="s">
        <v>57</v>
      </c>
      <c r="I59" s="4">
        <v>41</v>
      </c>
      <c r="J59" s="4" t="str" cm="1">
        <f t="array" ref="J59">_xlfn.IFS(Merge2[[#This Row],[DistanceFromHome (KM)]] &lt;=10,"0-10KM",Merge2[[#This Row],[DistanceFromHome (KM)]] &lt;=20,"11-20KM",Merge2[[#This Row],[DistanceFromHome (KM)]] &lt;=30,"21-30KM",Merge2[[#This Row],[DistanceFromHome (KM)]] &lt;=40,"31-40KM",Merge2[[#This Row],[DistanceFromHome (KM)]] &lt;=50,"41-50KM")</f>
        <v>41-50KM</v>
      </c>
      <c r="K59" s="3" t="s">
        <v>69</v>
      </c>
      <c r="L59" s="3" t="s">
        <v>149</v>
      </c>
      <c r="M59" s="4">
        <v>1</v>
      </c>
      <c r="N59" s="3" t="str" cm="1">
        <f t="array" ref="N59">_xlfn.SWITCH(Merge2[[#This Row],[Education]], 1, "Below College", 2, "College", 3, "Bachelor's", 4, "Master's", 5, "Doctorate")</f>
        <v>Below College</v>
      </c>
      <c r="O59" s="3" t="s">
        <v>58</v>
      </c>
      <c r="P59" s="3" t="s">
        <v>93</v>
      </c>
      <c r="Q59" s="3" t="s">
        <v>51</v>
      </c>
      <c r="R59" s="5">
        <v>40786</v>
      </c>
      <c r="S59" s="4">
        <v>0</v>
      </c>
      <c r="T59" s="3" t="s">
        <v>34</v>
      </c>
      <c r="U59" s="4">
        <f>IF(Merge2[[#This Row],[OverTime]]="Yes", 1, 0)</f>
        <v>0</v>
      </c>
      <c r="V59" s="2">
        <v>40940</v>
      </c>
      <c r="W59" s="3" t="s">
        <v>34</v>
      </c>
      <c r="X59" s="4">
        <v>10</v>
      </c>
      <c r="Y59" s="4">
        <v>3</v>
      </c>
      <c r="Z59" s="4">
        <v>5</v>
      </c>
      <c r="AA59" s="4" t="str">
        <f>IF(Merge2[[#This Row],[YearsSinceLastPromotion]] &gt;=4, "Need Attention", "OK")</f>
        <v>Need Attention</v>
      </c>
      <c r="AB59" s="4">
        <v>5</v>
      </c>
      <c r="AC59" s="1" t="s">
        <v>188</v>
      </c>
      <c r="AD59" s="1" t="s">
        <v>185</v>
      </c>
      <c r="AE59" s="2">
        <v>42749</v>
      </c>
      <c r="AF59" s="4">
        <v>5</v>
      </c>
      <c r="AG59" s="4">
        <f>IF(ISNUMBER(Merge2[[#This Row],[PerformanceRating.EnvironmentSatisfaction]]),Merge2[[#This Row],[PerformanceRating.EnvironmentSatisfaction]], NA())</f>
        <v>5</v>
      </c>
      <c r="AH59" s="4">
        <v>2</v>
      </c>
      <c r="AI59" s="4">
        <f>IF(ISNUMBER(Merge2[[#This Row],[PerformanceRating.JobSatisfaction]]),Merge2[[#This Row],[PerformanceRating.JobSatisfaction]],NA())</f>
        <v>2</v>
      </c>
      <c r="AJ59" s="4">
        <v>3</v>
      </c>
      <c r="AK59" s="4">
        <f>IF(ISNUMBER(Merge2[[#This Row],[PerformanceRating.RelationshipSatisfaction]]),Merge2[[#This Row],[PerformanceRating.RelationshipSatisfaction]],NA())</f>
        <v>3</v>
      </c>
      <c r="AL59" s="4">
        <v>2</v>
      </c>
      <c r="AM59" s="4">
        <v>0</v>
      </c>
      <c r="AN59" s="4">
        <v>3</v>
      </c>
      <c r="AO59" s="4">
        <f>IF(ISNUMBER(Merge2[[#This Row],[PerformanceRating.WorkLifeBalance]]),Merge2[[#This Row],[PerformanceRating.WorkLifeBalance]],NA())</f>
        <v>3</v>
      </c>
      <c r="AP59" s="4">
        <v>4</v>
      </c>
      <c r="AQ59" s="4">
        <f>IF(ISNUMBER(Merge2[[#This Row],[PerformanceRating.SelfRating]]),Merge2[[#This Row],[PerformanceRating.SelfRating]],NA())</f>
        <v>4</v>
      </c>
      <c r="AR59" s="4">
        <v>3</v>
      </c>
      <c r="AS59" s="4">
        <f>IF(ISNUMBER(Merge2[[#This Row],[PerformanceRating.ManagerRating]]),Merge2[[#This Row],[PerformanceRating.ManagerRating]],NA())</f>
        <v>3</v>
      </c>
      <c r="AT59" s="4">
        <f>AVERAGE(Merge2[[#This Row],[environment]],Merge2[[#This Row],[job_satisfactory]],Merge2[[#This Row],[Relationship]],Merge2[[#This Row],[worklife]],Merge2[[#This Row],[selfrating]],Merge2[[#This Row],[managerrating]])</f>
        <v>3.3333333333333335</v>
      </c>
    </row>
    <row r="60" spans="1:46" hidden="1" x14ac:dyDescent="0.25">
      <c r="A60" s="1" t="s">
        <v>303</v>
      </c>
      <c r="B60" s="3" t="s">
        <v>304</v>
      </c>
      <c r="C60" s="3" t="s">
        <v>305</v>
      </c>
      <c r="D60" s="3" t="s">
        <v>26</v>
      </c>
      <c r="E60" s="4">
        <v>45</v>
      </c>
      <c r="F60" s="4" t="str">
        <f>IF(Merge2[[#This Row],[Age]]&lt;=35,"Young","Old")</f>
        <v>Old</v>
      </c>
      <c r="G60" s="3" t="s">
        <v>27</v>
      </c>
      <c r="H60" s="3" t="s">
        <v>57</v>
      </c>
      <c r="I60" s="4">
        <v>2</v>
      </c>
      <c r="J60" s="4" t="str" cm="1">
        <f t="array" ref="J60">_xlfn.IFS(Merge2[[#This Row],[DistanceFromHome (KM)]] &lt;=10,"0-10KM",Merge2[[#This Row],[DistanceFromHome (KM)]] &lt;=20,"11-20KM",Merge2[[#This Row],[DistanceFromHome (KM)]] &lt;=30,"21-30KM",Merge2[[#This Row],[DistanceFromHome (KM)]] &lt;=40,"31-40KM",Merge2[[#This Row],[DistanceFromHome (KM)]] &lt;=50,"41-50KM")</f>
        <v>0-10KM</v>
      </c>
      <c r="K60" s="3" t="s">
        <v>29</v>
      </c>
      <c r="L60" s="3" t="s">
        <v>30</v>
      </c>
      <c r="M60" s="4">
        <v>1</v>
      </c>
      <c r="N60" s="3" t="str" cm="1">
        <f t="array" ref="N60">_xlfn.SWITCH(Merge2[[#This Row],[Education]], 1, "Below College", 2, "College", 3, "Bachelor's", 4, "Master's", 5, "Doctorate")</f>
        <v>Below College</v>
      </c>
      <c r="O60" s="3" t="s">
        <v>77</v>
      </c>
      <c r="P60" s="3" t="s">
        <v>93</v>
      </c>
      <c r="Q60" s="3" t="s">
        <v>33</v>
      </c>
      <c r="R60" s="5">
        <v>64795</v>
      </c>
      <c r="S60" s="4">
        <v>3</v>
      </c>
      <c r="T60" s="3" t="s">
        <v>42</v>
      </c>
      <c r="U60" s="4">
        <f>IF(Merge2[[#This Row],[OverTime]]="Yes", 1, 0)</f>
        <v>1</v>
      </c>
      <c r="V60" s="2">
        <v>40971</v>
      </c>
      <c r="W60" s="3" t="s">
        <v>34</v>
      </c>
      <c r="X60" s="4">
        <v>10</v>
      </c>
      <c r="Y60" s="4">
        <v>5</v>
      </c>
      <c r="Z60" s="4">
        <v>8</v>
      </c>
      <c r="AA60" s="4" t="str">
        <f>IF(Merge2[[#This Row],[YearsSinceLastPromotion]] &gt;=4, "Need Attention", "OK")</f>
        <v>Need Attention</v>
      </c>
      <c r="AB60" s="4">
        <v>10</v>
      </c>
      <c r="AC60" s="1" t="s">
        <v>306</v>
      </c>
      <c r="AD60" s="1" t="s">
        <v>303</v>
      </c>
      <c r="AE60" s="2">
        <v>42479</v>
      </c>
      <c r="AF60" s="4">
        <v>5</v>
      </c>
      <c r="AG60" s="4">
        <f>IF(ISNUMBER(Merge2[[#This Row],[PerformanceRating.EnvironmentSatisfaction]]),Merge2[[#This Row],[PerformanceRating.EnvironmentSatisfaction]], NA())</f>
        <v>5</v>
      </c>
      <c r="AH60" s="4">
        <v>3</v>
      </c>
      <c r="AI60" s="4">
        <f>IF(ISNUMBER(Merge2[[#This Row],[PerformanceRating.JobSatisfaction]]),Merge2[[#This Row],[PerformanceRating.JobSatisfaction]],NA())</f>
        <v>3</v>
      </c>
      <c r="AJ60" s="4">
        <v>2</v>
      </c>
      <c r="AK60" s="4">
        <f>IF(ISNUMBER(Merge2[[#This Row],[PerformanceRating.RelationshipSatisfaction]]),Merge2[[#This Row],[PerformanceRating.RelationshipSatisfaction]],NA())</f>
        <v>2</v>
      </c>
      <c r="AL60" s="4">
        <v>2</v>
      </c>
      <c r="AM60" s="4">
        <v>3</v>
      </c>
      <c r="AN60" s="4">
        <v>2</v>
      </c>
      <c r="AO60" s="4">
        <f>IF(ISNUMBER(Merge2[[#This Row],[PerformanceRating.WorkLifeBalance]]),Merge2[[#This Row],[PerformanceRating.WorkLifeBalance]],NA())</f>
        <v>2</v>
      </c>
      <c r="AP60" s="4">
        <v>3</v>
      </c>
      <c r="AQ60" s="4">
        <f>IF(ISNUMBER(Merge2[[#This Row],[PerformanceRating.SelfRating]]),Merge2[[#This Row],[PerformanceRating.SelfRating]],NA())</f>
        <v>3</v>
      </c>
      <c r="AR60" s="4">
        <v>3</v>
      </c>
      <c r="AS60" s="4">
        <f>IF(ISNUMBER(Merge2[[#This Row],[PerformanceRating.ManagerRating]]),Merge2[[#This Row],[PerformanceRating.ManagerRating]],NA())</f>
        <v>3</v>
      </c>
      <c r="AT60" s="4">
        <f>AVERAGE(Merge2[[#This Row],[environment]],Merge2[[#This Row],[job_satisfactory]],Merge2[[#This Row],[Relationship]],Merge2[[#This Row],[worklife]],Merge2[[#This Row],[selfrating]],Merge2[[#This Row],[managerrating]])</f>
        <v>3</v>
      </c>
    </row>
    <row r="61" spans="1:46" x14ac:dyDescent="0.25">
      <c r="A61" s="1" t="s">
        <v>193</v>
      </c>
      <c r="B61" s="3" t="s">
        <v>194</v>
      </c>
      <c r="C61" s="3" t="s">
        <v>195</v>
      </c>
      <c r="D61" s="3" t="s">
        <v>26</v>
      </c>
      <c r="E61" s="4">
        <v>32</v>
      </c>
      <c r="F61" s="4" t="str">
        <f>IF(Merge2[[#This Row],[Age]]&lt;=35,"Young","Old")</f>
        <v>Young</v>
      </c>
      <c r="G61" s="3" t="s">
        <v>75</v>
      </c>
      <c r="H61" s="3" t="s">
        <v>57</v>
      </c>
      <c r="I61" s="4">
        <v>12</v>
      </c>
      <c r="J61" s="4" t="str" cm="1">
        <f t="array" ref="J61">_xlfn.IFS(Merge2[[#This Row],[DistanceFromHome (KM)]] &lt;=10,"0-10KM",Merge2[[#This Row],[DistanceFromHome (KM)]] &lt;=20,"11-20KM",Merge2[[#This Row],[DistanceFromHome (KM)]] &lt;=30,"21-30KM",Merge2[[#This Row],[DistanceFromHome (KM)]] &lt;=40,"31-40KM",Merge2[[#This Row],[DistanceFromHome (KM)]] &lt;=50,"41-50KM")</f>
        <v>11-20KM</v>
      </c>
      <c r="K61" s="3" t="s">
        <v>69</v>
      </c>
      <c r="L61" s="3" t="s">
        <v>76</v>
      </c>
      <c r="M61" s="4">
        <v>3</v>
      </c>
      <c r="N61" s="3" t="str" cm="1">
        <f t="array" ref="N61">_xlfn.SWITCH(Merge2[[#This Row],[Education]], 1, "Below College", 2, "College", 3, "Bachelor's", 4, "Master's", 5, "Doctorate")</f>
        <v>Bachelor's</v>
      </c>
      <c r="O61" s="3" t="s">
        <v>58</v>
      </c>
      <c r="P61" s="3" t="s">
        <v>59</v>
      </c>
      <c r="Q61" s="3" t="s">
        <v>51</v>
      </c>
      <c r="R61" s="5">
        <v>316725</v>
      </c>
      <c r="S61" s="4">
        <v>1</v>
      </c>
      <c r="T61" s="3" t="s">
        <v>34</v>
      </c>
      <c r="U61" s="4">
        <f>IF(Merge2[[#This Row],[OverTime]]="Yes", 1, 0)</f>
        <v>0</v>
      </c>
      <c r="V61" s="2">
        <v>40941</v>
      </c>
      <c r="W61" s="3" t="s">
        <v>34</v>
      </c>
      <c r="X61" s="4">
        <v>10</v>
      </c>
      <c r="Y61" s="4">
        <v>6</v>
      </c>
      <c r="Z61" s="4">
        <v>10</v>
      </c>
      <c r="AA61" s="4" t="str">
        <f>IF(Merge2[[#This Row],[YearsSinceLastPromotion]] &gt;=4, "Need Attention", "OK")</f>
        <v>Need Attention</v>
      </c>
      <c r="AB61" s="4">
        <v>2</v>
      </c>
      <c r="AC61" s="1" t="s">
        <v>196</v>
      </c>
      <c r="AD61" s="1" t="s">
        <v>193</v>
      </c>
      <c r="AE61" s="2">
        <v>42684</v>
      </c>
      <c r="AF61" s="4">
        <v>4</v>
      </c>
      <c r="AG61" s="4">
        <f>IF(ISNUMBER(Merge2[[#This Row],[PerformanceRating.EnvironmentSatisfaction]]),Merge2[[#This Row],[PerformanceRating.EnvironmentSatisfaction]], NA())</f>
        <v>4</v>
      </c>
      <c r="AH61" s="4">
        <v>2</v>
      </c>
      <c r="AI61" s="4">
        <f>IF(ISNUMBER(Merge2[[#This Row],[PerformanceRating.JobSatisfaction]]),Merge2[[#This Row],[PerformanceRating.JobSatisfaction]],NA())</f>
        <v>2</v>
      </c>
      <c r="AJ61" s="4">
        <v>2</v>
      </c>
      <c r="AK61" s="4">
        <f>IF(ISNUMBER(Merge2[[#This Row],[PerformanceRating.RelationshipSatisfaction]]),Merge2[[#This Row],[PerformanceRating.RelationshipSatisfaction]],NA())</f>
        <v>2</v>
      </c>
      <c r="AL61" s="4">
        <v>1</v>
      </c>
      <c r="AM61" s="4">
        <v>3</v>
      </c>
      <c r="AN61" s="4">
        <v>2</v>
      </c>
      <c r="AO61" s="4">
        <f>IF(ISNUMBER(Merge2[[#This Row],[PerformanceRating.WorkLifeBalance]]),Merge2[[#This Row],[PerformanceRating.WorkLifeBalance]],NA())</f>
        <v>2</v>
      </c>
      <c r="AP61" s="4">
        <v>3</v>
      </c>
      <c r="AQ61" s="4">
        <f>IF(ISNUMBER(Merge2[[#This Row],[PerformanceRating.SelfRating]]),Merge2[[#This Row],[PerformanceRating.SelfRating]],NA())</f>
        <v>3</v>
      </c>
      <c r="AR61" s="4">
        <v>2</v>
      </c>
      <c r="AS61" s="4">
        <f>IF(ISNUMBER(Merge2[[#This Row],[PerformanceRating.ManagerRating]]),Merge2[[#This Row],[PerformanceRating.ManagerRating]],NA())</f>
        <v>2</v>
      </c>
      <c r="AT61" s="4">
        <f>AVERAGE(Merge2[[#This Row],[environment]],Merge2[[#This Row],[job_satisfactory]],Merge2[[#This Row],[Relationship]],Merge2[[#This Row],[worklife]],Merge2[[#This Row],[selfrating]],Merge2[[#This Row],[managerrating]])</f>
        <v>2.5</v>
      </c>
    </row>
    <row r="62" spans="1:46" hidden="1" x14ac:dyDescent="0.25">
      <c r="A62" s="1" t="s">
        <v>234</v>
      </c>
      <c r="B62" s="3" t="s">
        <v>235</v>
      </c>
      <c r="C62" s="3" t="s">
        <v>236</v>
      </c>
      <c r="D62" s="3" t="s">
        <v>26</v>
      </c>
      <c r="E62" s="4">
        <v>48</v>
      </c>
      <c r="F62" s="4" t="str">
        <f>IF(Merge2[[#This Row],[Age]]&lt;=35,"Young","Old")</f>
        <v>Old</v>
      </c>
      <c r="G62" s="3" t="s">
        <v>27</v>
      </c>
      <c r="H62" s="3" t="s">
        <v>57</v>
      </c>
      <c r="I62" s="4">
        <v>30</v>
      </c>
      <c r="J62" s="4" t="str" cm="1">
        <f t="array" ref="J62">_xlfn.IFS(Merge2[[#This Row],[DistanceFromHome (KM)]] &lt;=10,"0-10KM",Merge2[[#This Row],[DistanceFromHome (KM)]] &lt;=20,"11-20KM",Merge2[[#This Row],[DistanceFromHome (KM)]] &lt;=30,"21-30KM",Merge2[[#This Row],[DistanceFromHome (KM)]] &lt;=40,"31-40KM",Merge2[[#This Row],[DistanceFromHome (KM)]] &lt;=50,"41-50KM")</f>
        <v>21-30KM</v>
      </c>
      <c r="K62" s="3" t="s">
        <v>69</v>
      </c>
      <c r="L62" s="3" t="s">
        <v>76</v>
      </c>
      <c r="M62" s="4">
        <v>3</v>
      </c>
      <c r="N62" s="3" t="str" cm="1">
        <f t="array" ref="N62">_xlfn.SWITCH(Merge2[[#This Row],[Education]], 1, "Below College", 2, "College", 3, "Bachelor's", 4, "Master's", 5, "Doctorate")</f>
        <v>Bachelor's</v>
      </c>
      <c r="O62" s="3" t="s">
        <v>77</v>
      </c>
      <c r="P62" s="3" t="s">
        <v>110</v>
      </c>
      <c r="Q62" s="3" t="s">
        <v>51</v>
      </c>
      <c r="R62" s="5">
        <v>72794</v>
      </c>
      <c r="S62" s="4">
        <v>1</v>
      </c>
      <c r="T62" s="3" t="s">
        <v>34</v>
      </c>
      <c r="U62" s="4">
        <f>IF(Merge2[[#This Row],[OverTime]]="Yes", 1, 0)</f>
        <v>0</v>
      </c>
      <c r="V62" s="2">
        <v>40953</v>
      </c>
      <c r="W62" s="3" t="s">
        <v>34</v>
      </c>
      <c r="X62" s="4">
        <v>10</v>
      </c>
      <c r="Y62" s="4">
        <v>4</v>
      </c>
      <c r="Z62" s="4">
        <v>5</v>
      </c>
      <c r="AA62" s="4" t="str">
        <f>IF(Merge2[[#This Row],[YearsSinceLastPromotion]] &gt;=4, "Need Attention", "OK")</f>
        <v>Need Attention</v>
      </c>
      <c r="AB62" s="4">
        <v>3</v>
      </c>
      <c r="AC62" s="1" t="s">
        <v>237</v>
      </c>
      <c r="AD62" s="1" t="s">
        <v>234</v>
      </c>
      <c r="AE62" s="2">
        <v>42481</v>
      </c>
      <c r="AF62" s="4">
        <v>3</v>
      </c>
      <c r="AG62" s="4">
        <f>IF(ISNUMBER(Merge2[[#This Row],[PerformanceRating.EnvironmentSatisfaction]]),Merge2[[#This Row],[PerformanceRating.EnvironmentSatisfaction]], NA())</f>
        <v>3</v>
      </c>
      <c r="AH62" s="4">
        <v>5</v>
      </c>
      <c r="AI62" s="4">
        <f>IF(ISNUMBER(Merge2[[#This Row],[PerformanceRating.JobSatisfaction]]),Merge2[[#This Row],[PerformanceRating.JobSatisfaction]],NA())</f>
        <v>5</v>
      </c>
      <c r="AJ62" s="4">
        <v>2</v>
      </c>
      <c r="AK62" s="4">
        <f>IF(ISNUMBER(Merge2[[#This Row],[PerformanceRating.RelationshipSatisfaction]]),Merge2[[#This Row],[PerformanceRating.RelationshipSatisfaction]],NA())</f>
        <v>2</v>
      </c>
      <c r="AL62" s="4">
        <v>2</v>
      </c>
      <c r="AM62" s="4">
        <v>1</v>
      </c>
      <c r="AN62" s="4">
        <v>2</v>
      </c>
      <c r="AO62" s="4">
        <f>IF(ISNUMBER(Merge2[[#This Row],[PerformanceRating.WorkLifeBalance]]),Merge2[[#This Row],[PerformanceRating.WorkLifeBalance]],NA())</f>
        <v>2</v>
      </c>
      <c r="AP62" s="4">
        <v>5</v>
      </c>
      <c r="AQ62" s="4">
        <f>IF(ISNUMBER(Merge2[[#This Row],[PerformanceRating.SelfRating]]),Merge2[[#This Row],[PerformanceRating.SelfRating]],NA())</f>
        <v>5</v>
      </c>
      <c r="AR62" s="4">
        <v>5</v>
      </c>
      <c r="AS62" s="4">
        <f>IF(ISNUMBER(Merge2[[#This Row],[PerformanceRating.ManagerRating]]),Merge2[[#This Row],[PerformanceRating.ManagerRating]],NA())</f>
        <v>5</v>
      </c>
      <c r="AT62" s="4">
        <f>AVERAGE(Merge2[[#This Row],[environment]],Merge2[[#This Row],[job_satisfactory]],Merge2[[#This Row],[Relationship]],Merge2[[#This Row],[worklife]],Merge2[[#This Row],[selfrating]],Merge2[[#This Row],[managerrating]])</f>
        <v>3.6666666666666665</v>
      </c>
    </row>
    <row r="63" spans="1:46" x14ac:dyDescent="0.25">
      <c r="A63" s="1" t="s">
        <v>202</v>
      </c>
      <c r="B63" s="3" t="s">
        <v>203</v>
      </c>
      <c r="C63" s="3" t="s">
        <v>204</v>
      </c>
      <c r="D63" s="3" t="s">
        <v>39</v>
      </c>
      <c r="E63" s="4">
        <v>32</v>
      </c>
      <c r="F63" s="4" t="str">
        <f>IF(Merge2[[#This Row],[Age]]&lt;=35,"Young","Old")</f>
        <v>Young</v>
      </c>
      <c r="G63" s="3" t="s">
        <v>27</v>
      </c>
      <c r="H63" s="3" t="s">
        <v>57</v>
      </c>
      <c r="I63" s="4">
        <v>15</v>
      </c>
      <c r="J63" s="4" t="str" cm="1">
        <f t="array" ref="J63">_xlfn.IFS(Merge2[[#This Row],[DistanceFromHome (KM)]] &lt;=10,"0-10KM",Merge2[[#This Row],[DistanceFromHome (KM)]] &lt;=20,"11-20KM",Merge2[[#This Row],[DistanceFromHome (KM)]] &lt;=30,"21-30KM",Merge2[[#This Row],[DistanceFromHome (KM)]] &lt;=40,"31-40KM",Merge2[[#This Row],[DistanceFromHome (KM)]] &lt;=50,"41-50KM")</f>
        <v>11-20KM</v>
      </c>
      <c r="K63" s="3" t="s">
        <v>40</v>
      </c>
      <c r="L63" s="3" t="s">
        <v>70</v>
      </c>
      <c r="M63" s="4">
        <v>3</v>
      </c>
      <c r="N63" s="3" t="str" cm="1">
        <f t="array" ref="N63">_xlfn.SWITCH(Merge2[[#This Row],[Education]], 1, "Below College", 2, "College", 3, "Bachelor's", 4, "Master's", 5, "Doctorate")</f>
        <v>Bachelor's</v>
      </c>
      <c r="O63" s="3" t="s">
        <v>83</v>
      </c>
      <c r="P63" s="3" t="s">
        <v>205</v>
      </c>
      <c r="Q63" s="3" t="s">
        <v>51</v>
      </c>
      <c r="R63" s="5">
        <v>393294</v>
      </c>
      <c r="S63" s="4">
        <v>1</v>
      </c>
      <c r="T63" s="3" t="s">
        <v>34</v>
      </c>
      <c r="U63" s="4">
        <f>IF(Merge2[[#This Row],[OverTime]]="Yes", 1, 0)</f>
        <v>0</v>
      </c>
      <c r="V63" s="2">
        <v>40943</v>
      </c>
      <c r="W63" s="3" t="s">
        <v>34</v>
      </c>
      <c r="X63" s="4">
        <v>10</v>
      </c>
      <c r="Y63" s="4">
        <v>2</v>
      </c>
      <c r="Z63" s="4">
        <v>2</v>
      </c>
      <c r="AA63" s="4" t="str">
        <f>IF(Merge2[[#This Row],[YearsSinceLastPromotion]] &gt;=4, "Need Attention", "OK")</f>
        <v>OK</v>
      </c>
      <c r="AB63" s="4">
        <v>2</v>
      </c>
      <c r="AC63" s="1" t="s">
        <v>206</v>
      </c>
      <c r="AD63" s="1" t="s">
        <v>202</v>
      </c>
      <c r="AE63" s="2">
        <v>42557</v>
      </c>
      <c r="AF63" s="4">
        <v>3</v>
      </c>
      <c r="AG63" s="4">
        <f>IF(ISNUMBER(Merge2[[#This Row],[PerformanceRating.EnvironmentSatisfaction]]),Merge2[[#This Row],[PerformanceRating.EnvironmentSatisfaction]], NA())</f>
        <v>3</v>
      </c>
      <c r="AH63" s="4">
        <v>2</v>
      </c>
      <c r="AI63" s="4">
        <f>IF(ISNUMBER(Merge2[[#This Row],[PerformanceRating.JobSatisfaction]]),Merge2[[#This Row],[PerformanceRating.JobSatisfaction]],NA())</f>
        <v>2</v>
      </c>
      <c r="AJ63" s="4">
        <v>2</v>
      </c>
      <c r="AK63" s="4">
        <f>IF(ISNUMBER(Merge2[[#This Row],[PerformanceRating.RelationshipSatisfaction]]),Merge2[[#This Row],[PerformanceRating.RelationshipSatisfaction]],NA())</f>
        <v>2</v>
      </c>
      <c r="AL63" s="4">
        <v>3</v>
      </c>
      <c r="AM63" s="4">
        <v>2</v>
      </c>
      <c r="AN63" s="4">
        <v>5</v>
      </c>
      <c r="AO63" s="4">
        <f>IF(ISNUMBER(Merge2[[#This Row],[PerformanceRating.WorkLifeBalance]]),Merge2[[#This Row],[PerformanceRating.WorkLifeBalance]],NA())</f>
        <v>5</v>
      </c>
      <c r="AP63" s="4">
        <v>5</v>
      </c>
      <c r="AQ63" s="4">
        <f>IF(ISNUMBER(Merge2[[#This Row],[PerformanceRating.SelfRating]]),Merge2[[#This Row],[PerformanceRating.SelfRating]],NA())</f>
        <v>5</v>
      </c>
      <c r="AR63" s="4">
        <v>4</v>
      </c>
      <c r="AS63" s="4">
        <f>IF(ISNUMBER(Merge2[[#This Row],[PerformanceRating.ManagerRating]]),Merge2[[#This Row],[PerformanceRating.ManagerRating]],NA())</f>
        <v>4</v>
      </c>
      <c r="AT63" s="4">
        <f>AVERAGE(Merge2[[#This Row],[environment]],Merge2[[#This Row],[job_satisfactory]],Merge2[[#This Row],[Relationship]],Merge2[[#This Row],[worklife]],Merge2[[#This Row],[selfrating]],Merge2[[#This Row],[managerrating]])</f>
        <v>3.5</v>
      </c>
    </row>
    <row r="64" spans="1:46" hidden="1" x14ac:dyDescent="0.25">
      <c r="A64" s="1" t="s">
        <v>537</v>
      </c>
      <c r="B64" s="3" t="s">
        <v>538</v>
      </c>
      <c r="C64" s="3" t="s">
        <v>539</v>
      </c>
      <c r="D64" s="3" t="s">
        <v>39</v>
      </c>
      <c r="E64" s="4">
        <v>45</v>
      </c>
      <c r="F64" s="4" t="str">
        <f>IF(Merge2[[#This Row],[Age]]&lt;=35,"Young","Old")</f>
        <v>Old</v>
      </c>
      <c r="G64" s="3" t="s">
        <v>92</v>
      </c>
      <c r="H64" s="3" t="s">
        <v>28</v>
      </c>
      <c r="I64" s="4">
        <v>1</v>
      </c>
      <c r="J64" s="4" t="str" cm="1">
        <f t="array" ref="J64">_xlfn.IFS(Merge2[[#This Row],[DistanceFromHome (KM)]] &lt;=10,"0-10KM",Merge2[[#This Row],[DistanceFromHome (KM)]] &lt;=20,"11-20KM",Merge2[[#This Row],[DistanceFromHome (KM)]] &lt;=30,"21-30KM",Merge2[[#This Row],[DistanceFromHome (KM)]] &lt;=40,"31-40KM",Merge2[[#This Row],[DistanceFromHome (KM)]] &lt;=50,"41-50KM")</f>
        <v>0-10KM</v>
      </c>
      <c r="K64" s="3" t="s">
        <v>69</v>
      </c>
      <c r="L64" s="3" t="s">
        <v>76</v>
      </c>
      <c r="M64" s="4">
        <v>3</v>
      </c>
      <c r="N64" s="3" t="str" cm="1">
        <f t="array" ref="N64">_xlfn.SWITCH(Merge2[[#This Row],[Education]], 1, "Below College", 2, "College", 3, "Bachelor's", 4, "Master's", 5, "Doctorate")</f>
        <v>Bachelor's</v>
      </c>
      <c r="O64" s="3" t="s">
        <v>49</v>
      </c>
      <c r="P64" s="3" t="s">
        <v>166</v>
      </c>
      <c r="Q64" s="3" t="s">
        <v>51</v>
      </c>
      <c r="R64" s="5">
        <v>70487</v>
      </c>
      <c r="S64" s="4">
        <v>1</v>
      </c>
      <c r="T64" s="3" t="s">
        <v>34</v>
      </c>
      <c r="U64" s="4">
        <f>IF(Merge2[[#This Row],[OverTime]]="Yes", 1, 0)</f>
        <v>0</v>
      </c>
      <c r="V64" s="2">
        <v>41038</v>
      </c>
      <c r="W64" s="3" t="s">
        <v>34</v>
      </c>
      <c r="X64" s="4">
        <v>10</v>
      </c>
      <c r="Y64" s="4">
        <v>0</v>
      </c>
      <c r="Z64" s="4">
        <v>7</v>
      </c>
      <c r="AA64" s="4" t="str">
        <f>IF(Merge2[[#This Row],[YearsSinceLastPromotion]] &gt;=4, "Need Attention", "OK")</f>
        <v>Need Attention</v>
      </c>
      <c r="AB64" s="4">
        <v>3</v>
      </c>
      <c r="AC64" s="1" t="s">
        <v>540</v>
      </c>
      <c r="AD64" s="1" t="s">
        <v>537</v>
      </c>
      <c r="AE64" s="2">
        <v>42483</v>
      </c>
      <c r="AF64" s="4">
        <v>4</v>
      </c>
      <c r="AG64" s="4">
        <f>IF(ISNUMBER(Merge2[[#This Row],[PerformanceRating.EnvironmentSatisfaction]]),Merge2[[#This Row],[PerformanceRating.EnvironmentSatisfaction]], NA())</f>
        <v>4</v>
      </c>
      <c r="AH64" s="4">
        <v>2</v>
      </c>
      <c r="AI64" s="4">
        <f>IF(ISNUMBER(Merge2[[#This Row],[PerformanceRating.JobSatisfaction]]),Merge2[[#This Row],[PerformanceRating.JobSatisfaction]],NA())</f>
        <v>2</v>
      </c>
      <c r="AJ64" s="4">
        <v>2</v>
      </c>
      <c r="AK64" s="4">
        <f>IF(ISNUMBER(Merge2[[#This Row],[PerformanceRating.RelationshipSatisfaction]]),Merge2[[#This Row],[PerformanceRating.RelationshipSatisfaction]],NA())</f>
        <v>2</v>
      </c>
      <c r="AL64" s="4">
        <v>3</v>
      </c>
      <c r="AM64" s="4">
        <v>1</v>
      </c>
      <c r="AN64" s="4">
        <v>2</v>
      </c>
      <c r="AO64" s="4">
        <f>IF(ISNUMBER(Merge2[[#This Row],[PerformanceRating.WorkLifeBalance]]),Merge2[[#This Row],[PerformanceRating.WorkLifeBalance]],NA())</f>
        <v>2</v>
      </c>
      <c r="AP64" s="4">
        <v>3</v>
      </c>
      <c r="AQ64" s="4">
        <f>IF(ISNUMBER(Merge2[[#This Row],[PerformanceRating.SelfRating]]),Merge2[[#This Row],[PerformanceRating.SelfRating]],NA())</f>
        <v>3</v>
      </c>
      <c r="AR64" s="4">
        <v>3</v>
      </c>
      <c r="AS64" s="4">
        <f>IF(ISNUMBER(Merge2[[#This Row],[PerformanceRating.ManagerRating]]),Merge2[[#This Row],[PerformanceRating.ManagerRating]],NA())</f>
        <v>3</v>
      </c>
      <c r="AT64" s="4">
        <f>AVERAGE(Merge2[[#This Row],[environment]],Merge2[[#This Row],[job_satisfactory]],Merge2[[#This Row],[Relationship]],Merge2[[#This Row],[worklife]],Merge2[[#This Row],[selfrating]],Merge2[[#This Row],[managerrating]])</f>
        <v>2.6666666666666665</v>
      </c>
    </row>
    <row r="65" spans="1:46" hidden="1" x14ac:dyDescent="0.25">
      <c r="A65" s="1" t="s">
        <v>207</v>
      </c>
      <c r="B65" s="3" t="s">
        <v>208</v>
      </c>
      <c r="C65" s="3" t="s">
        <v>209</v>
      </c>
      <c r="D65" s="3" t="s">
        <v>26</v>
      </c>
      <c r="E65" s="4">
        <v>41</v>
      </c>
      <c r="F65" s="4" t="str">
        <f>IF(Merge2[[#This Row],[Age]]&lt;=35,"Young","Old")</f>
        <v>Old</v>
      </c>
      <c r="G65" s="3" t="s">
        <v>92</v>
      </c>
      <c r="H65" s="3" t="s">
        <v>57</v>
      </c>
      <c r="I65" s="4">
        <v>7</v>
      </c>
      <c r="J65" s="4" t="str" cm="1">
        <f t="array" ref="J65">_xlfn.IFS(Merge2[[#This Row],[DistanceFromHome (KM)]] &lt;=10,"0-10KM",Merge2[[#This Row],[DistanceFromHome (KM)]] &lt;=20,"11-20KM",Merge2[[#This Row],[DistanceFromHome (KM)]] &lt;=30,"21-30KM",Merge2[[#This Row],[DistanceFromHome (KM)]] &lt;=40,"31-40KM",Merge2[[#This Row],[DistanceFromHome (KM)]] &lt;=50,"41-50KM")</f>
        <v>0-10KM</v>
      </c>
      <c r="K65" s="3" t="s">
        <v>40</v>
      </c>
      <c r="L65" s="3" t="s">
        <v>76</v>
      </c>
      <c r="M65" s="4">
        <v>1</v>
      </c>
      <c r="N65" s="3" t="str" cm="1">
        <f t="array" ref="N65">_xlfn.SWITCH(Merge2[[#This Row],[Education]], 1, "Below College", 2, "College", 3, "Bachelor's", 4, "Master's", 5, "Doctorate")</f>
        <v>Below College</v>
      </c>
      <c r="O65" s="3" t="s">
        <v>200</v>
      </c>
      <c r="P65" s="3" t="s">
        <v>101</v>
      </c>
      <c r="Q65" s="3" t="s">
        <v>41</v>
      </c>
      <c r="R65" s="5">
        <v>107008</v>
      </c>
      <c r="S65" s="4">
        <v>0</v>
      </c>
      <c r="T65" s="3" t="s">
        <v>34</v>
      </c>
      <c r="U65" s="4">
        <f>IF(Merge2[[#This Row],[OverTime]]="Yes", 1, 0)</f>
        <v>0</v>
      </c>
      <c r="V65" s="2">
        <v>40944</v>
      </c>
      <c r="W65" s="3" t="s">
        <v>34</v>
      </c>
      <c r="X65" s="4">
        <v>10</v>
      </c>
      <c r="Y65" s="4">
        <v>9</v>
      </c>
      <c r="Z65" s="4">
        <v>10</v>
      </c>
      <c r="AA65" s="4" t="str">
        <f>IF(Merge2[[#This Row],[YearsSinceLastPromotion]] &gt;=4, "Need Attention", "OK")</f>
        <v>Need Attention</v>
      </c>
      <c r="AB65" s="4">
        <v>9</v>
      </c>
      <c r="AC65" s="1"/>
      <c r="AD65" s="1"/>
      <c r="AE65" s="2"/>
      <c r="AF65" s="4"/>
      <c r="AG65" s="4" t="e">
        <f>IF(ISNUMBER(Merge2[[#This Row],[PerformanceRating.EnvironmentSatisfaction]]),Merge2[[#This Row],[PerformanceRating.EnvironmentSatisfaction]], NA())</f>
        <v>#N/A</v>
      </c>
      <c r="AH65" s="4"/>
      <c r="AI65" s="4" t="e">
        <f>IF(ISNUMBER(Merge2[[#This Row],[PerformanceRating.JobSatisfaction]]),Merge2[[#This Row],[PerformanceRating.JobSatisfaction]],NA())</f>
        <v>#N/A</v>
      </c>
      <c r="AJ65" s="4"/>
      <c r="AK65" s="4" t="e">
        <f>IF(ISNUMBER(Merge2[[#This Row],[PerformanceRating.RelationshipSatisfaction]]),Merge2[[#This Row],[PerformanceRating.RelationshipSatisfaction]],NA())</f>
        <v>#N/A</v>
      </c>
      <c r="AL65" s="4"/>
      <c r="AM65" s="4"/>
      <c r="AN65" s="4"/>
      <c r="AO65" s="4" t="e">
        <f>IF(ISNUMBER(Merge2[[#This Row],[PerformanceRating.WorkLifeBalance]]),Merge2[[#This Row],[PerformanceRating.WorkLifeBalance]],NA())</f>
        <v>#N/A</v>
      </c>
      <c r="AP65" s="4"/>
      <c r="AQ65" s="4" t="e">
        <f>IF(ISNUMBER(Merge2[[#This Row],[PerformanceRating.SelfRating]]),Merge2[[#This Row],[PerformanceRating.SelfRating]],NA())</f>
        <v>#N/A</v>
      </c>
      <c r="AR65" s="4"/>
      <c r="AS65" s="4" t="e">
        <f>IF(ISNUMBER(Merge2[[#This Row],[PerformanceRating.ManagerRating]]),Merge2[[#This Row],[PerformanceRating.ManagerRating]],NA())</f>
        <v>#N/A</v>
      </c>
      <c r="AT65" s="4" t="e">
        <f>AVERAGE(Merge2[[#This Row],[environment]],Merge2[[#This Row],[job_satisfactory]],Merge2[[#This Row],[Relationship]],Merge2[[#This Row],[worklife]],Merge2[[#This Row],[selfrating]],Merge2[[#This Row],[managerrating]])</f>
        <v>#N/A</v>
      </c>
    </row>
    <row r="66" spans="1:46" x14ac:dyDescent="0.25">
      <c r="A66" s="1" t="s">
        <v>210</v>
      </c>
      <c r="B66" s="3" t="s">
        <v>211</v>
      </c>
      <c r="C66" s="3" t="s">
        <v>212</v>
      </c>
      <c r="D66" s="3" t="s">
        <v>26</v>
      </c>
      <c r="E66" s="4">
        <v>34</v>
      </c>
      <c r="F66" s="4" t="str">
        <f>IF(Merge2[[#This Row],[Age]]&lt;=35,"Young","Old")</f>
        <v>Young</v>
      </c>
      <c r="G66" s="3" t="s">
        <v>27</v>
      </c>
      <c r="H66" s="3" t="s">
        <v>57</v>
      </c>
      <c r="I66" s="4">
        <v>5</v>
      </c>
      <c r="J66" s="4" t="str" cm="1">
        <f t="array" ref="J66">_xlfn.IFS(Merge2[[#This Row],[DistanceFromHome (KM)]] &lt;=10,"0-10KM",Merge2[[#This Row],[DistanceFromHome (KM)]] &lt;=20,"11-20KM",Merge2[[#This Row],[DistanceFromHome (KM)]] &lt;=30,"21-30KM",Merge2[[#This Row],[DistanceFromHome (KM)]] &lt;=40,"31-40KM",Merge2[[#This Row],[DistanceFromHome (KM)]] &lt;=50,"41-50KM")</f>
        <v>0-10KM</v>
      </c>
      <c r="K66" s="3" t="s">
        <v>40</v>
      </c>
      <c r="L66" s="3" t="s">
        <v>30</v>
      </c>
      <c r="M66" s="4">
        <v>1</v>
      </c>
      <c r="N66" s="3" t="str" cm="1">
        <f t="array" ref="N66">_xlfn.SWITCH(Merge2[[#This Row],[Education]], 1, "Below College", 2, "College", 3, "Bachelor's", 4, "Master's", 5, "Doctorate")</f>
        <v>Below College</v>
      </c>
      <c r="O66" s="3" t="s">
        <v>77</v>
      </c>
      <c r="P66" s="3" t="s">
        <v>93</v>
      </c>
      <c r="Q66" s="3" t="s">
        <v>41</v>
      </c>
      <c r="R66" s="5">
        <v>127432</v>
      </c>
      <c r="S66" s="4">
        <v>0</v>
      </c>
      <c r="T66" s="3" t="s">
        <v>42</v>
      </c>
      <c r="U66" s="4">
        <f>IF(Merge2[[#This Row],[OverTime]]="Yes", 1, 0)</f>
        <v>1</v>
      </c>
      <c r="V66" s="2">
        <v>40945</v>
      </c>
      <c r="W66" s="3" t="s">
        <v>34</v>
      </c>
      <c r="X66" s="4">
        <v>10</v>
      </c>
      <c r="Y66" s="4">
        <v>8</v>
      </c>
      <c r="Z66" s="4">
        <v>9</v>
      </c>
      <c r="AA66" s="4" t="str">
        <f>IF(Merge2[[#This Row],[YearsSinceLastPromotion]] &gt;=4, "Need Attention", "OK")</f>
        <v>Need Attention</v>
      </c>
      <c r="AB66" s="4">
        <v>9</v>
      </c>
      <c r="AC66" s="1"/>
      <c r="AD66" s="1"/>
      <c r="AE66" s="2"/>
      <c r="AF66" s="4"/>
      <c r="AG66" s="4" t="e">
        <f>IF(ISNUMBER(Merge2[[#This Row],[PerformanceRating.EnvironmentSatisfaction]]),Merge2[[#This Row],[PerformanceRating.EnvironmentSatisfaction]], NA())</f>
        <v>#N/A</v>
      </c>
      <c r="AH66" s="4"/>
      <c r="AI66" s="4" t="e">
        <f>IF(ISNUMBER(Merge2[[#This Row],[PerformanceRating.JobSatisfaction]]),Merge2[[#This Row],[PerformanceRating.JobSatisfaction]],NA())</f>
        <v>#N/A</v>
      </c>
      <c r="AJ66" s="4"/>
      <c r="AK66" s="4" t="e">
        <f>IF(ISNUMBER(Merge2[[#This Row],[PerformanceRating.RelationshipSatisfaction]]),Merge2[[#This Row],[PerformanceRating.RelationshipSatisfaction]],NA())</f>
        <v>#N/A</v>
      </c>
      <c r="AL66" s="4"/>
      <c r="AM66" s="4"/>
      <c r="AN66" s="4"/>
      <c r="AO66" s="4" t="e">
        <f>IF(ISNUMBER(Merge2[[#This Row],[PerformanceRating.WorkLifeBalance]]),Merge2[[#This Row],[PerformanceRating.WorkLifeBalance]],NA())</f>
        <v>#N/A</v>
      </c>
      <c r="AP66" s="4"/>
      <c r="AQ66" s="4" t="e">
        <f>IF(ISNUMBER(Merge2[[#This Row],[PerformanceRating.SelfRating]]),Merge2[[#This Row],[PerformanceRating.SelfRating]],NA())</f>
        <v>#N/A</v>
      </c>
      <c r="AR66" s="4"/>
      <c r="AS66" s="4" t="e">
        <f>IF(ISNUMBER(Merge2[[#This Row],[PerformanceRating.ManagerRating]]),Merge2[[#This Row],[PerformanceRating.ManagerRating]],NA())</f>
        <v>#N/A</v>
      </c>
      <c r="AT66" s="4" t="e">
        <f>AVERAGE(Merge2[[#This Row],[environment]],Merge2[[#This Row],[job_satisfactory]],Merge2[[#This Row],[Relationship]],Merge2[[#This Row],[worklife]],Merge2[[#This Row],[selfrating]],Merge2[[#This Row],[managerrating]])</f>
        <v>#N/A</v>
      </c>
    </row>
    <row r="67" spans="1:46" hidden="1" x14ac:dyDescent="0.25">
      <c r="A67" s="1" t="s">
        <v>213</v>
      </c>
      <c r="B67" s="3" t="s">
        <v>214</v>
      </c>
      <c r="C67" s="3" t="s">
        <v>215</v>
      </c>
      <c r="D67" s="3" t="s">
        <v>39</v>
      </c>
      <c r="E67" s="4">
        <v>45</v>
      </c>
      <c r="F67" s="4" t="str">
        <f>IF(Merge2[[#This Row],[Age]]&lt;=35,"Young","Old")</f>
        <v>Old</v>
      </c>
      <c r="G67" s="3" t="s">
        <v>27</v>
      </c>
      <c r="H67" s="3" t="s">
        <v>28</v>
      </c>
      <c r="I67" s="4">
        <v>20</v>
      </c>
      <c r="J67" s="4" t="str" cm="1">
        <f t="array" ref="J67">_xlfn.IFS(Merge2[[#This Row],[DistanceFromHome (KM)]] &lt;=10,"0-10KM",Merge2[[#This Row],[DistanceFromHome (KM)]] &lt;=20,"11-20KM",Merge2[[#This Row],[DistanceFromHome (KM)]] &lt;=30,"21-30KM",Merge2[[#This Row],[DistanceFromHome (KM)]] &lt;=40,"31-40KM",Merge2[[#This Row],[DistanceFromHome (KM)]] &lt;=50,"41-50KM")</f>
        <v>11-20KM</v>
      </c>
      <c r="K67" s="3" t="s">
        <v>40</v>
      </c>
      <c r="L67" s="3" t="s">
        <v>30</v>
      </c>
      <c r="M67" s="4">
        <v>2</v>
      </c>
      <c r="N67" s="3" t="str" cm="1">
        <f t="array" ref="N67">_xlfn.SWITCH(Merge2[[#This Row],[Education]], 1, "Below College", 2, "College", 3, "Bachelor's", 4, "Master's", 5, "Doctorate")</f>
        <v>College</v>
      </c>
      <c r="O67" s="3" t="s">
        <v>49</v>
      </c>
      <c r="P67" s="3" t="s">
        <v>32</v>
      </c>
      <c r="Q67" s="3" t="s">
        <v>51</v>
      </c>
      <c r="R67" s="5">
        <v>76693</v>
      </c>
      <c r="S67" s="4">
        <v>1</v>
      </c>
      <c r="T67" s="3" t="s">
        <v>34</v>
      </c>
      <c r="U67" s="4">
        <f>IF(Merge2[[#This Row],[OverTime]]="Yes", 1, 0)</f>
        <v>0</v>
      </c>
      <c r="V67" s="2">
        <v>40945</v>
      </c>
      <c r="W67" s="3" t="s">
        <v>34</v>
      </c>
      <c r="X67" s="4">
        <v>10</v>
      </c>
      <c r="Y67" s="4">
        <v>2</v>
      </c>
      <c r="Z67" s="4">
        <v>9</v>
      </c>
      <c r="AA67" s="4" t="str">
        <f>IF(Merge2[[#This Row],[YearsSinceLastPromotion]] &gt;=4, "Need Attention", "OK")</f>
        <v>Need Attention</v>
      </c>
      <c r="AB67" s="4">
        <v>10</v>
      </c>
      <c r="AC67" s="1"/>
      <c r="AD67" s="1"/>
      <c r="AE67" s="2"/>
      <c r="AF67" s="4"/>
      <c r="AG67" s="4" t="e">
        <f>IF(ISNUMBER(Merge2[[#This Row],[PerformanceRating.EnvironmentSatisfaction]]),Merge2[[#This Row],[PerformanceRating.EnvironmentSatisfaction]], NA())</f>
        <v>#N/A</v>
      </c>
      <c r="AH67" s="4"/>
      <c r="AI67" s="4" t="e">
        <f>IF(ISNUMBER(Merge2[[#This Row],[PerformanceRating.JobSatisfaction]]),Merge2[[#This Row],[PerformanceRating.JobSatisfaction]],NA())</f>
        <v>#N/A</v>
      </c>
      <c r="AJ67" s="4"/>
      <c r="AK67" s="4" t="e">
        <f>IF(ISNUMBER(Merge2[[#This Row],[PerformanceRating.RelationshipSatisfaction]]),Merge2[[#This Row],[PerformanceRating.RelationshipSatisfaction]],NA())</f>
        <v>#N/A</v>
      </c>
      <c r="AL67" s="4"/>
      <c r="AM67" s="4"/>
      <c r="AN67" s="4"/>
      <c r="AO67" s="4" t="e">
        <f>IF(ISNUMBER(Merge2[[#This Row],[PerformanceRating.WorkLifeBalance]]),Merge2[[#This Row],[PerformanceRating.WorkLifeBalance]],NA())</f>
        <v>#N/A</v>
      </c>
      <c r="AP67" s="4"/>
      <c r="AQ67" s="4" t="e">
        <f>IF(ISNUMBER(Merge2[[#This Row],[PerformanceRating.SelfRating]]),Merge2[[#This Row],[PerformanceRating.SelfRating]],NA())</f>
        <v>#N/A</v>
      </c>
      <c r="AR67" s="4"/>
      <c r="AS67" s="4" t="e">
        <f>IF(ISNUMBER(Merge2[[#This Row],[PerformanceRating.ManagerRating]]),Merge2[[#This Row],[PerformanceRating.ManagerRating]],NA())</f>
        <v>#N/A</v>
      </c>
      <c r="AT67" s="4" t="e">
        <f>AVERAGE(Merge2[[#This Row],[environment]],Merge2[[#This Row],[job_satisfactory]],Merge2[[#This Row],[Relationship]],Merge2[[#This Row],[worklife]],Merge2[[#This Row],[selfrating]],Merge2[[#This Row],[managerrating]])</f>
        <v>#N/A</v>
      </c>
    </row>
    <row r="68" spans="1:46" hidden="1" x14ac:dyDescent="0.25">
      <c r="A68" s="1" t="s">
        <v>216</v>
      </c>
      <c r="B68" s="3" t="s">
        <v>217</v>
      </c>
      <c r="C68" s="3" t="s">
        <v>218</v>
      </c>
      <c r="D68" s="3" t="s">
        <v>26</v>
      </c>
      <c r="E68" s="4">
        <v>39</v>
      </c>
      <c r="F68" s="4" t="str">
        <f>IF(Merge2[[#This Row],[Age]]&lt;=35,"Young","Old")</f>
        <v>Old</v>
      </c>
      <c r="G68" s="3" t="s">
        <v>27</v>
      </c>
      <c r="H68" s="3" t="s">
        <v>57</v>
      </c>
      <c r="I68" s="4">
        <v>31</v>
      </c>
      <c r="J68" s="4" t="str" cm="1">
        <f t="array" ref="J68">_xlfn.IFS(Merge2[[#This Row],[DistanceFromHome (KM)]] &lt;=10,"0-10KM",Merge2[[#This Row],[DistanceFromHome (KM)]] &lt;=20,"11-20KM",Merge2[[#This Row],[DistanceFromHome (KM)]] &lt;=30,"21-30KM",Merge2[[#This Row],[DistanceFromHome (KM)]] &lt;=40,"31-40KM",Merge2[[#This Row],[DistanceFromHome (KM)]] &lt;=50,"41-50KM")</f>
        <v>31-40KM</v>
      </c>
      <c r="K68" s="3" t="s">
        <v>40</v>
      </c>
      <c r="L68" s="3" t="s">
        <v>30</v>
      </c>
      <c r="M68" s="4">
        <v>3</v>
      </c>
      <c r="N68" s="3" t="str" cm="1">
        <f t="array" ref="N68">_xlfn.SWITCH(Merge2[[#This Row],[Education]], 1, "Below College", 2, "College", 3, "Bachelor's", 4, "Master's", 5, "Doctorate")</f>
        <v>Bachelor's</v>
      </c>
      <c r="O68" s="3" t="s">
        <v>77</v>
      </c>
      <c r="P68" s="3" t="s">
        <v>110</v>
      </c>
      <c r="Q68" s="3" t="s">
        <v>41</v>
      </c>
      <c r="R68" s="5">
        <v>90017</v>
      </c>
      <c r="S68" s="4">
        <v>0</v>
      </c>
      <c r="T68" s="3" t="s">
        <v>42</v>
      </c>
      <c r="U68" s="4">
        <f>IF(Merge2[[#This Row],[OverTime]]="Yes", 1, 0)</f>
        <v>1</v>
      </c>
      <c r="V68" s="2">
        <v>40946</v>
      </c>
      <c r="W68" s="3" t="s">
        <v>34</v>
      </c>
      <c r="X68" s="4">
        <v>10</v>
      </c>
      <c r="Y68" s="4">
        <v>7</v>
      </c>
      <c r="Z68" s="4">
        <v>7</v>
      </c>
      <c r="AA68" s="4" t="str">
        <f>IF(Merge2[[#This Row],[YearsSinceLastPromotion]] &gt;=4, "Need Attention", "OK")</f>
        <v>Need Attention</v>
      </c>
      <c r="AB68" s="4">
        <v>3</v>
      </c>
      <c r="AC68" s="1"/>
      <c r="AD68" s="1"/>
      <c r="AE68" s="2"/>
      <c r="AF68" s="4"/>
      <c r="AG68" s="4" t="e">
        <f>IF(ISNUMBER(Merge2[[#This Row],[PerformanceRating.EnvironmentSatisfaction]]),Merge2[[#This Row],[PerformanceRating.EnvironmentSatisfaction]], NA())</f>
        <v>#N/A</v>
      </c>
      <c r="AH68" s="4"/>
      <c r="AI68" s="4" t="e">
        <f>IF(ISNUMBER(Merge2[[#This Row],[PerformanceRating.JobSatisfaction]]),Merge2[[#This Row],[PerformanceRating.JobSatisfaction]],NA())</f>
        <v>#N/A</v>
      </c>
      <c r="AJ68" s="4"/>
      <c r="AK68" s="4" t="e">
        <f>IF(ISNUMBER(Merge2[[#This Row],[PerformanceRating.RelationshipSatisfaction]]),Merge2[[#This Row],[PerformanceRating.RelationshipSatisfaction]],NA())</f>
        <v>#N/A</v>
      </c>
      <c r="AL68" s="4"/>
      <c r="AM68" s="4"/>
      <c r="AN68" s="4"/>
      <c r="AO68" s="4" t="e">
        <f>IF(ISNUMBER(Merge2[[#This Row],[PerformanceRating.WorkLifeBalance]]),Merge2[[#This Row],[PerformanceRating.WorkLifeBalance]],NA())</f>
        <v>#N/A</v>
      </c>
      <c r="AP68" s="4"/>
      <c r="AQ68" s="4" t="e">
        <f>IF(ISNUMBER(Merge2[[#This Row],[PerformanceRating.SelfRating]]),Merge2[[#This Row],[PerformanceRating.SelfRating]],NA())</f>
        <v>#N/A</v>
      </c>
      <c r="AR68" s="4"/>
      <c r="AS68" s="4" t="e">
        <f>IF(ISNUMBER(Merge2[[#This Row],[PerformanceRating.ManagerRating]]),Merge2[[#This Row],[PerformanceRating.ManagerRating]],NA())</f>
        <v>#N/A</v>
      </c>
      <c r="AT68" s="4" t="e">
        <f>AVERAGE(Merge2[[#This Row],[environment]],Merge2[[#This Row],[job_satisfactory]],Merge2[[#This Row],[Relationship]],Merge2[[#This Row],[worklife]],Merge2[[#This Row],[selfrating]],Merge2[[#This Row],[managerrating]])</f>
        <v>#N/A</v>
      </c>
    </row>
    <row r="69" spans="1:46" hidden="1" x14ac:dyDescent="0.25">
      <c r="A69" s="1" t="s">
        <v>219</v>
      </c>
      <c r="B69" s="3" t="s">
        <v>220</v>
      </c>
      <c r="C69" s="3" t="s">
        <v>221</v>
      </c>
      <c r="D69" s="3" t="s">
        <v>39</v>
      </c>
      <c r="E69" s="4">
        <v>44</v>
      </c>
      <c r="F69" s="4" t="str">
        <f>IF(Merge2[[#This Row],[Age]]&lt;=35,"Young","Old")</f>
        <v>Old</v>
      </c>
      <c r="G69" s="3" t="s">
        <v>27</v>
      </c>
      <c r="H69" s="3" t="s">
        <v>28</v>
      </c>
      <c r="I69" s="4">
        <v>21</v>
      </c>
      <c r="J69" s="4" t="str" cm="1">
        <f t="array" ref="J69">_xlfn.IFS(Merge2[[#This Row],[DistanceFromHome (KM)]] &lt;=10,"0-10KM",Merge2[[#This Row],[DistanceFromHome (KM)]] &lt;=20,"11-20KM",Merge2[[#This Row],[DistanceFromHome (KM)]] &lt;=30,"21-30KM",Merge2[[#This Row],[DistanceFromHome (KM)]] &lt;=40,"31-40KM",Merge2[[#This Row],[DistanceFromHome (KM)]] &lt;=50,"41-50KM")</f>
        <v>21-30KM</v>
      </c>
      <c r="K69" s="3" t="s">
        <v>40</v>
      </c>
      <c r="L69" s="3" t="s">
        <v>30</v>
      </c>
      <c r="M69" s="4">
        <v>3</v>
      </c>
      <c r="N69" s="3" t="str" cm="1">
        <f t="array" ref="N69">_xlfn.SWITCH(Merge2[[#This Row],[Education]], 1, "Below College", 2, "College", 3, "Bachelor's", 4, "Master's", 5, "Doctorate")</f>
        <v>Bachelor's</v>
      </c>
      <c r="O69" s="3" t="s">
        <v>31</v>
      </c>
      <c r="P69" s="3" t="s">
        <v>106</v>
      </c>
      <c r="Q69" s="3" t="s">
        <v>51</v>
      </c>
      <c r="R69" s="5">
        <v>426142</v>
      </c>
      <c r="S69" s="4">
        <v>0</v>
      </c>
      <c r="T69" s="3" t="s">
        <v>34</v>
      </c>
      <c r="U69" s="4">
        <f>IF(Merge2[[#This Row],[OverTime]]="Yes", 1, 0)</f>
        <v>0</v>
      </c>
      <c r="V69" s="2">
        <v>40946</v>
      </c>
      <c r="W69" s="3" t="s">
        <v>34</v>
      </c>
      <c r="X69" s="4">
        <v>10</v>
      </c>
      <c r="Y69" s="4">
        <v>4</v>
      </c>
      <c r="Z69" s="4">
        <v>5</v>
      </c>
      <c r="AA69" s="4" t="str">
        <f>IF(Merge2[[#This Row],[YearsSinceLastPromotion]] &gt;=4, "Need Attention", "OK")</f>
        <v>Need Attention</v>
      </c>
      <c r="AB69" s="4">
        <v>4</v>
      </c>
      <c r="AC69" s="1" t="s">
        <v>222</v>
      </c>
      <c r="AD69" s="1" t="s">
        <v>219</v>
      </c>
      <c r="AE69" s="2">
        <v>42543</v>
      </c>
      <c r="AF69" s="4">
        <v>4</v>
      </c>
      <c r="AG69" s="4">
        <f>IF(ISNUMBER(Merge2[[#This Row],[PerformanceRating.EnvironmentSatisfaction]]),Merge2[[#This Row],[PerformanceRating.EnvironmentSatisfaction]], NA())</f>
        <v>4</v>
      </c>
      <c r="AH69" s="4">
        <v>4</v>
      </c>
      <c r="AI69" s="4">
        <f>IF(ISNUMBER(Merge2[[#This Row],[PerformanceRating.JobSatisfaction]]),Merge2[[#This Row],[PerformanceRating.JobSatisfaction]],NA())</f>
        <v>4</v>
      </c>
      <c r="AJ69" s="4">
        <v>3</v>
      </c>
      <c r="AK69" s="4">
        <f>IF(ISNUMBER(Merge2[[#This Row],[PerformanceRating.RelationshipSatisfaction]]),Merge2[[#This Row],[PerformanceRating.RelationshipSatisfaction]],NA())</f>
        <v>3</v>
      </c>
      <c r="AL69" s="4">
        <v>1</v>
      </c>
      <c r="AM69" s="4">
        <v>2</v>
      </c>
      <c r="AN69" s="4">
        <v>5</v>
      </c>
      <c r="AO69" s="4">
        <f>IF(ISNUMBER(Merge2[[#This Row],[PerformanceRating.WorkLifeBalance]]),Merge2[[#This Row],[PerformanceRating.WorkLifeBalance]],NA())</f>
        <v>5</v>
      </c>
      <c r="AP69" s="4">
        <v>4</v>
      </c>
      <c r="AQ69" s="4">
        <f>IF(ISNUMBER(Merge2[[#This Row],[PerformanceRating.SelfRating]]),Merge2[[#This Row],[PerformanceRating.SelfRating]],NA())</f>
        <v>4</v>
      </c>
      <c r="AR69" s="4">
        <v>4</v>
      </c>
      <c r="AS69" s="4">
        <f>IF(ISNUMBER(Merge2[[#This Row],[PerformanceRating.ManagerRating]]),Merge2[[#This Row],[PerformanceRating.ManagerRating]],NA())</f>
        <v>4</v>
      </c>
      <c r="AT69" s="4">
        <f>AVERAGE(Merge2[[#This Row],[environment]],Merge2[[#This Row],[job_satisfactory]],Merge2[[#This Row],[Relationship]],Merge2[[#This Row],[worklife]],Merge2[[#This Row],[selfrating]],Merge2[[#This Row],[managerrating]])</f>
        <v>4</v>
      </c>
    </row>
    <row r="70" spans="1:46" x14ac:dyDescent="0.25">
      <c r="A70" s="1" t="s">
        <v>242</v>
      </c>
      <c r="B70" s="3" t="s">
        <v>243</v>
      </c>
      <c r="C70" s="3" t="s">
        <v>244</v>
      </c>
      <c r="D70" s="3" t="s">
        <v>26</v>
      </c>
      <c r="E70" s="4">
        <v>32</v>
      </c>
      <c r="F70" s="4" t="str">
        <f>IF(Merge2[[#This Row],[Age]]&lt;=35,"Young","Old")</f>
        <v>Young</v>
      </c>
      <c r="G70" s="3" t="s">
        <v>92</v>
      </c>
      <c r="H70" s="3" t="s">
        <v>57</v>
      </c>
      <c r="I70" s="4">
        <v>13</v>
      </c>
      <c r="J70" s="4" t="str" cm="1">
        <f t="array" ref="J70">_xlfn.IFS(Merge2[[#This Row],[DistanceFromHome (KM)]] &lt;=10,"0-10KM",Merge2[[#This Row],[DistanceFromHome (KM)]] &lt;=20,"11-20KM",Merge2[[#This Row],[DistanceFromHome (KM)]] &lt;=30,"21-30KM",Merge2[[#This Row],[DistanceFromHome (KM)]] &lt;=40,"31-40KM",Merge2[[#This Row],[DistanceFromHome (KM)]] &lt;=50,"41-50KM")</f>
        <v>11-20KM</v>
      </c>
      <c r="K70" s="3" t="s">
        <v>40</v>
      </c>
      <c r="L70" s="3" t="s">
        <v>30</v>
      </c>
      <c r="M70" s="4">
        <v>1</v>
      </c>
      <c r="N70" s="3" t="str" cm="1">
        <f t="array" ref="N70">_xlfn.SWITCH(Merge2[[#This Row],[Education]], 1, "Below College", 2, "College", 3, "Bachelor's", 4, "Master's", 5, "Doctorate")</f>
        <v>Below College</v>
      </c>
      <c r="O70" s="3" t="s">
        <v>58</v>
      </c>
      <c r="P70" s="3" t="s">
        <v>93</v>
      </c>
      <c r="Q70" s="3" t="s">
        <v>33</v>
      </c>
      <c r="R70" s="5">
        <v>48835</v>
      </c>
      <c r="S70" s="4">
        <v>1</v>
      </c>
      <c r="T70" s="3" t="s">
        <v>42</v>
      </c>
      <c r="U70" s="4">
        <f>IF(Merge2[[#This Row],[OverTime]]="Yes", 1, 0)</f>
        <v>1</v>
      </c>
      <c r="V70" s="2">
        <v>40956</v>
      </c>
      <c r="W70" s="3" t="s">
        <v>42</v>
      </c>
      <c r="X70" s="4">
        <v>8</v>
      </c>
      <c r="Y70" s="4">
        <v>5</v>
      </c>
      <c r="Z70" s="4">
        <v>7</v>
      </c>
      <c r="AA70" s="4" t="str">
        <f>IF(Merge2[[#This Row],[YearsSinceLastPromotion]] &gt;=4, "Need Attention", "OK")</f>
        <v>Need Attention</v>
      </c>
      <c r="AB70" s="4">
        <v>0</v>
      </c>
      <c r="AC70" s="1" t="s">
        <v>245</v>
      </c>
      <c r="AD70" s="1" t="s">
        <v>242</v>
      </c>
      <c r="AE70" s="2">
        <v>42489</v>
      </c>
      <c r="AF70" s="4">
        <v>4</v>
      </c>
      <c r="AG70" s="4">
        <f>IF(ISNUMBER(Merge2[[#This Row],[PerformanceRating.EnvironmentSatisfaction]]),Merge2[[#This Row],[PerformanceRating.EnvironmentSatisfaction]], NA())</f>
        <v>4</v>
      </c>
      <c r="AH70" s="4">
        <v>2</v>
      </c>
      <c r="AI70" s="4">
        <f>IF(ISNUMBER(Merge2[[#This Row],[PerformanceRating.JobSatisfaction]]),Merge2[[#This Row],[PerformanceRating.JobSatisfaction]],NA())</f>
        <v>2</v>
      </c>
      <c r="AJ70" s="4">
        <v>2</v>
      </c>
      <c r="AK70" s="4">
        <f>IF(ISNUMBER(Merge2[[#This Row],[PerformanceRating.RelationshipSatisfaction]]),Merge2[[#This Row],[PerformanceRating.RelationshipSatisfaction]],NA())</f>
        <v>2</v>
      </c>
      <c r="AL70" s="4">
        <v>1</v>
      </c>
      <c r="AM70" s="4">
        <v>0</v>
      </c>
      <c r="AN70" s="4">
        <v>4</v>
      </c>
      <c r="AO70" s="4">
        <f>IF(ISNUMBER(Merge2[[#This Row],[PerformanceRating.WorkLifeBalance]]),Merge2[[#This Row],[PerformanceRating.WorkLifeBalance]],NA())</f>
        <v>4</v>
      </c>
      <c r="AP70" s="4">
        <v>5</v>
      </c>
      <c r="AQ70" s="4">
        <f>IF(ISNUMBER(Merge2[[#This Row],[PerformanceRating.SelfRating]]),Merge2[[#This Row],[PerformanceRating.SelfRating]],NA())</f>
        <v>5</v>
      </c>
      <c r="AR70" s="4">
        <v>4</v>
      </c>
      <c r="AS70" s="4">
        <f>IF(ISNUMBER(Merge2[[#This Row],[PerformanceRating.ManagerRating]]),Merge2[[#This Row],[PerformanceRating.ManagerRating]],NA())</f>
        <v>4</v>
      </c>
      <c r="AT70" s="4">
        <f>AVERAGE(Merge2[[#This Row],[environment]],Merge2[[#This Row],[job_satisfactory]],Merge2[[#This Row],[Relationship]],Merge2[[#This Row],[worklife]],Merge2[[#This Row],[selfrating]],Merge2[[#This Row],[managerrating]])</f>
        <v>3.5</v>
      </c>
    </row>
    <row r="71" spans="1:46" hidden="1" x14ac:dyDescent="0.25">
      <c r="A71" s="1" t="s">
        <v>223</v>
      </c>
      <c r="B71" s="3" t="s">
        <v>224</v>
      </c>
      <c r="C71" s="3" t="s">
        <v>225</v>
      </c>
      <c r="D71" s="3" t="s">
        <v>26</v>
      </c>
      <c r="E71" s="4">
        <v>47</v>
      </c>
      <c r="F71" s="4" t="str">
        <f>IF(Merge2[[#This Row],[Age]]&lt;=35,"Young","Old")</f>
        <v>Old</v>
      </c>
      <c r="G71" s="3" t="s">
        <v>27</v>
      </c>
      <c r="H71" s="3" t="s">
        <v>57</v>
      </c>
      <c r="I71" s="4">
        <v>17</v>
      </c>
      <c r="J71" s="4" t="str" cm="1">
        <f t="array" ref="J71">_xlfn.IFS(Merge2[[#This Row],[DistanceFromHome (KM)]] &lt;=10,"0-10KM",Merge2[[#This Row],[DistanceFromHome (KM)]] &lt;=20,"11-20KM",Merge2[[#This Row],[DistanceFromHome (KM)]] &lt;=30,"21-30KM",Merge2[[#This Row],[DistanceFromHome (KM)]] &lt;=40,"31-40KM",Merge2[[#This Row],[DistanceFromHome (KM)]] &lt;=50,"41-50KM")</f>
        <v>11-20KM</v>
      </c>
      <c r="K71" s="3" t="s">
        <v>69</v>
      </c>
      <c r="L71" s="3" t="s">
        <v>30</v>
      </c>
      <c r="M71" s="4">
        <v>2</v>
      </c>
      <c r="N71" s="3" t="str" cm="1">
        <f t="array" ref="N71">_xlfn.SWITCH(Merge2[[#This Row],[Education]], 1, "Below College", 2, "College", 3, "Bachelor's", 4, "Master's", 5, "Doctorate")</f>
        <v>College</v>
      </c>
      <c r="O71" s="3" t="s">
        <v>58</v>
      </c>
      <c r="P71" s="3" t="s">
        <v>110</v>
      </c>
      <c r="Q71" s="3" t="s">
        <v>51</v>
      </c>
      <c r="R71" s="5">
        <v>46514</v>
      </c>
      <c r="S71" s="4">
        <v>2</v>
      </c>
      <c r="T71" s="3" t="s">
        <v>34</v>
      </c>
      <c r="U71" s="4">
        <f>IF(Merge2[[#This Row],[OverTime]]="Yes", 1, 0)</f>
        <v>0</v>
      </c>
      <c r="V71" s="2">
        <v>40951</v>
      </c>
      <c r="W71" s="3" t="s">
        <v>34</v>
      </c>
      <c r="X71" s="4">
        <v>10</v>
      </c>
      <c r="Y71" s="4">
        <v>9</v>
      </c>
      <c r="Z71" s="4">
        <v>9</v>
      </c>
      <c r="AA71" s="4" t="str">
        <f>IF(Merge2[[#This Row],[YearsSinceLastPromotion]] &gt;=4, "Need Attention", "OK")</f>
        <v>Need Attention</v>
      </c>
      <c r="AB71" s="4">
        <v>2</v>
      </c>
      <c r="AC71" s="1"/>
      <c r="AD71" s="1"/>
      <c r="AE71" s="2"/>
      <c r="AF71" s="4"/>
      <c r="AG71" s="4" t="e">
        <f>IF(ISNUMBER(Merge2[[#This Row],[PerformanceRating.EnvironmentSatisfaction]]),Merge2[[#This Row],[PerformanceRating.EnvironmentSatisfaction]], NA())</f>
        <v>#N/A</v>
      </c>
      <c r="AH71" s="4"/>
      <c r="AI71" s="4" t="e">
        <f>IF(ISNUMBER(Merge2[[#This Row],[PerformanceRating.JobSatisfaction]]),Merge2[[#This Row],[PerformanceRating.JobSatisfaction]],NA())</f>
        <v>#N/A</v>
      </c>
      <c r="AJ71" s="4"/>
      <c r="AK71" s="4" t="e">
        <f>IF(ISNUMBER(Merge2[[#This Row],[PerformanceRating.RelationshipSatisfaction]]),Merge2[[#This Row],[PerformanceRating.RelationshipSatisfaction]],NA())</f>
        <v>#N/A</v>
      </c>
      <c r="AL71" s="4"/>
      <c r="AM71" s="4"/>
      <c r="AN71" s="4"/>
      <c r="AO71" s="4" t="e">
        <f>IF(ISNUMBER(Merge2[[#This Row],[PerformanceRating.WorkLifeBalance]]),Merge2[[#This Row],[PerformanceRating.WorkLifeBalance]],NA())</f>
        <v>#N/A</v>
      </c>
      <c r="AP71" s="4"/>
      <c r="AQ71" s="4" t="e">
        <f>IF(ISNUMBER(Merge2[[#This Row],[PerformanceRating.SelfRating]]),Merge2[[#This Row],[PerformanceRating.SelfRating]],NA())</f>
        <v>#N/A</v>
      </c>
      <c r="AR71" s="4"/>
      <c r="AS71" s="4" t="e">
        <f>IF(ISNUMBER(Merge2[[#This Row],[PerformanceRating.ManagerRating]]),Merge2[[#This Row],[PerformanceRating.ManagerRating]],NA())</f>
        <v>#N/A</v>
      </c>
      <c r="AT71" s="4" t="e">
        <f>AVERAGE(Merge2[[#This Row],[environment]],Merge2[[#This Row],[job_satisfactory]],Merge2[[#This Row],[Relationship]],Merge2[[#This Row],[worklife]],Merge2[[#This Row],[selfrating]],Merge2[[#This Row],[managerrating]])</f>
        <v>#N/A</v>
      </c>
    </row>
    <row r="72" spans="1:46" hidden="1" x14ac:dyDescent="0.25">
      <c r="A72" s="1" t="s">
        <v>226</v>
      </c>
      <c r="B72" s="3" t="s">
        <v>227</v>
      </c>
      <c r="C72" s="3" t="s">
        <v>228</v>
      </c>
      <c r="D72" s="3" t="s">
        <v>39</v>
      </c>
      <c r="E72" s="4">
        <v>48</v>
      </c>
      <c r="F72" s="4" t="str">
        <f>IF(Merge2[[#This Row],[Age]]&lt;=35,"Young","Old")</f>
        <v>Old</v>
      </c>
      <c r="G72" s="3" t="s">
        <v>75</v>
      </c>
      <c r="H72" s="3" t="s">
        <v>28</v>
      </c>
      <c r="I72" s="4">
        <v>9</v>
      </c>
      <c r="J72" s="4" t="str" cm="1">
        <f t="array" ref="J72">_xlfn.IFS(Merge2[[#This Row],[DistanceFromHome (KM)]] &lt;=10,"0-10KM",Merge2[[#This Row],[DistanceFromHome (KM)]] &lt;=20,"11-20KM",Merge2[[#This Row],[DistanceFromHome (KM)]] &lt;=30,"21-30KM",Merge2[[#This Row],[DistanceFromHome (KM)]] &lt;=40,"31-40KM",Merge2[[#This Row],[DistanceFromHome (KM)]] &lt;=50,"41-50KM")</f>
        <v>0-10KM</v>
      </c>
      <c r="K72" s="3" t="s">
        <v>40</v>
      </c>
      <c r="L72" s="3" t="s">
        <v>30</v>
      </c>
      <c r="M72" s="4">
        <v>5</v>
      </c>
      <c r="N72" s="3" t="str" cm="1">
        <f t="array" ref="N72">_xlfn.SWITCH(Merge2[[#This Row],[Education]], 1, "Below College", 2, "College", 3, "Bachelor's", 4, "Master's", 5, "Doctorate")</f>
        <v>Doctorate</v>
      </c>
      <c r="O72" s="3" t="s">
        <v>130</v>
      </c>
      <c r="P72" s="3" t="s">
        <v>32</v>
      </c>
      <c r="Q72" s="3" t="s">
        <v>41</v>
      </c>
      <c r="R72" s="5">
        <v>125587</v>
      </c>
      <c r="S72" s="4">
        <v>0</v>
      </c>
      <c r="T72" s="3" t="s">
        <v>34</v>
      </c>
      <c r="U72" s="4">
        <f>IF(Merge2[[#This Row],[OverTime]]="Yes", 1, 0)</f>
        <v>0</v>
      </c>
      <c r="V72" s="2">
        <v>40951</v>
      </c>
      <c r="W72" s="3" t="s">
        <v>34</v>
      </c>
      <c r="X72" s="4">
        <v>10</v>
      </c>
      <c r="Y72" s="4">
        <v>10</v>
      </c>
      <c r="Z72" s="4">
        <v>10</v>
      </c>
      <c r="AA72" s="4" t="str">
        <f>IF(Merge2[[#This Row],[YearsSinceLastPromotion]] &gt;=4, "Need Attention", "OK")</f>
        <v>Need Attention</v>
      </c>
      <c r="AB72" s="4">
        <v>4</v>
      </c>
      <c r="AC72" s="1" t="s">
        <v>229</v>
      </c>
      <c r="AD72" s="1" t="s">
        <v>226</v>
      </c>
      <c r="AE72" s="2">
        <v>42549</v>
      </c>
      <c r="AF72" s="4">
        <v>4</v>
      </c>
      <c r="AG72" s="4">
        <f>IF(ISNUMBER(Merge2[[#This Row],[PerformanceRating.EnvironmentSatisfaction]]),Merge2[[#This Row],[PerformanceRating.EnvironmentSatisfaction]], NA())</f>
        <v>4</v>
      </c>
      <c r="AH72" s="4">
        <v>5</v>
      </c>
      <c r="AI72" s="4">
        <f>IF(ISNUMBER(Merge2[[#This Row],[PerformanceRating.JobSatisfaction]]),Merge2[[#This Row],[PerformanceRating.JobSatisfaction]],NA())</f>
        <v>5</v>
      </c>
      <c r="AJ72" s="4">
        <v>5</v>
      </c>
      <c r="AK72" s="4">
        <f>IF(ISNUMBER(Merge2[[#This Row],[PerformanceRating.RelationshipSatisfaction]]),Merge2[[#This Row],[PerformanceRating.RelationshipSatisfaction]],NA())</f>
        <v>5</v>
      </c>
      <c r="AL72" s="4">
        <v>2</v>
      </c>
      <c r="AM72" s="4">
        <v>0</v>
      </c>
      <c r="AN72" s="4">
        <v>3</v>
      </c>
      <c r="AO72" s="4">
        <f>IF(ISNUMBER(Merge2[[#This Row],[PerformanceRating.WorkLifeBalance]]),Merge2[[#This Row],[PerformanceRating.WorkLifeBalance]],NA())</f>
        <v>3</v>
      </c>
      <c r="AP72" s="4">
        <v>4</v>
      </c>
      <c r="AQ72" s="4">
        <f>IF(ISNUMBER(Merge2[[#This Row],[PerformanceRating.SelfRating]]),Merge2[[#This Row],[PerformanceRating.SelfRating]],NA())</f>
        <v>4</v>
      </c>
      <c r="AR72" s="4">
        <v>4</v>
      </c>
      <c r="AS72" s="4">
        <f>IF(ISNUMBER(Merge2[[#This Row],[PerformanceRating.ManagerRating]]),Merge2[[#This Row],[PerformanceRating.ManagerRating]],NA())</f>
        <v>4</v>
      </c>
      <c r="AT72" s="4">
        <f>AVERAGE(Merge2[[#This Row],[environment]],Merge2[[#This Row],[job_satisfactory]],Merge2[[#This Row],[Relationship]],Merge2[[#This Row],[worklife]],Merge2[[#This Row],[selfrating]],Merge2[[#This Row],[managerrating]])</f>
        <v>4.166666666666667</v>
      </c>
    </row>
    <row r="73" spans="1:46" hidden="1" x14ac:dyDescent="0.25">
      <c r="A73" s="1" t="s">
        <v>943</v>
      </c>
      <c r="B73" s="3" t="s">
        <v>944</v>
      </c>
      <c r="C73" s="3" t="s">
        <v>945</v>
      </c>
      <c r="D73" s="3" t="s">
        <v>26</v>
      </c>
      <c r="E73" s="4">
        <v>37</v>
      </c>
      <c r="F73" s="4" t="str">
        <f>IF(Merge2[[#This Row],[Age]]&lt;=35,"Young","Old")</f>
        <v>Old</v>
      </c>
      <c r="G73" s="3" t="s">
        <v>27</v>
      </c>
      <c r="H73" s="3" t="s">
        <v>57</v>
      </c>
      <c r="I73" s="4">
        <v>6</v>
      </c>
      <c r="J73" s="4" t="str" cm="1">
        <f t="array" ref="J73">_xlfn.IFS(Merge2[[#This Row],[DistanceFromHome (KM)]] &lt;=10,"0-10KM",Merge2[[#This Row],[DistanceFromHome (KM)]] &lt;=20,"11-20KM",Merge2[[#This Row],[DistanceFromHome (KM)]] &lt;=30,"21-30KM",Merge2[[#This Row],[DistanceFromHome (KM)]] &lt;=40,"31-40KM",Merge2[[#This Row],[DistanceFromHome (KM)]] &lt;=50,"41-50KM")</f>
        <v>0-10KM</v>
      </c>
      <c r="K73" s="3" t="s">
        <v>40</v>
      </c>
      <c r="L73" s="3" t="s">
        <v>70</v>
      </c>
      <c r="M73" s="4">
        <v>2</v>
      </c>
      <c r="N73" s="3" t="str" cm="1">
        <f t="array" ref="N73">_xlfn.SWITCH(Merge2[[#This Row],[Education]], 1, "Below College", 2, "College", 3, "Bachelor's", 4, "Master's", 5, "Doctorate")</f>
        <v>College</v>
      </c>
      <c r="O73" s="3" t="s">
        <v>58</v>
      </c>
      <c r="P73" s="3" t="s">
        <v>93</v>
      </c>
      <c r="Q73" s="3" t="s">
        <v>51</v>
      </c>
      <c r="R73" s="5">
        <v>42188</v>
      </c>
      <c r="S73" s="4">
        <v>1</v>
      </c>
      <c r="T73" s="3" t="s">
        <v>34</v>
      </c>
      <c r="U73" s="4">
        <f>IF(Merge2[[#This Row],[OverTime]]="Yes", 1, 0)</f>
        <v>0</v>
      </c>
      <c r="V73" s="2">
        <v>41551</v>
      </c>
      <c r="W73" s="3" t="s">
        <v>42</v>
      </c>
      <c r="X73" s="4">
        <v>8</v>
      </c>
      <c r="Y73" s="4">
        <v>3</v>
      </c>
      <c r="Z73" s="4">
        <v>5</v>
      </c>
      <c r="AA73" s="4" t="str">
        <f>IF(Merge2[[#This Row],[YearsSinceLastPromotion]] &gt;=4, "Need Attention", "OK")</f>
        <v>Need Attention</v>
      </c>
      <c r="AB73" s="4">
        <v>6</v>
      </c>
      <c r="AC73" s="1" t="s">
        <v>946</v>
      </c>
      <c r="AD73" s="1" t="s">
        <v>943</v>
      </c>
      <c r="AE73" s="2">
        <v>42491</v>
      </c>
      <c r="AF73" s="4">
        <v>5</v>
      </c>
      <c r="AG73" s="4">
        <f>IF(ISNUMBER(Merge2[[#This Row],[PerformanceRating.EnvironmentSatisfaction]]),Merge2[[#This Row],[PerformanceRating.EnvironmentSatisfaction]], NA())</f>
        <v>5</v>
      </c>
      <c r="AH73" s="4">
        <v>2</v>
      </c>
      <c r="AI73" s="4">
        <f>IF(ISNUMBER(Merge2[[#This Row],[PerformanceRating.JobSatisfaction]]),Merge2[[#This Row],[PerformanceRating.JobSatisfaction]],NA())</f>
        <v>2</v>
      </c>
      <c r="AJ73" s="4">
        <v>5</v>
      </c>
      <c r="AK73" s="4">
        <f>IF(ISNUMBER(Merge2[[#This Row],[PerformanceRating.RelationshipSatisfaction]]),Merge2[[#This Row],[PerformanceRating.RelationshipSatisfaction]],NA())</f>
        <v>5</v>
      </c>
      <c r="AL73" s="4">
        <v>3</v>
      </c>
      <c r="AM73" s="4">
        <v>1</v>
      </c>
      <c r="AN73" s="4">
        <v>3</v>
      </c>
      <c r="AO73" s="4">
        <f>IF(ISNUMBER(Merge2[[#This Row],[PerformanceRating.WorkLifeBalance]]),Merge2[[#This Row],[PerformanceRating.WorkLifeBalance]],NA())</f>
        <v>3</v>
      </c>
      <c r="AP73" s="4">
        <v>3</v>
      </c>
      <c r="AQ73" s="4">
        <f>IF(ISNUMBER(Merge2[[#This Row],[PerformanceRating.SelfRating]]),Merge2[[#This Row],[PerformanceRating.SelfRating]],NA())</f>
        <v>3</v>
      </c>
      <c r="AR73" s="4">
        <v>2</v>
      </c>
      <c r="AS73" s="4">
        <f>IF(ISNUMBER(Merge2[[#This Row],[PerformanceRating.ManagerRating]]),Merge2[[#This Row],[PerformanceRating.ManagerRating]],NA())</f>
        <v>2</v>
      </c>
      <c r="AT73" s="4">
        <f>AVERAGE(Merge2[[#This Row],[environment]],Merge2[[#This Row],[job_satisfactory]],Merge2[[#This Row],[Relationship]],Merge2[[#This Row],[worklife]],Merge2[[#This Row],[selfrating]],Merge2[[#This Row],[managerrating]])</f>
        <v>3.3333333333333335</v>
      </c>
    </row>
    <row r="74" spans="1:46" hidden="1" x14ac:dyDescent="0.25">
      <c r="A74" s="1" t="s">
        <v>230</v>
      </c>
      <c r="B74" s="3" t="s">
        <v>231</v>
      </c>
      <c r="C74" s="3" t="s">
        <v>232</v>
      </c>
      <c r="D74" s="3" t="s">
        <v>26</v>
      </c>
      <c r="E74" s="4">
        <v>47</v>
      </c>
      <c r="F74" s="4" t="str">
        <f>IF(Merge2[[#This Row],[Age]]&lt;=35,"Young","Old")</f>
        <v>Old</v>
      </c>
      <c r="G74" s="3" t="s">
        <v>27</v>
      </c>
      <c r="H74" s="3" t="s">
        <v>47</v>
      </c>
      <c r="I74" s="4">
        <v>21</v>
      </c>
      <c r="J74" s="4" t="str" cm="1">
        <f t="array" ref="J74">_xlfn.IFS(Merge2[[#This Row],[DistanceFromHome (KM)]] &lt;=10,"0-10KM",Merge2[[#This Row],[DistanceFromHome (KM)]] &lt;=20,"11-20KM",Merge2[[#This Row],[DistanceFromHome (KM)]] &lt;=30,"21-30KM",Merge2[[#This Row],[DistanceFromHome (KM)]] &lt;=40,"31-40KM",Merge2[[#This Row],[DistanceFromHome (KM)]] &lt;=50,"41-50KM")</f>
        <v>21-30KM</v>
      </c>
      <c r="K74" s="3" t="s">
        <v>69</v>
      </c>
      <c r="L74" s="3" t="s">
        <v>70</v>
      </c>
      <c r="M74" s="4">
        <v>3</v>
      </c>
      <c r="N74" s="3" t="str" cm="1">
        <f t="array" ref="N74">_xlfn.SWITCH(Merge2[[#This Row],[Education]], 1, "Below College", 2, "College", 3, "Bachelor's", 4, "Master's", 5, "Doctorate")</f>
        <v>Bachelor's</v>
      </c>
      <c r="O74" s="3" t="s">
        <v>49</v>
      </c>
      <c r="P74" s="3" t="s">
        <v>233</v>
      </c>
      <c r="Q74" s="3" t="s">
        <v>41</v>
      </c>
      <c r="R74" s="5">
        <v>98608</v>
      </c>
      <c r="S74" s="4">
        <v>0</v>
      </c>
      <c r="T74" s="3" t="s">
        <v>34</v>
      </c>
      <c r="U74" s="4">
        <f>IF(Merge2[[#This Row],[OverTime]]="Yes", 1, 0)</f>
        <v>0</v>
      </c>
      <c r="V74" s="2">
        <v>40953</v>
      </c>
      <c r="W74" s="3" t="s">
        <v>34</v>
      </c>
      <c r="X74" s="4">
        <v>10</v>
      </c>
      <c r="Y74" s="4">
        <v>5</v>
      </c>
      <c r="Z74" s="4">
        <v>10</v>
      </c>
      <c r="AA74" s="4" t="str">
        <f>IF(Merge2[[#This Row],[YearsSinceLastPromotion]] &gt;=4, "Need Attention", "OK")</f>
        <v>Need Attention</v>
      </c>
      <c r="AB74" s="4">
        <v>4</v>
      </c>
      <c r="AC74" s="1"/>
      <c r="AD74" s="1"/>
      <c r="AE74" s="2"/>
      <c r="AF74" s="4"/>
      <c r="AG74" s="4" t="e">
        <f>IF(ISNUMBER(Merge2[[#This Row],[PerformanceRating.EnvironmentSatisfaction]]),Merge2[[#This Row],[PerformanceRating.EnvironmentSatisfaction]], NA())</f>
        <v>#N/A</v>
      </c>
      <c r="AH74" s="4"/>
      <c r="AI74" s="4" t="e">
        <f>IF(ISNUMBER(Merge2[[#This Row],[PerformanceRating.JobSatisfaction]]),Merge2[[#This Row],[PerformanceRating.JobSatisfaction]],NA())</f>
        <v>#N/A</v>
      </c>
      <c r="AJ74" s="4"/>
      <c r="AK74" s="4" t="e">
        <f>IF(ISNUMBER(Merge2[[#This Row],[PerformanceRating.RelationshipSatisfaction]]),Merge2[[#This Row],[PerformanceRating.RelationshipSatisfaction]],NA())</f>
        <v>#N/A</v>
      </c>
      <c r="AL74" s="4"/>
      <c r="AM74" s="4"/>
      <c r="AN74" s="4"/>
      <c r="AO74" s="4" t="e">
        <f>IF(ISNUMBER(Merge2[[#This Row],[PerformanceRating.WorkLifeBalance]]),Merge2[[#This Row],[PerformanceRating.WorkLifeBalance]],NA())</f>
        <v>#N/A</v>
      </c>
      <c r="AP74" s="4"/>
      <c r="AQ74" s="4" t="e">
        <f>IF(ISNUMBER(Merge2[[#This Row],[PerformanceRating.SelfRating]]),Merge2[[#This Row],[PerformanceRating.SelfRating]],NA())</f>
        <v>#N/A</v>
      </c>
      <c r="AR74" s="4"/>
      <c r="AS74" s="4" t="e">
        <f>IF(ISNUMBER(Merge2[[#This Row],[PerformanceRating.ManagerRating]]),Merge2[[#This Row],[PerformanceRating.ManagerRating]],NA())</f>
        <v>#N/A</v>
      </c>
      <c r="AT74" s="4" t="e">
        <f>AVERAGE(Merge2[[#This Row],[environment]],Merge2[[#This Row],[job_satisfactory]],Merge2[[#This Row],[Relationship]],Merge2[[#This Row],[worklife]],Merge2[[#This Row],[selfrating]],Merge2[[#This Row],[managerrating]])</f>
        <v>#N/A</v>
      </c>
    </row>
    <row r="75" spans="1:46" hidden="1" x14ac:dyDescent="0.25">
      <c r="A75" s="1" t="s">
        <v>238</v>
      </c>
      <c r="B75" s="3" t="s">
        <v>239</v>
      </c>
      <c r="C75" s="3" t="s">
        <v>240</v>
      </c>
      <c r="D75" s="3" t="s">
        <v>56</v>
      </c>
      <c r="E75" s="4">
        <v>40</v>
      </c>
      <c r="F75" s="4" t="str">
        <f>IF(Merge2[[#This Row],[Age]]&lt;=35,"Young","Old")</f>
        <v>Old</v>
      </c>
      <c r="G75" s="3" t="s">
        <v>27</v>
      </c>
      <c r="H75" s="3" t="s">
        <v>57</v>
      </c>
      <c r="I75" s="4">
        <v>44</v>
      </c>
      <c r="J75" s="4" t="str" cm="1">
        <f t="array" ref="J75">_xlfn.IFS(Merge2[[#This Row],[DistanceFromHome (KM)]] &lt;=10,"0-10KM",Merge2[[#This Row],[DistanceFromHome (KM)]] &lt;=20,"11-20KM",Merge2[[#This Row],[DistanceFromHome (KM)]] &lt;=30,"21-30KM",Merge2[[#This Row],[DistanceFromHome (KM)]] &lt;=40,"31-40KM",Merge2[[#This Row],[DistanceFromHome (KM)]] &lt;=50,"41-50KM")</f>
        <v>41-50KM</v>
      </c>
      <c r="K75" s="3" t="s">
        <v>40</v>
      </c>
      <c r="L75" s="3" t="s">
        <v>30</v>
      </c>
      <c r="M75" s="4">
        <v>2</v>
      </c>
      <c r="N75" s="3" t="str" cm="1">
        <f t="array" ref="N75">_xlfn.SWITCH(Merge2[[#This Row],[Education]], 1, "Below College", 2, "College", 3, "Bachelor's", 4, "Master's", 5, "Doctorate")</f>
        <v>College</v>
      </c>
      <c r="O75" s="3" t="s">
        <v>58</v>
      </c>
      <c r="P75" s="3" t="s">
        <v>110</v>
      </c>
      <c r="Q75" s="3" t="s">
        <v>41</v>
      </c>
      <c r="R75" s="5">
        <v>69119</v>
      </c>
      <c r="S75" s="4">
        <v>0</v>
      </c>
      <c r="T75" s="3" t="s">
        <v>34</v>
      </c>
      <c r="U75" s="4">
        <f>IF(Merge2[[#This Row],[OverTime]]="Yes", 1, 0)</f>
        <v>0</v>
      </c>
      <c r="V75" s="2">
        <v>40954</v>
      </c>
      <c r="W75" s="3" t="s">
        <v>34</v>
      </c>
      <c r="X75" s="4">
        <v>10</v>
      </c>
      <c r="Y75" s="4">
        <v>8</v>
      </c>
      <c r="Z75" s="4">
        <v>10</v>
      </c>
      <c r="AA75" s="4" t="str">
        <f>IF(Merge2[[#This Row],[YearsSinceLastPromotion]] &gt;=4, "Need Attention", "OK")</f>
        <v>Need Attention</v>
      </c>
      <c r="AB75" s="4">
        <v>5</v>
      </c>
      <c r="AC75" s="1" t="s">
        <v>241</v>
      </c>
      <c r="AD75" s="1" t="s">
        <v>238</v>
      </c>
      <c r="AE75" s="2">
        <v>42722</v>
      </c>
      <c r="AF75" s="4">
        <v>4</v>
      </c>
      <c r="AG75" s="4">
        <f>IF(ISNUMBER(Merge2[[#This Row],[PerformanceRating.EnvironmentSatisfaction]]),Merge2[[#This Row],[PerformanceRating.EnvironmentSatisfaction]], NA())</f>
        <v>4</v>
      </c>
      <c r="AH75" s="4">
        <v>2</v>
      </c>
      <c r="AI75" s="4">
        <f>IF(ISNUMBER(Merge2[[#This Row],[PerformanceRating.JobSatisfaction]]),Merge2[[#This Row],[PerformanceRating.JobSatisfaction]],NA())</f>
        <v>2</v>
      </c>
      <c r="AJ75" s="4">
        <v>2</v>
      </c>
      <c r="AK75" s="4">
        <f>IF(ISNUMBER(Merge2[[#This Row],[PerformanceRating.RelationshipSatisfaction]]),Merge2[[#This Row],[PerformanceRating.RelationshipSatisfaction]],NA())</f>
        <v>2</v>
      </c>
      <c r="AL75" s="4">
        <v>2</v>
      </c>
      <c r="AM75" s="4">
        <v>2</v>
      </c>
      <c r="AN75" s="4">
        <v>5</v>
      </c>
      <c r="AO75" s="4">
        <f>IF(ISNUMBER(Merge2[[#This Row],[PerformanceRating.WorkLifeBalance]]),Merge2[[#This Row],[PerformanceRating.WorkLifeBalance]],NA())</f>
        <v>5</v>
      </c>
      <c r="AP75" s="4">
        <v>5</v>
      </c>
      <c r="AQ75" s="4">
        <f>IF(ISNUMBER(Merge2[[#This Row],[PerformanceRating.SelfRating]]),Merge2[[#This Row],[PerformanceRating.SelfRating]],NA())</f>
        <v>5</v>
      </c>
      <c r="AR75" s="4">
        <v>4</v>
      </c>
      <c r="AS75" s="4">
        <f>IF(ISNUMBER(Merge2[[#This Row],[PerformanceRating.ManagerRating]]),Merge2[[#This Row],[PerformanceRating.ManagerRating]],NA())</f>
        <v>4</v>
      </c>
      <c r="AT75" s="4">
        <f>AVERAGE(Merge2[[#This Row],[environment]],Merge2[[#This Row],[job_satisfactory]],Merge2[[#This Row],[Relationship]],Merge2[[#This Row],[worklife]],Merge2[[#This Row],[selfrating]],Merge2[[#This Row],[managerrating]])</f>
        <v>3.6666666666666665</v>
      </c>
    </row>
    <row r="76" spans="1:46" x14ac:dyDescent="0.25">
      <c r="A76" s="1" t="s">
        <v>522</v>
      </c>
      <c r="B76" s="3" t="s">
        <v>523</v>
      </c>
      <c r="C76" s="3" t="s">
        <v>524</v>
      </c>
      <c r="D76" s="3" t="s">
        <v>26</v>
      </c>
      <c r="E76" s="4">
        <v>28</v>
      </c>
      <c r="F76" s="4" t="str">
        <f>IF(Merge2[[#This Row],[Age]]&lt;=35,"Young","Old")</f>
        <v>Young</v>
      </c>
      <c r="G76" s="3" t="s">
        <v>27</v>
      </c>
      <c r="H76" s="3" t="s">
        <v>57</v>
      </c>
      <c r="I76" s="4">
        <v>23</v>
      </c>
      <c r="J76" s="4" t="str" cm="1">
        <f t="array" ref="J76">_xlfn.IFS(Merge2[[#This Row],[DistanceFromHome (KM)]] &lt;=10,"0-10KM",Merge2[[#This Row],[DistanceFromHome (KM)]] &lt;=20,"11-20KM",Merge2[[#This Row],[DistanceFromHome (KM)]] &lt;=30,"21-30KM",Merge2[[#This Row],[DistanceFromHome (KM)]] &lt;=40,"31-40KM",Merge2[[#This Row],[DistanceFromHome (KM)]] &lt;=50,"41-50KM")</f>
        <v>21-30KM</v>
      </c>
      <c r="K76" s="3" t="s">
        <v>69</v>
      </c>
      <c r="L76" s="3" t="s">
        <v>30</v>
      </c>
      <c r="M76" s="4">
        <v>3</v>
      </c>
      <c r="N76" s="3" t="str" cm="1">
        <f t="array" ref="N76">_xlfn.SWITCH(Merge2[[#This Row],[Education]], 1, "Below College", 2, "College", 3, "Bachelor's", 4, "Master's", 5, "Doctorate")</f>
        <v>Bachelor's</v>
      </c>
      <c r="O76" s="3" t="s">
        <v>77</v>
      </c>
      <c r="P76" s="3" t="s">
        <v>93</v>
      </c>
      <c r="Q76" s="3" t="s">
        <v>51</v>
      </c>
      <c r="R76" s="5">
        <v>35606</v>
      </c>
      <c r="S76" s="4">
        <v>3</v>
      </c>
      <c r="T76" s="3" t="s">
        <v>42</v>
      </c>
      <c r="U76" s="4">
        <f>IF(Merge2[[#This Row],[OverTime]]="Yes", 1, 0)</f>
        <v>1</v>
      </c>
      <c r="V76" s="2">
        <v>41036</v>
      </c>
      <c r="W76" s="3" t="s">
        <v>42</v>
      </c>
      <c r="X76" s="4">
        <v>5</v>
      </c>
      <c r="Y76" s="4">
        <v>3</v>
      </c>
      <c r="Z76" s="4">
        <v>4</v>
      </c>
      <c r="AA76" s="4" t="str">
        <f>IF(Merge2[[#This Row],[YearsSinceLastPromotion]] &gt;=4, "Need Attention", "OK")</f>
        <v>Need Attention</v>
      </c>
      <c r="AB76" s="4">
        <v>5</v>
      </c>
      <c r="AC76" s="1" t="s">
        <v>525</v>
      </c>
      <c r="AD76" s="1" t="s">
        <v>522</v>
      </c>
      <c r="AE76" s="2">
        <v>42495</v>
      </c>
      <c r="AF76" s="4">
        <v>4</v>
      </c>
      <c r="AG76" s="4">
        <f>IF(ISNUMBER(Merge2[[#This Row],[PerformanceRating.EnvironmentSatisfaction]]),Merge2[[#This Row],[PerformanceRating.EnvironmentSatisfaction]], NA())</f>
        <v>4</v>
      </c>
      <c r="AH76" s="4">
        <v>5</v>
      </c>
      <c r="AI76" s="4">
        <f>IF(ISNUMBER(Merge2[[#This Row],[PerformanceRating.JobSatisfaction]]),Merge2[[#This Row],[PerformanceRating.JobSatisfaction]],NA())</f>
        <v>5</v>
      </c>
      <c r="AJ76" s="4">
        <v>2</v>
      </c>
      <c r="AK76" s="4">
        <f>IF(ISNUMBER(Merge2[[#This Row],[PerformanceRating.RelationshipSatisfaction]]),Merge2[[#This Row],[PerformanceRating.RelationshipSatisfaction]],NA())</f>
        <v>2</v>
      </c>
      <c r="AL76" s="4">
        <v>3</v>
      </c>
      <c r="AM76" s="4">
        <v>0</v>
      </c>
      <c r="AN76" s="4">
        <v>3</v>
      </c>
      <c r="AO76" s="4">
        <f>IF(ISNUMBER(Merge2[[#This Row],[PerformanceRating.WorkLifeBalance]]),Merge2[[#This Row],[PerformanceRating.WorkLifeBalance]],NA())</f>
        <v>3</v>
      </c>
      <c r="AP76" s="4">
        <v>4</v>
      </c>
      <c r="AQ76" s="4">
        <f>IF(ISNUMBER(Merge2[[#This Row],[PerformanceRating.SelfRating]]),Merge2[[#This Row],[PerformanceRating.SelfRating]],NA())</f>
        <v>4</v>
      </c>
      <c r="AR76" s="4">
        <v>3</v>
      </c>
      <c r="AS76" s="4">
        <f>IF(ISNUMBER(Merge2[[#This Row],[PerformanceRating.ManagerRating]]),Merge2[[#This Row],[PerformanceRating.ManagerRating]],NA())</f>
        <v>3</v>
      </c>
      <c r="AT76" s="4">
        <f>AVERAGE(Merge2[[#This Row],[environment]],Merge2[[#This Row],[job_satisfactory]],Merge2[[#This Row],[Relationship]],Merge2[[#This Row],[worklife]],Merge2[[#This Row],[selfrating]],Merge2[[#This Row],[managerrating]])</f>
        <v>3.5</v>
      </c>
    </row>
    <row r="77" spans="1:46" x14ac:dyDescent="0.25">
      <c r="A77" s="1" t="s">
        <v>246</v>
      </c>
      <c r="B77" s="3" t="s">
        <v>247</v>
      </c>
      <c r="C77" s="3" t="s">
        <v>248</v>
      </c>
      <c r="D77" s="3" t="s">
        <v>39</v>
      </c>
      <c r="E77" s="4">
        <v>28</v>
      </c>
      <c r="F77" s="4" t="str">
        <f>IF(Merge2[[#This Row],[Age]]&lt;=35,"Young","Old")</f>
        <v>Young</v>
      </c>
      <c r="G77" s="3" t="s">
        <v>75</v>
      </c>
      <c r="H77" s="3" t="s">
        <v>57</v>
      </c>
      <c r="I77" s="4">
        <v>44</v>
      </c>
      <c r="J77" s="4" t="str" cm="1">
        <f t="array" ref="J77">_xlfn.IFS(Merge2[[#This Row],[DistanceFromHome (KM)]] &lt;=10,"0-10KM",Merge2[[#This Row],[DistanceFromHome (KM)]] &lt;=20,"11-20KM",Merge2[[#This Row],[DistanceFromHome (KM)]] &lt;=30,"21-30KM",Merge2[[#This Row],[DistanceFromHome (KM)]] &lt;=40,"31-40KM",Merge2[[#This Row],[DistanceFromHome (KM)]] &lt;=50,"41-50KM")</f>
        <v>41-50KM</v>
      </c>
      <c r="K77" s="3" t="s">
        <v>69</v>
      </c>
      <c r="L77" s="3" t="s">
        <v>30</v>
      </c>
      <c r="M77" s="4">
        <v>2</v>
      </c>
      <c r="N77" s="3" t="str" cm="1">
        <f t="array" ref="N77">_xlfn.SWITCH(Merge2[[#This Row],[Education]], 1, "Below College", 2, "College", 3, "Bachelor's", 4, "Master's", 5, "Doctorate")</f>
        <v>College</v>
      </c>
      <c r="O77" s="3" t="s">
        <v>58</v>
      </c>
      <c r="P77" s="3" t="s">
        <v>114</v>
      </c>
      <c r="Q77" s="3" t="s">
        <v>51</v>
      </c>
      <c r="R77" s="5">
        <v>218406</v>
      </c>
      <c r="S77" s="4">
        <v>1</v>
      </c>
      <c r="T77" s="3" t="s">
        <v>34</v>
      </c>
      <c r="U77" s="4">
        <f>IF(Merge2[[#This Row],[OverTime]]="Yes", 1, 0)</f>
        <v>0</v>
      </c>
      <c r="V77" s="2">
        <v>40956</v>
      </c>
      <c r="W77" s="3" t="s">
        <v>34</v>
      </c>
      <c r="X77" s="4">
        <v>10</v>
      </c>
      <c r="Y77" s="4">
        <v>10</v>
      </c>
      <c r="Z77" s="4">
        <v>10</v>
      </c>
      <c r="AA77" s="4" t="str">
        <f>IF(Merge2[[#This Row],[YearsSinceLastPromotion]] &gt;=4, "Need Attention", "OK")</f>
        <v>Need Attention</v>
      </c>
      <c r="AB77" s="4">
        <v>10</v>
      </c>
      <c r="AC77" s="1"/>
      <c r="AD77" s="1"/>
      <c r="AE77" s="2"/>
      <c r="AF77" s="4"/>
      <c r="AG77" s="4" t="e">
        <f>IF(ISNUMBER(Merge2[[#This Row],[PerformanceRating.EnvironmentSatisfaction]]),Merge2[[#This Row],[PerformanceRating.EnvironmentSatisfaction]], NA())</f>
        <v>#N/A</v>
      </c>
      <c r="AH77" s="4"/>
      <c r="AI77" s="4" t="e">
        <f>IF(ISNUMBER(Merge2[[#This Row],[PerformanceRating.JobSatisfaction]]),Merge2[[#This Row],[PerformanceRating.JobSatisfaction]],NA())</f>
        <v>#N/A</v>
      </c>
      <c r="AJ77" s="4"/>
      <c r="AK77" s="4" t="e">
        <f>IF(ISNUMBER(Merge2[[#This Row],[PerformanceRating.RelationshipSatisfaction]]),Merge2[[#This Row],[PerformanceRating.RelationshipSatisfaction]],NA())</f>
        <v>#N/A</v>
      </c>
      <c r="AL77" s="4"/>
      <c r="AM77" s="4"/>
      <c r="AN77" s="4"/>
      <c r="AO77" s="4" t="e">
        <f>IF(ISNUMBER(Merge2[[#This Row],[PerformanceRating.WorkLifeBalance]]),Merge2[[#This Row],[PerformanceRating.WorkLifeBalance]],NA())</f>
        <v>#N/A</v>
      </c>
      <c r="AP77" s="4"/>
      <c r="AQ77" s="4" t="e">
        <f>IF(ISNUMBER(Merge2[[#This Row],[PerformanceRating.SelfRating]]),Merge2[[#This Row],[PerformanceRating.SelfRating]],NA())</f>
        <v>#N/A</v>
      </c>
      <c r="AR77" s="4"/>
      <c r="AS77" s="4" t="e">
        <f>IF(ISNUMBER(Merge2[[#This Row],[PerformanceRating.ManagerRating]]),Merge2[[#This Row],[PerformanceRating.ManagerRating]],NA())</f>
        <v>#N/A</v>
      </c>
      <c r="AT77" s="4" t="e">
        <f>AVERAGE(Merge2[[#This Row],[environment]],Merge2[[#This Row],[job_satisfactory]],Merge2[[#This Row],[Relationship]],Merge2[[#This Row],[worklife]],Merge2[[#This Row],[selfrating]],Merge2[[#This Row],[managerrating]])</f>
        <v>#N/A</v>
      </c>
    </row>
    <row r="78" spans="1:46" hidden="1" x14ac:dyDescent="0.25">
      <c r="A78" s="1" t="s">
        <v>249</v>
      </c>
      <c r="B78" s="3" t="s">
        <v>250</v>
      </c>
      <c r="C78" s="3" t="s">
        <v>251</v>
      </c>
      <c r="D78" s="3" t="s">
        <v>26</v>
      </c>
      <c r="E78" s="4">
        <v>40</v>
      </c>
      <c r="F78" s="4" t="str">
        <f>IF(Merge2[[#This Row],[Age]]&lt;=35,"Young","Old")</f>
        <v>Old</v>
      </c>
      <c r="G78" s="3" t="s">
        <v>92</v>
      </c>
      <c r="H78" s="3" t="s">
        <v>57</v>
      </c>
      <c r="I78" s="4">
        <v>27</v>
      </c>
      <c r="J78" s="4" t="str" cm="1">
        <f t="array" ref="J78">_xlfn.IFS(Merge2[[#This Row],[DistanceFromHome (KM)]] &lt;=10,"0-10KM",Merge2[[#This Row],[DistanceFromHome (KM)]] &lt;=20,"11-20KM",Merge2[[#This Row],[DistanceFromHome (KM)]] &lt;=30,"21-30KM",Merge2[[#This Row],[DistanceFromHome (KM)]] &lt;=40,"31-40KM",Merge2[[#This Row],[DistanceFromHome (KM)]] &lt;=50,"41-50KM")</f>
        <v>21-30KM</v>
      </c>
      <c r="K78" s="3" t="s">
        <v>69</v>
      </c>
      <c r="L78" s="3" t="s">
        <v>76</v>
      </c>
      <c r="M78" s="4">
        <v>4</v>
      </c>
      <c r="N78" s="3" t="str" cm="1">
        <f t="array" ref="N78">_xlfn.SWITCH(Merge2[[#This Row],[Education]], 1, "Below College", 2, "College", 3, "Bachelor's", 4, "Master's", 5, "Doctorate")</f>
        <v>Master's</v>
      </c>
      <c r="O78" s="3" t="s">
        <v>58</v>
      </c>
      <c r="P78" s="3" t="s">
        <v>110</v>
      </c>
      <c r="Q78" s="3" t="s">
        <v>33</v>
      </c>
      <c r="R78" s="5">
        <v>42333</v>
      </c>
      <c r="S78" s="4">
        <v>1</v>
      </c>
      <c r="T78" s="3" t="s">
        <v>34</v>
      </c>
      <c r="U78" s="4">
        <f>IF(Merge2[[#This Row],[OverTime]]="Yes", 1, 0)</f>
        <v>0</v>
      </c>
      <c r="V78" s="2">
        <v>40958</v>
      </c>
      <c r="W78" s="3" t="s">
        <v>34</v>
      </c>
      <c r="X78" s="4">
        <v>10</v>
      </c>
      <c r="Y78" s="4">
        <v>4</v>
      </c>
      <c r="Z78" s="4">
        <v>5</v>
      </c>
      <c r="AA78" s="4" t="str">
        <f>IF(Merge2[[#This Row],[YearsSinceLastPromotion]] &gt;=4, "Need Attention", "OK")</f>
        <v>Need Attention</v>
      </c>
      <c r="AB78" s="4">
        <v>5</v>
      </c>
      <c r="AC78" s="1" t="s">
        <v>252</v>
      </c>
      <c r="AD78" s="1" t="s">
        <v>249</v>
      </c>
      <c r="AE78" s="2">
        <v>42767</v>
      </c>
      <c r="AF78" s="4">
        <v>4</v>
      </c>
      <c r="AG78" s="4">
        <f>IF(ISNUMBER(Merge2[[#This Row],[PerformanceRating.EnvironmentSatisfaction]]),Merge2[[#This Row],[PerformanceRating.EnvironmentSatisfaction]], NA())</f>
        <v>4</v>
      </c>
      <c r="AH78" s="4">
        <v>5</v>
      </c>
      <c r="AI78" s="4">
        <f>IF(ISNUMBER(Merge2[[#This Row],[PerformanceRating.JobSatisfaction]]),Merge2[[#This Row],[PerformanceRating.JobSatisfaction]],NA())</f>
        <v>5</v>
      </c>
      <c r="AJ78" s="4">
        <v>2</v>
      </c>
      <c r="AK78" s="4">
        <f>IF(ISNUMBER(Merge2[[#This Row],[PerformanceRating.RelationshipSatisfaction]]),Merge2[[#This Row],[PerformanceRating.RelationshipSatisfaction]],NA())</f>
        <v>2</v>
      </c>
      <c r="AL78" s="4">
        <v>1</v>
      </c>
      <c r="AM78" s="4">
        <v>3</v>
      </c>
      <c r="AN78" s="4">
        <v>2</v>
      </c>
      <c r="AO78" s="4">
        <f>IF(ISNUMBER(Merge2[[#This Row],[PerformanceRating.WorkLifeBalance]]),Merge2[[#This Row],[PerformanceRating.WorkLifeBalance]],NA())</f>
        <v>2</v>
      </c>
      <c r="AP78" s="4">
        <v>5</v>
      </c>
      <c r="AQ78" s="4">
        <f>IF(ISNUMBER(Merge2[[#This Row],[PerformanceRating.SelfRating]]),Merge2[[#This Row],[PerformanceRating.SelfRating]],NA())</f>
        <v>5</v>
      </c>
      <c r="AR78" s="4">
        <v>4</v>
      </c>
      <c r="AS78" s="4">
        <f>IF(ISNUMBER(Merge2[[#This Row],[PerformanceRating.ManagerRating]]),Merge2[[#This Row],[PerformanceRating.ManagerRating]],NA())</f>
        <v>4</v>
      </c>
      <c r="AT78" s="4">
        <f>AVERAGE(Merge2[[#This Row],[environment]],Merge2[[#This Row],[job_satisfactory]],Merge2[[#This Row],[Relationship]],Merge2[[#This Row],[worklife]],Merge2[[#This Row],[selfrating]],Merge2[[#This Row],[managerrating]])</f>
        <v>3.6666666666666665</v>
      </c>
    </row>
    <row r="79" spans="1:46" hidden="1" x14ac:dyDescent="0.25">
      <c r="A79" s="1" t="s">
        <v>253</v>
      </c>
      <c r="B79" s="3" t="s">
        <v>254</v>
      </c>
      <c r="C79" s="3" t="s">
        <v>255</v>
      </c>
      <c r="D79" s="3" t="s">
        <v>39</v>
      </c>
      <c r="E79" s="4">
        <v>39</v>
      </c>
      <c r="F79" s="4" t="str">
        <f>IF(Merge2[[#This Row],[Age]]&lt;=35,"Young","Old")</f>
        <v>Old</v>
      </c>
      <c r="G79" s="3" t="s">
        <v>27</v>
      </c>
      <c r="H79" s="3" t="s">
        <v>28</v>
      </c>
      <c r="I79" s="4">
        <v>38</v>
      </c>
      <c r="J79" s="4" t="str" cm="1">
        <f t="array" ref="J79">_xlfn.IFS(Merge2[[#This Row],[DistanceFromHome (KM)]] &lt;=10,"0-10KM",Merge2[[#This Row],[DistanceFromHome (KM)]] &lt;=20,"11-20KM",Merge2[[#This Row],[DistanceFromHome (KM)]] &lt;=30,"21-30KM",Merge2[[#This Row],[DistanceFromHome (KM)]] &lt;=40,"31-40KM",Merge2[[#This Row],[DistanceFromHome (KM)]] &lt;=50,"41-50KM")</f>
        <v>31-40KM</v>
      </c>
      <c r="K79" s="3" t="s">
        <v>40</v>
      </c>
      <c r="L79" s="3" t="s">
        <v>70</v>
      </c>
      <c r="M79" s="4">
        <v>2</v>
      </c>
      <c r="N79" s="3" t="str" cm="1">
        <f t="array" ref="N79">_xlfn.SWITCH(Merge2[[#This Row],[Education]], 1, "Below College", 2, "College", 3, "Bachelor's", 4, "Master's", 5, "Doctorate")</f>
        <v>College</v>
      </c>
      <c r="O79" s="3" t="s">
        <v>63</v>
      </c>
      <c r="P79" s="3" t="s">
        <v>106</v>
      </c>
      <c r="Q79" s="3" t="s">
        <v>51</v>
      </c>
      <c r="R79" s="5">
        <v>300299</v>
      </c>
      <c r="S79" s="4">
        <v>1</v>
      </c>
      <c r="T79" s="3" t="s">
        <v>42</v>
      </c>
      <c r="U79" s="4">
        <f>IF(Merge2[[#This Row],[OverTime]]="Yes", 1, 0)</f>
        <v>1</v>
      </c>
      <c r="V79" s="2">
        <v>40958</v>
      </c>
      <c r="W79" s="3" t="s">
        <v>34</v>
      </c>
      <c r="X79" s="4">
        <v>10</v>
      </c>
      <c r="Y79" s="4">
        <v>7</v>
      </c>
      <c r="Z79" s="4">
        <v>7</v>
      </c>
      <c r="AA79" s="4" t="str">
        <f>IF(Merge2[[#This Row],[YearsSinceLastPromotion]] &gt;=4, "Need Attention", "OK")</f>
        <v>Need Attention</v>
      </c>
      <c r="AB79" s="4">
        <v>10</v>
      </c>
      <c r="AC79" s="1"/>
      <c r="AD79" s="1"/>
      <c r="AE79" s="2"/>
      <c r="AF79" s="4"/>
      <c r="AG79" s="4" t="e">
        <f>IF(ISNUMBER(Merge2[[#This Row],[PerformanceRating.EnvironmentSatisfaction]]),Merge2[[#This Row],[PerformanceRating.EnvironmentSatisfaction]], NA())</f>
        <v>#N/A</v>
      </c>
      <c r="AH79" s="4"/>
      <c r="AI79" s="4" t="e">
        <f>IF(ISNUMBER(Merge2[[#This Row],[PerformanceRating.JobSatisfaction]]),Merge2[[#This Row],[PerformanceRating.JobSatisfaction]],NA())</f>
        <v>#N/A</v>
      </c>
      <c r="AJ79" s="4"/>
      <c r="AK79" s="4" t="e">
        <f>IF(ISNUMBER(Merge2[[#This Row],[PerformanceRating.RelationshipSatisfaction]]),Merge2[[#This Row],[PerformanceRating.RelationshipSatisfaction]],NA())</f>
        <v>#N/A</v>
      </c>
      <c r="AL79" s="4"/>
      <c r="AM79" s="4"/>
      <c r="AN79" s="4"/>
      <c r="AO79" s="4" t="e">
        <f>IF(ISNUMBER(Merge2[[#This Row],[PerformanceRating.WorkLifeBalance]]),Merge2[[#This Row],[PerformanceRating.WorkLifeBalance]],NA())</f>
        <v>#N/A</v>
      </c>
      <c r="AP79" s="4"/>
      <c r="AQ79" s="4" t="e">
        <f>IF(ISNUMBER(Merge2[[#This Row],[PerformanceRating.SelfRating]]),Merge2[[#This Row],[PerformanceRating.SelfRating]],NA())</f>
        <v>#N/A</v>
      </c>
      <c r="AR79" s="4"/>
      <c r="AS79" s="4" t="e">
        <f>IF(ISNUMBER(Merge2[[#This Row],[PerformanceRating.ManagerRating]]),Merge2[[#This Row],[PerformanceRating.ManagerRating]],NA())</f>
        <v>#N/A</v>
      </c>
      <c r="AT79" s="4" t="e">
        <f>AVERAGE(Merge2[[#This Row],[environment]],Merge2[[#This Row],[job_satisfactory]],Merge2[[#This Row],[Relationship]],Merge2[[#This Row],[worklife]],Merge2[[#This Row],[selfrating]],Merge2[[#This Row],[managerrating]])</f>
        <v>#N/A</v>
      </c>
    </row>
    <row r="80" spans="1:46" x14ac:dyDescent="0.25">
      <c r="A80" s="1" t="s">
        <v>256</v>
      </c>
      <c r="B80" s="3" t="s">
        <v>257</v>
      </c>
      <c r="C80" s="3" t="s">
        <v>258</v>
      </c>
      <c r="D80" s="3" t="s">
        <v>26</v>
      </c>
      <c r="E80" s="4">
        <v>34</v>
      </c>
      <c r="F80" s="4" t="str">
        <f>IF(Merge2[[#This Row],[Age]]&lt;=35,"Young","Old")</f>
        <v>Young</v>
      </c>
      <c r="G80" s="3" t="s">
        <v>92</v>
      </c>
      <c r="H80" s="3" t="s">
        <v>28</v>
      </c>
      <c r="I80" s="4">
        <v>15</v>
      </c>
      <c r="J80" s="4" t="str" cm="1">
        <f t="array" ref="J80">_xlfn.IFS(Merge2[[#This Row],[DistanceFromHome (KM)]] &lt;=10,"0-10KM",Merge2[[#This Row],[DistanceFromHome (KM)]] &lt;=20,"11-20KM",Merge2[[#This Row],[DistanceFromHome (KM)]] &lt;=30,"21-30KM",Merge2[[#This Row],[DistanceFromHome (KM)]] &lt;=40,"31-40KM",Merge2[[#This Row],[DistanceFromHome (KM)]] &lt;=50,"41-50KM")</f>
        <v>11-20KM</v>
      </c>
      <c r="K80" s="3" t="s">
        <v>40</v>
      </c>
      <c r="L80" s="3" t="s">
        <v>30</v>
      </c>
      <c r="M80" s="4">
        <v>2</v>
      </c>
      <c r="N80" s="3" t="str" cm="1">
        <f t="array" ref="N80">_xlfn.SWITCH(Merge2[[#This Row],[Education]], 1, "Below College", 2, "College", 3, "Bachelor's", 4, "Master's", 5, "Doctorate")</f>
        <v>College</v>
      </c>
      <c r="O80" s="3" t="s">
        <v>49</v>
      </c>
      <c r="P80" s="3" t="s">
        <v>32</v>
      </c>
      <c r="Q80" s="3" t="s">
        <v>41</v>
      </c>
      <c r="R80" s="5">
        <v>173246</v>
      </c>
      <c r="S80" s="4">
        <v>0</v>
      </c>
      <c r="T80" s="3" t="s">
        <v>42</v>
      </c>
      <c r="U80" s="4">
        <f>IF(Merge2[[#This Row],[OverTime]]="Yes", 1, 0)</f>
        <v>1</v>
      </c>
      <c r="V80" s="2">
        <v>40959</v>
      </c>
      <c r="W80" s="3" t="s">
        <v>42</v>
      </c>
      <c r="X80" s="4">
        <v>9</v>
      </c>
      <c r="Y80" s="4">
        <v>4</v>
      </c>
      <c r="Z80" s="4">
        <v>7</v>
      </c>
      <c r="AA80" s="4" t="str">
        <f>IF(Merge2[[#This Row],[YearsSinceLastPromotion]] &gt;=4, "Need Attention", "OK")</f>
        <v>Need Attention</v>
      </c>
      <c r="AB80" s="4">
        <v>7</v>
      </c>
      <c r="AC80" s="1" t="s">
        <v>259</v>
      </c>
      <c r="AD80" s="1" t="s">
        <v>256</v>
      </c>
      <c r="AE80" s="2">
        <v>42771</v>
      </c>
      <c r="AF80" s="4">
        <v>3</v>
      </c>
      <c r="AG80" s="4">
        <f>IF(ISNUMBER(Merge2[[#This Row],[PerformanceRating.EnvironmentSatisfaction]]),Merge2[[#This Row],[PerformanceRating.EnvironmentSatisfaction]], NA())</f>
        <v>3</v>
      </c>
      <c r="AH80" s="4">
        <v>4</v>
      </c>
      <c r="AI80" s="4">
        <f>IF(ISNUMBER(Merge2[[#This Row],[PerformanceRating.JobSatisfaction]]),Merge2[[#This Row],[PerformanceRating.JobSatisfaction]],NA())</f>
        <v>4</v>
      </c>
      <c r="AJ80" s="4">
        <v>2</v>
      </c>
      <c r="AK80" s="4">
        <f>IF(ISNUMBER(Merge2[[#This Row],[PerformanceRating.RelationshipSatisfaction]]),Merge2[[#This Row],[PerformanceRating.RelationshipSatisfaction]],NA())</f>
        <v>2</v>
      </c>
      <c r="AL80" s="4">
        <v>2</v>
      </c>
      <c r="AM80" s="4">
        <v>1</v>
      </c>
      <c r="AN80" s="4">
        <v>2</v>
      </c>
      <c r="AO80" s="4">
        <f>IF(ISNUMBER(Merge2[[#This Row],[PerformanceRating.WorkLifeBalance]]),Merge2[[#This Row],[PerformanceRating.WorkLifeBalance]],NA())</f>
        <v>2</v>
      </c>
      <c r="AP80" s="4">
        <v>3</v>
      </c>
      <c r="AQ80" s="4">
        <f>IF(ISNUMBER(Merge2[[#This Row],[PerformanceRating.SelfRating]]),Merge2[[#This Row],[PerformanceRating.SelfRating]],NA())</f>
        <v>3</v>
      </c>
      <c r="AR80" s="4">
        <v>3</v>
      </c>
      <c r="AS80" s="4">
        <f>IF(ISNUMBER(Merge2[[#This Row],[PerformanceRating.ManagerRating]]),Merge2[[#This Row],[PerformanceRating.ManagerRating]],NA())</f>
        <v>3</v>
      </c>
      <c r="AT80" s="4">
        <f>AVERAGE(Merge2[[#This Row],[environment]],Merge2[[#This Row],[job_satisfactory]],Merge2[[#This Row],[Relationship]],Merge2[[#This Row],[worklife]],Merge2[[#This Row],[selfrating]],Merge2[[#This Row],[managerrating]])</f>
        <v>2.8333333333333335</v>
      </c>
    </row>
    <row r="81" spans="1:46" x14ac:dyDescent="0.25">
      <c r="A81" s="1" t="s">
        <v>260</v>
      </c>
      <c r="B81" s="3" t="s">
        <v>261</v>
      </c>
      <c r="C81" s="3" t="s">
        <v>262</v>
      </c>
      <c r="D81" s="3" t="s">
        <v>26</v>
      </c>
      <c r="E81" s="4">
        <v>35</v>
      </c>
      <c r="F81" s="4" t="str">
        <f>IF(Merge2[[#This Row],[Age]]&lt;=35,"Young","Old")</f>
        <v>Young</v>
      </c>
      <c r="G81" s="3" t="s">
        <v>27</v>
      </c>
      <c r="H81" s="3" t="s">
        <v>47</v>
      </c>
      <c r="I81" s="4">
        <v>22</v>
      </c>
      <c r="J81" s="4" t="str" cm="1">
        <f t="array" ref="J81">_xlfn.IFS(Merge2[[#This Row],[DistanceFromHome (KM)]] &lt;=10,"0-10KM",Merge2[[#This Row],[DistanceFromHome (KM)]] &lt;=20,"11-20KM",Merge2[[#This Row],[DistanceFromHome (KM)]] &lt;=30,"21-30KM",Merge2[[#This Row],[DistanceFromHome (KM)]] &lt;=40,"31-40KM",Merge2[[#This Row],[DistanceFromHome (KM)]] &lt;=50,"41-50KM")</f>
        <v>21-30KM</v>
      </c>
      <c r="K81" s="3" t="s">
        <v>40</v>
      </c>
      <c r="L81" s="3" t="s">
        <v>70</v>
      </c>
      <c r="M81" s="4">
        <v>1</v>
      </c>
      <c r="N81" s="3" t="str" cm="1">
        <f t="array" ref="N81">_xlfn.SWITCH(Merge2[[#This Row],[Education]], 1, "Below College", 2, "College", 3, "Bachelor's", 4, "Master's", 5, "Doctorate")</f>
        <v>Below College</v>
      </c>
      <c r="O81" s="3" t="s">
        <v>130</v>
      </c>
      <c r="P81" s="3" t="s">
        <v>64</v>
      </c>
      <c r="Q81" s="3" t="s">
        <v>51</v>
      </c>
      <c r="R81" s="5">
        <v>67264</v>
      </c>
      <c r="S81" s="4">
        <v>0</v>
      </c>
      <c r="T81" s="3" t="s">
        <v>34</v>
      </c>
      <c r="U81" s="4">
        <f>IF(Merge2[[#This Row],[OverTime]]="Yes", 1, 0)</f>
        <v>0</v>
      </c>
      <c r="V81" s="2">
        <v>40961</v>
      </c>
      <c r="W81" s="3" t="s">
        <v>34</v>
      </c>
      <c r="X81" s="4">
        <v>10</v>
      </c>
      <c r="Y81" s="4">
        <v>8</v>
      </c>
      <c r="Z81" s="4">
        <v>8</v>
      </c>
      <c r="AA81" s="4" t="str">
        <f>IF(Merge2[[#This Row],[YearsSinceLastPromotion]] &gt;=4, "Need Attention", "OK")</f>
        <v>Need Attention</v>
      </c>
      <c r="AB81" s="4">
        <v>2</v>
      </c>
      <c r="AC81" s="1"/>
      <c r="AD81" s="1"/>
      <c r="AE81" s="2"/>
      <c r="AF81" s="4"/>
      <c r="AG81" s="4" t="e">
        <f>IF(ISNUMBER(Merge2[[#This Row],[PerformanceRating.EnvironmentSatisfaction]]),Merge2[[#This Row],[PerformanceRating.EnvironmentSatisfaction]], NA())</f>
        <v>#N/A</v>
      </c>
      <c r="AH81" s="4"/>
      <c r="AI81" s="4" t="e">
        <f>IF(ISNUMBER(Merge2[[#This Row],[PerformanceRating.JobSatisfaction]]),Merge2[[#This Row],[PerformanceRating.JobSatisfaction]],NA())</f>
        <v>#N/A</v>
      </c>
      <c r="AJ81" s="4"/>
      <c r="AK81" s="4" t="e">
        <f>IF(ISNUMBER(Merge2[[#This Row],[PerformanceRating.RelationshipSatisfaction]]),Merge2[[#This Row],[PerformanceRating.RelationshipSatisfaction]],NA())</f>
        <v>#N/A</v>
      </c>
      <c r="AL81" s="4"/>
      <c r="AM81" s="4"/>
      <c r="AN81" s="4"/>
      <c r="AO81" s="4" t="e">
        <f>IF(ISNUMBER(Merge2[[#This Row],[PerformanceRating.WorkLifeBalance]]),Merge2[[#This Row],[PerformanceRating.WorkLifeBalance]],NA())</f>
        <v>#N/A</v>
      </c>
      <c r="AP81" s="4"/>
      <c r="AQ81" s="4" t="e">
        <f>IF(ISNUMBER(Merge2[[#This Row],[PerformanceRating.SelfRating]]),Merge2[[#This Row],[PerformanceRating.SelfRating]],NA())</f>
        <v>#N/A</v>
      </c>
      <c r="AR81" s="4"/>
      <c r="AS81" s="4" t="e">
        <f>IF(ISNUMBER(Merge2[[#This Row],[PerformanceRating.ManagerRating]]),Merge2[[#This Row],[PerformanceRating.ManagerRating]],NA())</f>
        <v>#N/A</v>
      </c>
      <c r="AT81" s="4" t="e">
        <f>AVERAGE(Merge2[[#This Row],[environment]],Merge2[[#This Row],[job_satisfactory]],Merge2[[#This Row],[Relationship]],Merge2[[#This Row],[worklife]],Merge2[[#This Row],[selfrating]],Merge2[[#This Row],[managerrating]])</f>
        <v>#N/A</v>
      </c>
    </row>
    <row r="82" spans="1:46" x14ac:dyDescent="0.25">
      <c r="A82" s="1" t="s">
        <v>263</v>
      </c>
      <c r="B82" s="3" t="s">
        <v>264</v>
      </c>
      <c r="C82" s="3" t="s">
        <v>265</v>
      </c>
      <c r="D82" s="3" t="s">
        <v>39</v>
      </c>
      <c r="E82" s="4">
        <v>29</v>
      </c>
      <c r="F82" s="4" t="str">
        <f>IF(Merge2[[#This Row],[Age]]&lt;=35,"Young","Old")</f>
        <v>Young</v>
      </c>
      <c r="G82" s="3" t="s">
        <v>92</v>
      </c>
      <c r="H82" s="3" t="s">
        <v>57</v>
      </c>
      <c r="I82" s="4">
        <v>14</v>
      </c>
      <c r="J82" s="4" t="str" cm="1">
        <f t="array" ref="J82">_xlfn.IFS(Merge2[[#This Row],[DistanceFromHome (KM)]] &lt;=10,"0-10KM",Merge2[[#This Row],[DistanceFromHome (KM)]] &lt;=20,"11-20KM",Merge2[[#This Row],[DistanceFromHome (KM)]] &lt;=30,"21-30KM",Merge2[[#This Row],[DistanceFromHome (KM)]] &lt;=40,"31-40KM",Merge2[[#This Row],[DistanceFromHome (KM)]] &lt;=50,"41-50KM")</f>
        <v>11-20KM</v>
      </c>
      <c r="K82" s="3" t="s">
        <v>29</v>
      </c>
      <c r="L82" s="3" t="s">
        <v>48</v>
      </c>
      <c r="M82" s="4">
        <v>3</v>
      </c>
      <c r="N82" s="3" t="str" cm="1">
        <f t="array" ref="N82">_xlfn.SWITCH(Merge2[[#This Row],[Education]], 1, "Below College", 2, "College", 3, "Bachelor's", 4, "Master's", 5, "Doctorate")</f>
        <v>Bachelor's</v>
      </c>
      <c r="O82" s="3" t="s">
        <v>58</v>
      </c>
      <c r="P82" s="3" t="s">
        <v>114</v>
      </c>
      <c r="Q82" s="3" t="s">
        <v>51</v>
      </c>
      <c r="R82" s="5">
        <v>93591</v>
      </c>
      <c r="S82" s="4">
        <v>1</v>
      </c>
      <c r="T82" s="3" t="s">
        <v>34</v>
      </c>
      <c r="U82" s="4">
        <f>IF(Merge2[[#This Row],[OverTime]]="Yes", 1, 0)</f>
        <v>0</v>
      </c>
      <c r="V82" s="2">
        <v>40961</v>
      </c>
      <c r="W82" s="3" t="s">
        <v>34</v>
      </c>
      <c r="X82" s="4">
        <v>10</v>
      </c>
      <c r="Y82" s="4">
        <v>4</v>
      </c>
      <c r="Z82" s="4">
        <v>10</v>
      </c>
      <c r="AA82" s="4" t="str">
        <f>IF(Merge2[[#This Row],[YearsSinceLastPromotion]] &gt;=4, "Need Attention", "OK")</f>
        <v>Need Attention</v>
      </c>
      <c r="AB82" s="4">
        <v>3</v>
      </c>
      <c r="AC82" s="1" t="s">
        <v>266</v>
      </c>
      <c r="AD82" s="1" t="s">
        <v>263</v>
      </c>
      <c r="AE82" s="2">
        <v>42560</v>
      </c>
      <c r="AF82" s="4">
        <v>3</v>
      </c>
      <c r="AG82" s="4">
        <f>IF(ISNUMBER(Merge2[[#This Row],[PerformanceRating.EnvironmentSatisfaction]]),Merge2[[#This Row],[PerformanceRating.EnvironmentSatisfaction]], NA())</f>
        <v>3</v>
      </c>
      <c r="AH82" s="4">
        <v>2</v>
      </c>
      <c r="AI82" s="4">
        <f>IF(ISNUMBER(Merge2[[#This Row],[PerformanceRating.JobSatisfaction]]),Merge2[[#This Row],[PerformanceRating.JobSatisfaction]],NA())</f>
        <v>2</v>
      </c>
      <c r="AJ82" s="4">
        <v>2</v>
      </c>
      <c r="AK82" s="4">
        <f>IF(ISNUMBER(Merge2[[#This Row],[PerformanceRating.RelationshipSatisfaction]]),Merge2[[#This Row],[PerformanceRating.RelationshipSatisfaction]],NA())</f>
        <v>2</v>
      </c>
      <c r="AL82" s="4">
        <v>1</v>
      </c>
      <c r="AM82" s="4">
        <v>2</v>
      </c>
      <c r="AN82" s="4">
        <v>4</v>
      </c>
      <c r="AO82" s="4">
        <f>IF(ISNUMBER(Merge2[[#This Row],[PerformanceRating.WorkLifeBalance]]),Merge2[[#This Row],[PerformanceRating.WorkLifeBalance]],NA())</f>
        <v>4</v>
      </c>
      <c r="AP82" s="4">
        <v>3</v>
      </c>
      <c r="AQ82" s="4">
        <f>IF(ISNUMBER(Merge2[[#This Row],[PerformanceRating.SelfRating]]),Merge2[[#This Row],[PerformanceRating.SelfRating]],NA())</f>
        <v>3</v>
      </c>
      <c r="AR82" s="4">
        <v>3</v>
      </c>
      <c r="AS82" s="4">
        <f>IF(ISNUMBER(Merge2[[#This Row],[PerformanceRating.ManagerRating]]),Merge2[[#This Row],[PerformanceRating.ManagerRating]],NA())</f>
        <v>3</v>
      </c>
      <c r="AT82" s="4">
        <f>AVERAGE(Merge2[[#This Row],[environment]],Merge2[[#This Row],[job_satisfactory]],Merge2[[#This Row],[Relationship]],Merge2[[#This Row],[worklife]],Merge2[[#This Row],[selfrating]],Merge2[[#This Row],[managerrating]])</f>
        <v>2.8333333333333335</v>
      </c>
    </row>
    <row r="83" spans="1:46" hidden="1" x14ac:dyDescent="0.25">
      <c r="A83" s="1" t="s">
        <v>267</v>
      </c>
      <c r="B83" s="3" t="s">
        <v>268</v>
      </c>
      <c r="C83" s="3" t="s">
        <v>269</v>
      </c>
      <c r="D83" s="3" t="s">
        <v>26</v>
      </c>
      <c r="E83" s="4">
        <v>37</v>
      </c>
      <c r="F83" s="4" t="str">
        <f>IF(Merge2[[#This Row],[Age]]&lt;=35,"Young","Old")</f>
        <v>Old</v>
      </c>
      <c r="G83" s="3" t="s">
        <v>75</v>
      </c>
      <c r="H83" s="3" t="s">
        <v>57</v>
      </c>
      <c r="I83" s="4">
        <v>16</v>
      </c>
      <c r="J83" s="4" t="str" cm="1">
        <f t="array" ref="J83">_xlfn.IFS(Merge2[[#This Row],[DistanceFromHome (KM)]] &lt;=10,"0-10KM",Merge2[[#This Row],[DistanceFromHome (KM)]] &lt;=20,"11-20KM",Merge2[[#This Row],[DistanceFromHome (KM)]] &lt;=30,"21-30KM",Merge2[[#This Row],[DistanceFromHome (KM)]] &lt;=40,"31-40KM",Merge2[[#This Row],[DistanceFromHome (KM)]] &lt;=50,"41-50KM")</f>
        <v>11-20KM</v>
      </c>
      <c r="K83" s="3" t="s">
        <v>69</v>
      </c>
      <c r="L83" s="3" t="s">
        <v>70</v>
      </c>
      <c r="M83" s="4">
        <v>3</v>
      </c>
      <c r="N83" s="3" t="str" cm="1">
        <f t="array" ref="N83">_xlfn.SWITCH(Merge2[[#This Row],[Education]], 1, "Below College", 2, "College", 3, "Bachelor's", 4, "Master's", 5, "Doctorate")</f>
        <v>Bachelor's</v>
      </c>
      <c r="O83" s="3" t="s">
        <v>77</v>
      </c>
      <c r="P83" s="3" t="s">
        <v>93</v>
      </c>
      <c r="Q83" s="3" t="s">
        <v>33</v>
      </c>
      <c r="R83" s="5">
        <v>82099</v>
      </c>
      <c r="S83" s="4">
        <v>2</v>
      </c>
      <c r="T83" s="3" t="s">
        <v>34</v>
      </c>
      <c r="U83" s="4">
        <f>IF(Merge2[[#This Row],[OverTime]]="Yes", 1, 0)</f>
        <v>0</v>
      </c>
      <c r="V83" s="2">
        <v>40962</v>
      </c>
      <c r="W83" s="3" t="s">
        <v>34</v>
      </c>
      <c r="X83" s="4">
        <v>10</v>
      </c>
      <c r="Y83" s="4">
        <v>1</v>
      </c>
      <c r="Z83" s="4">
        <v>7</v>
      </c>
      <c r="AA83" s="4" t="str">
        <f>IF(Merge2[[#This Row],[YearsSinceLastPromotion]] &gt;=4, "Need Attention", "OK")</f>
        <v>Need Attention</v>
      </c>
      <c r="AB83" s="4">
        <v>6</v>
      </c>
      <c r="AC83" s="1"/>
      <c r="AD83" s="1"/>
      <c r="AE83" s="2"/>
      <c r="AF83" s="4"/>
      <c r="AG83" s="4" t="e">
        <f>IF(ISNUMBER(Merge2[[#This Row],[PerformanceRating.EnvironmentSatisfaction]]),Merge2[[#This Row],[PerformanceRating.EnvironmentSatisfaction]], NA())</f>
        <v>#N/A</v>
      </c>
      <c r="AH83" s="4"/>
      <c r="AI83" s="4" t="e">
        <f>IF(ISNUMBER(Merge2[[#This Row],[PerformanceRating.JobSatisfaction]]),Merge2[[#This Row],[PerformanceRating.JobSatisfaction]],NA())</f>
        <v>#N/A</v>
      </c>
      <c r="AJ83" s="4"/>
      <c r="AK83" s="4" t="e">
        <f>IF(ISNUMBER(Merge2[[#This Row],[PerformanceRating.RelationshipSatisfaction]]),Merge2[[#This Row],[PerformanceRating.RelationshipSatisfaction]],NA())</f>
        <v>#N/A</v>
      </c>
      <c r="AL83" s="4"/>
      <c r="AM83" s="4"/>
      <c r="AN83" s="4"/>
      <c r="AO83" s="4" t="e">
        <f>IF(ISNUMBER(Merge2[[#This Row],[PerformanceRating.WorkLifeBalance]]),Merge2[[#This Row],[PerformanceRating.WorkLifeBalance]],NA())</f>
        <v>#N/A</v>
      </c>
      <c r="AP83" s="4"/>
      <c r="AQ83" s="4" t="e">
        <f>IF(ISNUMBER(Merge2[[#This Row],[PerformanceRating.SelfRating]]),Merge2[[#This Row],[PerformanceRating.SelfRating]],NA())</f>
        <v>#N/A</v>
      </c>
      <c r="AR83" s="4"/>
      <c r="AS83" s="4" t="e">
        <f>IF(ISNUMBER(Merge2[[#This Row],[PerformanceRating.ManagerRating]]),Merge2[[#This Row],[PerformanceRating.ManagerRating]],NA())</f>
        <v>#N/A</v>
      </c>
      <c r="AT83" s="4" t="e">
        <f>AVERAGE(Merge2[[#This Row],[environment]],Merge2[[#This Row],[job_satisfactory]],Merge2[[#This Row],[Relationship]],Merge2[[#This Row],[worklife]],Merge2[[#This Row],[selfrating]],Merge2[[#This Row],[managerrating]])</f>
        <v>#N/A</v>
      </c>
    </row>
    <row r="84" spans="1:46" x14ac:dyDescent="0.25">
      <c r="A84" s="1" t="s">
        <v>352</v>
      </c>
      <c r="B84" s="3" t="s">
        <v>353</v>
      </c>
      <c r="C84" s="3" t="s">
        <v>354</v>
      </c>
      <c r="D84" s="3" t="s">
        <v>26</v>
      </c>
      <c r="E84" s="4">
        <v>28</v>
      </c>
      <c r="F84" s="4" t="str">
        <f>IF(Merge2[[#This Row],[Age]]&lt;=35,"Young","Old")</f>
        <v>Young</v>
      </c>
      <c r="G84" s="3" t="s">
        <v>92</v>
      </c>
      <c r="H84" s="3" t="s">
        <v>57</v>
      </c>
      <c r="I84" s="4">
        <v>9</v>
      </c>
      <c r="J84" s="4" t="str" cm="1">
        <f t="array" ref="J84">_xlfn.IFS(Merge2[[#This Row],[DistanceFromHome (KM)]] &lt;=10,"0-10KM",Merge2[[#This Row],[DistanceFromHome (KM)]] &lt;=20,"11-20KM",Merge2[[#This Row],[DistanceFromHome (KM)]] &lt;=30,"21-30KM",Merge2[[#This Row],[DistanceFromHome (KM)]] &lt;=40,"31-40KM",Merge2[[#This Row],[DistanceFromHome (KM)]] &lt;=50,"41-50KM")</f>
        <v>0-10KM</v>
      </c>
      <c r="K84" s="3" t="s">
        <v>40</v>
      </c>
      <c r="L84" s="3" t="s">
        <v>76</v>
      </c>
      <c r="M84" s="4">
        <v>3</v>
      </c>
      <c r="N84" s="3" t="str" cm="1">
        <f t="array" ref="N84">_xlfn.SWITCH(Merge2[[#This Row],[Education]], 1, "Below College", 2, "College", 3, "Bachelor's", 4, "Master's", 5, "Doctorate")</f>
        <v>Bachelor's</v>
      </c>
      <c r="O84" s="3" t="s">
        <v>58</v>
      </c>
      <c r="P84" s="3" t="s">
        <v>110</v>
      </c>
      <c r="Q84" s="3" t="s">
        <v>51</v>
      </c>
      <c r="R84" s="5">
        <v>48930</v>
      </c>
      <c r="S84" s="4">
        <v>1</v>
      </c>
      <c r="T84" s="3" t="s">
        <v>42</v>
      </c>
      <c r="U84" s="4">
        <f>IF(Merge2[[#This Row],[OverTime]]="Yes", 1, 0)</f>
        <v>1</v>
      </c>
      <c r="V84" s="2">
        <v>40982</v>
      </c>
      <c r="W84" s="3" t="s">
        <v>42</v>
      </c>
      <c r="X84" s="4">
        <v>7</v>
      </c>
      <c r="Y84" s="4">
        <v>4</v>
      </c>
      <c r="Z84" s="4">
        <v>6</v>
      </c>
      <c r="AA84" s="4" t="str">
        <f>IF(Merge2[[#This Row],[YearsSinceLastPromotion]] &gt;=4, "Need Attention", "OK")</f>
        <v>Need Attention</v>
      </c>
      <c r="AB84" s="4">
        <v>2</v>
      </c>
      <c r="AC84" s="1" t="s">
        <v>355</v>
      </c>
      <c r="AD84" s="1" t="s">
        <v>352</v>
      </c>
      <c r="AE84" s="2">
        <v>42502</v>
      </c>
      <c r="AF84" s="4">
        <v>3</v>
      </c>
      <c r="AG84" s="4">
        <f>IF(ISNUMBER(Merge2[[#This Row],[PerformanceRating.EnvironmentSatisfaction]]),Merge2[[#This Row],[PerformanceRating.EnvironmentSatisfaction]], NA())</f>
        <v>3</v>
      </c>
      <c r="AH84" s="4">
        <v>2</v>
      </c>
      <c r="AI84" s="4">
        <f>IF(ISNUMBER(Merge2[[#This Row],[PerformanceRating.JobSatisfaction]]),Merge2[[#This Row],[PerformanceRating.JobSatisfaction]],NA())</f>
        <v>2</v>
      </c>
      <c r="AJ84" s="4">
        <v>4</v>
      </c>
      <c r="AK84" s="4">
        <f>IF(ISNUMBER(Merge2[[#This Row],[PerformanceRating.RelationshipSatisfaction]]),Merge2[[#This Row],[PerformanceRating.RelationshipSatisfaction]],NA())</f>
        <v>4</v>
      </c>
      <c r="AL84" s="4">
        <v>1</v>
      </c>
      <c r="AM84" s="4">
        <v>0</v>
      </c>
      <c r="AN84" s="4">
        <v>5</v>
      </c>
      <c r="AO84" s="4">
        <f>IF(ISNUMBER(Merge2[[#This Row],[PerformanceRating.WorkLifeBalance]]),Merge2[[#This Row],[PerformanceRating.WorkLifeBalance]],NA())</f>
        <v>5</v>
      </c>
      <c r="AP84" s="4">
        <v>3</v>
      </c>
      <c r="AQ84" s="4">
        <f>IF(ISNUMBER(Merge2[[#This Row],[PerformanceRating.SelfRating]]),Merge2[[#This Row],[PerformanceRating.SelfRating]],NA())</f>
        <v>3</v>
      </c>
      <c r="AR84" s="4">
        <v>3</v>
      </c>
      <c r="AS84" s="4">
        <f>IF(ISNUMBER(Merge2[[#This Row],[PerformanceRating.ManagerRating]]),Merge2[[#This Row],[PerformanceRating.ManagerRating]],NA())</f>
        <v>3</v>
      </c>
      <c r="AT84" s="4">
        <f>AVERAGE(Merge2[[#This Row],[environment]],Merge2[[#This Row],[job_satisfactory]],Merge2[[#This Row],[Relationship]],Merge2[[#This Row],[worklife]],Merge2[[#This Row],[selfrating]],Merge2[[#This Row],[managerrating]])</f>
        <v>3.3333333333333335</v>
      </c>
    </row>
    <row r="85" spans="1:46" hidden="1" x14ac:dyDescent="0.25">
      <c r="A85" s="1" t="s">
        <v>270</v>
      </c>
      <c r="B85" s="3" t="s">
        <v>271</v>
      </c>
      <c r="C85" s="3" t="s">
        <v>272</v>
      </c>
      <c r="D85" s="3" t="s">
        <v>26</v>
      </c>
      <c r="E85" s="4">
        <v>38</v>
      </c>
      <c r="F85" s="4" t="str">
        <f>IF(Merge2[[#This Row],[Age]]&lt;=35,"Young","Old")</f>
        <v>Old</v>
      </c>
      <c r="G85" s="3" t="s">
        <v>27</v>
      </c>
      <c r="H85" s="3" t="s">
        <v>57</v>
      </c>
      <c r="I85" s="4">
        <v>39</v>
      </c>
      <c r="J85" s="4" t="str" cm="1">
        <f t="array" ref="J85">_xlfn.IFS(Merge2[[#This Row],[DistanceFromHome (KM)]] &lt;=10,"0-10KM",Merge2[[#This Row],[DistanceFromHome (KM)]] &lt;=20,"11-20KM",Merge2[[#This Row],[DistanceFromHome (KM)]] &lt;=30,"21-30KM",Merge2[[#This Row],[DistanceFromHome (KM)]] &lt;=40,"31-40KM",Merge2[[#This Row],[DistanceFromHome (KM)]] &lt;=50,"41-50KM")</f>
        <v>31-40KM</v>
      </c>
      <c r="K85" s="3" t="s">
        <v>29</v>
      </c>
      <c r="L85" s="3" t="s">
        <v>30</v>
      </c>
      <c r="M85" s="4">
        <v>4</v>
      </c>
      <c r="N85" s="3" t="str" cm="1">
        <f t="array" ref="N85">_xlfn.SWITCH(Merge2[[#This Row],[Education]], 1, "Below College", 2, "College", 3, "Bachelor's", 4, "Master's", 5, "Doctorate")</f>
        <v>Master's</v>
      </c>
      <c r="O85" s="3" t="s">
        <v>77</v>
      </c>
      <c r="P85" s="3" t="s">
        <v>93</v>
      </c>
      <c r="Q85" s="3" t="s">
        <v>51</v>
      </c>
      <c r="R85" s="5">
        <v>83590</v>
      </c>
      <c r="S85" s="4">
        <v>1</v>
      </c>
      <c r="T85" s="3" t="s">
        <v>34</v>
      </c>
      <c r="U85" s="4">
        <f>IF(Merge2[[#This Row],[OverTime]]="Yes", 1, 0)</f>
        <v>0</v>
      </c>
      <c r="V85" s="2">
        <v>40962</v>
      </c>
      <c r="W85" s="3" t="s">
        <v>34</v>
      </c>
      <c r="X85" s="4">
        <v>10</v>
      </c>
      <c r="Y85" s="4">
        <v>2</v>
      </c>
      <c r="Z85" s="4">
        <v>3</v>
      </c>
      <c r="AA85" s="4" t="str">
        <f>IF(Merge2[[#This Row],[YearsSinceLastPromotion]] &gt;=4, "Need Attention", "OK")</f>
        <v>OK</v>
      </c>
      <c r="AB85" s="4">
        <v>9</v>
      </c>
      <c r="AC85" s="1"/>
      <c r="AD85" s="1"/>
      <c r="AE85" s="2"/>
      <c r="AF85" s="4"/>
      <c r="AG85" s="4" t="e">
        <f>IF(ISNUMBER(Merge2[[#This Row],[PerformanceRating.EnvironmentSatisfaction]]),Merge2[[#This Row],[PerformanceRating.EnvironmentSatisfaction]], NA())</f>
        <v>#N/A</v>
      </c>
      <c r="AH85" s="4"/>
      <c r="AI85" s="4" t="e">
        <f>IF(ISNUMBER(Merge2[[#This Row],[PerformanceRating.JobSatisfaction]]),Merge2[[#This Row],[PerformanceRating.JobSatisfaction]],NA())</f>
        <v>#N/A</v>
      </c>
      <c r="AJ85" s="4"/>
      <c r="AK85" s="4" t="e">
        <f>IF(ISNUMBER(Merge2[[#This Row],[PerformanceRating.RelationshipSatisfaction]]),Merge2[[#This Row],[PerformanceRating.RelationshipSatisfaction]],NA())</f>
        <v>#N/A</v>
      </c>
      <c r="AL85" s="4"/>
      <c r="AM85" s="4"/>
      <c r="AN85" s="4"/>
      <c r="AO85" s="4" t="e">
        <f>IF(ISNUMBER(Merge2[[#This Row],[PerformanceRating.WorkLifeBalance]]),Merge2[[#This Row],[PerformanceRating.WorkLifeBalance]],NA())</f>
        <v>#N/A</v>
      </c>
      <c r="AP85" s="4"/>
      <c r="AQ85" s="4" t="e">
        <f>IF(ISNUMBER(Merge2[[#This Row],[PerformanceRating.SelfRating]]),Merge2[[#This Row],[PerformanceRating.SelfRating]],NA())</f>
        <v>#N/A</v>
      </c>
      <c r="AR85" s="4"/>
      <c r="AS85" s="4" t="e">
        <f>IF(ISNUMBER(Merge2[[#This Row],[PerformanceRating.ManagerRating]]),Merge2[[#This Row],[PerformanceRating.ManagerRating]],NA())</f>
        <v>#N/A</v>
      </c>
      <c r="AT85" s="4" t="e">
        <f>AVERAGE(Merge2[[#This Row],[environment]],Merge2[[#This Row],[job_satisfactory]],Merge2[[#This Row],[Relationship]],Merge2[[#This Row],[worklife]],Merge2[[#This Row],[selfrating]],Merge2[[#This Row],[managerrating]])</f>
        <v>#N/A</v>
      </c>
    </row>
    <row r="86" spans="1:46" x14ac:dyDescent="0.25">
      <c r="A86" s="1" t="s">
        <v>273</v>
      </c>
      <c r="B86" s="3" t="s">
        <v>274</v>
      </c>
      <c r="C86" s="3" t="s">
        <v>275</v>
      </c>
      <c r="D86" s="3" t="s">
        <v>26</v>
      </c>
      <c r="E86" s="4">
        <v>29</v>
      </c>
      <c r="F86" s="4" t="str">
        <f>IF(Merge2[[#This Row],[Age]]&lt;=35,"Young","Old")</f>
        <v>Young</v>
      </c>
      <c r="G86" s="3" t="s">
        <v>27</v>
      </c>
      <c r="H86" s="3" t="s">
        <v>28</v>
      </c>
      <c r="I86" s="4">
        <v>19</v>
      </c>
      <c r="J86" s="4" t="str" cm="1">
        <f t="array" ref="J86">_xlfn.IFS(Merge2[[#This Row],[DistanceFromHome (KM)]] &lt;=10,"0-10KM",Merge2[[#This Row],[DistanceFromHome (KM)]] &lt;=20,"11-20KM",Merge2[[#This Row],[DistanceFromHome (KM)]] &lt;=30,"21-30KM",Merge2[[#This Row],[DistanceFromHome (KM)]] &lt;=40,"31-40KM",Merge2[[#This Row],[DistanceFromHome (KM)]] &lt;=50,"41-50KM")</f>
        <v>11-20KM</v>
      </c>
      <c r="K86" s="3" t="s">
        <v>69</v>
      </c>
      <c r="L86" s="3" t="s">
        <v>30</v>
      </c>
      <c r="M86" s="4">
        <v>2</v>
      </c>
      <c r="N86" s="3" t="str" cm="1">
        <f t="array" ref="N86">_xlfn.SWITCH(Merge2[[#This Row],[Education]], 1, "Below College", 2, "College", 3, "Bachelor's", 4, "Master's", 5, "Doctorate")</f>
        <v>College</v>
      </c>
      <c r="O86" s="3" t="s">
        <v>49</v>
      </c>
      <c r="P86" s="3" t="s">
        <v>32</v>
      </c>
      <c r="Q86" s="3" t="s">
        <v>41</v>
      </c>
      <c r="R86" s="5">
        <v>122811</v>
      </c>
      <c r="S86" s="4">
        <v>0</v>
      </c>
      <c r="T86" s="3" t="s">
        <v>42</v>
      </c>
      <c r="U86" s="4">
        <f>IF(Merge2[[#This Row],[OverTime]]="Yes", 1, 0)</f>
        <v>1</v>
      </c>
      <c r="V86" s="2">
        <v>40966</v>
      </c>
      <c r="W86" s="3" t="s">
        <v>42</v>
      </c>
      <c r="X86" s="4">
        <v>2</v>
      </c>
      <c r="Y86" s="4">
        <v>1</v>
      </c>
      <c r="Z86" s="4">
        <v>1</v>
      </c>
      <c r="AA86" s="4" t="str">
        <f>IF(Merge2[[#This Row],[YearsSinceLastPromotion]] &gt;=4, "Need Attention", "OK")</f>
        <v>OK</v>
      </c>
      <c r="AB86" s="4">
        <v>1</v>
      </c>
      <c r="AC86" s="1"/>
      <c r="AD86" s="1"/>
      <c r="AE86" s="2"/>
      <c r="AF86" s="4"/>
      <c r="AG86" s="4" t="e">
        <f>IF(ISNUMBER(Merge2[[#This Row],[PerformanceRating.EnvironmentSatisfaction]]),Merge2[[#This Row],[PerformanceRating.EnvironmentSatisfaction]], NA())</f>
        <v>#N/A</v>
      </c>
      <c r="AH86" s="4"/>
      <c r="AI86" s="4" t="e">
        <f>IF(ISNUMBER(Merge2[[#This Row],[PerformanceRating.JobSatisfaction]]),Merge2[[#This Row],[PerformanceRating.JobSatisfaction]],NA())</f>
        <v>#N/A</v>
      </c>
      <c r="AJ86" s="4"/>
      <c r="AK86" s="4" t="e">
        <f>IF(ISNUMBER(Merge2[[#This Row],[PerformanceRating.RelationshipSatisfaction]]),Merge2[[#This Row],[PerformanceRating.RelationshipSatisfaction]],NA())</f>
        <v>#N/A</v>
      </c>
      <c r="AL86" s="4"/>
      <c r="AM86" s="4"/>
      <c r="AN86" s="4"/>
      <c r="AO86" s="4" t="e">
        <f>IF(ISNUMBER(Merge2[[#This Row],[PerformanceRating.WorkLifeBalance]]),Merge2[[#This Row],[PerformanceRating.WorkLifeBalance]],NA())</f>
        <v>#N/A</v>
      </c>
      <c r="AP86" s="4"/>
      <c r="AQ86" s="4" t="e">
        <f>IF(ISNUMBER(Merge2[[#This Row],[PerformanceRating.SelfRating]]),Merge2[[#This Row],[PerformanceRating.SelfRating]],NA())</f>
        <v>#N/A</v>
      </c>
      <c r="AR86" s="4"/>
      <c r="AS86" s="4" t="e">
        <f>IF(ISNUMBER(Merge2[[#This Row],[PerformanceRating.ManagerRating]]),Merge2[[#This Row],[PerformanceRating.ManagerRating]],NA())</f>
        <v>#N/A</v>
      </c>
      <c r="AT86" s="4" t="e">
        <f>AVERAGE(Merge2[[#This Row],[environment]],Merge2[[#This Row],[job_satisfactory]],Merge2[[#This Row],[Relationship]],Merge2[[#This Row],[worklife]],Merge2[[#This Row],[selfrating]],Merge2[[#This Row],[managerrating]])</f>
        <v>#N/A</v>
      </c>
    </row>
    <row r="87" spans="1:46" x14ac:dyDescent="0.25">
      <c r="A87" s="1" t="s">
        <v>708</v>
      </c>
      <c r="B87" s="3" t="s">
        <v>709</v>
      </c>
      <c r="C87" s="3" t="s">
        <v>710</v>
      </c>
      <c r="D87" s="3" t="s">
        <v>26</v>
      </c>
      <c r="E87" s="4">
        <v>29</v>
      </c>
      <c r="F87" s="4" t="str">
        <f>IF(Merge2[[#This Row],[Age]]&lt;=35,"Young","Old")</f>
        <v>Young</v>
      </c>
      <c r="G87" s="3" t="s">
        <v>27</v>
      </c>
      <c r="H87" s="3" t="s">
        <v>57</v>
      </c>
      <c r="I87" s="4">
        <v>3</v>
      </c>
      <c r="J87" s="4" t="str" cm="1">
        <f t="array" ref="J87">_xlfn.IFS(Merge2[[#This Row],[DistanceFromHome (KM)]] &lt;=10,"0-10KM",Merge2[[#This Row],[DistanceFromHome (KM)]] &lt;=20,"11-20KM",Merge2[[#This Row],[DistanceFromHome (KM)]] &lt;=30,"21-30KM",Merge2[[#This Row],[DistanceFromHome (KM)]] &lt;=40,"31-40KM",Merge2[[#This Row],[DistanceFromHome (KM)]] &lt;=50,"41-50KM")</f>
        <v>0-10KM</v>
      </c>
      <c r="K87" s="3" t="s">
        <v>69</v>
      </c>
      <c r="L87" s="3" t="s">
        <v>30</v>
      </c>
      <c r="M87" s="4">
        <v>3</v>
      </c>
      <c r="N87" s="3" t="str" cm="1">
        <f t="array" ref="N87">_xlfn.SWITCH(Merge2[[#This Row],[Education]], 1, "Below College", 2, "College", 3, "Bachelor's", 4, "Master's", 5, "Doctorate")</f>
        <v>Bachelor's</v>
      </c>
      <c r="O87" s="3" t="s">
        <v>200</v>
      </c>
      <c r="P87" s="3" t="s">
        <v>93</v>
      </c>
      <c r="Q87" s="3" t="s">
        <v>33</v>
      </c>
      <c r="R87" s="5">
        <v>60388</v>
      </c>
      <c r="S87" s="4">
        <v>2</v>
      </c>
      <c r="T87" s="3" t="s">
        <v>42</v>
      </c>
      <c r="U87" s="4">
        <f>IF(Merge2[[#This Row],[OverTime]]="Yes", 1, 0)</f>
        <v>1</v>
      </c>
      <c r="V87" s="2">
        <v>41375</v>
      </c>
      <c r="W87" s="3" t="s">
        <v>42</v>
      </c>
      <c r="X87" s="4">
        <v>5</v>
      </c>
      <c r="Y87" s="4">
        <v>1</v>
      </c>
      <c r="Z87" s="4">
        <v>3</v>
      </c>
      <c r="AA87" s="4" t="str">
        <f>IF(Merge2[[#This Row],[YearsSinceLastPromotion]] &gt;=4, "Need Attention", "OK")</f>
        <v>OK</v>
      </c>
      <c r="AB87" s="4">
        <v>1</v>
      </c>
      <c r="AC87" s="1" t="s">
        <v>711</v>
      </c>
      <c r="AD87" s="1" t="s">
        <v>708</v>
      </c>
      <c r="AE87" s="2">
        <v>42504</v>
      </c>
      <c r="AF87" s="4">
        <v>5</v>
      </c>
      <c r="AG87" s="4">
        <f>IF(ISNUMBER(Merge2[[#This Row],[PerformanceRating.EnvironmentSatisfaction]]),Merge2[[#This Row],[PerformanceRating.EnvironmentSatisfaction]], NA())</f>
        <v>5</v>
      </c>
      <c r="AH87" s="4">
        <v>4</v>
      </c>
      <c r="AI87" s="4">
        <f>IF(ISNUMBER(Merge2[[#This Row],[PerformanceRating.JobSatisfaction]]),Merge2[[#This Row],[PerformanceRating.JobSatisfaction]],NA())</f>
        <v>4</v>
      </c>
      <c r="AJ87" s="4">
        <v>5</v>
      </c>
      <c r="AK87" s="4">
        <f>IF(ISNUMBER(Merge2[[#This Row],[PerformanceRating.RelationshipSatisfaction]]),Merge2[[#This Row],[PerformanceRating.RelationshipSatisfaction]],NA())</f>
        <v>5</v>
      </c>
      <c r="AL87" s="4">
        <v>3</v>
      </c>
      <c r="AM87" s="4">
        <v>0</v>
      </c>
      <c r="AN87" s="4">
        <v>3</v>
      </c>
      <c r="AO87" s="4">
        <f>IF(ISNUMBER(Merge2[[#This Row],[PerformanceRating.WorkLifeBalance]]),Merge2[[#This Row],[PerformanceRating.WorkLifeBalance]],NA())</f>
        <v>3</v>
      </c>
      <c r="AP87" s="4">
        <v>4</v>
      </c>
      <c r="AQ87" s="4">
        <f>IF(ISNUMBER(Merge2[[#This Row],[PerformanceRating.SelfRating]]),Merge2[[#This Row],[PerformanceRating.SelfRating]],NA())</f>
        <v>4</v>
      </c>
      <c r="AR87" s="4">
        <v>4</v>
      </c>
      <c r="AS87" s="4">
        <f>IF(ISNUMBER(Merge2[[#This Row],[PerformanceRating.ManagerRating]]),Merge2[[#This Row],[PerformanceRating.ManagerRating]],NA())</f>
        <v>4</v>
      </c>
      <c r="AT87" s="4">
        <f>AVERAGE(Merge2[[#This Row],[environment]],Merge2[[#This Row],[job_satisfactory]],Merge2[[#This Row],[Relationship]],Merge2[[#This Row],[worklife]],Merge2[[#This Row],[selfrating]],Merge2[[#This Row],[managerrating]])</f>
        <v>4.166666666666667</v>
      </c>
    </row>
    <row r="88" spans="1:46" hidden="1" x14ac:dyDescent="0.25">
      <c r="A88" s="1" t="s">
        <v>276</v>
      </c>
      <c r="B88" s="3" t="s">
        <v>277</v>
      </c>
      <c r="C88" s="3" t="s">
        <v>278</v>
      </c>
      <c r="D88" s="3" t="s">
        <v>39</v>
      </c>
      <c r="E88" s="4">
        <v>40</v>
      </c>
      <c r="F88" s="4" t="str">
        <f>IF(Merge2[[#This Row],[Age]]&lt;=35,"Young","Old")</f>
        <v>Old</v>
      </c>
      <c r="G88" s="3" t="s">
        <v>27</v>
      </c>
      <c r="H88" s="3" t="s">
        <v>57</v>
      </c>
      <c r="I88" s="4">
        <v>9</v>
      </c>
      <c r="J88" s="4" t="str" cm="1">
        <f t="array" ref="J88">_xlfn.IFS(Merge2[[#This Row],[DistanceFromHome (KM)]] &lt;=10,"0-10KM",Merge2[[#This Row],[DistanceFromHome (KM)]] &lt;=20,"11-20KM",Merge2[[#This Row],[DistanceFromHome (KM)]] &lt;=30,"21-30KM",Merge2[[#This Row],[DistanceFromHome (KM)]] &lt;=40,"31-40KM",Merge2[[#This Row],[DistanceFromHome (KM)]] &lt;=50,"41-50KM")</f>
        <v>0-10KM</v>
      </c>
      <c r="K88" s="3" t="s">
        <v>69</v>
      </c>
      <c r="L88" s="3" t="s">
        <v>76</v>
      </c>
      <c r="M88" s="4">
        <v>1</v>
      </c>
      <c r="N88" s="3" t="str" cm="1">
        <f t="array" ref="N88">_xlfn.SWITCH(Merge2[[#This Row],[Education]], 1, "Below College", 2, "College", 3, "Bachelor's", 4, "Master's", 5, "Doctorate")</f>
        <v>Below College</v>
      </c>
      <c r="O88" s="3" t="s">
        <v>58</v>
      </c>
      <c r="P88" s="3" t="s">
        <v>110</v>
      </c>
      <c r="Q88" s="3" t="s">
        <v>41</v>
      </c>
      <c r="R88" s="5">
        <v>58551</v>
      </c>
      <c r="S88" s="4">
        <v>0</v>
      </c>
      <c r="T88" s="3" t="s">
        <v>34</v>
      </c>
      <c r="U88" s="4">
        <f>IF(Merge2[[#This Row],[OverTime]]="Yes", 1, 0)</f>
        <v>0</v>
      </c>
      <c r="V88" s="2">
        <v>40966</v>
      </c>
      <c r="W88" s="3" t="s">
        <v>34</v>
      </c>
      <c r="X88" s="4">
        <v>10</v>
      </c>
      <c r="Y88" s="4">
        <v>6</v>
      </c>
      <c r="Z88" s="4">
        <v>7</v>
      </c>
      <c r="AA88" s="4" t="str">
        <f>IF(Merge2[[#This Row],[YearsSinceLastPromotion]] &gt;=4, "Need Attention", "OK")</f>
        <v>Need Attention</v>
      </c>
      <c r="AB88" s="4">
        <v>3</v>
      </c>
      <c r="AC88" s="1"/>
      <c r="AD88" s="1"/>
      <c r="AE88" s="2"/>
      <c r="AF88" s="4"/>
      <c r="AG88" s="4" t="e">
        <f>IF(ISNUMBER(Merge2[[#This Row],[PerformanceRating.EnvironmentSatisfaction]]),Merge2[[#This Row],[PerformanceRating.EnvironmentSatisfaction]], NA())</f>
        <v>#N/A</v>
      </c>
      <c r="AH88" s="4"/>
      <c r="AI88" s="4" t="e">
        <f>IF(ISNUMBER(Merge2[[#This Row],[PerformanceRating.JobSatisfaction]]),Merge2[[#This Row],[PerformanceRating.JobSatisfaction]],NA())</f>
        <v>#N/A</v>
      </c>
      <c r="AJ88" s="4"/>
      <c r="AK88" s="4" t="e">
        <f>IF(ISNUMBER(Merge2[[#This Row],[PerformanceRating.RelationshipSatisfaction]]),Merge2[[#This Row],[PerformanceRating.RelationshipSatisfaction]],NA())</f>
        <v>#N/A</v>
      </c>
      <c r="AL88" s="4"/>
      <c r="AM88" s="4"/>
      <c r="AN88" s="4"/>
      <c r="AO88" s="4" t="e">
        <f>IF(ISNUMBER(Merge2[[#This Row],[PerformanceRating.WorkLifeBalance]]),Merge2[[#This Row],[PerformanceRating.WorkLifeBalance]],NA())</f>
        <v>#N/A</v>
      </c>
      <c r="AP88" s="4"/>
      <c r="AQ88" s="4" t="e">
        <f>IF(ISNUMBER(Merge2[[#This Row],[PerformanceRating.SelfRating]]),Merge2[[#This Row],[PerformanceRating.SelfRating]],NA())</f>
        <v>#N/A</v>
      </c>
      <c r="AR88" s="4"/>
      <c r="AS88" s="4" t="e">
        <f>IF(ISNUMBER(Merge2[[#This Row],[PerformanceRating.ManagerRating]]),Merge2[[#This Row],[PerformanceRating.ManagerRating]],NA())</f>
        <v>#N/A</v>
      </c>
      <c r="AT88" s="4" t="e">
        <f>AVERAGE(Merge2[[#This Row],[environment]],Merge2[[#This Row],[job_satisfactory]],Merge2[[#This Row],[Relationship]],Merge2[[#This Row],[worklife]],Merge2[[#This Row],[selfrating]],Merge2[[#This Row],[managerrating]])</f>
        <v>#N/A</v>
      </c>
    </row>
    <row r="89" spans="1:46" hidden="1" x14ac:dyDescent="0.25">
      <c r="A89" s="1" t="s">
        <v>1039</v>
      </c>
      <c r="B89" s="3" t="s">
        <v>1040</v>
      </c>
      <c r="C89" s="3" t="s">
        <v>1041</v>
      </c>
      <c r="D89" s="3" t="s">
        <v>56</v>
      </c>
      <c r="E89" s="4">
        <v>43</v>
      </c>
      <c r="F89" s="4" t="str">
        <f>IF(Merge2[[#This Row],[Age]]&lt;=35,"Young","Old")</f>
        <v>Old</v>
      </c>
      <c r="G89" s="3" t="s">
        <v>27</v>
      </c>
      <c r="H89" s="3" t="s">
        <v>57</v>
      </c>
      <c r="I89" s="4">
        <v>31</v>
      </c>
      <c r="J89" s="4" t="str" cm="1">
        <f t="array" ref="J89">_xlfn.IFS(Merge2[[#This Row],[DistanceFromHome (KM)]] &lt;=10,"0-10KM",Merge2[[#This Row],[DistanceFromHome (KM)]] &lt;=20,"11-20KM",Merge2[[#This Row],[DistanceFromHome (KM)]] &lt;=30,"21-30KM",Merge2[[#This Row],[DistanceFromHome (KM)]] &lt;=40,"31-40KM",Merge2[[#This Row],[DistanceFromHome (KM)]] &lt;=50,"41-50KM")</f>
        <v>31-40KM</v>
      </c>
      <c r="K89" s="3" t="s">
        <v>69</v>
      </c>
      <c r="L89" s="3" t="s">
        <v>30</v>
      </c>
      <c r="M89" s="4">
        <v>4</v>
      </c>
      <c r="N89" s="3" t="str" cm="1">
        <f t="array" ref="N89">_xlfn.SWITCH(Merge2[[#This Row],[Education]], 1, "Below College", 2, "College", 3, "Bachelor's", 4, "Master's", 5, "Doctorate")</f>
        <v>Master's</v>
      </c>
      <c r="O89" s="3" t="s">
        <v>58</v>
      </c>
      <c r="P89" s="3" t="s">
        <v>110</v>
      </c>
      <c r="Q89" s="3" t="s">
        <v>51</v>
      </c>
      <c r="R89" s="5">
        <v>130665</v>
      </c>
      <c r="S89" s="4">
        <v>1</v>
      </c>
      <c r="T89" s="3" t="s">
        <v>34</v>
      </c>
      <c r="U89" s="4">
        <f>IF(Merge2[[#This Row],[OverTime]]="Yes", 1, 0)</f>
        <v>0</v>
      </c>
      <c r="V89" s="2">
        <v>41618</v>
      </c>
      <c r="W89" s="3" t="s">
        <v>34</v>
      </c>
      <c r="X89" s="4">
        <v>9</v>
      </c>
      <c r="Y89" s="4">
        <v>6</v>
      </c>
      <c r="Z89" s="4">
        <v>9</v>
      </c>
      <c r="AA89" s="4" t="str">
        <f>IF(Merge2[[#This Row],[YearsSinceLastPromotion]] &gt;=4, "Need Attention", "OK")</f>
        <v>Need Attention</v>
      </c>
      <c r="AB89" s="4">
        <v>6</v>
      </c>
      <c r="AC89" s="1" t="s">
        <v>1042</v>
      </c>
      <c r="AD89" s="1" t="s">
        <v>1039</v>
      </c>
      <c r="AE89" s="2">
        <v>42505</v>
      </c>
      <c r="AF89" s="4">
        <v>5</v>
      </c>
      <c r="AG89" s="4">
        <f>IF(ISNUMBER(Merge2[[#This Row],[PerformanceRating.EnvironmentSatisfaction]]),Merge2[[#This Row],[PerformanceRating.EnvironmentSatisfaction]], NA())</f>
        <v>5</v>
      </c>
      <c r="AH89" s="4">
        <v>3</v>
      </c>
      <c r="AI89" s="4">
        <f>IF(ISNUMBER(Merge2[[#This Row],[PerformanceRating.JobSatisfaction]]),Merge2[[#This Row],[PerformanceRating.JobSatisfaction]],NA())</f>
        <v>3</v>
      </c>
      <c r="AJ89" s="4">
        <v>3</v>
      </c>
      <c r="AK89" s="4">
        <f>IF(ISNUMBER(Merge2[[#This Row],[PerformanceRating.RelationshipSatisfaction]]),Merge2[[#This Row],[PerformanceRating.RelationshipSatisfaction]],NA())</f>
        <v>3</v>
      </c>
      <c r="AL89" s="4">
        <v>1</v>
      </c>
      <c r="AM89" s="4">
        <v>2</v>
      </c>
      <c r="AN89" s="4">
        <v>3</v>
      </c>
      <c r="AO89" s="4">
        <f>IF(ISNUMBER(Merge2[[#This Row],[PerformanceRating.WorkLifeBalance]]),Merge2[[#This Row],[PerformanceRating.WorkLifeBalance]],NA())</f>
        <v>3</v>
      </c>
      <c r="AP89" s="4">
        <v>4</v>
      </c>
      <c r="AQ89" s="4">
        <f>IF(ISNUMBER(Merge2[[#This Row],[PerformanceRating.SelfRating]]),Merge2[[#This Row],[PerformanceRating.SelfRating]],NA())</f>
        <v>4</v>
      </c>
      <c r="AR89" s="4">
        <v>4</v>
      </c>
      <c r="AS89" s="4">
        <f>IF(ISNUMBER(Merge2[[#This Row],[PerformanceRating.ManagerRating]]),Merge2[[#This Row],[PerformanceRating.ManagerRating]],NA())</f>
        <v>4</v>
      </c>
      <c r="AT89" s="4">
        <f>AVERAGE(Merge2[[#This Row],[environment]],Merge2[[#This Row],[job_satisfactory]],Merge2[[#This Row],[Relationship]],Merge2[[#This Row],[worklife]],Merge2[[#This Row],[selfrating]],Merge2[[#This Row],[managerrating]])</f>
        <v>3.6666666666666665</v>
      </c>
    </row>
    <row r="90" spans="1:46" hidden="1" x14ac:dyDescent="0.25">
      <c r="A90" s="1" t="s">
        <v>279</v>
      </c>
      <c r="B90" s="3" t="s">
        <v>280</v>
      </c>
      <c r="C90" s="3" t="s">
        <v>281</v>
      </c>
      <c r="D90" s="3" t="s">
        <v>26</v>
      </c>
      <c r="E90" s="4">
        <v>44</v>
      </c>
      <c r="F90" s="4" t="str">
        <f>IF(Merge2[[#This Row],[Age]]&lt;=35,"Young","Old")</f>
        <v>Old</v>
      </c>
      <c r="G90" s="3" t="s">
        <v>27</v>
      </c>
      <c r="H90" s="3" t="s">
        <v>57</v>
      </c>
      <c r="I90" s="4">
        <v>28</v>
      </c>
      <c r="J90" s="4" t="str" cm="1">
        <f t="array" ref="J90">_xlfn.IFS(Merge2[[#This Row],[DistanceFromHome (KM)]] &lt;=10,"0-10KM",Merge2[[#This Row],[DistanceFromHome (KM)]] &lt;=20,"11-20KM",Merge2[[#This Row],[DistanceFromHome (KM)]] &lt;=30,"21-30KM",Merge2[[#This Row],[DistanceFromHome (KM)]] &lt;=40,"31-40KM",Merge2[[#This Row],[DistanceFromHome (KM)]] &lt;=50,"41-50KM")</f>
        <v>21-30KM</v>
      </c>
      <c r="K90" s="3" t="s">
        <v>40</v>
      </c>
      <c r="L90" s="3" t="s">
        <v>76</v>
      </c>
      <c r="M90" s="4">
        <v>3</v>
      </c>
      <c r="N90" s="3" t="str" cm="1">
        <f t="array" ref="N90">_xlfn.SWITCH(Merge2[[#This Row],[Education]], 1, "Below College", 2, "College", 3, "Bachelor's", 4, "Master's", 5, "Doctorate")</f>
        <v>Bachelor's</v>
      </c>
      <c r="O90" s="3" t="s">
        <v>77</v>
      </c>
      <c r="P90" s="3" t="s">
        <v>110</v>
      </c>
      <c r="Q90" s="3" t="s">
        <v>51</v>
      </c>
      <c r="R90" s="5">
        <v>53325</v>
      </c>
      <c r="S90" s="4">
        <v>1</v>
      </c>
      <c r="T90" s="3" t="s">
        <v>42</v>
      </c>
      <c r="U90" s="4">
        <f>IF(Merge2[[#This Row],[OverTime]]="Yes", 1, 0)</f>
        <v>1</v>
      </c>
      <c r="V90" s="2">
        <v>40967</v>
      </c>
      <c r="W90" s="3" t="s">
        <v>34</v>
      </c>
      <c r="X90" s="4">
        <v>10</v>
      </c>
      <c r="Y90" s="4">
        <v>4</v>
      </c>
      <c r="Z90" s="4">
        <v>8</v>
      </c>
      <c r="AA90" s="4" t="str">
        <f>IF(Merge2[[#This Row],[YearsSinceLastPromotion]] &gt;=4, "Need Attention", "OK")</f>
        <v>Need Attention</v>
      </c>
      <c r="AB90" s="4">
        <v>4</v>
      </c>
      <c r="AC90" s="1" t="s">
        <v>282</v>
      </c>
      <c r="AD90" s="1" t="s">
        <v>279</v>
      </c>
      <c r="AE90" s="2">
        <v>42531</v>
      </c>
      <c r="AF90" s="4">
        <v>4</v>
      </c>
      <c r="AG90" s="4">
        <f>IF(ISNUMBER(Merge2[[#This Row],[PerformanceRating.EnvironmentSatisfaction]]),Merge2[[#This Row],[PerformanceRating.EnvironmentSatisfaction]], NA())</f>
        <v>4</v>
      </c>
      <c r="AH90" s="4">
        <v>5</v>
      </c>
      <c r="AI90" s="4">
        <f>IF(ISNUMBER(Merge2[[#This Row],[PerformanceRating.JobSatisfaction]]),Merge2[[#This Row],[PerformanceRating.JobSatisfaction]],NA())</f>
        <v>5</v>
      </c>
      <c r="AJ90" s="4">
        <v>2</v>
      </c>
      <c r="AK90" s="4">
        <f>IF(ISNUMBER(Merge2[[#This Row],[PerformanceRating.RelationshipSatisfaction]]),Merge2[[#This Row],[PerformanceRating.RelationshipSatisfaction]],NA())</f>
        <v>2</v>
      </c>
      <c r="AL90" s="4">
        <v>2</v>
      </c>
      <c r="AM90" s="4">
        <v>0</v>
      </c>
      <c r="AN90" s="4">
        <v>5</v>
      </c>
      <c r="AO90" s="4">
        <f>IF(ISNUMBER(Merge2[[#This Row],[PerformanceRating.WorkLifeBalance]]),Merge2[[#This Row],[PerformanceRating.WorkLifeBalance]],NA())</f>
        <v>5</v>
      </c>
      <c r="AP90" s="4">
        <v>5</v>
      </c>
      <c r="AQ90" s="4">
        <f>IF(ISNUMBER(Merge2[[#This Row],[PerformanceRating.SelfRating]]),Merge2[[#This Row],[PerformanceRating.SelfRating]],NA())</f>
        <v>5</v>
      </c>
      <c r="AR90" s="4">
        <v>4</v>
      </c>
      <c r="AS90" s="4">
        <f>IF(ISNUMBER(Merge2[[#This Row],[PerformanceRating.ManagerRating]]),Merge2[[#This Row],[PerformanceRating.ManagerRating]],NA())</f>
        <v>4</v>
      </c>
      <c r="AT90" s="4">
        <f>AVERAGE(Merge2[[#This Row],[environment]],Merge2[[#This Row],[job_satisfactory]],Merge2[[#This Row],[Relationship]],Merge2[[#This Row],[worklife]],Merge2[[#This Row],[selfrating]],Merge2[[#This Row],[managerrating]])</f>
        <v>4.166666666666667</v>
      </c>
    </row>
    <row r="91" spans="1:46" hidden="1" x14ac:dyDescent="0.25">
      <c r="A91" s="1" t="s">
        <v>283</v>
      </c>
      <c r="B91" s="3" t="s">
        <v>284</v>
      </c>
      <c r="C91" s="3" t="s">
        <v>285</v>
      </c>
      <c r="D91" s="3" t="s">
        <v>39</v>
      </c>
      <c r="E91" s="4">
        <v>45</v>
      </c>
      <c r="F91" s="4" t="str">
        <f>IF(Merge2[[#This Row],[Age]]&lt;=35,"Young","Old")</f>
        <v>Old</v>
      </c>
      <c r="G91" s="3" t="s">
        <v>27</v>
      </c>
      <c r="H91" s="3" t="s">
        <v>28</v>
      </c>
      <c r="I91" s="4">
        <v>19</v>
      </c>
      <c r="J91" s="4" t="str" cm="1">
        <f t="array" ref="J91">_xlfn.IFS(Merge2[[#This Row],[DistanceFromHome (KM)]] &lt;=10,"0-10KM",Merge2[[#This Row],[DistanceFromHome (KM)]] &lt;=20,"11-20KM",Merge2[[#This Row],[DistanceFromHome (KM)]] &lt;=30,"21-30KM",Merge2[[#This Row],[DistanceFromHome (KM)]] &lt;=40,"31-40KM",Merge2[[#This Row],[DistanceFromHome (KM)]] &lt;=50,"41-50KM")</f>
        <v>11-20KM</v>
      </c>
      <c r="K91" s="3" t="s">
        <v>29</v>
      </c>
      <c r="L91" s="3" t="s">
        <v>30</v>
      </c>
      <c r="M91" s="4">
        <v>4</v>
      </c>
      <c r="N91" s="3" t="str" cm="1">
        <f t="array" ref="N91">_xlfn.SWITCH(Merge2[[#This Row],[Education]], 1, "Below College", 2, "College", 3, "Bachelor's", 4, "Master's", 5, "Doctorate")</f>
        <v>Master's</v>
      </c>
      <c r="O91" s="3" t="s">
        <v>49</v>
      </c>
      <c r="P91" s="3" t="s">
        <v>166</v>
      </c>
      <c r="Q91" s="3" t="s">
        <v>51</v>
      </c>
      <c r="R91" s="5">
        <v>47326</v>
      </c>
      <c r="S91" s="4">
        <v>1</v>
      </c>
      <c r="T91" s="3" t="s">
        <v>34</v>
      </c>
      <c r="U91" s="4">
        <f>IF(Merge2[[#This Row],[OverTime]]="Yes", 1, 0)</f>
        <v>0</v>
      </c>
      <c r="V91" s="2">
        <v>40968</v>
      </c>
      <c r="W91" s="3" t="s">
        <v>34</v>
      </c>
      <c r="X91" s="4">
        <v>10</v>
      </c>
      <c r="Y91" s="4">
        <v>10</v>
      </c>
      <c r="Z91" s="4">
        <v>10</v>
      </c>
      <c r="AA91" s="4" t="str">
        <f>IF(Merge2[[#This Row],[YearsSinceLastPromotion]] &gt;=4, "Need Attention", "OK")</f>
        <v>Need Attention</v>
      </c>
      <c r="AB91" s="4">
        <v>10</v>
      </c>
      <c r="AC91" s="1" t="s">
        <v>286</v>
      </c>
      <c r="AD91" s="1" t="s">
        <v>283</v>
      </c>
      <c r="AE91" s="2">
        <v>42592</v>
      </c>
      <c r="AF91" s="4">
        <v>5</v>
      </c>
      <c r="AG91" s="4">
        <f>IF(ISNUMBER(Merge2[[#This Row],[PerformanceRating.EnvironmentSatisfaction]]),Merge2[[#This Row],[PerformanceRating.EnvironmentSatisfaction]], NA())</f>
        <v>5</v>
      </c>
      <c r="AH91" s="4">
        <v>4</v>
      </c>
      <c r="AI91" s="4">
        <f>IF(ISNUMBER(Merge2[[#This Row],[PerformanceRating.JobSatisfaction]]),Merge2[[#This Row],[PerformanceRating.JobSatisfaction]],NA())</f>
        <v>4</v>
      </c>
      <c r="AJ91" s="4">
        <v>4</v>
      </c>
      <c r="AK91" s="4">
        <f>IF(ISNUMBER(Merge2[[#This Row],[PerformanceRating.RelationshipSatisfaction]]),Merge2[[#This Row],[PerformanceRating.RelationshipSatisfaction]],NA())</f>
        <v>4</v>
      </c>
      <c r="AL91" s="4">
        <v>1</v>
      </c>
      <c r="AM91" s="4">
        <v>1</v>
      </c>
      <c r="AN91" s="4">
        <v>4</v>
      </c>
      <c r="AO91" s="4">
        <f>IF(ISNUMBER(Merge2[[#This Row],[PerformanceRating.WorkLifeBalance]]),Merge2[[#This Row],[PerformanceRating.WorkLifeBalance]],NA())</f>
        <v>4</v>
      </c>
      <c r="AP91" s="4">
        <v>3</v>
      </c>
      <c r="AQ91" s="4">
        <f>IF(ISNUMBER(Merge2[[#This Row],[PerformanceRating.SelfRating]]),Merge2[[#This Row],[PerformanceRating.SelfRating]],NA())</f>
        <v>3</v>
      </c>
      <c r="AR91" s="4">
        <v>2</v>
      </c>
      <c r="AS91" s="4">
        <f>IF(ISNUMBER(Merge2[[#This Row],[PerformanceRating.ManagerRating]]),Merge2[[#This Row],[PerformanceRating.ManagerRating]],NA())</f>
        <v>2</v>
      </c>
      <c r="AT91" s="4">
        <f>AVERAGE(Merge2[[#This Row],[environment]],Merge2[[#This Row],[job_satisfactory]],Merge2[[#This Row],[Relationship]],Merge2[[#This Row],[worklife]],Merge2[[#This Row],[selfrating]],Merge2[[#This Row],[managerrating]])</f>
        <v>3.6666666666666665</v>
      </c>
    </row>
    <row r="92" spans="1:46" x14ac:dyDescent="0.25">
      <c r="A92" s="1" t="s">
        <v>712</v>
      </c>
      <c r="B92" s="3" t="s">
        <v>713</v>
      </c>
      <c r="C92" s="3" t="s">
        <v>714</v>
      </c>
      <c r="D92" s="3" t="s">
        <v>39</v>
      </c>
      <c r="E92" s="4">
        <v>32</v>
      </c>
      <c r="F92" s="4" t="str">
        <f>IF(Merge2[[#This Row],[Age]]&lt;=35,"Young","Old")</f>
        <v>Young</v>
      </c>
      <c r="G92" s="3" t="s">
        <v>27</v>
      </c>
      <c r="H92" s="3" t="s">
        <v>57</v>
      </c>
      <c r="I92" s="4">
        <v>24</v>
      </c>
      <c r="J92" s="4" t="str" cm="1">
        <f t="array" ref="J92">_xlfn.IFS(Merge2[[#This Row],[DistanceFromHome (KM)]] &lt;=10,"0-10KM",Merge2[[#This Row],[DistanceFromHome (KM)]] &lt;=20,"11-20KM",Merge2[[#This Row],[DistanceFromHome (KM)]] &lt;=30,"21-30KM",Merge2[[#This Row],[DistanceFromHome (KM)]] &lt;=40,"31-40KM",Merge2[[#This Row],[DistanceFromHome (KM)]] &lt;=50,"41-50KM")</f>
        <v>21-30KM</v>
      </c>
      <c r="K92" s="3" t="s">
        <v>40</v>
      </c>
      <c r="L92" s="3" t="s">
        <v>82</v>
      </c>
      <c r="M92" s="4">
        <v>3</v>
      </c>
      <c r="N92" s="3" t="str" cm="1">
        <f t="array" ref="N92">_xlfn.SWITCH(Merge2[[#This Row],[Education]], 1, "Below College", 2, "College", 3, "Bachelor's", 4, "Master's", 5, "Doctorate")</f>
        <v>Bachelor's</v>
      </c>
      <c r="O92" s="3" t="s">
        <v>77</v>
      </c>
      <c r="P92" s="3" t="s">
        <v>93</v>
      </c>
      <c r="Q92" s="3" t="s">
        <v>51</v>
      </c>
      <c r="R92" s="5">
        <v>41857</v>
      </c>
      <c r="S92" s="4">
        <v>1</v>
      </c>
      <c r="T92" s="3" t="s">
        <v>34</v>
      </c>
      <c r="U92" s="4">
        <f>IF(Merge2[[#This Row],[OverTime]]="Yes", 1, 0)</f>
        <v>0</v>
      </c>
      <c r="V92" s="2">
        <v>41376</v>
      </c>
      <c r="W92" s="3" t="s">
        <v>34</v>
      </c>
      <c r="X92" s="4">
        <v>9</v>
      </c>
      <c r="Y92" s="4">
        <v>0</v>
      </c>
      <c r="Z92" s="4">
        <v>5</v>
      </c>
      <c r="AA92" s="4" t="str">
        <f>IF(Merge2[[#This Row],[YearsSinceLastPromotion]] &gt;=4, "Need Attention", "OK")</f>
        <v>Need Attention</v>
      </c>
      <c r="AB92" s="4">
        <v>2</v>
      </c>
      <c r="AC92" s="1" t="s">
        <v>715</v>
      </c>
      <c r="AD92" s="1" t="s">
        <v>712</v>
      </c>
      <c r="AE92" s="2">
        <v>42507</v>
      </c>
      <c r="AF92" s="4">
        <v>4</v>
      </c>
      <c r="AG92" s="4">
        <f>IF(ISNUMBER(Merge2[[#This Row],[PerformanceRating.EnvironmentSatisfaction]]),Merge2[[#This Row],[PerformanceRating.EnvironmentSatisfaction]], NA())</f>
        <v>4</v>
      </c>
      <c r="AH92" s="4">
        <v>3</v>
      </c>
      <c r="AI92" s="4">
        <f>IF(ISNUMBER(Merge2[[#This Row],[PerformanceRating.JobSatisfaction]]),Merge2[[#This Row],[PerformanceRating.JobSatisfaction]],NA())</f>
        <v>3</v>
      </c>
      <c r="AJ92" s="4">
        <v>5</v>
      </c>
      <c r="AK92" s="4">
        <f>IF(ISNUMBER(Merge2[[#This Row],[PerformanceRating.RelationshipSatisfaction]]),Merge2[[#This Row],[PerformanceRating.RelationshipSatisfaction]],NA())</f>
        <v>5</v>
      </c>
      <c r="AL92" s="4">
        <v>3</v>
      </c>
      <c r="AM92" s="4">
        <v>1</v>
      </c>
      <c r="AN92" s="4">
        <v>2</v>
      </c>
      <c r="AO92" s="4">
        <f>IF(ISNUMBER(Merge2[[#This Row],[PerformanceRating.WorkLifeBalance]]),Merge2[[#This Row],[PerformanceRating.WorkLifeBalance]],NA())</f>
        <v>2</v>
      </c>
      <c r="AP92" s="4">
        <v>5</v>
      </c>
      <c r="AQ92" s="4">
        <f>IF(ISNUMBER(Merge2[[#This Row],[PerformanceRating.SelfRating]]),Merge2[[#This Row],[PerformanceRating.SelfRating]],NA())</f>
        <v>5</v>
      </c>
      <c r="AR92" s="4">
        <v>5</v>
      </c>
      <c r="AS92" s="4">
        <f>IF(ISNUMBER(Merge2[[#This Row],[PerformanceRating.ManagerRating]]),Merge2[[#This Row],[PerformanceRating.ManagerRating]],NA())</f>
        <v>5</v>
      </c>
      <c r="AT92" s="4">
        <f>AVERAGE(Merge2[[#This Row],[environment]],Merge2[[#This Row],[job_satisfactory]],Merge2[[#This Row],[Relationship]],Merge2[[#This Row],[worklife]],Merge2[[#This Row],[selfrating]],Merge2[[#This Row],[managerrating]])</f>
        <v>4</v>
      </c>
    </row>
    <row r="93" spans="1:46" hidden="1" x14ac:dyDescent="0.25">
      <c r="A93" s="1" t="s">
        <v>287</v>
      </c>
      <c r="B93" s="3" t="s">
        <v>288</v>
      </c>
      <c r="C93" s="3" t="s">
        <v>289</v>
      </c>
      <c r="D93" s="3" t="s">
        <v>26</v>
      </c>
      <c r="E93" s="4">
        <v>41</v>
      </c>
      <c r="F93" s="4" t="str">
        <f>IF(Merge2[[#This Row],[Age]]&lt;=35,"Young","Old")</f>
        <v>Old</v>
      </c>
      <c r="G93" s="3" t="s">
        <v>27</v>
      </c>
      <c r="H93" s="3" t="s">
        <v>28</v>
      </c>
      <c r="I93" s="4">
        <v>16</v>
      </c>
      <c r="J93" s="4" t="str" cm="1">
        <f t="array" ref="J93">_xlfn.IFS(Merge2[[#This Row],[DistanceFromHome (KM)]] &lt;=10,"0-10KM",Merge2[[#This Row],[DistanceFromHome (KM)]] &lt;=20,"11-20KM",Merge2[[#This Row],[DistanceFromHome (KM)]] &lt;=30,"21-30KM",Merge2[[#This Row],[DistanceFromHome (KM)]] &lt;=40,"31-40KM",Merge2[[#This Row],[DistanceFromHome (KM)]] &lt;=50,"41-50KM")</f>
        <v>11-20KM</v>
      </c>
      <c r="K93" s="3" t="s">
        <v>40</v>
      </c>
      <c r="L93" s="3" t="s">
        <v>30</v>
      </c>
      <c r="M93" s="4">
        <v>1</v>
      </c>
      <c r="N93" s="3" t="str" cm="1">
        <f t="array" ref="N93">_xlfn.SWITCH(Merge2[[#This Row],[Education]], 1, "Below College", 2, "College", 3, "Bachelor's", 4, "Master's", 5, "Doctorate")</f>
        <v>Below College</v>
      </c>
      <c r="O93" s="3" t="s">
        <v>49</v>
      </c>
      <c r="P93" s="3" t="s">
        <v>166</v>
      </c>
      <c r="Q93" s="3" t="s">
        <v>51</v>
      </c>
      <c r="R93" s="5">
        <v>48147</v>
      </c>
      <c r="S93" s="4">
        <v>1</v>
      </c>
      <c r="T93" s="3" t="s">
        <v>34</v>
      </c>
      <c r="U93" s="4">
        <f>IF(Merge2[[#This Row],[OverTime]]="Yes", 1, 0)</f>
        <v>0</v>
      </c>
      <c r="V93" s="2">
        <v>40969</v>
      </c>
      <c r="W93" s="3" t="s">
        <v>34</v>
      </c>
      <c r="X93" s="4">
        <v>10</v>
      </c>
      <c r="Y93" s="4">
        <v>8</v>
      </c>
      <c r="Z93" s="4">
        <v>10</v>
      </c>
      <c r="AA93" s="4" t="str">
        <f>IF(Merge2[[#This Row],[YearsSinceLastPromotion]] &gt;=4, "Need Attention", "OK")</f>
        <v>Need Attention</v>
      </c>
      <c r="AB93" s="4">
        <v>5</v>
      </c>
      <c r="AC93" s="1" t="s">
        <v>290</v>
      </c>
      <c r="AD93" s="1" t="s">
        <v>287</v>
      </c>
      <c r="AE93" s="2">
        <v>42774</v>
      </c>
      <c r="AF93" s="4">
        <v>5</v>
      </c>
      <c r="AG93" s="4">
        <f>IF(ISNUMBER(Merge2[[#This Row],[PerformanceRating.EnvironmentSatisfaction]]),Merge2[[#This Row],[PerformanceRating.EnvironmentSatisfaction]], NA())</f>
        <v>5</v>
      </c>
      <c r="AH93" s="4">
        <v>4</v>
      </c>
      <c r="AI93" s="4">
        <f>IF(ISNUMBER(Merge2[[#This Row],[PerformanceRating.JobSatisfaction]]),Merge2[[#This Row],[PerformanceRating.JobSatisfaction]],NA())</f>
        <v>4</v>
      </c>
      <c r="AJ93" s="4">
        <v>3</v>
      </c>
      <c r="AK93" s="4">
        <f>IF(ISNUMBER(Merge2[[#This Row],[PerformanceRating.RelationshipSatisfaction]]),Merge2[[#This Row],[PerformanceRating.RelationshipSatisfaction]],NA())</f>
        <v>3</v>
      </c>
      <c r="AL93" s="4">
        <v>2</v>
      </c>
      <c r="AM93" s="4">
        <v>3</v>
      </c>
      <c r="AN93" s="4">
        <v>2</v>
      </c>
      <c r="AO93" s="4">
        <f>IF(ISNUMBER(Merge2[[#This Row],[PerformanceRating.WorkLifeBalance]]),Merge2[[#This Row],[PerformanceRating.WorkLifeBalance]],NA())</f>
        <v>2</v>
      </c>
      <c r="AP93" s="4">
        <v>5</v>
      </c>
      <c r="AQ93" s="4">
        <f>IF(ISNUMBER(Merge2[[#This Row],[PerformanceRating.SelfRating]]),Merge2[[#This Row],[PerformanceRating.SelfRating]],NA())</f>
        <v>5</v>
      </c>
      <c r="AR93" s="4">
        <v>5</v>
      </c>
      <c r="AS93" s="4">
        <f>IF(ISNUMBER(Merge2[[#This Row],[PerformanceRating.ManagerRating]]),Merge2[[#This Row],[PerformanceRating.ManagerRating]],NA())</f>
        <v>5</v>
      </c>
      <c r="AT93" s="4">
        <f>AVERAGE(Merge2[[#This Row],[environment]],Merge2[[#This Row],[job_satisfactory]],Merge2[[#This Row],[Relationship]],Merge2[[#This Row],[worklife]],Merge2[[#This Row],[selfrating]],Merge2[[#This Row],[managerrating]])</f>
        <v>4</v>
      </c>
    </row>
    <row r="94" spans="1:46" x14ac:dyDescent="0.25">
      <c r="A94" s="1" t="s">
        <v>775</v>
      </c>
      <c r="B94" s="3" t="s">
        <v>776</v>
      </c>
      <c r="C94" s="3" t="s">
        <v>777</v>
      </c>
      <c r="D94" s="3" t="s">
        <v>26</v>
      </c>
      <c r="E94" s="4">
        <v>34</v>
      </c>
      <c r="F94" s="4" t="str">
        <f>IF(Merge2[[#This Row],[Age]]&lt;=35,"Young","Old")</f>
        <v>Young</v>
      </c>
      <c r="G94" s="3" t="s">
        <v>27</v>
      </c>
      <c r="H94" s="3" t="s">
        <v>57</v>
      </c>
      <c r="I94" s="4">
        <v>14</v>
      </c>
      <c r="J94" s="4" t="str" cm="1">
        <f t="array" ref="J94">_xlfn.IFS(Merge2[[#This Row],[DistanceFromHome (KM)]] &lt;=10,"0-10KM",Merge2[[#This Row],[DistanceFromHome (KM)]] &lt;=20,"11-20KM",Merge2[[#This Row],[DistanceFromHome (KM)]] &lt;=30,"21-30KM",Merge2[[#This Row],[DistanceFromHome (KM)]] &lt;=40,"31-40KM",Merge2[[#This Row],[DistanceFromHome (KM)]] &lt;=50,"41-50KM")</f>
        <v>11-20KM</v>
      </c>
      <c r="K94" s="3" t="s">
        <v>69</v>
      </c>
      <c r="L94" s="3" t="s">
        <v>30</v>
      </c>
      <c r="M94" s="4">
        <v>2</v>
      </c>
      <c r="N94" s="3" t="str" cm="1">
        <f t="array" ref="N94">_xlfn.SWITCH(Merge2[[#This Row],[Education]], 1, "Below College", 2, "College", 3, "Bachelor's", 4, "Master's", 5, "Doctorate")</f>
        <v>College</v>
      </c>
      <c r="O94" s="3" t="s">
        <v>77</v>
      </c>
      <c r="P94" s="3" t="s">
        <v>114</v>
      </c>
      <c r="Q94" s="3" t="s">
        <v>41</v>
      </c>
      <c r="R94" s="5">
        <v>154405</v>
      </c>
      <c r="S94" s="4">
        <v>0</v>
      </c>
      <c r="T94" s="3" t="s">
        <v>34</v>
      </c>
      <c r="U94" s="4">
        <f>IF(Merge2[[#This Row],[OverTime]]="Yes", 1, 0)</f>
        <v>0</v>
      </c>
      <c r="V94" s="2">
        <v>41421</v>
      </c>
      <c r="W94" s="3" t="s">
        <v>34</v>
      </c>
      <c r="X94" s="4">
        <v>9</v>
      </c>
      <c r="Y94" s="4">
        <v>7</v>
      </c>
      <c r="Z94" s="4">
        <v>7</v>
      </c>
      <c r="AA94" s="4" t="str">
        <f>IF(Merge2[[#This Row],[YearsSinceLastPromotion]] &gt;=4, "Need Attention", "OK")</f>
        <v>Need Attention</v>
      </c>
      <c r="AB94" s="4">
        <v>1</v>
      </c>
      <c r="AC94" s="1" t="s">
        <v>778</v>
      </c>
      <c r="AD94" s="1" t="s">
        <v>775</v>
      </c>
      <c r="AE94" s="2">
        <v>42508</v>
      </c>
      <c r="AF94" s="4">
        <v>3</v>
      </c>
      <c r="AG94" s="4">
        <f>IF(ISNUMBER(Merge2[[#This Row],[PerformanceRating.EnvironmentSatisfaction]]),Merge2[[#This Row],[PerformanceRating.EnvironmentSatisfaction]], NA())</f>
        <v>3</v>
      </c>
      <c r="AH94" s="4">
        <v>2</v>
      </c>
      <c r="AI94" s="4">
        <f>IF(ISNUMBER(Merge2[[#This Row],[PerformanceRating.JobSatisfaction]]),Merge2[[#This Row],[PerformanceRating.JobSatisfaction]],NA())</f>
        <v>2</v>
      </c>
      <c r="AJ94" s="4">
        <v>2</v>
      </c>
      <c r="AK94" s="4">
        <f>IF(ISNUMBER(Merge2[[#This Row],[PerformanceRating.RelationshipSatisfaction]]),Merge2[[#This Row],[PerformanceRating.RelationshipSatisfaction]],NA())</f>
        <v>2</v>
      </c>
      <c r="AL94" s="4">
        <v>2</v>
      </c>
      <c r="AM94" s="4">
        <v>1</v>
      </c>
      <c r="AN94" s="4">
        <v>4</v>
      </c>
      <c r="AO94" s="4">
        <f>IF(ISNUMBER(Merge2[[#This Row],[PerformanceRating.WorkLifeBalance]]),Merge2[[#This Row],[PerformanceRating.WorkLifeBalance]],NA())</f>
        <v>4</v>
      </c>
      <c r="AP94" s="4">
        <v>4</v>
      </c>
      <c r="AQ94" s="4">
        <f>IF(ISNUMBER(Merge2[[#This Row],[PerformanceRating.SelfRating]]),Merge2[[#This Row],[PerformanceRating.SelfRating]],NA())</f>
        <v>4</v>
      </c>
      <c r="AR94" s="4">
        <v>4</v>
      </c>
      <c r="AS94" s="4">
        <f>IF(ISNUMBER(Merge2[[#This Row],[PerformanceRating.ManagerRating]]),Merge2[[#This Row],[PerformanceRating.ManagerRating]],NA())</f>
        <v>4</v>
      </c>
      <c r="AT94" s="4">
        <f>AVERAGE(Merge2[[#This Row],[environment]],Merge2[[#This Row],[job_satisfactory]],Merge2[[#This Row],[Relationship]],Merge2[[#This Row],[worklife]],Merge2[[#This Row],[selfrating]],Merge2[[#This Row],[managerrating]])</f>
        <v>3.1666666666666665</v>
      </c>
    </row>
    <row r="95" spans="1:46" hidden="1" x14ac:dyDescent="0.25">
      <c r="A95" s="1" t="s">
        <v>291</v>
      </c>
      <c r="B95" s="3" t="s">
        <v>292</v>
      </c>
      <c r="C95" s="3" t="s">
        <v>293</v>
      </c>
      <c r="D95" s="3" t="s">
        <v>39</v>
      </c>
      <c r="E95" s="4">
        <v>42</v>
      </c>
      <c r="F95" s="4" t="str">
        <f>IF(Merge2[[#This Row],[Age]]&lt;=35,"Young","Old")</f>
        <v>Old</v>
      </c>
      <c r="G95" s="3" t="s">
        <v>27</v>
      </c>
      <c r="H95" s="3" t="s">
        <v>47</v>
      </c>
      <c r="I95" s="4">
        <v>4</v>
      </c>
      <c r="J95" s="4" t="str" cm="1">
        <f t="array" ref="J95">_xlfn.IFS(Merge2[[#This Row],[DistanceFromHome (KM)]] &lt;=10,"0-10KM",Merge2[[#This Row],[DistanceFromHome (KM)]] &lt;=20,"11-20KM",Merge2[[#This Row],[DistanceFromHome (KM)]] &lt;=30,"21-30KM",Merge2[[#This Row],[DistanceFromHome (KM)]] &lt;=40,"31-40KM",Merge2[[#This Row],[DistanceFromHome (KM)]] &lt;=50,"41-50KM")</f>
        <v>0-10KM</v>
      </c>
      <c r="K95" s="3" t="s">
        <v>29</v>
      </c>
      <c r="L95" s="3" t="s">
        <v>76</v>
      </c>
      <c r="M95" s="4">
        <v>3</v>
      </c>
      <c r="N95" s="3" t="str" cm="1">
        <f t="array" ref="N95">_xlfn.SWITCH(Merge2[[#This Row],[Education]], 1, "Below College", 2, "College", 3, "Bachelor's", 4, "Master's", 5, "Doctorate")</f>
        <v>Bachelor's</v>
      </c>
      <c r="O95" s="3" t="s">
        <v>47</v>
      </c>
      <c r="P95" s="3" t="s">
        <v>294</v>
      </c>
      <c r="Q95" s="3" t="s">
        <v>51</v>
      </c>
      <c r="R95" s="5">
        <v>463051</v>
      </c>
      <c r="S95" s="4">
        <v>1</v>
      </c>
      <c r="T95" s="3" t="s">
        <v>34</v>
      </c>
      <c r="U95" s="4">
        <f>IF(Merge2[[#This Row],[OverTime]]="Yes", 1, 0)</f>
        <v>0</v>
      </c>
      <c r="V95" s="2">
        <v>40969</v>
      </c>
      <c r="W95" s="3" t="s">
        <v>34</v>
      </c>
      <c r="X95" s="4">
        <v>10</v>
      </c>
      <c r="Y95" s="4">
        <v>0</v>
      </c>
      <c r="Z95" s="4">
        <v>10</v>
      </c>
      <c r="AA95" s="4" t="str">
        <f>IF(Merge2[[#This Row],[YearsSinceLastPromotion]] &gt;=4, "Need Attention", "OK")</f>
        <v>Need Attention</v>
      </c>
      <c r="AB95" s="4">
        <v>7</v>
      </c>
      <c r="AC95" s="1" t="s">
        <v>295</v>
      </c>
      <c r="AD95" s="1" t="s">
        <v>291</v>
      </c>
      <c r="AE95" s="2">
        <v>42775</v>
      </c>
      <c r="AF95" s="4">
        <v>3</v>
      </c>
      <c r="AG95" s="4">
        <f>IF(ISNUMBER(Merge2[[#This Row],[PerformanceRating.EnvironmentSatisfaction]]),Merge2[[#This Row],[PerformanceRating.EnvironmentSatisfaction]], NA())</f>
        <v>3</v>
      </c>
      <c r="AH95" s="4">
        <v>2</v>
      </c>
      <c r="AI95" s="4">
        <f>IF(ISNUMBER(Merge2[[#This Row],[PerformanceRating.JobSatisfaction]]),Merge2[[#This Row],[PerformanceRating.JobSatisfaction]],NA())</f>
        <v>2</v>
      </c>
      <c r="AJ95" s="4">
        <v>3</v>
      </c>
      <c r="AK95" s="4">
        <f>IF(ISNUMBER(Merge2[[#This Row],[PerformanceRating.RelationshipSatisfaction]]),Merge2[[#This Row],[PerformanceRating.RelationshipSatisfaction]],NA())</f>
        <v>3</v>
      </c>
      <c r="AL95" s="4">
        <v>3</v>
      </c>
      <c r="AM95" s="4">
        <v>2</v>
      </c>
      <c r="AN95" s="4">
        <v>5</v>
      </c>
      <c r="AO95" s="4">
        <f>IF(ISNUMBER(Merge2[[#This Row],[PerformanceRating.WorkLifeBalance]]),Merge2[[#This Row],[PerformanceRating.WorkLifeBalance]],NA())</f>
        <v>5</v>
      </c>
      <c r="AP95" s="4">
        <v>3</v>
      </c>
      <c r="AQ95" s="4">
        <f>IF(ISNUMBER(Merge2[[#This Row],[PerformanceRating.SelfRating]]),Merge2[[#This Row],[PerformanceRating.SelfRating]],NA())</f>
        <v>3</v>
      </c>
      <c r="AR95" s="4">
        <v>3</v>
      </c>
      <c r="AS95" s="4">
        <f>IF(ISNUMBER(Merge2[[#This Row],[PerformanceRating.ManagerRating]]),Merge2[[#This Row],[PerformanceRating.ManagerRating]],NA())</f>
        <v>3</v>
      </c>
      <c r="AT95" s="4">
        <f>AVERAGE(Merge2[[#This Row],[environment]],Merge2[[#This Row],[job_satisfactory]],Merge2[[#This Row],[Relationship]],Merge2[[#This Row],[worklife]],Merge2[[#This Row],[selfrating]],Merge2[[#This Row],[managerrating]])</f>
        <v>3.1666666666666665</v>
      </c>
    </row>
    <row r="96" spans="1:46" hidden="1" x14ac:dyDescent="0.25">
      <c r="A96" s="1" t="s">
        <v>296</v>
      </c>
      <c r="B96" s="3" t="s">
        <v>297</v>
      </c>
      <c r="C96" s="3" t="s">
        <v>298</v>
      </c>
      <c r="D96" s="3" t="s">
        <v>26</v>
      </c>
      <c r="E96" s="4">
        <v>36</v>
      </c>
      <c r="F96" s="4" t="str">
        <f>IF(Merge2[[#This Row],[Age]]&lt;=35,"Young","Old")</f>
        <v>Old</v>
      </c>
      <c r="G96" s="3" t="s">
        <v>27</v>
      </c>
      <c r="H96" s="3" t="s">
        <v>57</v>
      </c>
      <c r="I96" s="4">
        <v>32</v>
      </c>
      <c r="J96" s="4" t="str" cm="1">
        <f t="array" ref="J96">_xlfn.IFS(Merge2[[#This Row],[DistanceFromHome (KM)]] &lt;=10,"0-10KM",Merge2[[#This Row],[DistanceFromHome (KM)]] &lt;=20,"11-20KM",Merge2[[#This Row],[DistanceFromHome (KM)]] &lt;=30,"21-30KM",Merge2[[#This Row],[DistanceFromHome (KM)]] &lt;=40,"31-40KM",Merge2[[#This Row],[DistanceFromHome (KM)]] &lt;=50,"41-50KM")</f>
        <v>31-40KM</v>
      </c>
      <c r="K96" s="3" t="s">
        <v>40</v>
      </c>
      <c r="L96" s="3" t="s">
        <v>48</v>
      </c>
      <c r="M96" s="4">
        <v>3</v>
      </c>
      <c r="N96" s="3" t="str" cm="1">
        <f t="array" ref="N96">_xlfn.SWITCH(Merge2[[#This Row],[Education]], 1, "Below College", 2, "College", 3, "Bachelor's", 4, "Master's", 5, "Doctorate")</f>
        <v>Bachelor's</v>
      </c>
      <c r="O96" s="3" t="s">
        <v>58</v>
      </c>
      <c r="P96" s="3" t="s">
        <v>114</v>
      </c>
      <c r="Q96" s="3" t="s">
        <v>51</v>
      </c>
      <c r="R96" s="5">
        <v>111294</v>
      </c>
      <c r="S96" s="4">
        <v>1</v>
      </c>
      <c r="T96" s="3" t="s">
        <v>34</v>
      </c>
      <c r="U96" s="4">
        <f>IF(Merge2[[#This Row],[OverTime]]="Yes", 1, 0)</f>
        <v>0</v>
      </c>
      <c r="V96" s="2">
        <v>40970</v>
      </c>
      <c r="W96" s="3" t="s">
        <v>34</v>
      </c>
      <c r="X96" s="4">
        <v>10</v>
      </c>
      <c r="Y96" s="4">
        <v>8</v>
      </c>
      <c r="Z96" s="4">
        <v>8</v>
      </c>
      <c r="AA96" s="4" t="str">
        <f>IF(Merge2[[#This Row],[YearsSinceLastPromotion]] &gt;=4, "Need Attention", "OK")</f>
        <v>Need Attention</v>
      </c>
      <c r="AB96" s="4">
        <v>10</v>
      </c>
      <c r="AC96" s="1" t="s">
        <v>299</v>
      </c>
      <c r="AD96" s="1" t="s">
        <v>296</v>
      </c>
      <c r="AE96" s="2">
        <v>42739</v>
      </c>
      <c r="AF96" s="4">
        <v>4</v>
      </c>
      <c r="AG96" s="4">
        <f>IF(ISNUMBER(Merge2[[#This Row],[PerformanceRating.EnvironmentSatisfaction]]),Merge2[[#This Row],[PerformanceRating.EnvironmentSatisfaction]], NA())</f>
        <v>4</v>
      </c>
      <c r="AH96" s="4">
        <v>5</v>
      </c>
      <c r="AI96" s="4">
        <f>IF(ISNUMBER(Merge2[[#This Row],[PerformanceRating.JobSatisfaction]]),Merge2[[#This Row],[PerformanceRating.JobSatisfaction]],NA())</f>
        <v>5</v>
      </c>
      <c r="AJ96" s="4">
        <v>4</v>
      </c>
      <c r="AK96" s="4">
        <f>IF(ISNUMBER(Merge2[[#This Row],[PerformanceRating.RelationshipSatisfaction]]),Merge2[[#This Row],[PerformanceRating.RelationshipSatisfaction]],NA())</f>
        <v>4</v>
      </c>
      <c r="AL96" s="4">
        <v>1</v>
      </c>
      <c r="AM96" s="4">
        <v>0</v>
      </c>
      <c r="AN96" s="4">
        <v>5</v>
      </c>
      <c r="AO96" s="4">
        <f>IF(ISNUMBER(Merge2[[#This Row],[PerformanceRating.WorkLifeBalance]]),Merge2[[#This Row],[PerformanceRating.WorkLifeBalance]],NA())</f>
        <v>5</v>
      </c>
      <c r="AP96" s="4">
        <v>3</v>
      </c>
      <c r="AQ96" s="4">
        <f>IF(ISNUMBER(Merge2[[#This Row],[PerformanceRating.SelfRating]]),Merge2[[#This Row],[PerformanceRating.SelfRating]],NA())</f>
        <v>3</v>
      </c>
      <c r="AR96" s="4">
        <v>3</v>
      </c>
      <c r="AS96" s="4">
        <f>IF(ISNUMBER(Merge2[[#This Row],[PerformanceRating.ManagerRating]]),Merge2[[#This Row],[PerformanceRating.ManagerRating]],NA())</f>
        <v>3</v>
      </c>
      <c r="AT96" s="4">
        <f>AVERAGE(Merge2[[#This Row],[environment]],Merge2[[#This Row],[job_satisfactory]],Merge2[[#This Row],[Relationship]],Merge2[[#This Row],[worklife]],Merge2[[#This Row],[selfrating]],Merge2[[#This Row],[managerrating]])</f>
        <v>4</v>
      </c>
    </row>
    <row r="97" spans="1:46" x14ac:dyDescent="0.25">
      <c r="A97" s="1" t="s">
        <v>300</v>
      </c>
      <c r="B97" s="3" t="s">
        <v>301</v>
      </c>
      <c r="C97" s="3" t="s">
        <v>302</v>
      </c>
      <c r="D97" s="3" t="s">
        <v>56</v>
      </c>
      <c r="E97" s="4">
        <v>35</v>
      </c>
      <c r="F97" s="4" t="str">
        <f>IF(Merge2[[#This Row],[Age]]&lt;=35,"Young","Old")</f>
        <v>Young</v>
      </c>
      <c r="G97" s="3" t="s">
        <v>75</v>
      </c>
      <c r="H97" s="3" t="s">
        <v>57</v>
      </c>
      <c r="I97" s="4">
        <v>27</v>
      </c>
      <c r="J97" s="4" t="str" cm="1">
        <f t="array" ref="J97">_xlfn.IFS(Merge2[[#This Row],[DistanceFromHome (KM)]] &lt;=10,"0-10KM",Merge2[[#This Row],[DistanceFromHome (KM)]] &lt;=20,"11-20KM",Merge2[[#This Row],[DistanceFromHome (KM)]] &lt;=30,"21-30KM",Merge2[[#This Row],[DistanceFromHome (KM)]] &lt;=40,"31-40KM",Merge2[[#This Row],[DistanceFromHome (KM)]] &lt;=50,"41-50KM")</f>
        <v>21-30KM</v>
      </c>
      <c r="K97" s="3" t="s">
        <v>40</v>
      </c>
      <c r="L97" s="3" t="s">
        <v>48</v>
      </c>
      <c r="M97" s="4">
        <v>3</v>
      </c>
      <c r="N97" s="3" t="str" cm="1">
        <f t="array" ref="N97">_xlfn.SWITCH(Merge2[[#This Row],[Education]], 1, "Below College", 2, "College", 3, "Bachelor's", 4, "Master's", 5, "Doctorate")</f>
        <v>Bachelor's</v>
      </c>
      <c r="O97" s="3" t="s">
        <v>58</v>
      </c>
      <c r="P97" s="3" t="s">
        <v>205</v>
      </c>
      <c r="Q97" s="3" t="s">
        <v>41</v>
      </c>
      <c r="R97" s="5">
        <v>542695</v>
      </c>
      <c r="S97" s="4">
        <v>0</v>
      </c>
      <c r="T97" s="3" t="s">
        <v>34</v>
      </c>
      <c r="U97" s="4">
        <f>IF(Merge2[[#This Row],[OverTime]]="Yes", 1, 0)</f>
        <v>0</v>
      </c>
      <c r="V97" s="2">
        <v>40970</v>
      </c>
      <c r="W97" s="3" t="s">
        <v>34</v>
      </c>
      <c r="X97" s="4">
        <v>10</v>
      </c>
      <c r="Y97" s="4">
        <v>5</v>
      </c>
      <c r="Z97" s="4">
        <v>5</v>
      </c>
      <c r="AA97" s="4" t="str">
        <f>IF(Merge2[[#This Row],[YearsSinceLastPromotion]] &gt;=4, "Need Attention", "OK")</f>
        <v>Need Attention</v>
      </c>
      <c r="AB97" s="4">
        <v>1</v>
      </c>
      <c r="AC97" s="1"/>
      <c r="AD97" s="1"/>
      <c r="AE97" s="2"/>
      <c r="AF97" s="4"/>
      <c r="AG97" s="4" t="e">
        <f>IF(ISNUMBER(Merge2[[#This Row],[PerformanceRating.EnvironmentSatisfaction]]),Merge2[[#This Row],[PerformanceRating.EnvironmentSatisfaction]], NA())</f>
        <v>#N/A</v>
      </c>
      <c r="AH97" s="4"/>
      <c r="AI97" s="4" t="e">
        <f>IF(ISNUMBER(Merge2[[#This Row],[PerformanceRating.JobSatisfaction]]),Merge2[[#This Row],[PerformanceRating.JobSatisfaction]],NA())</f>
        <v>#N/A</v>
      </c>
      <c r="AJ97" s="4"/>
      <c r="AK97" s="4" t="e">
        <f>IF(ISNUMBER(Merge2[[#This Row],[PerformanceRating.RelationshipSatisfaction]]),Merge2[[#This Row],[PerformanceRating.RelationshipSatisfaction]],NA())</f>
        <v>#N/A</v>
      </c>
      <c r="AL97" s="4"/>
      <c r="AM97" s="4"/>
      <c r="AN97" s="4"/>
      <c r="AO97" s="4" t="e">
        <f>IF(ISNUMBER(Merge2[[#This Row],[PerformanceRating.WorkLifeBalance]]),Merge2[[#This Row],[PerformanceRating.WorkLifeBalance]],NA())</f>
        <v>#N/A</v>
      </c>
      <c r="AP97" s="4"/>
      <c r="AQ97" s="4" t="e">
        <f>IF(ISNUMBER(Merge2[[#This Row],[PerformanceRating.SelfRating]]),Merge2[[#This Row],[PerformanceRating.SelfRating]],NA())</f>
        <v>#N/A</v>
      </c>
      <c r="AR97" s="4"/>
      <c r="AS97" s="4" t="e">
        <f>IF(ISNUMBER(Merge2[[#This Row],[PerformanceRating.ManagerRating]]),Merge2[[#This Row],[PerformanceRating.ManagerRating]],NA())</f>
        <v>#N/A</v>
      </c>
      <c r="AT97" s="4" t="e">
        <f>AVERAGE(Merge2[[#This Row],[environment]],Merge2[[#This Row],[job_satisfactory]],Merge2[[#This Row],[Relationship]],Merge2[[#This Row],[worklife]],Merge2[[#This Row],[selfrating]],Merge2[[#This Row],[managerrating]])</f>
        <v>#N/A</v>
      </c>
    </row>
    <row r="98" spans="1:46" x14ac:dyDescent="0.25">
      <c r="A98" s="1" t="s">
        <v>533</v>
      </c>
      <c r="B98" s="3" t="s">
        <v>534</v>
      </c>
      <c r="C98" s="3" t="s">
        <v>535</v>
      </c>
      <c r="D98" s="3" t="s">
        <v>39</v>
      </c>
      <c r="E98" s="4">
        <v>28</v>
      </c>
      <c r="F98" s="4" t="str">
        <f>IF(Merge2[[#This Row],[Age]]&lt;=35,"Young","Old")</f>
        <v>Young</v>
      </c>
      <c r="G98" s="3" t="s">
        <v>27</v>
      </c>
      <c r="H98" s="3" t="s">
        <v>47</v>
      </c>
      <c r="I98" s="4">
        <v>18</v>
      </c>
      <c r="J98" s="4" t="str" cm="1">
        <f t="array" ref="J98">_xlfn.IFS(Merge2[[#This Row],[DistanceFromHome (KM)]] &lt;=10,"0-10KM",Merge2[[#This Row],[DistanceFromHome (KM)]] &lt;=20,"11-20KM",Merge2[[#This Row],[DistanceFromHome (KM)]] &lt;=30,"21-30KM",Merge2[[#This Row],[DistanceFromHome (KM)]] &lt;=40,"31-40KM",Merge2[[#This Row],[DistanceFromHome (KM)]] &lt;=50,"41-50KM")</f>
        <v>11-20KM</v>
      </c>
      <c r="K98" s="3" t="s">
        <v>40</v>
      </c>
      <c r="L98" s="3" t="s">
        <v>82</v>
      </c>
      <c r="M98" s="4">
        <v>2</v>
      </c>
      <c r="N98" s="3" t="str" cm="1">
        <f t="array" ref="N98">_xlfn.SWITCH(Merge2[[#This Row],[Education]], 1, "Below College", 2, "College", 3, "Bachelor's", 4, "Master's", 5, "Doctorate")</f>
        <v>College</v>
      </c>
      <c r="O98" s="3" t="s">
        <v>130</v>
      </c>
      <c r="P98" s="3" t="s">
        <v>233</v>
      </c>
      <c r="Q98" s="3" t="s">
        <v>51</v>
      </c>
      <c r="R98" s="5">
        <v>179561</v>
      </c>
      <c r="S98" s="4">
        <v>1</v>
      </c>
      <c r="T98" s="3" t="s">
        <v>34</v>
      </c>
      <c r="U98" s="4">
        <f>IF(Merge2[[#This Row],[OverTime]]="Yes", 1, 0)</f>
        <v>0</v>
      </c>
      <c r="V98" s="2">
        <v>41038</v>
      </c>
      <c r="W98" s="3" t="s">
        <v>42</v>
      </c>
      <c r="X98" s="4">
        <v>1</v>
      </c>
      <c r="Y98" s="4">
        <v>0</v>
      </c>
      <c r="Z98" s="4">
        <v>0</v>
      </c>
      <c r="AA98" s="4" t="str">
        <f>IF(Merge2[[#This Row],[YearsSinceLastPromotion]] &gt;=4, "Need Attention", "OK")</f>
        <v>OK</v>
      </c>
      <c r="AB98" s="4">
        <v>1</v>
      </c>
      <c r="AC98" s="1" t="s">
        <v>536</v>
      </c>
      <c r="AD98" s="1" t="s">
        <v>533</v>
      </c>
      <c r="AE98" s="2">
        <v>42510</v>
      </c>
      <c r="AF98" s="4">
        <v>4</v>
      </c>
      <c r="AG98" s="4">
        <f>IF(ISNUMBER(Merge2[[#This Row],[PerformanceRating.EnvironmentSatisfaction]]),Merge2[[#This Row],[PerformanceRating.EnvironmentSatisfaction]], NA())</f>
        <v>4</v>
      </c>
      <c r="AH98" s="4">
        <v>4</v>
      </c>
      <c r="AI98" s="4">
        <f>IF(ISNUMBER(Merge2[[#This Row],[PerformanceRating.JobSatisfaction]]),Merge2[[#This Row],[PerformanceRating.JobSatisfaction]],NA())</f>
        <v>4</v>
      </c>
      <c r="AJ98" s="4">
        <v>3</v>
      </c>
      <c r="AK98" s="4">
        <f>IF(ISNUMBER(Merge2[[#This Row],[PerformanceRating.RelationshipSatisfaction]]),Merge2[[#This Row],[PerformanceRating.RelationshipSatisfaction]],NA())</f>
        <v>3</v>
      </c>
      <c r="AL98" s="4">
        <v>1</v>
      </c>
      <c r="AM98" s="4">
        <v>0</v>
      </c>
      <c r="AN98" s="4">
        <v>3</v>
      </c>
      <c r="AO98" s="4">
        <f>IF(ISNUMBER(Merge2[[#This Row],[PerformanceRating.WorkLifeBalance]]),Merge2[[#This Row],[PerformanceRating.WorkLifeBalance]],NA())</f>
        <v>3</v>
      </c>
      <c r="AP98" s="4">
        <v>5</v>
      </c>
      <c r="AQ98" s="4">
        <f>IF(ISNUMBER(Merge2[[#This Row],[PerformanceRating.SelfRating]]),Merge2[[#This Row],[PerformanceRating.SelfRating]],NA())</f>
        <v>5</v>
      </c>
      <c r="AR98" s="4">
        <v>5</v>
      </c>
      <c r="AS98" s="4">
        <f>IF(ISNUMBER(Merge2[[#This Row],[PerformanceRating.ManagerRating]]),Merge2[[#This Row],[PerformanceRating.ManagerRating]],NA())</f>
        <v>5</v>
      </c>
      <c r="AT98" s="4">
        <f>AVERAGE(Merge2[[#This Row],[environment]],Merge2[[#This Row],[job_satisfactory]],Merge2[[#This Row],[Relationship]],Merge2[[#This Row],[worklife]],Merge2[[#This Row],[selfrating]],Merge2[[#This Row],[managerrating]])</f>
        <v>4</v>
      </c>
    </row>
    <row r="99" spans="1:46" x14ac:dyDescent="0.25">
      <c r="A99" s="1" t="s">
        <v>307</v>
      </c>
      <c r="B99" s="3" t="s">
        <v>308</v>
      </c>
      <c r="C99" s="3" t="s">
        <v>309</v>
      </c>
      <c r="D99" s="3" t="s">
        <v>26</v>
      </c>
      <c r="E99" s="4">
        <v>35</v>
      </c>
      <c r="F99" s="4" t="str">
        <f>IF(Merge2[[#This Row],[Age]]&lt;=35,"Young","Old")</f>
        <v>Young</v>
      </c>
      <c r="G99" s="3" t="s">
        <v>27</v>
      </c>
      <c r="H99" s="3" t="s">
        <v>57</v>
      </c>
      <c r="I99" s="4">
        <v>36</v>
      </c>
      <c r="J99" s="4" t="str" cm="1">
        <f t="array" ref="J99">_xlfn.IFS(Merge2[[#This Row],[DistanceFromHome (KM)]] &lt;=10,"0-10KM",Merge2[[#This Row],[DistanceFromHome (KM)]] &lt;=20,"11-20KM",Merge2[[#This Row],[DistanceFromHome (KM)]] &lt;=30,"21-30KM",Merge2[[#This Row],[DistanceFromHome (KM)]] &lt;=40,"31-40KM",Merge2[[#This Row],[DistanceFromHome (KM)]] &lt;=50,"41-50KM")</f>
        <v>31-40KM</v>
      </c>
      <c r="K99" s="3" t="s">
        <v>40</v>
      </c>
      <c r="L99" s="3" t="s">
        <v>30</v>
      </c>
      <c r="M99" s="4">
        <v>4</v>
      </c>
      <c r="N99" s="3" t="str" cm="1">
        <f t="array" ref="N99">_xlfn.SWITCH(Merge2[[#This Row],[Education]], 1, "Below College", 2, "College", 3, "Bachelor's", 4, "Master's", 5, "Doctorate")</f>
        <v>Master's</v>
      </c>
      <c r="O99" s="3" t="s">
        <v>58</v>
      </c>
      <c r="P99" s="3" t="s">
        <v>110</v>
      </c>
      <c r="Q99" s="3" t="s">
        <v>51</v>
      </c>
      <c r="R99" s="5">
        <v>59086</v>
      </c>
      <c r="S99" s="4">
        <v>1</v>
      </c>
      <c r="T99" s="3" t="s">
        <v>42</v>
      </c>
      <c r="U99" s="4">
        <f>IF(Merge2[[#This Row],[OverTime]]="Yes", 1, 0)</f>
        <v>1</v>
      </c>
      <c r="V99" s="2">
        <v>40972</v>
      </c>
      <c r="W99" s="3" t="s">
        <v>34</v>
      </c>
      <c r="X99" s="4">
        <v>10</v>
      </c>
      <c r="Y99" s="4">
        <v>2</v>
      </c>
      <c r="Z99" s="4">
        <v>8</v>
      </c>
      <c r="AA99" s="4" t="str">
        <f>IF(Merge2[[#This Row],[YearsSinceLastPromotion]] &gt;=4, "Need Attention", "OK")</f>
        <v>Need Attention</v>
      </c>
      <c r="AB99" s="4">
        <v>4</v>
      </c>
      <c r="AC99" s="1"/>
      <c r="AD99" s="1"/>
      <c r="AE99" s="2"/>
      <c r="AF99" s="4"/>
      <c r="AG99" s="4" t="e">
        <f>IF(ISNUMBER(Merge2[[#This Row],[PerformanceRating.EnvironmentSatisfaction]]),Merge2[[#This Row],[PerformanceRating.EnvironmentSatisfaction]], NA())</f>
        <v>#N/A</v>
      </c>
      <c r="AH99" s="4"/>
      <c r="AI99" s="4" t="e">
        <f>IF(ISNUMBER(Merge2[[#This Row],[PerformanceRating.JobSatisfaction]]),Merge2[[#This Row],[PerformanceRating.JobSatisfaction]],NA())</f>
        <v>#N/A</v>
      </c>
      <c r="AJ99" s="4"/>
      <c r="AK99" s="4" t="e">
        <f>IF(ISNUMBER(Merge2[[#This Row],[PerformanceRating.RelationshipSatisfaction]]),Merge2[[#This Row],[PerformanceRating.RelationshipSatisfaction]],NA())</f>
        <v>#N/A</v>
      </c>
      <c r="AL99" s="4"/>
      <c r="AM99" s="4"/>
      <c r="AN99" s="4"/>
      <c r="AO99" s="4" t="e">
        <f>IF(ISNUMBER(Merge2[[#This Row],[PerformanceRating.WorkLifeBalance]]),Merge2[[#This Row],[PerformanceRating.WorkLifeBalance]],NA())</f>
        <v>#N/A</v>
      </c>
      <c r="AP99" s="4"/>
      <c r="AQ99" s="4" t="e">
        <f>IF(ISNUMBER(Merge2[[#This Row],[PerformanceRating.SelfRating]]),Merge2[[#This Row],[PerformanceRating.SelfRating]],NA())</f>
        <v>#N/A</v>
      </c>
      <c r="AR99" s="4"/>
      <c r="AS99" s="4" t="e">
        <f>IF(ISNUMBER(Merge2[[#This Row],[PerformanceRating.ManagerRating]]),Merge2[[#This Row],[PerformanceRating.ManagerRating]],NA())</f>
        <v>#N/A</v>
      </c>
      <c r="AT99" s="4" t="e">
        <f>AVERAGE(Merge2[[#This Row],[environment]],Merge2[[#This Row],[job_satisfactory]],Merge2[[#This Row],[Relationship]],Merge2[[#This Row],[worklife]],Merge2[[#This Row],[selfrating]],Merge2[[#This Row],[managerrating]])</f>
        <v>#N/A</v>
      </c>
    </row>
    <row r="100" spans="1:46" hidden="1" x14ac:dyDescent="0.25">
      <c r="A100" s="1" t="s">
        <v>310</v>
      </c>
      <c r="B100" s="3" t="s">
        <v>311</v>
      </c>
      <c r="C100" s="3" t="s">
        <v>312</v>
      </c>
      <c r="D100" s="3" t="s">
        <v>39</v>
      </c>
      <c r="E100" s="4">
        <v>41</v>
      </c>
      <c r="F100" s="4" t="str">
        <f>IF(Merge2[[#This Row],[Age]]&lt;=35,"Young","Old")</f>
        <v>Old</v>
      </c>
      <c r="G100" s="3" t="s">
        <v>27</v>
      </c>
      <c r="H100" s="3" t="s">
        <v>28</v>
      </c>
      <c r="I100" s="4">
        <v>17</v>
      </c>
      <c r="J100" s="4" t="str" cm="1">
        <f t="array" ref="J100">_xlfn.IFS(Merge2[[#This Row],[DistanceFromHome (KM)]] &lt;=10,"0-10KM",Merge2[[#This Row],[DistanceFromHome (KM)]] &lt;=20,"11-20KM",Merge2[[#This Row],[DistanceFromHome (KM)]] &lt;=30,"21-30KM",Merge2[[#This Row],[DistanceFromHome (KM)]] &lt;=40,"31-40KM",Merge2[[#This Row],[DistanceFromHome (KM)]] &lt;=50,"41-50KM")</f>
        <v>11-20KM</v>
      </c>
      <c r="K100" s="3" t="s">
        <v>69</v>
      </c>
      <c r="L100" s="3" t="s">
        <v>30</v>
      </c>
      <c r="M100" s="4">
        <v>3</v>
      </c>
      <c r="N100" s="3" t="str" cm="1">
        <f t="array" ref="N100">_xlfn.SWITCH(Merge2[[#This Row],[Education]], 1, "Below College", 2, "College", 3, "Bachelor's", 4, "Master's", 5, "Doctorate")</f>
        <v>Bachelor's</v>
      </c>
      <c r="O100" s="3" t="s">
        <v>130</v>
      </c>
      <c r="P100" s="3" t="s">
        <v>32</v>
      </c>
      <c r="Q100" s="3" t="s">
        <v>51</v>
      </c>
      <c r="R100" s="5">
        <v>116966</v>
      </c>
      <c r="S100" s="4">
        <v>2</v>
      </c>
      <c r="T100" s="3" t="s">
        <v>34</v>
      </c>
      <c r="U100" s="4">
        <f>IF(Merge2[[#This Row],[OverTime]]="Yes", 1, 0)</f>
        <v>0</v>
      </c>
      <c r="V100" s="2">
        <v>40972</v>
      </c>
      <c r="W100" s="3" t="s">
        <v>34</v>
      </c>
      <c r="X100" s="4">
        <v>10</v>
      </c>
      <c r="Y100" s="4">
        <v>4</v>
      </c>
      <c r="Z100" s="4">
        <v>10</v>
      </c>
      <c r="AA100" s="4" t="str">
        <f>IF(Merge2[[#This Row],[YearsSinceLastPromotion]] &gt;=4, "Need Attention", "OK")</f>
        <v>Need Attention</v>
      </c>
      <c r="AB100" s="4">
        <v>7</v>
      </c>
      <c r="AC100" s="1" t="s">
        <v>313</v>
      </c>
      <c r="AD100" s="1" t="s">
        <v>310</v>
      </c>
      <c r="AE100" s="2">
        <v>42576</v>
      </c>
      <c r="AF100" s="4">
        <v>5</v>
      </c>
      <c r="AG100" s="4">
        <f>IF(ISNUMBER(Merge2[[#This Row],[PerformanceRating.EnvironmentSatisfaction]]),Merge2[[#This Row],[PerformanceRating.EnvironmentSatisfaction]], NA())</f>
        <v>5</v>
      </c>
      <c r="AH100" s="4">
        <v>3</v>
      </c>
      <c r="AI100" s="4">
        <f>IF(ISNUMBER(Merge2[[#This Row],[PerformanceRating.JobSatisfaction]]),Merge2[[#This Row],[PerformanceRating.JobSatisfaction]],NA())</f>
        <v>3</v>
      </c>
      <c r="AJ100" s="4">
        <v>2</v>
      </c>
      <c r="AK100" s="4">
        <f>IF(ISNUMBER(Merge2[[#This Row],[PerformanceRating.RelationshipSatisfaction]]),Merge2[[#This Row],[PerformanceRating.RelationshipSatisfaction]],NA())</f>
        <v>2</v>
      </c>
      <c r="AL100" s="4">
        <v>1</v>
      </c>
      <c r="AM100" s="4">
        <v>1</v>
      </c>
      <c r="AN100" s="4">
        <v>4</v>
      </c>
      <c r="AO100" s="4">
        <f>IF(ISNUMBER(Merge2[[#This Row],[PerformanceRating.WorkLifeBalance]]),Merge2[[#This Row],[PerformanceRating.WorkLifeBalance]],NA())</f>
        <v>4</v>
      </c>
      <c r="AP100" s="4">
        <v>5</v>
      </c>
      <c r="AQ100" s="4">
        <f>IF(ISNUMBER(Merge2[[#This Row],[PerformanceRating.SelfRating]]),Merge2[[#This Row],[PerformanceRating.SelfRating]],NA())</f>
        <v>5</v>
      </c>
      <c r="AR100" s="4">
        <v>4</v>
      </c>
      <c r="AS100" s="4">
        <f>IF(ISNUMBER(Merge2[[#This Row],[PerformanceRating.ManagerRating]]),Merge2[[#This Row],[PerformanceRating.ManagerRating]],NA())</f>
        <v>4</v>
      </c>
      <c r="AT100" s="4">
        <f>AVERAGE(Merge2[[#This Row],[environment]],Merge2[[#This Row],[job_satisfactory]],Merge2[[#This Row],[Relationship]],Merge2[[#This Row],[worklife]],Merge2[[#This Row],[selfrating]],Merge2[[#This Row],[managerrating]])</f>
        <v>3.8333333333333335</v>
      </c>
    </row>
    <row r="101" spans="1:46" hidden="1" x14ac:dyDescent="0.25">
      <c r="A101" s="1" t="s">
        <v>314</v>
      </c>
      <c r="B101" s="3" t="s">
        <v>315</v>
      </c>
      <c r="C101" s="3" t="s">
        <v>316</v>
      </c>
      <c r="D101" s="3" t="s">
        <v>56</v>
      </c>
      <c r="E101" s="4">
        <v>39</v>
      </c>
      <c r="F101" s="4" t="str">
        <f>IF(Merge2[[#This Row],[Age]]&lt;=35,"Young","Old")</f>
        <v>Old</v>
      </c>
      <c r="G101" s="3" t="s">
        <v>92</v>
      </c>
      <c r="H101" s="3" t="s">
        <v>57</v>
      </c>
      <c r="I101" s="4">
        <v>8</v>
      </c>
      <c r="J101" s="4" t="str" cm="1">
        <f t="array" ref="J101">_xlfn.IFS(Merge2[[#This Row],[DistanceFromHome (KM)]] &lt;=10,"0-10KM",Merge2[[#This Row],[DistanceFromHome (KM)]] &lt;=20,"11-20KM",Merge2[[#This Row],[DistanceFromHome (KM)]] &lt;=30,"21-30KM",Merge2[[#This Row],[DistanceFromHome (KM)]] &lt;=40,"31-40KM",Merge2[[#This Row],[DistanceFromHome (KM)]] &lt;=50,"41-50KM")</f>
        <v>0-10KM</v>
      </c>
      <c r="K101" s="3" t="s">
        <v>40</v>
      </c>
      <c r="L101" s="3" t="s">
        <v>48</v>
      </c>
      <c r="M101" s="4">
        <v>4</v>
      </c>
      <c r="N101" s="3" t="str" cm="1">
        <f t="array" ref="N101">_xlfn.SWITCH(Merge2[[#This Row],[Education]], 1, "Below College", 2, "College", 3, "Bachelor's", 4, "Master's", 5, "Doctorate")</f>
        <v>Master's</v>
      </c>
      <c r="O101" s="3" t="s">
        <v>77</v>
      </c>
      <c r="P101" s="3" t="s">
        <v>110</v>
      </c>
      <c r="Q101" s="3" t="s">
        <v>41</v>
      </c>
      <c r="R101" s="5">
        <v>137427</v>
      </c>
      <c r="S101" s="4">
        <v>0</v>
      </c>
      <c r="T101" s="3" t="s">
        <v>42</v>
      </c>
      <c r="U101" s="4">
        <f>IF(Merge2[[#This Row],[OverTime]]="Yes", 1, 0)</f>
        <v>1</v>
      </c>
      <c r="V101" s="2">
        <v>40972</v>
      </c>
      <c r="W101" s="3" t="s">
        <v>34</v>
      </c>
      <c r="X101" s="4">
        <v>10</v>
      </c>
      <c r="Y101" s="4">
        <v>9</v>
      </c>
      <c r="Z101" s="4">
        <v>10</v>
      </c>
      <c r="AA101" s="4" t="str">
        <f>IF(Merge2[[#This Row],[YearsSinceLastPromotion]] &gt;=4, "Need Attention", "OK")</f>
        <v>Need Attention</v>
      </c>
      <c r="AB101" s="4">
        <v>8</v>
      </c>
      <c r="AC101" s="1" t="s">
        <v>317</v>
      </c>
      <c r="AD101" s="1" t="s">
        <v>314</v>
      </c>
      <c r="AE101" s="2">
        <v>42702</v>
      </c>
      <c r="AF101" s="4">
        <v>3</v>
      </c>
      <c r="AG101" s="4">
        <f>IF(ISNUMBER(Merge2[[#This Row],[PerformanceRating.EnvironmentSatisfaction]]),Merge2[[#This Row],[PerformanceRating.EnvironmentSatisfaction]], NA())</f>
        <v>3</v>
      </c>
      <c r="AH101" s="4">
        <v>3</v>
      </c>
      <c r="AI101" s="4">
        <f>IF(ISNUMBER(Merge2[[#This Row],[PerformanceRating.JobSatisfaction]]),Merge2[[#This Row],[PerformanceRating.JobSatisfaction]],NA())</f>
        <v>3</v>
      </c>
      <c r="AJ101" s="4">
        <v>3</v>
      </c>
      <c r="AK101" s="4">
        <f>IF(ISNUMBER(Merge2[[#This Row],[PerformanceRating.RelationshipSatisfaction]]),Merge2[[#This Row],[PerformanceRating.RelationshipSatisfaction]],NA())</f>
        <v>3</v>
      </c>
      <c r="AL101" s="4">
        <v>2</v>
      </c>
      <c r="AM101" s="4">
        <v>2</v>
      </c>
      <c r="AN101" s="4">
        <v>2</v>
      </c>
      <c r="AO101" s="4">
        <f>IF(ISNUMBER(Merge2[[#This Row],[PerformanceRating.WorkLifeBalance]]),Merge2[[#This Row],[PerformanceRating.WorkLifeBalance]],NA())</f>
        <v>2</v>
      </c>
      <c r="AP101" s="4">
        <v>4</v>
      </c>
      <c r="AQ101" s="4">
        <f>IF(ISNUMBER(Merge2[[#This Row],[PerformanceRating.SelfRating]]),Merge2[[#This Row],[PerformanceRating.SelfRating]],NA())</f>
        <v>4</v>
      </c>
      <c r="AR101" s="4">
        <v>3</v>
      </c>
      <c r="AS101" s="4">
        <f>IF(ISNUMBER(Merge2[[#This Row],[PerformanceRating.ManagerRating]]),Merge2[[#This Row],[PerformanceRating.ManagerRating]],NA())</f>
        <v>3</v>
      </c>
      <c r="AT101" s="4">
        <f>AVERAGE(Merge2[[#This Row],[environment]],Merge2[[#This Row],[job_satisfactory]],Merge2[[#This Row],[Relationship]],Merge2[[#This Row],[worklife]],Merge2[[#This Row],[selfrating]],Merge2[[#This Row],[managerrating]])</f>
        <v>3</v>
      </c>
    </row>
    <row r="102" spans="1:46" hidden="1" x14ac:dyDescent="0.25">
      <c r="A102" s="1" t="s">
        <v>318</v>
      </c>
      <c r="B102" s="3" t="s">
        <v>319</v>
      </c>
      <c r="C102" s="3" t="s">
        <v>320</v>
      </c>
      <c r="D102" s="3" t="s">
        <v>26</v>
      </c>
      <c r="E102" s="4">
        <v>48</v>
      </c>
      <c r="F102" s="4" t="str">
        <f>IF(Merge2[[#This Row],[Age]]&lt;=35,"Young","Old")</f>
        <v>Old</v>
      </c>
      <c r="G102" s="3" t="s">
        <v>27</v>
      </c>
      <c r="H102" s="3" t="s">
        <v>57</v>
      </c>
      <c r="I102" s="4">
        <v>25</v>
      </c>
      <c r="J102" s="4" t="str" cm="1">
        <f t="array" ref="J102">_xlfn.IFS(Merge2[[#This Row],[DistanceFromHome (KM)]] &lt;=10,"0-10KM",Merge2[[#This Row],[DistanceFromHome (KM)]] &lt;=20,"11-20KM",Merge2[[#This Row],[DistanceFromHome (KM)]] &lt;=30,"21-30KM",Merge2[[#This Row],[DistanceFromHome (KM)]] &lt;=40,"31-40KM",Merge2[[#This Row],[DistanceFromHome (KM)]] &lt;=50,"41-50KM")</f>
        <v>21-30KM</v>
      </c>
      <c r="K102" s="3" t="s">
        <v>40</v>
      </c>
      <c r="L102" s="3" t="s">
        <v>30</v>
      </c>
      <c r="M102" s="4">
        <v>1</v>
      </c>
      <c r="N102" s="3" t="str" cm="1">
        <f t="array" ref="N102">_xlfn.SWITCH(Merge2[[#This Row],[Education]], 1, "Below College", 2, "College", 3, "Bachelor's", 4, "Master's", 5, "Doctorate")</f>
        <v>Below College</v>
      </c>
      <c r="O102" s="3" t="s">
        <v>58</v>
      </c>
      <c r="P102" s="3" t="s">
        <v>93</v>
      </c>
      <c r="Q102" s="3" t="s">
        <v>51</v>
      </c>
      <c r="R102" s="5">
        <v>47464</v>
      </c>
      <c r="S102" s="4">
        <v>0</v>
      </c>
      <c r="T102" s="3" t="s">
        <v>34</v>
      </c>
      <c r="U102" s="4">
        <f>IF(Merge2[[#This Row],[OverTime]]="Yes", 1, 0)</f>
        <v>0</v>
      </c>
      <c r="V102" s="2">
        <v>40974</v>
      </c>
      <c r="W102" s="3" t="s">
        <v>34</v>
      </c>
      <c r="X102" s="4">
        <v>10</v>
      </c>
      <c r="Y102" s="4">
        <v>4</v>
      </c>
      <c r="Z102" s="4">
        <v>8</v>
      </c>
      <c r="AA102" s="4" t="str">
        <f>IF(Merge2[[#This Row],[YearsSinceLastPromotion]] &gt;=4, "Need Attention", "OK")</f>
        <v>Need Attention</v>
      </c>
      <c r="AB102" s="4">
        <v>10</v>
      </c>
      <c r="AC102" s="1" t="s">
        <v>321</v>
      </c>
      <c r="AD102" s="1" t="s">
        <v>318</v>
      </c>
      <c r="AE102" s="2">
        <v>42724</v>
      </c>
      <c r="AF102" s="4">
        <v>3</v>
      </c>
      <c r="AG102" s="4">
        <f>IF(ISNUMBER(Merge2[[#This Row],[PerformanceRating.EnvironmentSatisfaction]]),Merge2[[#This Row],[PerformanceRating.EnvironmentSatisfaction]], NA())</f>
        <v>3</v>
      </c>
      <c r="AH102" s="4">
        <v>3</v>
      </c>
      <c r="AI102" s="4">
        <f>IF(ISNUMBER(Merge2[[#This Row],[PerformanceRating.JobSatisfaction]]),Merge2[[#This Row],[PerformanceRating.JobSatisfaction]],NA())</f>
        <v>3</v>
      </c>
      <c r="AJ102" s="4">
        <v>3</v>
      </c>
      <c r="AK102" s="4">
        <f>IF(ISNUMBER(Merge2[[#This Row],[PerformanceRating.RelationshipSatisfaction]]),Merge2[[#This Row],[PerformanceRating.RelationshipSatisfaction]],NA())</f>
        <v>3</v>
      </c>
      <c r="AL102" s="4">
        <v>3</v>
      </c>
      <c r="AM102" s="4">
        <v>1</v>
      </c>
      <c r="AN102" s="4">
        <v>2</v>
      </c>
      <c r="AO102" s="4">
        <f>IF(ISNUMBER(Merge2[[#This Row],[PerformanceRating.WorkLifeBalance]]),Merge2[[#This Row],[PerformanceRating.WorkLifeBalance]],NA())</f>
        <v>2</v>
      </c>
      <c r="AP102" s="4">
        <v>5</v>
      </c>
      <c r="AQ102" s="4">
        <f>IF(ISNUMBER(Merge2[[#This Row],[PerformanceRating.SelfRating]]),Merge2[[#This Row],[PerformanceRating.SelfRating]],NA())</f>
        <v>5</v>
      </c>
      <c r="AR102" s="4">
        <v>5</v>
      </c>
      <c r="AS102" s="4">
        <f>IF(ISNUMBER(Merge2[[#This Row],[PerformanceRating.ManagerRating]]),Merge2[[#This Row],[PerformanceRating.ManagerRating]],NA())</f>
        <v>5</v>
      </c>
      <c r="AT102" s="4">
        <f>AVERAGE(Merge2[[#This Row],[environment]],Merge2[[#This Row],[job_satisfactory]],Merge2[[#This Row],[Relationship]],Merge2[[#This Row],[worklife]],Merge2[[#This Row],[selfrating]],Merge2[[#This Row],[managerrating]])</f>
        <v>3.5</v>
      </c>
    </row>
    <row r="103" spans="1:46" x14ac:dyDescent="0.25">
      <c r="A103" s="1" t="s">
        <v>1133</v>
      </c>
      <c r="B103" s="3" t="s">
        <v>1134</v>
      </c>
      <c r="C103" s="3" t="s">
        <v>1135</v>
      </c>
      <c r="D103" s="3" t="s">
        <v>26</v>
      </c>
      <c r="E103" s="4">
        <v>29</v>
      </c>
      <c r="F103" s="4" t="str">
        <f>IF(Merge2[[#This Row],[Age]]&lt;=35,"Young","Old")</f>
        <v>Young</v>
      </c>
      <c r="G103" s="3" t="s">
        <v>92</v>
      </c>
      <c r="H103" s="3" t="s">
        <v>57</v>
      </c>
      <c r="I103" s="4">
        <v>17</v>
      </c>
      <c r="J103" s="4" t="str" cm="1">
        <f t="array" ref="J103">_xlfn.IFS(Merge2[[#This Row],[DistanceFromHome (KM)]] &lt;=10,"0-10KM",Merge2[[#This Row],[DistanceFromHome (KM)]] &lt;=20,"11-20KM",Merge2[[#This Row],[DistanceFromHome (KM)]] &lt;=30,"21-30KM",Merge2[[#This Row],[DistanceFromHome (KM)]] &lt;=40,"31-40KM",Merge2[[#This Row],[DistanceFromHome (KM)]] &lt;=50,"41-50KM")</f>
        <v>11-20KM</v>
      </c>
      <c r="K103" s="3" t="s">
        <v>40</v>
      </c>
      <c r="L103" s="3" t="s">
        <v>76</v>
      </c>
      <c r="M103" s="4">
        <v>3</v>
      </c>
      <c r="N103" s="3" t="str" cm="1">
        <f t="array" ref="N103">_xlfn.SWITCH(Merge2[[#This Row],[Education]], 1, "Below College", 2, "College", 3, "Bachelor's", 4, "Master's", 5, "Doctorate")</f>
        <v>Bachelor's</v>
      </c>
      <c r="O103" s="3" t="s">
        <v>58</v>
      </c>
      <c r="P103" s="3" t="s">
        <v>93</v>
      </c>
      <c r="Q103" s="3" t="s">
        <v>51</v>
      </c>
      <c r="R103" s="5">
        <v>105554</v>
      </c>
      <c r="S103" s="4">
        <v>1</v>
      </c>
      <c r="T103" s="3" t="s">
        <v>42</v>
      </c>
      <c r="U103" s="4">
        <f>IF(Merge2[[#This Row],[OverTime]]="Yes", 1, 0)</f>
        <v>1</v>
      </c>
      <c r="V103" s="2">
        <v>41695</v>
      </c>
      <c r="W103" s="3" t="s">
        <v>42</v>
      </c>
      <c r="X103" s="4">
        <v>5</v>
      </c>
      <c r="Y103" s="4">
        <v>2</v>
      </c>
      <c r="Z103" s="4">
        <v>5</v>
      </c>
      <c r="AA103" s="4" t="str">
        <f>IF(Merge2[[#This Row],[YearsSinceLastPromotion]] &gt;=4, "Need Attention", "OK")</f>
        <v>Need Attention</v>
      </c>
      <c r="AB103" s="4">
        <v>2</v>
      </c>
      <c r="AC103" s="1" t="s">
        <v>1136</v>
      </c>
      <c r="AD103" s="1" t="s">
        <v>1133</v>
      </c>
      <c r="AE103" s="2">
        <v>42517</v>
      </c>
      <c r="AF103" s="4">
        <v>3</v>
      </c>
      <c r="AG103" s="4">
        <f>IF(ISNUMBER(Merge2[[#This Row],[PerformanceRating.EnvironmentSatisfaction]]),Merge2[[#This Row],[PerformanceRating.EnvironmentSatisfaction]], NA())</f>
        <v>3</v>
      </c>
      <c r="AH103" s="4">
        <v>4</v>
      </c>
      <c r="AI103" s="4">
        <f>IF(ISNUMBER(Merge2[[#This Row],[PerformanceRating.JobSatisfaction]]),Merge2[[#This Row],[PerformanceRating.JobSatisfaction]],NA())</f>
        <v>4</v>
      </c>
      <c r="AJ103" s="4">
        <v>5</v>
      </c>
      <c r="AK103" s="4">
        <f>IF(ISNUMBER(Merge2[[#This Row],[PerformanceRating.RelationshipSatisfaction]]),Merge2[[#This Row],[PerformanceRating.RelationshipSatisfaction]],NA())</f>
        <v>5</v>
      </c>
      <c r="AL103" s="4">
        <v>2</v>
      </c>
      <c r="AM103" s="4">
        <v>0</v>
      </c>
      <c r="AN103" s="4">
        <v>4</v>
      </c>
      <c r="AO103" s="4">
        <f>IF(ISNUMBER(Merge2[[#This Row],[PerformanceRating.WorkLifeBalance]]),Merge2[[#This Row],[PerformanceRating.WorkLifeBalance]],NA())</f>
        <v>4</v>
      </c>
      <c r="AP103" s="4">
        <v>4</v>
      </c>
      <c r="AQ103" s="4">
        <f>IF(ISNUMBER(Merge2[[#This Row],[PerformanceRating.SelfRating]]),Merge2[[#This Row],[PerformanceRating.SelfRating]],NA())</f>
        <v>4</v>
      </c>
      <c r="AR103" s="4">
        <v>3</v>
      </c>
      <c r="AS103" s="4">
        <f>IF(ISNUMBER(Merge2[[#This Row],[PerformanceRating.ManagerRating]]),Merge2[[#This Row],[PerformanceRating.ManagerRating]],NA())</f>
        <v>3</v>
      </c>
      <c r="AT103" s="4">
        <f>AVERAGE(Merge2[[#This Row],[environment]],Merge2[[#This Row],[job_satisfactory]],Merge2[[#This Row],[Relationship]],Merge2[[#This Row],[worklife]],Merge2[[#This Row],[selfrating]],Merge2[[#This Row],[managerrating]])</f>
        <v>3.8333333333333335</v>
      </c>
    </row>
    <row r="104" spans="1:46" hidden="1" x14ac:dyDescent="0.25">
      <c r="A104" s="1" t="s">
        <v>326</v>
      </c>
      <c r="B104" s="3" t="s">
        <v>327</v>
      </c>
      <c r="C104" s="3" t="s">
        <v>328</v>
      </c>
      <c r="D104" s="3" t="s">
        <v>26</v>
      </c>
      <c r="E104" s="4">
        <v>43</v>
      </c>
      <c r="F104" s="4" t="str">
        <f>IF(Merge2[[#This Row],[Age]]&lt;=35,"Young","Old")</f>
        <v>Old</v>
      </c>
      <c r="G104" s="3" t="s">
        <v>27</v>
      </c>
      <c r="H104" s="3" t="s">
        <v>57</v>
      </c>
      <c r="I104" s="4">
        <v>35</v>
      </c>
      <c r="J104" s="4" t="str" cm="1">
        <f t="array" ref="J104">_xlfn.IFS(Merge2[[#This Row],[DistanceFromHome (KM)]] &lt;=10,"0-10KM",Merge2[[#This Row],[DistanceFromHome (KM)]] &lt;=20,"11-20KM",Merge2[[#This Row],[DistanceFromHome (KM)]] &lt;=30,"21-30KM",Merge2[[#This Row],[DistanceFromHome (KM)]] &lt;=40,"31-40KM",Merge2[[#This Row],[DistanceFromHome (KM)]] &lt;=50,"41-50KM")</f>
        <v>31-40KM</v>
      </c>
      <c r="K104" s="3" t="s">
        <v>40</v>
      </c>
      <c r="L104" s="3" t="s">
        <v>30</v>
      </c>
      <c r="M104" s="4">
        <v>3</v>
      </c>
      <c r="N104" s="3" t="str" cm="1">
        <f t="array" ref="N104">_xlfn.SWITCH(Merge2[[#This Row],[Education]], 1, "Below College", 2, "College", 3, "Bachelor's", 4, "Master's", 5, "Doctorate")</f>
        <v>Bachelor's</v>
      </c>
      <c r="O104" s="3" t="s">
        <v>58</v>
      </c>
      <c r="P104" s="3" t="s">
        <v>59</v>
      </c>
      <c r="Q104" s="3" t="s">
        <v>33</v>
      </c>
      <c r="R104" s="5">
        <v>436813</v>
      </c>
      <c r="S104" s="4">
        <v>2</v>
      </c>
      <c r="T104" s="3" t="s">
        <v>34</v>
      </c>
      <c r="U104" s="4">
        <f>IF(Merge2[[#This Row],[OverTime]]="Yes", 1, 0)</f>
        <v>0</v>
      </c>
      <c r="V104" s="2">
        <v>40975</v>
      </c>
      <c r="W104" s="3" t="s">
        <v>34</v>
      </c>
      <c r="X104" s="4">
        <v>10</v>
      </c>
      <c r="Y104" s="4">
        <v>8</v>
      </c>
      <c r="Z104" s="4">
        <v>9</v>
      </c>
      <c r="AA104" s="4" t="str">
        <f>IF(Merge2[[#This Row],[YearsSinceLastPromotion]] &gt;=4, "Need Attention", "OK")</f>
        <v>Need Attention</v>
      </c>
      <c r="AB104" s="4">
        <v>7</v>
      </c>
      <c r="AC104" s="1" t="s">
        <v>329</v>
      </c>
      <c r="AD104" s="1" t="s">
        <v>326</v>
      </c>
      <c r="AE104" s="2">
        <v>42789</v>
      </c>
      <c r="AF104" s="4">
        <v>5</v>
      </c>
      <c r="AG104" s="4">
        <f>IF(ISNUMBER(Merge2[[#This Row],[PerformanceRating.EnvironmentSatisfaction]]),Merge2[[#This Row],[PerformanceRating.EnvironmentSatisfaction]], NA())</f>
        <v>5</v>
      </c>
      <c r="AH104" s="4">
        <v>4</v>
      </c>
      <c r="AI104" s="4">
        <f>IF(ISNUMBER(Merge2[[#This Row],[PerformanceRating.JobSatisfaction]]),Merge2[[#This Row],[PerformanceRating.JobSatisfaction]],NA())</f>
        <v>4</v>
      </c>
      <c r="AJ104" s="4">
        <v>2</v>
      </c>
      <c r="AK104" s="4">
        <f>IF(ISNUMBER(Merge2[[#This Row],[PerformanceRating.RelationshipSatisfaction]]),Merge2[[#This Row],[PerformanceRating.RelationshipSatisfaction]],NA())</f>
        <v>2</v>
      </c>
      <c r="AL104" s="4">
        <v>3</v>
      </c>
      <c r="AM104" s="4">
        <v>0</v>
      </c>
      <c r="AN104" s="4">
        <v>2</v>
      </c>
      <c r="AO104" s="4">
        <f>IF(ISNUMBER(Merge2[[#This Row],[PerformanceRating.WorkLifeBalance]]),Merge2[[#This Row],[PerformanceRating.WorkLifeBalance]],NA())</f>
        <v>2</v>
      </c>
      <c r="AP104" s="4">
        <v>4</v>
      </c>
      <c r="AQ104" s="4">
        <f>IF(ISNUMBER(Merge2[[#This Row],[PerformanceRating.SelfRating]]),Merge2[[#This Row],[PerformanceRating.SelfRating]],NA())</f>
        <v>4</v>
      </c>
      <c r="AR104" s="4">
        <v>4</v>
      </c>
      <c r="AS104" s="4">
        <f>IF(ISNUMBER(Merge2[[#This Row],[PerformanceRating.ManagerRating]]),Merge2[[#This Row],[PerformanceRating.ManagerRating]],NA())</f>
        <v>4</v>
      </c>
      <c r="AT104" s="4">
        <f>AVERAGE(Merge2[[#This Row],[environment]],Merge2[[#This Row],[job_satisfactory]],Merge2[[#This Row],[Relationship]],Merge2[[#This Row],[worklife]],Merge2[[#This Row],[selfrating]],Merge2[[#This Row],[managerrating]])</f>
        <v>3.5</v>
      </c>
    </row>
    <row r="105" spans="1:46" x14ac:dyDescent="0.25">
      <c r="A105" s="1" t="s">
        <v>1109</v>
      </c>
      <c r="B105" s="3" t="s">
        <v>1110</v>
      </c>
      <c r="C105" s="3" t="s">
        <v>1111</v>
      </c>
      <c r="D105" s="3" t="s">
        <v>26</v>
      </c>
      <c r="E105" s="4">
        <v>32</v>
      </c>
      <c r="F105" s="4" t="str">
        <f>IF(Merge2[[#This Row],[Age]]&lt;=35,"Young","Old")</f>
        <v>Young</v>
      </c>
      <c r="G105" s="3" t="s">
        <v>27</v>
      </c>
      <c r="H105" s="3" t="s">
        <v>57</v>
      </c>
      <c r="I105" s="4">
        <v>33</v>
      </c>
      <c r="J105" s="4" t="str" cm="1">
        <f t="array" ref="J105">_xlfn.IFS(Merge2[[#This Row],[DistanceFromHome (KM)]] &lt;=10,"0-10KM",Merge2[[#This Row],[DistanceFromHome (KM)]] &lt;=20,"11-20KM",Merge2[[#This Row],[DistanceFromHome (KM)]] &lt;=30,"21-30KM",Merge2[[#This Row],[DistanceFromHome (KM)]] &lt;=40,"31-40KM",Merge2[[#This Row],[DistanceFromHome (KM)]] &lt;=50,"41-50KM")</f>
        <v>31-40KM</v>
      </c>
      <c r="K105" s="3" t="s">
        <v>40</v>
      </c>
      <c r="L105" s="3" t="s">
        <v>70</v>
      </c>
      <c r="M105" s="4">
        <v>3</v>
      </c>
      <c r="N105" s="3" t="str" cm="1">
        <f t="array" ref="N105">_xlfn.SWITCH(Merge2[[#This Row],[Education]], 1, "Below College", 2, "College", 3, "Bachelor's", 4, "Master's", 5, "Doctorate")</f>
        <v>Bachelor's</v>
      </c>
      <c r="O105" s="3" t="s">
        <v>77</v>
      </c>
      <c r="P105" s="3" t="s">
        <v>93</v>
      </c>
      <c r="Q105" s="3" t="s">
        <v>51</v>
      </c>
      <c r="R105" s="5">
        <v>121881</v>
      </c>
      <c r="S105" s="4">
        <v>2</v>
      </c>
      <c r="T105" s="3" t="s">
        <v>34</v>
      </c>
      <c r="U105" s="4">
        <f>IF(Merge2[[#This Row],[OverTime]]="Yes", 1, 0)</f>
        <v>0</v>
      </c>
      <c r="V105" s="2">
        <v>41679</v>
      </c>
      <c r="W105" s="3" t="s">
        <v>34</v>
      </c>
      <c r="X105" s="4">
        <v>8</v>
      </c>
      <c r="Y105" s="4">
        <v>7</v>
      </c>
      <c r="Z105" s="4">
        <v>8</v>
      </c>
      <c r="AA105" s="4" t="str">
        <f>IF(Merge2[[#This Row],[YearsSinceLastPromotion]] &gt;=4, "Need Attention", "OK")</f>
        <v>Need Attention</v>
      </c>
      <c r="AB105" s="4">
        <v>8</v>
      </c>
      <c r="AC105" s="1" t="s">
        <v>1112</v>
      </c>
      <c r="AD105" s="1" t="s">
        <v>1109</v>
      </c>
      <c r="AE105" s="2">
        <v>42518</v>
      </c>
      <c r="AF105" s="4">
        <v>5</v>
      </c>
      <c r="AG105" s="4">
        <f>IF(ISNUMBER(Merge2[[#This Row],[PerformanceRating.EnvironmentSatisfaction]]),Merge2[[#This Row],[PerformanceRating.EnvironmentSatisfaction]], NA())</f>
        <v>5</v>
      </c>
      <c r="AH105" s="4">
        <v>3</v>
      </c>
      <c r="AI105" s="4">
        <f>IF(ISNUMBER(Merge2[[#This Row],[PerformanceRating.JobSatisfaction]]),Merge2[[#This Row],[PerformanceRating.JobSatisfaction]],NA())</f>
        <v>3</v>
      </c>
      <c r="AJ105" s="4">
        <v>3</v>
      </c>
      <c r="AK105" s="4">
        <f>IF(ISNUMBER(Merge2[[#This Row],[PerformanceRating.RelationshipSatisfaction]]),Merge2[[#This Row],[PerformanceRating.RelationshipSatisfaction]],NA())</f>
        <v>3</v>
      </c>
      <c r="AL105" s="4">
        <v>3</v>
      </c>
      <c r="AM105" s="4">
        <v>1</v>
      </c>
      <c r="AN105" s="4">
        <v>3</v>
      </c>
      <c r="AO105" s="4">
        <f>IF(ISNUMBER(Merge2[[#This Row],[PerformanceRating.WorkLifeBalance]]),Merge2[[#This Row],[PerformanceRating.WorkLifeBalance]],NA())</f>
        <v>3</v>
      </c>
      <c r="AP105" s="4">
        <v>5</v>
      </c>
      <c r="AQ105" s="4">
        <f>IF(ISNUMBER(Merge2[[#This Row],[PerformanceRating.SelfRating]]),Merge2[[#This Row],[PerformanceRating.SelfRating]],NA())</f>
        <v>5</v>
      </c>
      <c r="AR105" s="4">
        <v>5</v>
      </c>
      <c r="AS105" s="4">
        <f>IF(ISNUMBER(Merge2[[#This Row],[PerformanceRating.ManagerRating]]),Merge2[[#This Row],[PerformanceRating.ManagerRating]],NA())</f>
        <v>5</v>
      </c>
      <c r="AT105" s="4">
        <f>AVERAGE(Merge2[[#This Row],[environment]],Merge2[[#This Row],[job_satisfactory]],Merge2[[#This Row],[Relationship]],Merge2[[#This Row],[worklife]],Merge2[[#This Row],[selfrating]],Merge2[[#This Row],[managerrating]])</f>
        <v>4</v>
      </c>
    </row>
    <row r="106" spans="1:46" hidden="1" x14ac:dyDescent="0.25">
      <c r="A106" s="1" t="s">
        <v>330</v>
      </c>
      <c r="B106" s="3" t="s">
        <v>331</v>
      </c>
      <c r="C106" s="3" t="s">
        <v>332</v>
      </c>
      <c r="D106" s="3" t="s">
        <v>26</v>
      </c>
      <c r="E106" s="4">
        <v>46</v>
      </c>
      <c r="F106" s="4" t="str">
        <f>IF(Merge2[[#This Row],[Age]]&lt;=35,"Young","Old")</f>
        <v>Old</v>
      </c>
      <c r="G106" s="3" t="s">
        <v>92</v>
      </c>
      <c r="H106" s="3" t="s">
        <v>28</v>
      </c>
      <c r="I106" s="4">
        <v>14</v>
      </c>
      <c r="J106" s="4" t="str" cm="1">
        <f t="array" ref="J106">_xlfn.IFS(Merge2[[#This Row],[DistanceFromHome (KM)]] &lt;=10,"0-10KM",Merge2[[#This Row],[DistanceFromHome (KM)]] &lt;=20,"11-20KM",Merge2[[#This Row],[DistanceFromHome (KM)]] &lt;=30,"21-30KM",Merge2[[#This Row],[DistanceFromHome (KM)]] &lt;=40,"31-40KM",Merge2[[#This Row],[DistanceFromHome (KM)]] &lt;=50,"41-50KM")</f>
        <v>11-20KM</v>
      </c>
      <c r="K106" s="3" t="s">
        <v>69</v>
      </c>
      <c r="L106" s="3" t="s">
        <v>30</v>
      </c>
      <c r="M106" s="4">
        <v>1</v>
      </c>
      <c r="N106" s="3" t="str" cm="1">
        <f t="array" ref="N106">_xlfn.SWITCH(Merge2[[#This Row],[Education]], 1, "Below College", 2, "College", 3, "Bachelor's", 4, "Master's", 5, "Doctorate")</f>
        <v>Below College</v>
      </c>
      <c r="O106" s="3" t="s">
        <v>130</v>
      </c>
      <c r="P106" s="3" t="s">
        <v>32</v>
      </c>
      <c r="Q106" s="3" t="s">
        <v>51</v>
      </c>
      <c r="R106" s="5">
        <v>205159</v>
      </c>
      <c r="S106" s="4">
        <v>1</v>
      </c>
      <c r="T106" s="3" t="s">
        <v>34</v>
      </c>
      <c r="U106" s="4">
        <f>IF(Merge2[[#This Row],[OverTime]]="Yes", 1, 0)</f>
        <v>0</v>
      </c>
      <c r="V106" s="2">
        <v>40975</v>
      </c>
      <c r="W106" s="3" t="s">
        <v>34</v>
      </c>
      <c r="X106" s="4">
        <v>10</v>
      </c>
      <c r="Y106" s="4">
        <v>1</v>
      </c>
      <c r="Z106" s="4">
        <v>9</v>
      </c>
      <c r="AA106" s="4" t="str">
        <f>IF(Merge2[[#This Row],[YearsSinceLastPromotion]] &gt;=4, "Need Attention", "OK")</f>
        <v>Need Attention</v>
      </c>
      <c r="AB106" s="4">
        <v>6</v>
      </c>
      <c r="AC106" s="1"/>
      <c r="AD106" s="1"/>
      <c r="AE106" s="2"/>
      <c r="AF106" s="4"/>
      <c r="AG106" s="4" t="e">
        <f>IF(ISNUMBER(Merge2[[#This Row],[PerformanceRating.EnvironmentSatisfaction]]),Merge2[[#This Row],[PerformanceRating.EnvironmentSatisfaction]], NA())</f>
        <v>#N/A</v>
      </c>
      <c r="AH106" s="4"/>
      <c r="AI106" s="4" t="e">
        <f>IF(ISNUMBER(Merge2[[#This Row],[PerformanceRating.JobSatisfaction]]),Merge2[[#This Row],[PerformanceRating.JobSatisfaction]],NA())</f>
        <v>#N/A</v>
      </c>
      <c r="AJ106" s="4"/>
      <c r="AK106" s="4" t="e">
        <f>IF(ISNUMBER(Merge2[[#This Row],[PerformanceRating.RelationshipSatisfaction]]),Merge2[[#This Row],[PerformanceRating.RelationshipSatisfaction]],NA())</f>
        <v>#N/A</v>
      </c>
      <c r="AL106" s="4"/>
      <c r="AM106" s="4"/>
      <c r="AN106" s="4"/>
      <c r="AO106" s="4" t="e">
        <f>IF(ISNUMBER(Merge2[[#This Row],[PerformanceRating.WorkLifeBalance]]),Merge2[[#This Row],[PerformanceRating.WorkLifeBalance]],NA())</f>
        <v>#N/A</v>
      </c>
      <c r="AP106" s="4"/>
      <c r="AQ106" s="4" t="e">
        <f>IF(ISNUMBER(Merge2[[#This Row],[PerformanceRating.SelfRating]]),Merge2[[#This Row],[PerformanceRating.SelfRating]],NA())</f>
        <v>#N/A</v>
      </c>
      <c r="AR106" s="4"/>
      <c r="AS106" s="4" t="e">
        <f>IF(ISNUMBER(Merge2[[#This Row],[PerformanceRating.ManagerRating]]),Merge2[[#This Row],[PerformanceRating.ManagerRating]],NA())</f>
        <v>#N/A</v>
      </c>
      <c r="AT106" s="4" t="e">
        <f>AVERAGE(Merge2[[#This Row],[environment]],Merge2[[#This Row],[job_satisfactory]],Merge2[[#This Row],[Relationship]],Merge2[[#This Row],[worklife]],Merge2[[#This Row],[selfrating]],Merge2[[#This Row],[managerrating]])</f>
        <v>#N/A</v>
      </c>
    </row>
    <row r="107" spans="1:46" x14ac:dyDescent="0.25">
      <c r="A107" s="1" t="s">
        <v>333</v>
      </c>
      <c r="B107" s="3" t="s">
        <v>334</v>
      </c>
      <c r="C107" s="3" t="s">
        <v>335</v>
      </c>
      <c r="D107" s="3" t="s">
        <v>26</v>
      </c>
      <c r="E107" s="4">
        <v>30</v>
      </c>
      <c r="F107" s="4" t="str">
        <f>IF(Merge2[[#This Row],[Age]]&lt;=35,"Young","Old")</f>
        <v>Young</v>
      </c>
      <c r="G107" s="3" t="s">
        <v>27</v>
      </c>
      <c r="H107" s="3" t="s">
        <v>57</v>
      </c>
      <c r="I107" s="4">
        <v>8</v>
      </c>
      <c r="J107" s="4" t="str" cm="1">
        <f t="array" ref="J107">_xlfn.IFS(Merge2[[#This Row],[DistanceFromHome (KM)]] &lt;=10,"0-10KM",Merge2[[#This Row],[DistanceFromHome (KM)]] &lt;=20,"11-20KM",Merge2[[#This Row],[DistanceFromHome (KM)]] &lt;=30,"21-30KM",Merge2[[#This Row],[DistanceFromHome (KM)]] &lt;=40,"31-40KM",Merge2[[#This Row],[DistanceFromHome (KM)]] &lt;=50,"41-50KM")</f>
        <v>0-10KM</v>
      </c>
      <c r="K107" s="3" t="s">
        <v>29</v>
      </c>
      <c r="L107" s="3" t="s">
        <v>30</v>
      </c>
      <c r="M107" s="4">
        <v>3</v>
      </c>
      <c r="N107" s="3" t="str" cm="1">
        <f t="array" ref="N107">_xlfn.SWITCH(Merge2[[#This Row],[Education]], 1, "Below College", 2, "College", 3, "Bachelor's", 4, "Master's", 5, "Doctorate")</f>
        <v>Bachelor's</v>
      </c>
      <c r="O107" s="3" t="s">
        <v>77</v>
      </c>
      <c r="P107" s="3" t="s">
        <v>110</v>
      </c>
      <c r="Q107" s="3" t="s">
        <v>51</v>
      </c>
      <c r="R107" s="5">
        <v>70771</v>
      </c>
      <c r="S107" s="4">
        <v>1</v>
      </c>
      <c r="T107" s="3" t="s">
        <v>34</v>
      </c>
      <c r="U107" s="4">
        <f>IF(Merge2[[#This Row],[OverTime]]="Yes", 1, 0)</f>
        <v>0</v>
      </c>
      <c r="V107" s="2">
        <v>40976</v>
      </c>
      <c r="W107" s="3" t="s">
        <v>34</v>
      </c>
      <c r="X107" s="4">
        <v>10</v>
      </c>
      <c r="Y107" s="4">
        <v>9</v>
      </c>
      <c r="Z107" s="4">
        <v>9</v>
      </c>
      <c r="AA107" s="4" t="str">
        <f>IF(Merge2[[#This Row],[YearsSinceLastPromotion]] &gt;=4, "Need Attention", "OK")</f>
        <v>Need Attention</v>
      </c>
      <c r="AB107" s="4">
        <v>2</v>
      </c>
      <c r="AC107" s="1" t="s">
        <v>336</v>
      </c>
      <c r="AD107" s="1" t="s">
        <v>333</v>
      </c>
      <c r="AE107" s="2">
        <v>42701</v>
      </c>
      <c r="AF107" s="4">
        <v>4</v>
      </c>
      <c r="AG107" s="4">
        <f>IF(ISNUMBER(Merge2[[#This Row],[PerformanceRating.EnvironmentSatisfaction]]),Merge2[[#This Row],[PerformanceRating.EnvironmentSatisfaction]], NA())</f>
        <v>4</v>
      </c>
      <c r="AH107" s="4">
        <v>5</v>
      </c>
      <c r="AI107" s="4">
        <f>IF(ISNUMBER(Merge2[[#This Row],[PerformanceRating.JobSatisfaction]]),Merge2[[#This Row],[PerformanceRating.JobSatisfaction]],NA())</f>
        <v>5</v>
      </c>
      <c r="AJ107" s="4">
        <v>3</v>
      </c>
      <c r="AK107" s="4">
        <f>IF(ISNUMBER(Merge2[[#This Row],[PerformanceRating.RelationshipSatisfaction]]),Merge2[[#This Row],[PerformanceRating.RelationshipSatisfaction]],NA())</f>
        <v>3</v>
      </c>
      <c r="AL107" s="4">
        <v>1</v>
      </c>
      <c r="AM107" s="4">
        <v>0</v>
      </c>
      <c r="AN107" s="4">
        <v>5</v>
      </c>
      <c r="AO107" s="4">
        <f>IF(ISNUMBER(Merge2[[#This Row],[PerformanceRating.WorkLifeBalance]]),Merge2[[#This Row],[PerformanceRating.WorkLifeBalance]],NA())</f>
        <v>5</v>
      </c>
      <c r="AP107" s="4">
        <v>4</v>
      </c>
      <c r="AQ107" s="4">
        <f>IF(ISNUMBER(Merge2[[#This Row],[PerformanceRating.SelfRating]]),Merge2[[#This Row],[PerformanceRating.SelfRating]],NA())</f>
        <v>4</v>
      </c>
      <c r="AR107" s="4">
        <v>4</v>
      </c>
      <c r="AS107" s="4">
        <f>IF(ISNUMBER(Merge2[[#This Row],[PerformanceRating.ManagerRating]]),Merge2[[#This Row],[PerformanceRating.ManagerRating]],NA())</f>
        <v>4</v>
      </c>
      <c r="AT107" s="4">
        <f>AVERAGE(Merge2[[#This Row],[environment]],Merge2[[#This Row],[job_satisfactory]],Merge2[[#This Row],[Relationship]],Merge2[[#This Row],[worklife]],Merge2[[#This Row],[selfrating]],Merge2[[#This Row],[managerrating]])</f>
        <v>4.166666666666667</v>
      </c>
    </row>
    <row r="108" spans="1:46" x14ac:dyDescent="0.25">
      <c r="A108" s="1" t="s">
        <v>337</v>
      </c>
      <c r="B108" s="3" t="s">
        <v>338</v>
      </c>
      <c r="C108" s="3" t="s">
        <v>339</v>
      </c>
      <c r="D108" s="3" t="s">
        <v>39</v>
      </c>
      <c r="E108" s="4">
        <v>30</v>
      </c>
      <c r="F108" s="4" t="str">
        <f>IF(Merge2[[#This Row],[Age]]&lt;=35,"Young","Old")</f>
        <v>Young</v>
      </c>
      <c r="G108" s="3" t="s">
        <v>27</v>
      </c>
      <c r="H108" s="3" t="s">
        <v>57</v>
      </c>
      <c r="I108" s="4">
        <v>6</v>
      </c>
      <c r="J108" s="4" t="str" cm="1">
        <f t="array" ref="J108">_xlfn.IFS(Merge2[[#This Row],[DistanceFromHome (KM)]] &lt;=10,"0-10KM",Merge2[[#This Row],[DistanceFromHome (KM)]] &lt;=20,"11-20KM",Merge2[[#This Row],[DistanceFromHome (KM)]] &lt;=30,"21-30KM",Merge2[[#This Row],[DistanceFromHome (KM)]] &lt;=40,"31-40KM",Merge2[[#This Row],[DistanceFromHome (KM)]] &lt;=50,"41-50KM")</f>
        <v>0-10KM</v>
      </c>
      <c r="K108" s="3" t="s">
        <v>40</v>
      </c>
      <c r="L108" s="3" t="s">
        <v>76</v>
      </c>
      <c r="M108" s="4">
        <v>2</v>
      </c>
      <c r="N108" s="3" t="str" cm="1">
        <f t="array" ref="N108">_xlfn.SWITCH(Merge2[[#This Row],[Education]], 1, "Below College", 2, "College", 3, "Bachelor's", 4, "Master's", 5, "Doctorate")</f>
        <v>College</v>
      </c>
      <c r="O108" s="3" t="s">
        <v>58</v>
      </c>
      <c r="P108" s="3" t="s">
        <v>101</v>
      </c>
      <c r="Q108" s="3" t="s">
        <v>51</v>
      </c>
      <c r="R108" s="5">
        <v>126238</v>
      </c>
      <c r="S108" s="4">
        <v>0</v>
      </c>
      <c r="T108" s="3" t="s">
        <v>34</v>
      </c>
      <c r="U108" s="4">
        <f>IF(Merge2[[#This Row],[OverTime]]="Yes", 1, 0)</f>
        <v>0</v>
      </c>
      <c r="V108" s="2">
        <v>40976</v>
      </c>
      <c r="W108" s="3" t="s">
        <v>34</v>
      </c>
      <c r="X108" s="4">
        <v>10</v>
      </c>
      <c r="Y108" s="4">
        <v>3</v>
      </c>
      <c r="Z108" s="4">
        <v>6</v>
      </c>
      <c r="AA108" s="4" t="str">
        <f>IF(Merge2[[#This Row],[YearsSinceLastPromotion]] &gt;=4, "Need Attention", "OK")</f>
        <v>Need Attention</v>
      </c>
      <c r="AB108" s="4">
        <v>6</v>
      </c>
      <c r="AC108" s="1" t="s">
        <v>340</v>
      </c>
      <c r="AD108" s="1" t="s">
        <v>337</v>
      </c>
      <c r="AE108" s="2">
        <v>42540</v>
      </c>
      <c r="AF108" s="4">
        <v>4</v>
      </c>
      <c r="AG108" s="4">
        <f>IF(ISNUMBER(Merge2[[#This Row],[PerformanceRating.EnvironmentSatisfaction]]),Merge2[[#This Row],[PerformanceRating.EnvironmentSatisfaction]], NA())</f>
        <v>4</v>
      </c>
      <c r="AH108" s="4">
        <v>5</v>
      </c>
      <c r="AI108" s="4">
        <f>IF(ISNUMBER(Merge2[[#This Row],[PerformanceRating.JobSatisfaction]]),Merge2[[#This Row],[PerformanceRating.JobSatisfaction]],NA())</f>
        <v>5</v>
      </c>
      <c r="AJ108" s="4">
        <v>4</v>
      </c>
      <c r="AK108" s="4">
        <f>IF(ISNUMBER(Merge2[[#This Row],[PerformanceRating.RelationshipSatisfaction]]),Merge2[[#This Row],[PerformanceRating.RelationshipSatisfaction]],NA())</f>
        <v>4</v>
      </c>
      <c r="AL108" s="4">
        <v>2</v>
      </c>
      <c r="AM108" s="4">
        <v>2</v>
      </c>
      <c r="AN108" s="4">
        <v>5</v>
      </c>
      <c r="AO108" s="4">
        <f>IF(ISNUMBER(Merge2[[#This Row],[PerformanceRating.WorkLifeBalance]]),Merge2[[#This Row],[PerformanceRating.WorkLifeBalance]],NA())</f>
        <v>5</v>
      </c>
      <c r="AP108" s="4">
        <v>4</v>
      </c>
      <c r="AQ108" s="4">
        <f>IF(ISNUMBER(Merge2[[#This Row],[PerformanceRating.SelfRating]]),Merge2[[#This Row],[PerformanceRating.SelfRating]],NA())</f>
        <v>4</v>
      </c>
      <c r="AR108" s="4">
        <v>3</v>
      </c>
      <c r="AS108" s="4">
        <f>IF(ISNUMBER(Merge2[[#This Row],[PerformanceRating.ManagerRating]]),Merge2[[#This Row],[PerformanceRating.ManagerRating]],NA())</f>
        <v>3</v>
      </c>
      <c r="AT108" s="4">
        <f>AVERAGE(Merge2[[#This Row],[environment]],Merge2[[#This Row],[job_satisfactory]],Merge2[[#This Row],[Relationship]],Merge2[[#This Row],[worklife]],Merge2[[#This Row],[selfrating]],Merge2[[#This Row],[managerrating]])</f>
        <v>4.166666666666667</v>
      </c>
    </row>
    <row r="109" spans="1:46" x14ac:dyDescent="0.25">
      <c r="A109" s="1" t="s">
        <v>913</v>
      </c>
      <c r="B109" s="3" t="s">
        <v>914</v>
      </c>
      <c r="C109" s="3" t="s">
        <v>915</v>
      </c>
      <c r="D109" s="3" t="s">
        <v>39</v>
      </c>
      <c r="E109" s="4">
        <v>34</v>
      </c>
      <c r="F109" s="4" t="str">
        <f>IF(Merge2[[#This Row],[Age]]&lt;=35,"Young","Old")</f>
        <v>Young</v>
      </c>
      <c r="G109" s="3" t="s">
        <v>92</v>
      </c>
      <c r="H109" s="3" t="s">
        <v>57</v>
      </c>
      <c r="I109" s="4">
        <v>25</v>
      </c>
      <c r="J109" s="4" t="str" cm="1">
        <f t="array" ref="J109">_xlfn.IFS(Merge2[[#This Row],[DistanceFromHome (KM)]] &lt;=10,"0-10KM",Merge2[[#This Row],[DistanceFromHome (KM)]] &lt;=20,"11-20KM",Merge2[[#This Row],[DistanceFromHome (KM)]] &lt;=30,"21-30KM",Merge2[[#This Row],[DistanceFromHome (KM)]] &lt;=40,"31-40KM",Merge2[[#This Row],[DistanceFromHome (KM)]] &lt;=50,"41-50KM")</f>
        <v>21-30KM</v>
      </c>
      <c r="K109" s="3" t="s">
        <v>69</v>
      </c>
      <c r="L109" s="3" t="s">
        <v>48</v>
      </c>
      <c r="M109" s="4">
        <v>2</v>
      </c>
      <c r="N109" s="3" t="str" cm="1">
        <f t="array" ref="N109">_xlfn.SWITCH(Merge2[[#This Row],[Education]], 1, "Below College", 2, "College", 3, "Bachelor's", 4, "Master's", 5, "Doctorate")</f>
        <v>College</v>
      </c>
      <c r="O109" s="3" t="s">
        <v>83</v>
      </c>
      <c r="P109" s="3" t="s">
        <v>93</v>
      </c>
      <c r="Q109" s="3" t="s">
        <v>51</v>
      </c>
      <c r="R109" s="5">
        <v>39015</v>
      </c>
      <c r="S109" s="4">
        <v>1</v>
      </c>
      <c r="T109" s="3" t="s">
        <v>34</v>
      </c>
      <c r="U109" s="4">
        <f>IF(Merge2[[#This Row],[OverTime]]="Yes", 1, 0)</f>
        <v>0</v>
      </c>
      <c r="V109" s="2">
        <v>41532</v>
      </c>
      <c r="W109" s="3" t="s">
        <v>34</v>
      </c>
      <c r="X109" s="4">
        <v>9</v>
      </c>
      <c r="Y109" s="4">
        <v>5</v>
      </c>
      <c r="Z109" s="4">
        <v>6</v>
      </c>
      <c r="AA109" s="4" t="str">
        <f>IF(Merge2[[#This Row],[YearsSinceLastPromotion]] &gt;=4, "Need Attention", "OK")</f>
        <v>Need Attention</v>
      </c>
      <c r="AB109" s="4">
        <v>4</v>
      </c>
      <c r="AC109" s="1" t="s">
        <v>916</v>
      </c>
      <c r="AD109" s="1" t="s">
        <v>913</v>
      </c>
      <c r="AE109" s="2">
        <v>42524</v>
      </c>
      <c r="AF109" s="4">
        <v>5</v>
      </c>
      <c r="AG109" s="4">
        <f>IF(ISNUMBER(Merge2[[#This Row],[PerformanceRating.EnvironmentSatisfaction]]),Merge2[[#This Row],[PerformanceRating.EnvironmentSatisfaction]], NA())</f>
        <v>5</v>
      </c>
      <c r="AH109" s="4">
        <v>2</v>
      </c>
      <c r="AI109" s="4">
        <f>IF(ISNUMBER(Merge2[[#This Row],[PerformanceRating.JobSatisfaction]]),Merge2[[#This Row],[PerformanceRating.JobSatisfaction]],NA())</f>
        <v>2</v>
      </c>
      <c r="AJ109" s="4">
        <v>4</v>
      </c>
      <c r="AK109" s="4">
        <f>IF(ISNUMBER(Merge2[[#This Row],[PerformanceRating.RelationshipSatisfaction]]),Merge2[[#This Row],[PerformanceRating.RelationshipSatisfaction]],NA())</f>
        <v>4</v>
      </c>
      <c r="AL109" s="4">
        <v>1</v>
      </c>
      <c r="AM109" s="4">
        <v>2</v>
      </c>
      <c r="AN109" s="4">
        <v>4</v>
      </c>
      <c r="AO109" s="4">
        <f>IF(ISNUMBER(Merge2[[#This Row],[PerformanceRating.WorkLifeBalance]]),Merge2[[#This Row],[PerformanceRating.WorkLifeBalance]],NA())</f>
        <v>4</v>
      </c>
      <c r="AP109" s="4">
        <v>5</v>
      </c>
      <c r="AQ109" s="4">
        <f>IF(ISNUMBER(Merge2[[#This Row],[PerformanceRating.SelfRating]]),Merge2[[#This Row],[PerformanceRating.SelfRating]],NA())</f>
        <v>5</v>
      </c>
      <c r="AR109" s="4">
        <v>4</v>
      </c>
      <c r="AS109" s="4">
        <f>IF(ISNUMBER(Merge2[[#This Row],[PerformanceRating.ManagerRating]]),Merge2[[#This Row],[PerformanceRating.ManagerRating]],NA())</f>
        <v>4</v>
      </c>
      <c r="AT109" s="4">
        <f>AVERAGE(Merge2[[#This Row],[environment]],Merge2[[#This Row],[job_satisfactory]],Merge2[[#This Row],[Relationship]],Merge2[[#This Row],[worklife]],Merge2[[#This Row],[selfrating]],Merge2[[#This Row],[managerrating]])</f>
        <v>4</v>
      </c>
    </row>
    <row r="110" spans="1:46" x14ac:dyDescent="0.25">
      <c r="A110" s="1" t="s">
        <v>345</v>
      </c>
      <c r="B110" s="3" t="s">
        <v>346</v>
      </c>
      <c r="C110" s="3" t="s">
        <v>347</v>
      </c>
      <c r="D110" s="3" t="s">
        <v>39</v>
      </c>
      <c r="E110" s="4">
        <v>35</v>
      </c>
      <c r="F110" s="4" t="str">
        <f>IF(Merge2[[#This Row],[Age]]&lt;=35,"Young","Old")</f>
        <v>Young</v>
      </c>
      <c r="G110" s="3" t="s">
        <v>27</v>
      </c>
      <c r="H110" s="3" t="s">
        <v>28</v>
      </c>
      <c r="I110" s="4">
        <v>29</v>
      </c>
      <c r="J110" s="4" t="str" cm="1">
        <f t="array" ref="J110">_xlfn.IFS(Merge2[[#This Row],[DistanceFromHome (KM)]] &lt;=10,"0-10KM",Merge2[[#This Row],[DistanceFromHome (KM)]] &lt;=20,"11-20KM",Merge2[[#This Row],[DistanceFromHome (KM)]] &lt;=30,"21-30KM",Merge2[[#This Row],[DistanceFromHome (KM)]] &lt;=40,"31-40KM",Merge2[[#This Row],[DistanceFromHome (KM)]] &lt;=50,"41-50KM")</f>
        <v>21-30KM</v>
      </c>
      <c r="K110" s="3" t="s">
        <v>69</v>
      </c>
      <c r="L110" s="3" t="s">
        <v>30</v>
      </c>
      <c r="M110" s="4">
        <v>5</v>
      </c>
      <c r="N110" s="3" t="str" cm="1">
        <f t="array" ref="N110">_xlfn.SWITCH(Merge2[[#This Row],[Education]], 1, "Below College", 2, "College", 3, "Bachelor's", 4, "Master's", 5, "Doctorate")</f>
        <v>Doctorate</v>
      </c>
      <c r="O110" s="3" t="s">
        <v>31</v>
      </c>
      <c r="P110" s="3" t="s">
        <v>32</v>
      </c>
      <c r="Q110" s="3" t="s">
        <v>33</v>
      </c>
      <c r="R110" s="5">
        <v>182764</v>
      </c>
      <c r="S110" s="4">
        <v>2</v>
      </c>
      <c r="T110" s="3" t="s">
        <v>42</v>
      </c>
      <c r="U110" s="4">
        <f>IF(Merge2[[#This Row],[OverTime]]="Yes", 1, 0)</f>
        <v>1</v>
      </c>
      <c r="V110" s="2">
        <v>40978</v>
      </c>
      <c r="W110" s="3" t="s">
        <v>34</v>
      </c>
      <c r="X110" s="4">
        <v>10</v>
      </c>
      <c r="Y110" s="4">
        <v>7</v>
      </c>
      <c r="Z110" s="4">
        <v>9</v>
      </c>
      <c r="AA110" s="4" t="str">
        <f>IF(Merge2[[#This Row],[YearsSinceLastPromotion]] &gt;=4, "Need Attention", "OK")</f>
        <v>Need Attention</v>
      </c>
      <c r="AB110" s="4">
        <v>9</v>
      </c>
      <c r="AC110" s="1" t="s">
        <v>348</v>
      </c>
      <c r="AD110" s="1" t="s">
        <v>345</v>
      </c>
      <c r="AE110" s="2">
        <v>42629</v>
      </c>
      <c r="AF110" s="4">
        <v>4</v>
      </c>
      <c r="AG110" s="4">
        <f>IF(ISNUMBER(Merge2[[#This Row],[PerformanceRating.EnvironmentSatisfaction]]),Merge2[[#This Row],[PerformanceRating.EnvironmentSatisfaction]], NA())</f>
        <v>4</v>
      </c>
      <c r="AH110" s="4">
        <v>5</v>
      </c>
      <c r="AI110" s="4">
        <f>IF(ISNUMBER(Merge2[[#This Row],[PerformanceRating.JobSatisfaction]]),Merge2[[#This Row],[PerformanceRating.JobSatisfaction]],NA())</f>
        <v>5</v>
      </c>
      <c r="AJ110" s="4">
        <v>5</v>
      </c>
      <c r="AK110" s="4">
        <f>IF(ISNUMBER(Merge2[[#This Row],[PerformanceRating.RelationshipSatisfaction]]),Merge2[[#This Row],[PerformanceRating.RelationshipSatisfaction]],NA())</f>
        <v>5</v>
      </c>
      <c r="AL110" s="4">
        <v>2</v>
      </c>
      <c r="AM110" s="4">
        <v>0</v>
      </c>
      <c r="AN110" s="4">
        <v>2</v>
      </c>
      <c r="AO110" s="4">
        <f>IF(ISNUMBER(Merge2[[#This Row],[PerformanceRating.WorkLifeBalance]]),Merge2[[#This Row],[PerformanceRating.WorkLifeBalance]],NA())</f>
        <v>2</v>
      </c>
      <c r="AP110" s="4">
        <v>3</v>
      </c>
      <c r="AQ110" s="4">
        <f>IF(ISNUMBER(Merge2[[#This Row],[PerformanceRating.SelfRating]]),Merge2[[#This Row],[PerformanceRating.SelfRating]],NA())</f>
        <v>3</v>
      </c>
      <c r="AR110" s="4">
        <v>3</v>
      </c>
      <c r="AS110" s="4">
        <f>IF(ISNUMBER(Merge2[[#This Row],[PerformanceRating.ManagerRating]]),Merge2[[#This Row],[PerformanceRating.ManagerRating]],NA())</f>
        <v>3</v>
      </c>
      <c r="AT110" s="4">
        <f>AVERAGE(Merge2[[#This Row],[environment]],Merge2[[#This Row],[job_satisfactory]],Merge2[[#This Row],[Relationship]],Merge2[[#This Row],[worklife]],Merge2[[#This Row],[selfrating]],Merge2[[#This Row],[managerrating]])</f>
        <v>3.6666666666666665</v>
      </c>
    </row>
    <row r="111" spans="1:46" x14ac:dyDescent="0.25">
      <c r="A111" s="1" t="s">
        <v>349</v>
      </c>
      <c r="B111" s="3" t="s">
        <v>350</v>
      </c>
      <c r="C111" s="3" t="s">
        <v>351</v>
      </c>
      <c r="D111" s="3" t="s">
        <v>26</v>
      </c>
      <c r="E111" s="4">
        <v>35</v>
      </c>
      <c r="F111" s="4" t="str">
        <f>IF(Merge2[[#This Row],[Age]]&lt;=35,"Young","Old")</f>
        <v>Young</v>
      </c>
      <c r="G111" s="3" t="s">
        <v>27</v>
      </c>
      <c r="H111" s="3" t="s">
        <v>47</v>
      </c>
      <c r="I111" s="4">
        <v>7</v>
      </c>
      <c r="J111" s="4" t="str" cm="1">
        <f t="array" ref="J111">_xlfn.IFS(Merge2[[#This Row],[DistanceFromHome (KM)]] &lt;=10,"0-10KM",Merge2[[#This Row],[DistanceFromHome (KM)]] &lt;=20,"11-20KM",Merge2[[#This Row],[DistanceFromHome (KM)]] &lt;=30,"21-30KM",Merge2[[#This Row],[DistanceFromHome (KM)]] &lt;=40,"31-40KM",Merge2[[#This Row],[DistanceFromHome (KM)]] &lt;=50,"41-50KM")</f>
        <v>0-10KM</v>
      </c>
      <c r="K111" s="3" t="s">
        <v>40</v>
      </c>
      <c r="L111" s="3" t="s">
        <v>70</v>
      </c>
      <c r="M111" s="4">
        <v>3</v>
      </c>
      <c r="N111" s="3" t="str" cm="1">
        <f t="array" ref="N111">_xlfn.SWITCH(Merge2[[#This Row],[Education]], 1, "Below College", 2, "College", 3, "Bachelor's", 4, "Master's", 5, "Doctorate")</f>
        <v>Bachelor's</v>
      </c>
      <c r="O111" s="3" t="s">
        <v>49</v>
      </c>
      <c r="P111" s="3" t="s">
        <v>64</v>
      </c>
      <c r="Q111" s="3" t="s">
        <v>33</v>
      </c>
      <c r="R111" s="5">
        <v>47995</v>
      </c>
      <c r="S111" s="4">
        <v>3</v>
      </c>
      <c r="T111" s="3" t="s">
        <v>42</v>
      </c>
      <c r="U111" s="4">
        <f>IF(Merge2[[#This Row],[OverTime]]="Yes", 1, 0)</f>
        <v>1</v>
      </c>
      <c r="V111" s="2">
        <v>40980</v>
      </c>
      <c r="W111" s="3" t="s">
        <v>34</v>
      </c>
      <c r="X111" s="4">
        <v>10</v>
      </c>
      <c r="Y111" s="4">
        <v>5</v>
      </c>
      <c r="Z111" s="4">
        <v>6</v>
      </c>
      <c r="AA111" s="4" t="str">
        <f>IF(Merge2[[#This Row],[YearsSinceLastPromotion]] &gt;=4, "Need Attention", "OK")</f>
        <v>Need Attention</v>
      </c>
      <c r="AB111" s="4">
        <v>3</v>
      </c>
      <c r="AC111" s="1"/>
      <c r="AD111" s="1"/>
      <c r="AE111" s="2"/>
      <c r="AF111" s="4"/>
      <c r="AG111" s="4" t="e">
        <f>IF(ISNUMBER(Merge2[[#This Row],[PerformanceRating.EnvironmentSatisfaction]]),Merge2[[#This Row],[PerformanceRating.EnvironmentSatisfaction]], NA())</f>
        <v>#N/A</v>
      </c>
      <c r="AH111" s="4"/>
      <c r="AI111" s="4" t="e">
        <f>IF(ISNUMBER(Merge2[[#This Row],[PerformanceRating.JobSatisfaction]]),Merge2[[#This Row],[PerformanceRating.JobSatisfaction]],NA())</f>
        <v>#N/A</v>
      </c>
      <c r="AJ111" s="4"/>
      <c r="AK111" s="4" t="e">
        <f>IF(ISNUMBER(Merge2[[#This Row],[PerformanceRating.RelationshipSatisfaction]]),Merge2[[#This Row],[PerformanceRating.RelationshipSatisfaction]],NA())</f>
        <v>#N/A</v>
      </c>
      <c r="AL111" s="4"/>
      <c r="AM111" s="4"/>
      <c r="AN111" s="4"/>
      <c r="AO111" s="4" t="e">
        <f>IF(ISNUMBER(Merge2[[#This Row],[PerformanceRating.WorkLifeBalance]]),Merge2[[#This Row],[PerformanceRating.WorkLifeBalance]],NA())</f>
        <v>#N/A</v>
      </c>
      <c r="AP111" s="4"/>
      <c r="AQ111" s="4" t="e">
        <f>IF(ISNUMBER(Merge2[[#This Row],[PerformanceRating.SelfRating]]),Merge2[[#This Row],[PerformanceRating.SelfRating]],NA())</f>
        <v>#N/A</v>
      </c>
      <c r="AR111" s="4"/>
      <c r="AS111" s="4" t="e">
        <f>IF(ISNUMBER(Merge2[[#This Row],[PerformanceRating.ManagerRating]]),Merge2[[#This Row],[PerformanceRating.ManagerRating]],NA())</f>
        <v>#N/A</v>
      </c>
      <c r="AT111" s="4" t="e">
        <f>AVERAGE(Merge2[[#This Row],[environment]],Merge2[[#This Row],[job_satisfactory]],Merge2[[#This Row],[Relationship]],Merge2[[#This Row],[worklife]],Merge2[[#This Row],[selfrating]],Merge2[[#This Row],[managerrating]])</f>
        <v>#N/A</v>
      </c>
    </row>
    <row r="112" spans="1:46" x14ac:dyDescent="0.25">
      <c r="A112" s="1" t="s">
        <v>508</v>
      </c>
      <c r="B112" s="3" t="s">
        <v>509</v>
      </c>
      <c r="C112" s="3" t="s">
        <v>510</v>
      </c>
      <c r="D112" s="3" t="s">
        <v>26</v>
      </c>
      <c r="E112" s="4">
        <v>28</v>
      </c>
      <c r="F112" s="4" t="str">
        <f>IF(Merge2[[#This Row],[Age]]&lt;=35,"Young","Old")</f>
        <v>Young</v>
      </c>
      <c r="G112" s="3" t="s">
        <v>27</v>
      </c>
      <c r="H112" s="3" t="s">
        <v>28</v>
      </c>
      <c r="I112" s="4">
        <v>8</v>
      </c>
      <c r="J112" s="4" t="str" cm="1">
        <f t="array" ref="J112">_xlfn.IFS(Merge2[[#This Row],[DistanceFromHome (KM)]] &lt;=10,"0-10KM",Merge2[[#This Row],[DistanceFromHome (KM)]] &lt;=20,"11-20KM",Merge2[[#This Row],[DistanceFromHome (KM)]] &lt;=30,"21-30KM",Merge2[[#This Row],[DistanceFromHome (KM)]] &lt;=40,"31-40KM",Merge2[[#This Row],[DistanceFromHome (KM)]] &lt;=50,"41-50KM")</f>
        <v>0-10KM</v>
      </c>
      <c r="K112" s="3" t="s">
        <v>40</v>
      </c>
      <c r="L112" s="3" t="s">
        <v>70</v>
      </c>
      <c r="M112" s="4">
        <v>3</v>
      </c>
      <c r="N112" s="3" t="str" cm="1">
        <f t="array" ref="N112">_xlfn.SWITCH(Merge2[[#This Row],[Education]], 1, "Below College", 2, "College", 3, "Bachelor's", 4, "Master's", 5, "Doctorate")</f>
        <v>Bachelor's</v>
      </c>
      <c r="O112" s="3" t="s">
        <v>31</v>
      </c>
      <c r="P112" s="3" t="s">
        <v>32</v>
      </c>
      <c r="Q112" s="3" t="s">
        <v>51</v>
      </c>
      <c r="R112" s="5">
        <v>194964</v>
      </c>
      <c r="S112" s="4">
        <v>1</v>
      </c>
      <c r="T112" s="3" t="s">
        <v>42</v>
      </c>
      <c r="U112" s="4">
        <f>IF(Merge2[[#This Row],[OverTime]]="Yes", 1, 0)</f>
        <v>1</v>
      </c>
      <c r="V112" s="2">
        <v>41033</v>
      </c>
      <c r="W112" s="3" t="s">
        <v>34</v>
      </c>
      <c r="X112" s="4">
        <v>10</v>
      </c>
      <c r="Y112" s="4">
        <v>2</v>
      </c>
      <c r="Z112" s="4">
        <v>2</v>
      </c>
      <c r="AA112" s="4" t="str">
        <f>IF(Merge2[[#This Row],[YearsSinceLastPromotion]] &gt;=4, "Need Attention", "OK")</f>
        <v>OK</v>
      </c>
      <c r="AB112" s="4">
        <v>8</v>
      </c>
      <c r="AC112" s="1" t="s">
        <v>511</v>
      </c>
      <c r="AD112" s="1" t="s">
        <v>508</v>
      </c>
      <c r="AE112" s="2">
        <v>42526</v>
      </c>
      <c r="AF112" s="4">
        <v>3</v>
      </c>
      <c r="AG112" s="4">
        <f>IF(ISNUMBER(Merge2[[#This Row],[PerformanceRating.EnvironmentSatisfaction]]),Merge2[[#This Row],[PerformanceRating.EnvironmentSatisfaction]], NA())</f>
        <v>3</v>
      </c>
      <c r="AH112" s="4">
        <v>3</v>
      </c>
      <c r="AI112" s="4">
        <f>IF(ISNUMBER(Merge2[[#This Row],[PerformanceRating.JobSatisfaction]]),Merge2[[#This Row],[PerformanceRating.JobSatisfaction]],NA())</f>
        <v>3</v>
      </c>
      <c r="AJ112" s="4">
        <v>4</v>
      </c>
      <c r="AK112" s="4">
        <f>IF(ISNUMBER(Merge2[[#This Row],[PerformanceRating.RelationshipSatisfaction]]),Merge2[[#This Row],[PerformanceRating.RelationshipSatisfaction]],NA())</f>
        <v>4</v>
      </c>
      <c r="AL112" s="4">
        <v>2</v>
      </c>
      <c r="AM112" s="4">
        <v>0</v>
      </c>
      <c r="AN112" s="4">
        <v>4</v>
      </c>
      <c r="AO112" s="4">
        <f>IF(ISNUMBER(Merge2[[#This Row],[PerformanceRating.WorkLifeBalance]]),Merge2[[#This Row],[PerformanceRating.WorkLifeBalance]],NA())</f>
        <v>4</v>
      </c>
      <c r="AP112" s="4">
        <v>4</v>
      </c>
      <c r="AQ112" s="4">
        <f>IF(ISNUMBER(Merge2[[#This Row],[PerformanceRating.SelfRating]]),Merge2[[#This Row],[PerformanceRating.SelfRating]],NA())</f>
        <v>4</v>
      </c>
      <c r="AR112" s="4">
        <v>4</v>
      </c>
      <c r="AS112" s="4">
        <f>IF(ISNUMBER(Merge2[[#This Row],[PerformanceRating.ManagerRating]]),Merge2[[#This Row],[PerformanceRating.ManagerRating]],NA())</f>
        <v>4</v>
      </c>
      <c r="AT112" s="4">
        <f>AVERAGE(Merge2[[#This Row],[environment]],Merge2[[#This Row],[job_satisfactory]],Merge2[[#This Row],[Relationship]],Merge2[[#This Row],[worklife]],Merge2[[#This Row],[selfrating]],Merge2[[#This Row],[managerrating]])</f>
        <v>3.6666666666666665</v>
      </c>
    </row>
    <row r="113" spans="1:46" hidden="1" x14ac:dyDescent="0.25">
      <c r="A113" s="1" t="s">
        <v>356</v>
      </c>
      <c r="B113" s="3" t="s">
        <v>357</v>
      </c>
      <c r="C113" s="3" t="s">
        <v>358</v>
      </c>
      <c r="D113" s="3" t="s">
        <v>56</v>
      </c>
      <c r="E113" s="4">
        <v>46</v>
      </c>
      <c r="F113" s="4" t="str">
        <f>IF(Merge2[[#This Row],[Age]]&lt;=35,"Young","Old")</f>
        <v>Old</v>
      </c>
      <c r="G113" s="3" t="s">
        <v>27</v>
      </c>
      <c r="H113" s="3" t="s">
        <v>57</v>
      </c>
      <c r="I113" s="4">
        <v>36</v>
      </c>
      <c r="J113" s="4" t="str" cm="1">
        <f t="array" ref="J113">_xlfn.IFS(Merge2[[#This Row],[DistanceFromHome (KM)]] &lt;=10,"0-10KM",Merge2[[#This Row],[DistanceFromHome (KM)]] &lt;=20,"11-20KM",Merge2[[#This Row],[DistanceFromHome (KM)]] &lt;=30,"21-30KM",Merge2[[#This Row],[DistanceFromHome (KM)]] &lt;=40,"31-40KM",Merge2[[#This Row],[DistanceFromHome (KM)]] &lt;=50,"41-50KM")</f>
        <v>31-40KM</v>
      </c>
      <c r="K113" s="3" t="s">
        <v>69</v>
      </c>
      <c r="L113" s="3" t="s">
        <v>76</v>
      </c>
      <c r="M113" s="4">
        <v>2</v>
      </c>
      <c r="N113" s="3" t="str" cm="1">
        <f t="array" ref="N113">_xlfn.SWITCH(Merge2[[#This Row],[Education]], 1, "Below College", 2, "College", 3, "Bachelor's", 4, "Master's", 5, "Doctorate")</f>
        <v>College</v>
      </c>
      <c r="O113" s="3" t="s">
        <v>58</v>
      </c>
      <c r="P113" s="3" t="s">
        <v>101</v>
      </c>
      <c r="Q113" s="3" t="s">
        <v>51</v>
      </c>
      <c r="R113" s="5">
        <v>102964</v>
      </c>
      <c r="S113" s="4">
        <v>2</v>
      </c>
      <c r="T113" s="3" t="s">
        <v>34</v>
      </c>
      <c r="U113" s="4">
        <f>IF(Merge2[[#This Row],[OverTime]]="Yes", 1, 0)</f>
        <v>0</v>
      </c>
      <c r="V113" s="2">
        <v>40985</v>
      </c>
      <c r="W113" s="3" t="s">
        <v>34</v>
      </c>
      <c r="X113" s="4">
        <v>10</v>
      </c>
      <c r="Y113" s="4">
        <v>10</v>
      </c>
      <c r="Z113" s="4">
        <v>10</v>
      </c>
      <c r="AA113" s="4" t="str">
        <f>IF(Merge2[[#This Row],[YearsSinceLastPromotion]] &gt;=4, "Need Attention", "OK")</f>
        <v>Need Attention</v>
      </c>
      <c r="AB113" s="4">
        <v>2</v>
      </c>
      <c r="AC113" s="1" t="s">
        <v>359</v>
      </c>
      <c r="AD113" s="1" t="s">
        <v>356</v>
      </c>
      <c r="AE113" s="2">
        <v>42562</v>
      </c>
      <c r="AF113" s="4">
        <v>4</v>
      </c>
      <c r="AG113" s="4">
        <f>IF(ISNUMBER(Merge2[[#This Row],[PerformanceRating.EnvironmentSatisfaction]]),Merge2[[#This Row],[PerformanceRating.EnvironmentSatisfaction]], NA())</f>
        <v>4</v>
      </c>
      <c r="AH113" s="4">
        <v>3</v>
      </c>
      <c r="AI113" s="4">
        <f>IF(ISNUMBER(Merge2[[#This Row],[PerformanceRating.JobSatisfaction]]),Merge2[[#This Row],[PerformanceRating.JobSatisfaction]],NA())</f>
        <v>3</v>
      </c>
      <c r="AJ113" s="4">
        <v>5</v>
      </c>
      <c r="AK113" s="4">
        <f>IF(ISNUMBER(Merge2[[#This Row],[PerformanceRating.RelationshipSatisfaction]]),Merge2[[#This Row],[PerformanceRating.RelationshipSatisfaction]],NA())</f>
        <v>5</v>
      </c>
      <c r="AL113" s="4">
        <v>1</v>
      </c>
      <c r="AM113" s="4">
        <v>1</v>
      </c>
      <c r="AN113" s="4">
        <v>3</v>
      </c>
      <c r="AO113" s="4">
        <f>IF(ISNUMBER(Merge2[[#This Row],[PerformanceRating.WorkLifeBalance]]),Merge2[[#This Row],[PerformanceRating.WorkLifeBalance]],NA())</f>
        <v>3</v>
      </c>
      <c r="AP113" s="4">
        <v>4</v>
      </c>
      <c r="AQ113" s="4">
        <f>IF(ISNUMBER(Merge2[[#This Row],[PerformanceRating.SelfRating]]),Merge2[[#This Row],[PerformanceRating.SelfRating]],NA())</f>
        <v>4</v>
      </c>
      <c r="AR113" s="4">
        <v>4</v>
      </c>
      <c r="AS113" s="4">
        <f>IF(ISNUMBER(Merge2[[#This Row],[PerformanceRating.ManagerRating]]),Merge2[[#This Row],[PerformanceRating.ManagerRating]],NA())</f>
        <v>4</v>
      </c>
      <c r="AT113" s="4">
        <f>AVERAGE(Merge2[[#This Row],[environment]],Merge2[[#This Row],[job_satisfactory]],Merge2[[#This Row],[Relationship]],Merge2[[#This Row],[worklife]],Merge2[[#This Row],[selfrating]],Merge2[[#This Row],[managerrating]])</f>
        <v>3.8333333333333335</v>
      </c>
    </row>
    <row r="114" spans="1:46" x14ac:dyDescent="0.25">
      <c r="A114" s="1" t="s">
        <v>483</v>
      </c>
      <c r="B114" s="3" t="s">
        <v>484</v>
      </c>
      <c r="C114" s="3" t="s">
        <v>485</v>
      </c>
      <c r="D114" s="3" t="s">
        <v>39</v>
      </c>
      <c r="E114" s="4">
        <v>32</v>
      </c>
      <c r="F114" s="4" t="str">
        <f>IF(Merge2[[#This Row],[Age]]&lt;=35,"Young","Old")</f>
        <v>Young</v>
      </c>
      <c r="G114" s="3" t="s">
        <v>27</v>
      </c>
      <c r="H114" s="3" t="s">
        <v>57</v>
      </c>
      <c r="I114" s="4">
        <v>36</v>
      </c>
      <c r="J114" s="4" t="str" cm="1">
        <f t="array" ref="J114">_xlfn.IFS(Merge2[[#This Row],[DistanceFromHome (KM)]] &lt;=10,"0-10KM",Merge2[[#This Row],[DistanceFromHome (KM)]] &lt;=20,"11-20KM",Merge2[[#This Row],[DistanceFromHome (KM)]] &lt;=30,"21-30KM",Merge2[[#This Row],[DistanceFromHome (KM)]] &lt;=40,"31-40KM",Merge2[[#This Row],[DistanceFromHome (KM)]] &lt;=50,"41-50KM")</f>
        <v>31-40KM</v>
      </c>
      <c r="K114" s="3" t="s">
        <v>40</v>
      </c>
      <c r="L114" s="3" t="s">
        <v>76</v>
      </c>
      <c r="M114" s="4">
        <v>2</v>
      </c>
      <c r="N114" s="3" t="str" cm="1">
        <f t="array" ref="N114">_xlfn.SWITCH(Merge2[[#This Row],[Education]], 1, "Below College", 2, "College", 3, "Bachelor's", 4, "Master's", 5, "Doctorate")</f>
        <v>College</v>
      </c>
      <c r="O114" s="3" t="s">
        <v>58</v>
      </c>
      <c r="P114" s="3" t="s">
        <v>110</v>
      </c>
      <c r="Q114" s="3" t="s">
        <v>41</v>
      </c>
      <c r="R114" s="5">
        <v>78672</v>
      </c>
      <c r="S114" s="4">
        <v>0</v>
      </c>
      <c r="T114" s="3" t="s">
        <v>34</v>
      </c>
      <c r="U114" s="4">
        <f>IF(Merge2[[#This Row],[OverTime]]="Yes", 1, 0)</f>
        <v>0</v>
      </c>
      <c r="V114" s="2">
        <v>41028</v>
      </c>
      <c r="W114" s="3" t="s">
        <v>34</v>
      </c>
      <c r="X114" s="4">
        <v>10</v>
      </c>
      <c r="Y114" s="4">
        <v>6</v>
      </c>
      <c r="Z114" s="4">
        <v>9</v>
      </c>
      <c r="AA114" s="4" t="str">
        <f>IF(Merge2[[#This Row],[YearsSinceLastPromotion]] &gt;=4, "Need Attention", "OK")</f>
        <v>Need Attention</v>
      </c>
      <c r="AB114" s="4">
        <v>5</v>
      </c>
      <c r="AC114" s="1" t="s">
        <v>486</v>
      </c>
      <c r="AD114" s="1" t="s">
        <v>483</v>
      </c>
      <c r="AE114" s="2">
        <v>42530</v>
      </c>
      <c r="AF114" s="4">
        <v>3</v>
      </c>
      <c r="AG114" s="4">
        <f>IF(ISNUMBER(Merge2[[#This Row],[PerformanceRating.EnvironmentSatisfaction]]),Merge2[[#This Row],[PerformanceRating.EnvironmentSatisfaction]], NA())</f>
        <v>3</v>
      </c>
      <c r="AH114" s="4">
        <v>3</v>
      </c>
      <c r="AI114" s="4">
        <f>IF(ISNUMBER(Merge2[[#This Row],[PerformanceRating.JobSatisfaction]]),Merge2[[#This Row],[PerformanceRating.JobSatisfaction]],NA())</f>
        <v>3</v>
      </c>
      <c r="AJ114" s="4">
        <v>3</v>
      </c>
      <c r="AK114" s="4">
        <f>IF(ISNUMBER(Merge2[[#This Row],[PerformanceRating.RelationshipSatisfaction]]),Merge2[[#This Row],[PerformanceRating.RelationshipSatisfaction]],NA())</f>
        <v>3</v>
      </c>
      <c r="AL114" s="4">
        <v>1</v>
      </c>
      <c r="AM114" s="4">
        <v>1</v>
      </c>
      <c r="AN114" s="4">
        <v>4</v>
      </c>
      <c r="AO114" s="4">
        <f>IF(ISNUMBER(Merge2[[#This Row],[PerformanceRating.WorkLifeBalance]]),Merge2[[#This Row],[PerformanceRating.WorkLifeBalance]],NA())</f>
        <v>4</v>
      </c>
      <c r="AP114" s="4">
        <v>3</v>
      </c>
      <c r="AQ114" s="4">
        <f>IF(ISNUMBER(Merge2[[#This Row],[PerformanceRating.SelfRating]]),Merge2[[#This Row],[PerformanceRating.SelfRating]],NA())</f>
        <v>3</v>
      </c>
      <c r="AR114" s="4">
        <v>3</v>
      </c>
      <c r="AS114" s="4">
        <f>IF(ISNUMBER(Merge2[[#This Row],[PerformanceRating.ManagerRating]]),Merge2[[#This Row],[PerformanceRating.ManagerRating]],NA())</f>
        <v>3</v>
      </c>
      <c r="AT114" s="4">
        <f>AVERAGE(Merge2[[#This Row],[environment]],Merge2[[#This Row],[job_satisfactory]],Merge2[[#This Row],[Relationship]],Merge2[[#This Row],[worklife]],Merge2[[#This Row],[selfrating]],Merge2[[#This Row],[managerrating]])</f>
        <v>3.1666666666666665</v>
      </c>
    </row>
    <row r="115" spans="1:46" hidden="1" x14ac:dyDescent="0.25">
      <c r="A115" s="1" t="s">
        <v>360</v>
      </c>
      <c r="B115" s="3" t="s">
        <v>361</v>
      </c>
      <c r="C115" s="3" t="s">
        <v>362</v>
      </c>
      <c r="D115" s="3" t="s">
        <v>26</v>
      </c>
      <c r="E115" s="4">
        <v>43</v>
      </c>
      <c r="F115" s="4" t="str">
        <f>IF(Merge2[[#This Row],[Age]]&lt;=35,"Young","Old")</f>
        <v>Old</v>
      </c>
      <c r="G115" s="3" t="s">
        <v>27</v>
      </c>
      <c r="H115" s="3" t="s">
        <v>57</v>
      </c>
      <c r="I115" s="4">
        <v>11</v>
      </c>
      <c r="J115" s="4" t="str" cm="1">
        <f t="array" ref="J115">_xlfn.IFS(Merge2[[#This Row],[DistanceFromHome (KM)]] &lt;=10,"0-10KM",Merge2[[#This Row],[DistanceFromHome (KM)]] &lt;=20,"11-20KM",Merge2[[#This Row],[DistanceFromHome (KM)]] &lt;=30,"21-30KM",Merge2[[#This Row],[DistanceFromHome (KM)]] &lt;=40,"31-40KM",Merge2[[#This Row],[DistanceFromHome (KM)]] &lt;=50,"41-50KM")</f>
        <v>11-20KM</v>
      </c>
      <c r="K115" s="3" t="s">
        <v>40</v>
      </c>
      <c r="L115" s="3" t="s">
        <v>30</v>
      </c>
      <c r="M115" s="4">
        <v>5</v>
      </c>
      <c r="N115" s="3" t="str" cm="1">
        <f t="array" ref="N115">_xlfn.SWITCH(Merge2[[#This Row],[Education]], 1, "Below College", 2, "College", 3, "Bachelor's", 4, "Master's", 5, "Doctorate")</f>
        <v>Doctorate</v>
      </c>
      <c r="O115" s="3" t="s">
        <v>77</v>
      </c>
      <c r="P115" s="3" t="s">
        <v>205</v>
      </c>
      <c r="Q115" s="3" t="s">
        <v>51</v>
      </c>
      <c r="R115" s="5">
        <v>482510</v>
      </c>
      <c r="S115" s="4">
        <v>1</v>
      </c>
      <c r="T115" s="3" t="s">
        <v>34</v>
      </c>
      <c r="U115" s="4">
        <f>IF(Merge2[[#This Row],[OverTime]]="Yes", 1, 0)</f>
        <v>0</v>
      </c>
      <c r="V115" s="2">
        <v>40985</v>
      </c>
      <c r="W115" s="3" t="s">
        <v>34</v>
      </c>
      <c r="X115" s="4">
        <v>10</v>
      </c>
      <c r="Y115" s="4">
        <v>9</v>
      </c>
      <c r="Z115" s="4">
        <v>9</v>
      </c>
      <c r="AA115" s="4" t="str">
        <f>IF(Merge2[[#This Row],[YearsSinceLastPromotion]] &gt;=4, "Need Attention", "OK")</f>
        <v>Need Attention</v>
      </c>
      <c r="AB115" s="4">
        <v>1</v>
      </c>
      <c r="AC115" s="1" t="s">
        <v>363</v>
      </c>
      <c r="AD115" s="1" t="s">
        <v>360</v>
      </c>
      <c r="AE115" s="2">
        <v>42726</v>
      </c>
      <c r="AF115" s="4">
        <v>3</v>
      </c>
      <c r="AG115" s="4">
        <f>IF(ISNUMBER(Merge2[[#This Row],[PerformanceRating.EnvironmentSatisfaction]]),Merge2[[#This Row],[PerformanceRating.EnvironmentSatisfaction]], NA())</f>
        <v>3</v>
      </c>
      <c r="AH115" s="4">
        <v>2</v>
      </c>
      <c r="AI115" s="4">
        <f>IF(ISNUMBER(Merge2[[#This Row],[PerformanceRating.JobSatisfaction]]),Merge2[[#This Row],[PerformanceRating.JobSatisfaction]],NA())</f>
        <v>2</v>
      </c>
      <c r="AJ115" s="4">
        <v>4</v>
      </c>
      <c r="AK115" s="4">
        <f>IF(ISNUMBER(Merge2[[#This Row],[PerformanceRating.RelationshipSatisfaction]]),Merge2[[#This Row],[PerformanceRating.RelationshipSatisfaction]],NA())</f>
        <v>4</v>
      </c>
      <c r="AL115" s="4">
        <v>2</v>
      </c>
      <c r="AM115" s="4">
        <v>0</v>
      </c>
      <c r="AN115" s="4">
        <v>3</v>
      </c>
      <c r="AO115" s="4">
        <f>IF(ISNUMBER(Merge2[[#This Row],[PerformanceRating.WorkLifeBalance]]),Merge2[[#This Row],[PerformanceRating.WorkLifeBalance]],NA())</f>
        <v>3</v>
      </c>
      <c r="AP115" s="4">
        <v>4</v>
      </c>
      <c r="AQ115" s="4">
        <f>IF(ISNUMBER(Merge2[[#This Row],[PerformanceRating.SelfRating]]),Merge2[[#This Row],[PerformanceRating.SelfRating]],NA())</f>
        <v>4</v>
      </c>
      <c r="AR115" s="4">
        <v>3</v>
      </c>
      <c r="AS115" s="4">
        <f>IF(ISNUMBER(Merge2[[#This Row],[PerformanceRating.ManagerRating]]),Merge2[[#This Row],[PerformanceRating.ManagerRating]],NA())</f>
        <v>3</v>
      </c>
      <c r="AT115" s="4">
        <f>AVERAGE(Merge2[[#This Row],[environment]],Merge2[[#This Row],[job_satisfactory]],Merge2[[#This Row],[Relationship]],Merge2[[#This Row],[worklife]],Merge2[[#This Row],[selfrating]],Merge2[[#This Row],[managerrating]])</f>
        <v>3.1666666666666665</v>
      </c>
    </row>
    <row r="116" spans="1:46" hidden="1" x14ac:dyDescent="0.25">
      <c r="A116" s="1" t="s">
        <v>364</v>
      </c>
      <c r="B116" s="3" t="s">
        <v>365</v>
      </c>
      <c r="C116" s="3" t="s">
        <v>366</v>
      </c>
      <c r="D116" s="3" t="s">
        <v>26</v>
      </c>
      <c r="E116" s="4">
        <v>36</v>
      </c>
      <c r="F116" s="4" t="str">
        <f>IF(Merge2[[#This Row],[Age]]&lt;=35,"Young","Old")</f>
        <v>Old</v>
      </c>
      <c r="G116" s="3" t="s">
        <v>75</v>
      </c>
      <c r="H116" s="3" t="s">
        <v>28</v>
      </c>
      <c r="I116" s="4">
        <v>33</v>
      </c>
      <c r="J116" s="4" t="str" cm="1">
        <f t="array" ref="J116">_xlfn.IFS(Merge2[[#This Row],[DistanceFromHome (KM)]] &lt;=10,"0-10KM",Merge2[[#This Row],[DistanceFromHome (KM)]] &lt;=20,"11-20KM",Merge2[[#This Row],[DistanceFromHome (KM)]] &lt;=30,"21-30KM",Merge2[[#This Row],[DistanceFromHome (KM)]] &lt;=40,"31-40KM",Merge2[[#This Row],[DistanceFromHome (KM)]] &lt;=50,"41-50KM")</f>
        <v>31-40KM</v>
      </c>
      <c r="K116" s="3" t="s">
        <v>69</v>
      </c>
      <c r="L116" s="3" t="s">
        <v>48</v>
      </c>
      <c r="M116" s="4">
        <v>4</v>
      </c>
      <c r="N116" s="3" t="str" cm="1">
        <f t="array" ref="N116">_xlfn.SWITCH(Merge2[[#This Row],[Education]], 1, "Below College", 2, "College", 3, "Bachelor's", 4, "Master's", 5, "Doctorate")</f>
        <v>Master's</v>
      </c>
      <c r="O116" s="3" t="s">
        <v>31</v>
      </c>
      <c r="P116" s="3" t="s">
        <v>32</v>
      </c>
      <c r="Q116" s="3" t="s">
        <v>51</v>
      </c>
      <c r="R116" s="5">
        <v>116057</v>
      </c>
      <c r="S116" s="4">
        <v>1</v>
      </c>
      <c r="T116" s="3" t="s">
        <v>34</v>
      </c>
      <c r="U116" s="4">
        <f>IF(Merge2[[#This Row],[OverTime]]="Yes", 1, 0)</f>
        <v>0</v>
      </c>
      <c r="V116" s="2">
        <v>40987</v>
      </c>
      <c r="W116" s="3" t="s">
        <v>34</v>
      </c>
      <c r="X116" s="4">
        <v>10</v>
      </c>
      <c r="Y116" s="4">
        <v>2</v>
      </c>
      <c r="Z116" s="4">
        <v>10</v>
      </c>
      <c r="AA116" s="4" t="str">
        <f>IF(Merge2[[#This Row],[YearsSinceLastPromotion]] &gt;=4, "Need Attention", "OK")</f>
        <v>Need Attention</v>
      </c>
      <c r="AB116" s="4">
        <v>2</v>
      </c>
      <c r="AC116" s="1"/>
      <c r="AD116" s="1"/>
      <c r="AE116" s="2"/>
      <c r="AF116" s="4"/>
      <c r="AG116" s="4" t="e">
        <f>IF(ISNUMBER(Merge2[[#This Row],[PerformanceRating.EnvironmentSatisfaction]]),Merge2[[#This Row],[PerformanceRating.EnvironmentSatisfaction]], NA())</f>
        <v>#N/A</v>
      </c>
      <c r="AH116" s="4"/>
      <c r="AI116" s="4" t="e">
        <f>IF(ISNUMBER(Merge2[[#This Row],[PerformanceRating.JobSatisfaction]]),Merge2[[#This Row],[PerformanceRating.JobSatisfaction]],NA())</f>
        <v>#N/A</v>
      </c>
      <c r="AJ116" s="4"/>
      <c r="AK116" s="4" t="e">
        <f>IF(ISNUMBER(Merge2[[#This Row],[PerformanceRating.RelationshipSatisfaction]]),Merge2[[#This Row],[PerformanceRating.RelationshipSatisfaction]],NA())</f>
        <v>#N/A</v>
      </c>
      <c r="AL116" s="4"/>
      <c r="AM116" s="4"/>
      <c r="AN116" s="4"/>
      <c r="AO116" s="4" t="e">
        <f>IF(ISNUMBER(Merge2[[#This Row],[PerformanceRating.WorkLifeBalance]]),Merge2[[#This Row],[PerformanceRating.WorkLifeBalance]],NA())</f>
        <v>#N/A</v>
      </c>
      <c r="AP116" s="4"/>
      <c r="AQ116" s="4" t="e">
        <f>IF(ISNUMBER(Merge2[[#This Row],[PerformanceRating.SelfRating]]),Merge2[[#This Row],[PerformanceRating.SelfRating]],NA())</f>
        <v>#N/A</v>
      </c>
      <c r="AR116" s="4"/>
      <c r="AS116" s="4" t="e">
        <f>IF(ISNUMBER(Merge2[[#This Row],[PerformanceRating.ManagerRating]]),Merge2[[#This Row],[PerformanceRating.ManagerRating]],NA())</f>
        <v>#N/A</v>
      </c>
      <c r="AT116" s="4" t="e">
        <f>AVERAGE(Merge2[[#This Row],[environment]],Merge2[[#This Row],[job_satisfactory]],Merge2[[#This Row],[Relationship]],Merge2[[#This Row],[worklife]],Merge2[[#This Row],[selfrating]],Merge2[[#This Row],[managerrating]])</f>
        <v>#N/A</v>
      </c>
    </row>
    <row r="117" spans="1:46" hidden="1" x14ac:dyDescent="0.25">
      <c r="A117" s="1" t="s">
        <v>367</v>
      </c>
      <c r="B117" s="3" t="s">
        <v>368</v>
      </c>
      <c r="C117" s="3" t="s">
        <v>369</v>
      </c>
      <c r="D117" s="3" t="s">
        <v>26</v>
      </c>
      <c r="E117" s="4">
        <v>45</v>
      </c>
      <c r="F117" s="4" t="str">
        <f>IF(Merge2[[#This Row],[Age]]&lt;=35,"Young","Old")</f>
        <v>Old</v>
      </c>
      <c r="G117" s="3" t="s">
        <v>27</v>
      </c>
      <c r="H117" s="3" t="s">
        <v>57</v>
      </c>
      <c r="I117" s="4">
        <v>20</v>
      </c>
      <c r="J117" s="4" t="str" cm="1">
        <f t="array" ref="J117">_xlfn.IFS(Merge2[[#This Row],[DistanceFromHome (KM)]] &lt;=10,"0-10KM",Merge2[[#This Row],[DistanceFromHome (KM)]] &lt;=20,"11-20KM",Merge2[[#This Row],[DistanceFromHome (KM)]] &lt;=30,"21-30KM",Merge2[[#This Row],[DistanceFromHome (KM)]] &lt;=40,"31-40KM",Merge2[[#This Row],[DistanceFromHome (KM)]] &lt;=50,"41-50KM")</f>
        <v>11-20KM</v>
      </c>
      <c r="K117" s="3" t="s">
        <v>69</v>
      </c>
      <c r="L117" s="3" t="s">
        <v>30</v>
      </c>
      <c r="M117" s="4">
        <v>1</v>
      </c>
      <c r="N117" s="3" t="str" cm="1">
        <f t="array" ref="N117">_xlfn.SWITCH(Merge2[[#This Row],[Education]], 1, "Below College", 2, "College", 3, "Bachelor's", 4, "Master's", 5, "Doctorate")</f>
        <v>Below College</v>
      </c>
      <c r="O117" s="3" t="s">
        <v>58</v>
      </c>
      <c r="P117" s="3" t="s">
        <v>110</v>
      </c>
      <c r="Q117" s="3" t="s">
        <v>51</v>
      </c>
      <c r="R117" s="5">
        <v>90264</v>
      </c>
      <c r="S117" s="4">
        <v>0</v>
      </c>
      <c r="T117" s="3" t="s">
        <v>42</v>
      </c>
      <c r="U117" s="4">
        <f>IF(Merge2[[#This Row],[OverTime]]="Yes", 1, 0)</f>
        <v>1</v>
      </c>
      <c r="V117" s="2">
        <v>40987</v>
      </c>
      <c r="W117" s="3" t="s">
        <v>34</v>
      </c>
      <c r="X117" s="4">
        <v>10</v>
      </c>
      <c r="Y117" s="4">
        <v>2</v>
      </c>
      <c r="Z117" s="4">
        <v>4</v>
      </c>
      <c r="AA117" s="4" t="str">
        <f>IF(Merge2[[#This Row],[YearsSinceLastPromotion]] &gt;=4, "Need Attention", "OK")</f>
        <v>Need Attention</v>
      </c>
      <c r="AB117" s="4">
        <v>4</v>
      </c>
      <c r="AC117" s="1"/>
      <c r="AD117" s="1"/>
      <c r="AE117" s="2"/>
      <c r="AF117" s="4"/>
      <c r="AG117" s="4" t="e">
        <f>IF(ISNUMBER(Merge2[[#This Row],[PerformanceRating.EnvironmentSatisfaction]]),Merge2[[#This Row],[PerformanceRating.EnvironmentSatisfaction]], NA())</f>
        <v>#N/A</v>
      </c>
      <c r="AH117" s="4"/>
      <c r="AI117" s="4" t="e">
        <f>IF(ISNUMBER(Merge2[[#This Row],[PerformanceRating.JobSatisfaction]]),Merge2[[#This Row],[PerformanceRating.JobSatisfaction]],NA())</f>
        <v>#N/A</v>
      </c>
      <c r="AJ117" s="4"/>
      <c r="AK117" s="4" t="e">
        <f>IF(ISNUMBER(Merge2[[#This Row],[PerformanceRating.RelationshipSatisfaction]]),Merge2[[#This Row],[PerformanceRating.RelationshipSatisfaction]],NA())</f>
        <v>#N/A</v>
      </c>
      <c r="AL117" s="4"/>
      <c r="AM117" s="4"/>
      <c r="AN117" s="4"/>
      <c r="AO117" s="4" t="e">
        <f>IF(ISNUMBER(Merge2[[#This Row],[PerformanceRating.WorkLifeBalance]]),Merge2[[#This Row],[PerformanceRating.WorkLifeBalance]],NA())</f>
        <v>#N/A</v>
      </c>
      <c r="AP117" s="4"/>
      <c r="AQ117" s="4" t="e">
        <f>IF(ISNUMBER(Merge2[[#This Row],[PerformanceRating.SelfRating]]),Merge2[[#This Row],[PerformanceRating.SelfRating]],NA())</f>
        <v>#N/A</v>
      </c>
      <c r="AR117" s="4"/>
      <c r="AS117" s="4" t="e">
        <f>IF(ISNUMBER(Merge2[[#This Row],[PerformanceRating.ManagerRating]]),Merge2[[#This Row],[PerformanceRating.ManagerRating]],NA())</f>
        <v>#N/A</v>
      </c>
      <c r="AT117" s="4" t="e">
        <f>AVERAGE(Merge2[[#This Row],[environment]],Merge2[[#This Row],[job_satisfactory]],Merge2[[#This Row],[Relationship]],Merge2[[#This Row],[worklife]],Merge2[[#This Row],[selfrating]],Merge2[[#This Row],[managerrating]])</f>
        <v>#N/A</v>
      </c>
    </row>
    <row r="118" spans="1:46" hidden="1" x14ac:dyDescent="0.25">
      <c r="A118" s="1" t="s">
        <v>370</v>
      </c>
      <c r="B118" s="3" t="s">
        <v>371</v>
      </c>
      <c r="C118" s="3" t="s">
        <v>372</v>
      </c>
      <c r="D118" s="3" t="s">
        <v>39</v>
      </c>
      <c r="E118" s="4">
        <v>42</v>
      </c>
      <c r="F118" s="4" t="str">
        <f>IF(Merge2[[#This Row],[Age]]&lt;=35,"Young","Old")</f>
        <v>Old</v>
      </c>
      <c r="G118" s="3" t="s">
        <v>27</v>
      </c>
      <c r="H118" s="3" t="s">
        <v>28</v>
      </c>
      <c r="I118" s="4">
        <v>16</v>
      </c>
      <c r="J118" s="4" t="str" cm="1">
        <f t="array" ref="J118">_xlfn.IFS(Merge2[[#This Row],[DistanceFromHome (KM)]] &lt;=10,"0-10KM",Merge2[[#This Row],[DistanceFromHome (KM)]] &lt;=20,"11-20KM",Merge2[[#This Row],[DistanceFromHome (KM)]] &lt;=30,"21-30KM",Merge2[[#This Row],[DistanceFromHome (KM)]] &lt;=40,"31-40KM",Merge2[[#This Row],[DistanceFromHome (KM)]] &lt;=50,"41-50KM")</f>
        <v>11-20KM</v>
      </c>
      <c r="K118" s="3" t="s">
        <v>29</v>
      </c>
      <c r="L118" s="3" t="s">
        <v>48</v>
      </c>
      <c r="M118" s="4">
        <v>4</v>
      </c>
      <c r="N118" s="3" t="str" cm="1">
        <f t="array" ref="N118">_xlfn.SWITCH(Merge2[[#This Row],[Education]], 1, "Below College", 2, "College", 3, "Bachelor's", 4, "Master's", 5, "Doctorate")</f>
        <v>Master's</v>
      </c>
      <c r="O118" s="3" t="s">
        <v>49</v>
      </c>
      <c r="P118" s="3" t="s">
        <v>32</v>
      </c>
      <c r="Q118" s="3" t="s">
        <v>51</v>
      </c>
      <c r="R118" s="5">
        <v>106277</v>
      </c>
      <c r="S118" s="4">
        <v>2</v>
      </c>
      <c r="T118" s="3" t="s">
        <v>34</v>
      </c>
      <c r="U118" s="4">
        <f>IF(Merge2[[#This Row],[OverTime]]="Yes", 1, 0)</f>
        <v>0</v>
      </c>
      <c r="V118" s="2">
        <v>40987</v>
      </c>
      <c r="W118" s="3" t="s">
        <v>34</v>
      </c>
      <c r="X118" s="4">
        <v>10</v>
      </c>
      <c r="Y118" s="4">
        <v>0</v>
      </c>
      <c r="Z118" s="4">
        <v>5</v>
      </c>
      <c r="AA118" s="4" t="str">
        <f>IF(Merge2[[#This Row],[YearsSinceLastPromotion]] &gt;=4, "Need Attention", "OK")</f>
        <v>Need Attention</v>
      </c>
      <c r="AB118" s="4">
        <v>5</v>
      </c>
      <c r="AC118" s="1"/>
      <c r="AD118" s="1"/>
      <c r="AE118" s="2"/>
      <c r="AF118" s="4"/>
      <c r="AG118" s="4" t="e">
        <f>IF(ISNUMBER(Merge2[[#This Row],[PerformanceRating.EnvironmentSatisfaction]]),Merge2[[#This Row],[PerformanceRating.EnvironmentSatisfaction]], NA())</f>
        <v>#N/A</v>
      </c>
      <c r="AH118" s="4"/>
      <c r="AI118" s="4" t="e">
        <f>IF(ISNUMBER(Merge2[[#This Row],[PerformanceRating.JobSatisfaction]]),Merge2[[#This Row],[PerformanceRating.JobSatisfaction]],NA())</f>
        <v>#N/A</v>
      </c>
      <c r="AJ118" s="4"/>
      <c r="AK118" s="4" t="e">
        <f>IF(ISNUMBER(Merge2[[#This Row],[PerformanceRating.RelationshipSatisfaction]]),Merge2[[#This Row],[PerformanceRating.RelationshipSatisfaction]],NA())</f>
        <v>#N/A</v>
      </c>
      <c r="AL118" s="4"/>
      <c r="AM118" s="4"/>
      <c r="AN118" s="4"/>
      <c r="AO118" s="4" t="e">
        <f>IF(ISNUMBER(Merge2[[#This Row],[PerformanceRating.WorkLifeBalance]]),Merge2[[#This Row],[PerformanceRating.WorkLifeBalance]],NA())</f>
        <v>#N/A</v>
      </c>
      <c r="AP118" s="4"/>
      <c r="AQ118" s="4" t="e">
        <f>IF(ISNUMBER(Merge2[[#This Row],[PerformanceRating.SelfRating]]),Merge2[[#This Row],[PerformanceRating.SelfRating]],NA())</f>
        <v>#N/A</v>
      </c>
      <c r="AR118" s="4"/>
      <c r="AS118" s="4" t="e">
        <f>IF(ISNUMBER(Merge2[[#This Row],[PerformanceRating.ManagerRating]]),Merge2[[#This Row],[PerformanceRating.ManagerRating]],NA())</f>
        <v>#N/A</v>
      </c>
      <c r="AT118" s="4" t="e">
        <f>AVERAGE(Merge2[[#This Row],[environment]],Merge2[[#This Row],[job_satisfactory]],Merge2[[#This Row],[Relationship]],Merge2[[#This Row],[worklife]],Merge2[[#This Row],[selfrating]],Merge2[[#This Row],[managerrating]])</f>
        <v>#N/A</v>
      </c>
    </row>
    <row r="119" spans="1:46" hidden="1" x14ac:dyDescent="0.25">
      <c r="A119" s="1" t="s">
        <v>432</v>
      </c>
      <c r="B119" s="3" t="s">
        <v>433</v>
      </c>
      <c r="C119" s="3" t="s">
        <v>434</v>
      </c>
      <c r="D119" s="3" t="s">
        <v>39</v>
      </c>
      <c r="E119" s="4">
        <v>36</v>
      </c>
      <c r="F119" s="4" t="str">
        <f>IF(Merge2[[#This Row],[Age]]&lt;=35,"Young","Old")</f>
        <v>Old</v>
      </c>
      <c r="G119" s="3" t="s">
        <v>27</v>
      </c>
      <c r="H119" s="3" t="s">
        <v>57</v>
      </c>
      <c r="I119" s="4">
        <v>7</v>
      </c>
      <c r="J119" s="4" t="str" cm="1">
        <f t="array" ref="J119">_xlfn.IFS(Merge2[[#This Row],[DistanceFromHome (KM)]] &lt;=10,"0-10KM",Merge2[[#This Row],[DistanceFromHome (KM)]] &lt;=20,"11-20KM",Merge2[[#This Row],[DistanceFromHome (KM)]] &lt;=30,"21-30KM",Merge2[[#This Row],[DistanceFromHome (KM)]] &lt;=40,"31-40KM",Merge2[[#This Row],[DistanceFromHome (KM)]] &lt;=50,"41-50KM")</f>
        <v>0-10KM</v>
      </c>
      <c r="K119" s="3" t="s">
        <v>40</v>
      </c>
      <c r="L119" s="3" t="s">
        <v>76</v>
      </c>
      <c r="M119" s="4">
        <v>4</v>
      </c>
      <c r="N119" s="3" t="str" cm="1">
        <f t="array" ref="N119">_xlfn.SWITCH(Merge2[[#This Row],[Education]], 1, "Below College", 2, "College", 3, "Bachelor's", 4, "Master's", 5, "Doctorate")</f>
        <v>Master's</v>
      </c>
      <c r="O119" s="3" t="s">
        <v>58</v>
      </c>
      <c r="P119" s="3" t="s">
        <v>93</v>
      </c>
      <c r="Q119" s="3" t="s">
        <v>33</v>
      </c>
      <c r="R119" s="5">
        <v>73643</v>
      </c>
      <c r="S119" s="4">
        <v>1</v>
      </c>
      <c r="T119" s="3" t="s">
        <v>34</v>
      </c>
      <c r="U119" s="4">
        <f>IF(Merge2[[#This Row],[OverTime]]="Yes", 1, 0)</f>
        <v>0</v>
      </c>
      <c r="V119" s="2">
        <v>41013</v>
      </c>
      <c r="W119" s="3" t="s">
        <v>34</v>
      </c>
      <c r="X119" s="4">
        <v>10</v>
      </c>
      <c r="Y119" s="4">
        <v>0</v>
      </c>
      <c r="Z119" s="4">
        <v>7</v>
      </c>
      <c r="AA119" s="4" t="str">
        <f>IF(Merge2[[#This Row],[YearsSinceLastPromotion]] &gt;=4, "Need Attention", "OK")</f>
        <v>Need Attention</v>
      </c>
      <c r="AB119" s="4">
        <v>9</v>
      </c>
      <c r="AC119" s="1" t="s">
        <v>435</v>
      </c>
      <c r="AD119" s="1" t="s">
        <v>432</v>
      </c>
      <c r="AE119" s="2">
        <v>42537</v>
      </c>
      <c r="AF119" s="4">
        <v>4</v>
      </c>
      <c r="AG119" s="4">
        <f>IF(ISNUMBER(Merge2[[#This Row],[PerformanceRating.EnvironmentSatisfaction]]),Merge2[[#This Row],[PerformanceRating.EnvironmentSatisfaction]], NA())</f>
        <v>4</v>
      </c>
      <c r="AH119" s="4">
        <v>4</v>
      </c>
      <c r="AI119" s="4">
        <f>IF(ISNUMBER(Merge2[[#This Row],[PerformanceRating.JobSatisfaction]]),Merge2[[#This Row],[PerformanceRating.JobSatisfaction]],NA())</f>
        <v>4</v>
      </c>
      <c r="AJ119" s="4">
        <v>3</v>
      </c>
      <c r="AK119" s="4">
        <f>IF(ISNUMBER(Merge2[[#This Row],[PerformanceRating.RelationshipSatisfaction]]),Merge2[[#This Row],[PerformanceRating.RelationshipSatisfaction]],NA())</f>
        <v>3</v>
      </c>
      <c r="AL119" s="4">
        <v>1</v>
      </c>
      <c r="AM119" s="4">
        <v>2</v>
      </c>
      <c r="AN119" s="4">
        <v>5</v>
      </c>
      <c r="AO119" s="4">
        <f>IF(ISNUMBER(Merge2[[#This Row],[PerformanceRating.WorkLifeBalance]]),Merge2[[#This Row],[PerformanceRating.WorkLifeBalance]],NA())</f>
        <v>5</v>
      </c>
      <c r="AP119" s="4">
        <v>3</v>
      </c>
      <c r="AQ119" s="4">
        <f>IF(ISNUMBER(Merge2[[#This Row],[PerformanceRating.SelfRating]]),Merge2[[#This Row],[PerformanceRating.SelfRating]],NA())</f>
        <v>3</v>
      </c>
      <c r="AR119" s="4">
        <v>3</v>
      </c>
      <c r="AS119" s="4">
        <f>IF(ISNUMBER(Merge2[[#This Row],[PerformanceRating.ManagerRating]]),Merge2[[#This Row],[PerformanceRating.ManagerRating]],NA())</f>
        <v>3</v>
      </c>
      <c r="AT119" s="4">
        <f>AVERAGE(Merge2[[#This Row],[environment]],Merge2[[#This Row],[job_satisfactory]],Merge2[[#This Row],[Relationship]],Merge2[[#This Row],[worklife]],Merge2[[#This Row],[selfrating]],Merge2[[#This Row],[managerrating]])</f>
        <v>3.6666666666666665</v>
      </c>
    </row>
    <row r="120" spans="1:46" hidden="1" x14ac:dyDescent="0.25">
      <c r="A120" s="1" t="s">
        <v>396</v>
      </c>
      <c r="B120" s="3" t="s">
        <v>397</v>
      </c>
      <c r="C120" s="3" t="s">
        <v>398</v>
      </c>
      <c r="D120" s="3" t="s">
        <v>39</v>
      </c>
      <c r="E120" s="4">
        <v>46</v>
      </c>
      <c r="F120" s="4" t="str">
        <f>IF(Merge2[[#This Row],[Age]]&lt;=35,"Young","Old")</f>
        <v>Old</v>
      </c>
      <c r="G120" s="3" t="s">
        <v>27</v>
      </c>
      <c r="H120" s="3" t="s">
        <v>57</v>
      </c>
      <c r="I120" s="4">
        <v>11</v>
      </c>
      <c r="J120" s="4" t="str" cm="1">
        <f t="array" ref="J120">_xlfn.IFS(Merge2[[#This Row],[DistanceFromHome (KM)]] &lt;=10,"0-10KM",Merge2[[#This Row],[DistanceFromHome (KM)]] &lt;=20,"11-20KM",Merge2[[#This Row],[DistanceFromHome (KM)]] &lt;=30,"21-30KM",Merge2[[#This Row],[DistanceFromHome (KM)]] &lt;=40,"31-40KM",Merge2[[#This Row],[DistanceFromHome (KM)]] &lt;=50,"41-50KM")</f>
        <v>11-20KM</v>
      </c>
      <c r="K120" s="3" t="s">
        <v>40</v>
      </c>
      <c r="L120" s="3" t="s">
        <v>76</v>
      </c>
      <c r="M120" s="4">
        <v>4</v>
      </c>
      <c r="N120" s="3" t="str" cm="1">
        <f t="array" ref="N120">_xlfn.SWITCH(Merge2[[#This Row],[Education]], 1, "Below College", 2, "College", 3, "Bachelor's", 4, "Master's", 5, "Doctorate")</f>
        <v>Master's</v>
      </c>
      <c r="O120" s="3" t="s">
        <v>77</v>
      </c>
      <c r="P120" s="3" t="s">
        <v>110</v>
      </c>
      <c r="Q120" s="3" t="s">
        <v>51</v>
      </c>
      <c r="R120" s="5">
        <v>56608</v>
      </c>
      <c r="S120" s="4">
        <v>3</v>
      </c>
      <c r="T120" s="3" t="s">
        <v>42</v>
      </c>
      <c r="U120" s="4">
        <f>IF(Merge2[[#This Row],[OverTime]]="Yes", 1, 0)</f>
        <v>1</v>
      </c>
      <c r="V120" s="2">
        <v>40999</v>
      </c>
      <c r="W120" s="3" t="s">
        <v>34</v>
      </c>
      <c r="X120" s="4">
        <v>10</v>
      </c>
      <c r="Y120" s="4">
        <v>3</v>
      </c>
      <c r="Z120" s="4">
        <v>5</v>
      </c>
      <c r="AA120" s="4" t="str">
        <f>IF(Merge2[[#This Row],[YearsSinceLastPromotion]] &gt;=4, "Need Attention", "OK")</f>
        <v>Need Attention</v>
      </c>
      <c r="AB120" s="4">
        <v>9</v>
      </c>
      <c r="AC120" s="1" t="s">
        <v>399</v>
      </c>
      <c r="AD120" s="1" t="s">
        <v>396</v>
      </c>
      <c r="AE120" s="2">
        <v>42538</v>
      </c>
      <c r="AF120" s="4">
        <v>3</v>
      </c>
      <c r="AG120" s="4">
        <f>IF(ISNUMBER(Merge2[[#This Row],[PerformanceRating.EnvironmentSatisfaction]]),Merge2[[#This Row],[PerformanceRating.EnvironmentSatisfaction]], NA())</f>
        <v>3</v>
      </c>
      <c r="AH120" s="4">
        <v>2</v>
      </c>
      <c r="AI120" s="4">
        <f>IF(ISNUMBER(Merge2[[#This Row],[PerformanceRating.JobSatisfaction]]),Merge2[[#This Row],[PerformanceRating.JobSatisfaction]],NA())</f>
        <v>2</v>
      </c>
      <c r="AJ120" s="4">
        <v>3</v>
      </c>
      <c r="AK120" s="4">
        <f>IF(ISNUMBER(Merge2[[#This Row],[PerformanceRating.RelationshipSatisfaction]]),Merge2[[#This Row],[PerformanceRating.RelationshipSatisfaction]],NA())</f>
        <v>3</v>
      </c>
      <c r="AL120" s="4">
        <v>2</v>
      </c>
      <c r="AM120" s="4">
        <v>1</v>
      </c>
      <c r="AN120" s="4">
        <v>2</v>
      </c>
      <c r="AO120" s="4">
        <f>IF(ISNUMBER(Merge2[[#This Row],[PerformanceRating.WorkLifeBalance]]),Merge2[[#This Row],[PerformanceRating.WorkLifeBalance]],NA())</f>
        <v>2</v>
      </c>
      <c r="AP120" s="4">
        <v>3</v>
      </c>
      <c r="AQ120" s="4">
        <f>IF(ISNUMBER(Merge2[[#This Row],[PerformanceRating.SelfRating]]),Merge2[[#This Row],[PerformanceRating.SelfRating]],NA())</f>
        <v>3</v>
      </c>
      <c r="AR120" s="4">
        <v>2</v>
      </c>
      <c r="AS120" s="4">
        <f>IF(ISNUMBER(Merge2[[#This Row],[PerformanceRating.ManagerRating]]),Merge2[[#This Row],[PerformanceRating.ManagerRating]],NA())</f>
        <v>2</v>
      </c>
      <c r="AT120" s="4">
        <f>AVERAGE(Merge2[[#This Row],[environment]],Merge2[[#This Row],[job_satisfactory]],Merge2[[#This Row],[Relationship]],Merge2[[#This Row],[worklife]],Merge2[[#This Row],[selfrating]],Merge2[[#This Row],[managerrating]])</f>
        <v>2.5</v>
      </c>
    </row>
    <row r="121" spans="1:46" hidden="1" x14ac:dyDescent="0.25">
      <c r="A121" s="1" t="s">
        <v>381</v>
      </c>
      <c r="B121" s="3" t="s">
        <v>382</v>
      </c>
      <c r="C121" s="3" t="s">
        <v>383</v>
      </c>
      <c r="D121" s="3" t="s">
        <v>26</v>
      </c>
      <c r="E121" s="4">
        <v>41</v>
      </c>
      <c r="F121" s="4" t="str">
        <f>IF(Merge2[[#This Row],[Age]]&lt;=35,"Young","Old")</f>
        <v>Old</v>
      </c>
      <c r="G121" s="3" t="s">
        <v>27</v>
      </c>
      <c r="H121" s="3" t="s">
        <v>57</v>
      </c>
      <c r="I121" s="4">
        <v>9</v>
      </c>
      <c r="J121" s="4" t="str" cm="1">
        <f t="array" ref="J121">_xlfn.IFS(Merge2[[#This Row],[DistanceFromHome (KM)]] &lt;=10,"0-10KM",Merge2[[#This Row],[DistanceFromHome (KM)]] &lt;=20,"11-20KM",Merge2[[#This Row],[DistanceFromHome (KM)]] &lt;=30,"21-30KM",Merge2[[#This Row],[DistanceFromHome (KM)]] &lt;=40,"31-40KM",Merge2[[#This Row],[DistanceFromHome (KM)]] &lt;=50,"41-50KM")</f>
        <v>0-10KM</v>
      </c>
      <c r="K121" s="3" t="s">
        <v>40</v>
      </c>
      <c r="L121" s="3" t="s">
        <v>76</v>
      </c>
      <c r="M121" s="4">
        <v>3</v>
      </c>
      <c r="N121" s="3" t="str" cm="1">
        <f t="array" ref="N121">_xlfn.SWITCH(Merge2[[#This Row],[Education]], 1, "Below College", 2, "College", 3, "Bachelor's", 4, "Master's", 5, "Doctorate")</f>
        <v>Bachelor's</v>
      </c>
      <c r="O121" s="3" t="s">
        <v>58</v>
      </c>
      <c r="P121" s="3" t="s">
        <v>101</v>
      </c>
      <c r="Q121" s="3" t="s">
        <v>41</v>
      </c>
      <c r="R121" s="5">
        <v>197592</v>
      </c>
      <c r="S121" s="4">
        <v>0</v>
      </c>
      <c r="T121" s="3" t="s">
        <v>42</v>
      </c>
      <c r="U121" s="4">
        <f>IF(Merge2[[#This Row],[OverTime]]="Yes", 1, 0)</f>
        <v>1</v>
      </c>
      <c r="V121" s="2">
        <v>40992</v>
      </c>
      <c r="W121" s="3" t="s">
        <v>34</v>
      </c>
      <c r="X121" s="4">
        <v>10</v>
      </c>
      <c r="Y121" s="4">
        <v>5</v>
      </c>
      <c r="Z121" s="4">
        <v>10</v>
      </c>
      <c r="AA121" s="4" t="str">
        <f>IF(Merge2[[#This Row],[YearsSinceLastPromotion]] &gt;=4, "Need Attention", "OK")</f>
        <v>Need Attention</v>
      </c>
      <c r="AB121" s="4">
        <v>0</v>
      </c>
      <c r="AC121" s="1"/>
      <c r="AD121" s="1"/>
      <c r="AE121" s="2"/>
      <c r="AF121" s="4"/>
      <c r="AG121" s="4" t="e">
        <f>IF(ISNUMBER(Merge2[[#This Row],[PerformanceRating.EnvironmentSatisfaction]]),Merge2[[#This Row],[PerformanceRating.EnvironmentSatisfaction]], NA())</f>
        <v>#N/A</v>
      </c>
      <c r="AH121" s="4"/>
      <c r="AI121" s="4" t="e">
        <f>IF(ISNUMBER(Merge2[[#This Row],[PerformanceRating.JobSatisfaction]]),Merge2[[#This Row],[PerformanceRating.JobSatisfaction]],NA())</f>
        <v>#N/A</v>
      </c>
      <c r="AJ121" s="4"/>
      <c r="AK121" s="4" t="e">
        <f>IF(ISNUMBER(Merge2[[#This Row],[PerformanceRating.RelationshipSatisfaction]]),Merge2[[#This Row],[PerformanceRating.RelationshipSatisfaction]],NA())</f>
        <v>#N/A</v>
      </c>
      <c r="AL121" s="4"/>
      <c r="AM121" s="4"/>
      <c r="AN121" s="4"/>
      <c r="AO121" s="4" t="e">
        <f>IF(ISNUMBER(Merge2[[#This Row],[PerformanceRating.WorkLifeBalance]]),Merge2[[#This Row],[PerformanceRating.WorkLifeBalance]],NA())</f>
        <v>#N/A</v>
      </c>
      <c r="AP121" s="4"/>
      <c r="AQ121" s="4" t="e">
        <f>IF(ISNUMBER(Merge2[[#This Row],[PerformanceRating.SelfRating]]),Merge2[[#This Row],[PerformanceRating.SelfRating]],NA())</f>
        <v>#N/A</v>
      </c>
      <c r="AR121" s="4"/>
      <c r="AS121" s="4" t="e">
        <f>IF(ISNUMBER(Merge2[[#This Row],[PerformanceRating.ManagerRating]]),Merge2[[#This Row],[PerformanceRating.ManagerRating]],NA())</f>
        <v>#N/A</v>
      </c>
      <c r="AT121" s="4" t="e">
        <f>AVERAGE(Merge2[[#This Row],[environment]],Merge2[[#This Row],[job_satisfactory]],Merge2[[#This Row],[Relationship]],Merge2[[#This Row],[worklife]],Merge2[[#This Row],[selfrating]],Merge2[[#This Row],[managerrating]])</f>
        <v>#N/A</v>
      </c>
    </row>
    <row r="122" spans="1:46" x14ac:dyDescent="0.25">
      <c r="A122" s="1" t="s">
        <v>384</v>
      </c>
      <c r="B122" s="3" t="s">
        <v>385</v>
      </c>
      <c r="C122" s="3" t="s">
        <v>386</v>
      </c>
      <c r="D122" s="3" t="s">
        <v>26</v>
      </c>
      <c r="E122" s="4">
        <v>30</v>
      </c>
      <c r="F122" s="4" t="str">
        <f>IF(Merge2[[#This Row],[Age]]&lt;=35,"Young","Old")</f>
        <v>Young</v>
      </c>
      <c r="G122" s="3" t="s">
        <v>27</v>
      </c>
      <c r="H122" s="3" t="s">
        <v>47</v>
      </c>
      <c r="I122" s="4">
        <v>19</v>
      </c>
      <c r="J122" s="4" t="str" cm="1">
        <f t="array" ref="J122">_xlfn.IFS(Merge2[[#This Row],[DistanceFromHome (KM)]] &lt;=10,"0-10KM",Merge2[[#This Row],[DistanceFromHome (KM)]] &lt;=20,"11-20KM",Merge2[[#This Row],[DistanceFromHome (KM)]] &lt;=30,"21-30KM",Merge2[[#This Row],[DistanceFromHome (KM)]] &lt;=40,"31-40KM",Merge2[[#This Row],[DistanceFromHome (KM)]] &lt;=50,"41-50KM")</f>
        <v>11-20KM</v>
      </c>
      <c r="K122" s="3" t="s">
        <v>69</v>
      </c>
      <c r="L122" s="3" t="s">
        <v>70</v>
      </c>
      <c r="M122" s="4">
        <v>3</v>
      </c>
      <c r="N122" s="3" t="str" cm="1">
        <f t="array" ref="N122">_xlfn.SWITCH(Merge2[[#This Row],[Education]], 1, "Below College", 2, "College", 3, "Bachelor's", 4, "Master's", 5, "Doctorate")</f>
        <v>Bachelor's</v>
      </c>
      <c r="O122" s="3" t="s">
        <v>47</v>
      </c>
      <c r="P122" s="3" t="s">
        <v>233</v>
      </c>
      <c r="Q122" s="3" t="s">
        <v>51</v>
      </c>
      <c r="R122" s="5">
        <v>97153</v>
      </c>
      <c r="S122" s="4">
        <v>1</v>
      </c>
      <c r="T122" s="3" t="s">
        <v>34</v>
      </c>
      <c r="U122" s="4">
        <f>IF(Merge2[[#This Row],[OverTime]]="Yes", 1, 0)</f>
        <v>0</v>
      </c>
      <c r="V122" s="2">
        <v>40993</v>
      </c>
      <c r="W122" s="3" t="s">
        <v>34</v>
      </c>
      <c r="X122" s="4">
        <v>10</v>
      </c>
      <c r="Y122" s="4">
        <v>5</v>
      </c>
      <c r="Z122" s="4">
        <v>6</v>
      </c>
      <c r="AA122" s="4" t="str">
        <f>IF(Merge2[[#This Row],[YearsSinceLastPromotion]] &gt;=4, "Need Attention", "OK")</f>
        <v>Need Attention</v>
      </c>
      <c r="AB122" s="4">
        <v>9</v>
      </c>
      <c r="AC122" s="1"/>
      <c r="AD122" s="1"/>
      <c r="AE122" s="2"/>
      <c r="AF122" s="4"/>
      <c r="AG122" s="4" t="e">
        <f>IF(ISNUMBER(Merge2[[#This Row],[PerformanceRating.EnvironmentSatisfaction]]),Merge2[[#This Row],[PerformanceRating.EnvironmentSatisfaction]], NA())</f>
        <v>#N/A</v>
      </c>
      <c r="AH122" s="4"/>
      <c r="AI122" s="4" t="e">
        <f>IF(ISNUMBER(Merge2[[#This Row],[PerformanceRating.JobSatisfaction]]),Merge2[[#This Row],[PerformanceRating.JobSatisfaction]],NA())</f>
        <v>#N/A</v>
      </c>
      <c r="AJ122" s="4"/>
      <c r="AK122" s="4" t="e">
        <f>IF(ISNUMBER(Merge2[[#This Row],[PerformanceRating.RelationshipSatisfaction]]),Merge2[[#This Row],[PerformanceRating.RelationshipSatisfaction]],NA())</f>
        <v>#N/A</v>
      </c>
      <c r="AL122" s="4"/>
      <c r="AM122" s="4"/>
      <c r="AN122" s="4"/>
      <c r="AO122" s="4" t="e">
        <f>IF(ISNUMBER(Merge2[[#This Row],[PerformanceRating.WorkLifeBalance]]),Merge2[[#This Row],[PerformanceRating.WorkLifeBalance]],NA())</f>
        <v>#N/A</v>
      </c>
      <c r="AP122" s="4"/>
      <c r="AQ122" s="4" t="e">
        <f>IF(ISNUMBER(Merge2[[#This Row],[PerformanceRating.SelfRating]]),Merge2[[#This Row],[PerformanceRating.SelfRating]],NA())</f>
        <v>#N/A</v>
      </c>
      <c r="AR122" s="4"/>
      <c r="AS122" s="4" t="e">
        <f>IF(ISNUMBER(Merge2[[#This Row],[PerformanceRating.ManagerRating]]),Merge2[[#This Row],[PerformanceRating.ManagerRating]],NA())</f>
        <v>#N/A</v>
      </c>
      <c r="AT122" s="4" t="e">
        <f>AVERAGE(Merge2[[#This Row],[environment]],Merge2[[#This Row],[job_satisfactory]],Merge2[[#This Row],[Relationship]],Merge2[[#This Row],[worklife]],Merge2[[#This Row],[selfrating]],Merge2[[#This Row],[managerrating]])</f>
        <v>#N/A</v>
      </c>
    </row>
    <row r="123" spans="1:46" hidden="1" x14ac:dyDescent="0.25">
      <c r="A123" s="1" t="s">
        <v>387</v>
      </c>
      <c r="B123" s="3" t="s">
        <v>388</v>
      </c>
      <c r="C123" s="3" t="s">
        <v>389</v>
      </c>
      <c r="D123" s="3" t="s">
        <v>39</v>
      </c>
      <c r="E123" s="4">
        <v>38</v>
      </c>
      <c r="F123" s="4" t="str">
        <f>IF(Merge2[[#This Row],[Age]]&lt;=35,"Young","Old")</f>
        <v>Old</v>
      </c>
      <c r="G123" s="3" t="s">
        <v>27</v>
      </c>
      <c r="H123" s="3" t="s">
        <v>57</v>
      </c>
      <c r="I123" s="4">
        <v>39</v>
      </c>
      <c r="J123" s="4" t="str" cm="1">
        <f t="array" ref="J123">_xlfn.IFS(Merge2[[#This Row],[DistanceFromHome (KM)]] &lt;=10,"0-10KM",Merge2[[#This Row],[DistanceFromHome (KM)]] &lt;=20,"11-20KM",Merge2[[#This Row],[DistanceFromHome (KM)]] &lt;=30,"21-30KM",Merge2[[#This Row],[DistanceFromHome (KM)]] &lt;=40,"31-40KM",Merge2[[#This Row],[DistanceFromHome (KM)]] &lt;=50,"41-50KM")</f>
        <v>31-40KM</v>
      </c>
      <c r="K123" s="3" t="s">
        <v>69</v>
      </c>
      <c r="L123" s="3" t="s">
        <v>30</v>
      </c>
      <c r="M123" s="4">
        <v>3</v>
      </c>
      <c r="N123" s="3" t="str" cm="1">
        <f t="array" ref="N123">_xlfn.SWITCH(Merge2[[#This Row],[Education]], 1, "Below College", 2, "College", 3, "Bachelor's", 4, "Master's", 5, "Doctorate")</f>
        <v>Bachelor's</v>
      </c>
      <c r="O123" s="3" t="s">
        <v>58</v>
      </c>
      <c r="P123" s="3" t="s">
        <v>93</v>
      </c>
      <c r="Q123" s="3" t="s">
        <v>41</v>
      </c>
      <c r="R123" s="5">
        <v>65416</v>
      </c>
      <c r="S123" s="4">
        <v>0</v>
      </c>
      <c r="T123" s="3" t="s">
        <v>34</v>
      </c>
      <c r="U123" s="4">
        <f>IF(Merge2[[#This Row],[OverTime]]="Yes", 1, 0)</f>
        <v>0</v>
      </c>
      <c r="V123" s="2">
        <v>40993</v>
      </c>
      <c r="W123" s="3" t="s">
        <v>34</v>
      </c>
      <c r="X123" s="4">
        <v>10</v>
      </c>
      <c r="Y123" s="4">
        <v>5</v>
      </c>
      <c r="Z123" s="4">
        <v>10</v>
      </c>
      <c r="AA123" s="4" t="str">
        <f>IF(Merge2[[#This Row],[YearsSinceLastPromotion]] &gt;=4, "Need Attention", "OK")</f>
        <v>Need Attention</v>
      </c>
      <c r="AB123" s="4">
        <v>7</v>
      </c>
      <c r="AC123" s="1"/>
      <c r="AD123" s="1"/>
      <c r="AE123" s="2"/>
      <c r="AF123" s="4"/>
      <c r="AG123" s="4" t="e">
        <f>IF(ISNUMBER(Merge2[[#This Row],[PerformanceRating.EnvironmentSatisfaction]]),Merge2[[#This Row],[PerformanceRating.EnvironmentSatisfaction]], NA())</f>
        <v>#N/A</v>
      </c>
      <c r="AH123" s="4"/>
      <c r="AI123" s="4" t="e">
        <f>IF(ISNUMBER(Merge2[[#This Row],[PerformanceRating.JobSatisfaction]]),Merge2[[#This Row],[PerformanceRating.JobSatisfaction]],NA())</f>
        <v>#N/A</v>
      </c>
      <c r="AJ123" s="4"/>
      <c r="AK123" s="4" t="e">
        <f>IF(ISNUMBER(Merge2[[#This Row],[PerformanceRating.RelationshipSatisfaction]]),Merge2[[#This Row],[PerformanceRating.RelationshipSatisfaction]],NA())</f>
        <v>#N/A</v>
      </c>
      <c r="AL123" s="4"/>
      <c r="AM123" s="4"/>
      <c r="AN123" s="4"/>
      <c r="AO123" s="4" t="e">
        <f>IF(ISNUMBER(Merge2[[#This Row],[PerformanceRating.WorkLifeBalance]]),Merge2[[#This Row],[PerformanceRating.WorkLifeBalance]],NA())</f>
        <v>#N/A</v>
      </c>
      <c r="AP123" s="4"/>
      <c r="AQ123" s="4" t="e">
        <f>IF(ISNUMBER(Merge2[[#This Row],[PerformanceRating.SelfRating]]),Merge2[[#This Row],[PerformanceRating.SelfRating]],NA())</f>
        <v>#N/A</v>
      </c>
      <c r="AR123" s="4"/>
      <c r="AS123" s="4" t="e">
        <f>IF(ISNUMBER(Merge2[[#This Row],[PerformanceRating.ManagerRating]]),Merge2[[#This Row],[PerformanceRating.ManagerRating]],NA())</f>
        <v>#N/A</v>
      </c>
      <c r="AT123" s="4" t="e">
        <f>AVERAGE(Merge2[[#This Row],[environment]],Merge2[[#This Row],[job_satisfactory]],Merge2[[#This Row],[Relationship]],Merge2[[#This Row],[worklife]],Merge2[[#This Row],[selfrating]],Merge2[[#This Row],[managerrating]])</f>
        <v>#N/A</v>
      </c>
    </row>
    <row r="124" spans="1:46" x14ac:dyDescent="0.25">
      <c r="A124" s="1" t="s">
        <v>390</v>
      </c>
      <c r="B124" s="3" t="s">
        <v>391</v>
      </c>
      <c r="C124" s="3" t="s">
        <v>392</v>
      </c>
      <c r="D124" s="3" t="s">
        <v>39</v>
      </c>
      <c r="E124" s="4">
        <v>35</v>
      </c>
      <c r="F124" s="4" t="str">
        <f>IF(Merge2[[#This Row],[Age]]&lt;=35,"Young","Old")</f>
        <v>Young</v>
      </c>
      <c r="G124" s="3" t="s">
        <v>75</v>
      </c>
      <c r="H124" s="3" t="s">
        <v>57</v>
      </c>
      <c r="I124" s="4">
        <v>17</v>
      </c>
      <c r="J124" s="4" t="str" cm="1">
        <f t="array" ref="J124">_xlfn.IFS(Merge2[[#This Row],[DistanceFromHome (KM)]] &lt;=10,"0-10KM",Merge2[[#This Row],[DistanceFromHome (KM)]] &lt;=20,"11-20KM",Merge2[[#This Row],[DistanceFromHome (KM)]] &lt;=30,"21-30KM",Merge2[[#This Row],[DistanceFromHome (KM)]] &lt;=40,"31-40KM",Merge2[[#This Row],[DistanceFromHome (KM)]] &lt;=50,"41-50KM")</f>
        <v>11-20KM</v>
      </c>
      <c r="K124" s="3" t="s">
        <v>40</v>
      </c>
      <c r="L124" s="3" t="s">
        <v>48</v>
      </c>
      <c r="M124" s="4">
        <v>2</v>
      </c>
      <c r="N124" s="3" t="str" cm="1">
        <f t="array" ref="N124">_xlfn.SWITCH(Merge2[[#This Row],[Education]], 1, "Below College", 2, "College", 3, "Bachelor's", 4, "Master's", 5, "Doctorate")</f>
        <v>College</v>
      </c>
      <c r="O124" s="3" t="s">
        <v>58</v>
      </c>
      <c r="P124" s="3" t="s">
        <v>114</v>
      </c>
      <c r="Q124" s="3" t="s">
        <v>33</v>
      </c>
      <c r="R124" s="5">
        <v>117151</v>
      </c>
      <c r="S124" s="4">
        <v>1</v>
      </c>
      <c r="T124" s="3" t="s">
        <v>34</v>
      </c>
      <c r="U124" s="4">
        <f>IF(Merge2[[#This Row],[OverTime]]="Yes", 1, 0)</f>
        <v>0</v>
      </c>
      <c r="V124" s="2">
        <v>40994</v>
      </c>
      <c r="W124" s="3" t="s">
        <v>34</v>
      </c>
      <c r="X124" s="4">
        <v>10</v>
      </c>
      <c r="Y124" s="4">
        <v>3</v>
      </c>
      <c r="Z124" s="4">
        <v>7</v>
      </c>
      <c r="AA124" s="4" t="str">
        <f>IF(Merge2[[#This Row],[YearsSinceLastPromotion]] &gt;=4, "Need Attention", "OK")</f>
        <v>Need Attention</v>
      </c>
      <c r="AB124" s="4">
        <v>6</v>
      </c>
      <c r="AC124" s="1"/>
      <c r="AD124" s="1"/>
      <c r="AE124" s="2"/>
      <c r="AF124" s="4"/>
      <c r="AG124" s="4" t="e">
        <f>IF(ISNUMBER(Merge2[[#This Row],[PerformanceRating.EnvironmentSatisfaction]]),Merge2[[#This Row],[PerformanceRating.EnvironmentSatisfaction]], NA())</f>
        <v>#N/A</v>
      </c>
      <c r="AH124" s="4"/>
      <c r="AI124" s="4" t="e">
        <f>IF(ISNUMBER(Merge2[[#This Row],[PerformanceRating.JobSatisfaction]]),Merge2[[#This Row],[PerformanceRating.JobSatisfaction]],NA())</f>
        <v>#N/A</v>
      </c>
      <c r="AJ124" s="4"/>
      <c r="AK124" s="4" t="e">
        <f>IF(ISNUMBER(Merge2[[#This Row],[PerformanceRating.RelationshipSatisfaction]]),Merge2[[#This Row],[PerformanceRating.RelationshipSatisfaction]],NA())</f>
        <v>#N/A</v>
      </c>
      <c r="AL124" s="4"/>
      <c r="AM124" s="4"/>
      <c r="AN124" s="4"/>
      <c r="AO124" s="4" t="e">
        <f>IF(ISNUMBER(Merge2[[#This Row],[PerformanceRating.WorkLifeBalance]]),Merge2[[#This Row],[PerformanceRating.WorkLifeBalance]],NA())</f>
        <v>#N/A</v>
      </c>
      <c r="AP124" s="4"/>
      <c r="AQ124" s="4" t="e">
        <f>IF(ISNUMBER(Merge2[[#This Row],[PerformanceRating.SelfRating]]),Merge2[[#This Row],[PerformanceRating.SelfRating]],NA())</f>
        <v>#N/A</v>
      </c>
      <c r="AR124" s="4"/>
      <c r="AS124" s="4" t="e">
        <f>IF(ISNUMBER(Merge2[[#This Row],[PerformanceRating.ManagerRating]]),Merge2[[#This Row],[PerformanceRating.ManagerRating]],NA())</f>
        <v>#N/A</v>
      </c>
      <c r="AT124" s="4" t="e">
        <f>AVERAGE(Merge2[[#This Row],[environment]],Merge2[[#This Row],[job_satisfactory]],Merge2[[#This Row],[Relationship]],Merge2[[#This Row],[worklife]],Merge2[[#This Row],[selfrating]],Merge2[[#This Row],[managerrating]])</f>
        <v>#N/A</v>
      </c>
    </row>
    <row r="125" spans="1:46" hidden="1" x14ac:dyDescent="0.25">
      <c r="A125" s="1" t="s">
        <v>567</v>
      </c>
      <c r="B125" s="3" t="s">
        <v>568</v>
      </c>
      <c r="C125" s="3" t="s">
        <v>569</v>
      </c>
      <c r="D125" s="3" t="s">
        <v>39</v>
      </c>
      <c r="E125" s="4">
        <v>48</v>
      </c>
      <c r="F125" s="4" t="str">
        <f>IF(Merge2[[#This Row],[Age]]&lt;=35,"Young","Old")</f>
        <v>Old</v>
      </c>
      <c r="G125" s="3" t="s">
        <v>27</v>
      </c>
      <c r="H125" s="3" t="s">
        <v>57</v>
      </c>
      <c r="I125" s="4">
        <v>26</v>
      </c>
      <c r="J125" s="4" t="str" cm="1">
        <f t="array" ref="J125">_xlfn.IFS(Merge2[[#This Row],[DistanceFromHome (KM)]] &lt;=10,"0-10KM",Merge2[[#This Row],[DistanceFromHome (KM)]] &lt;=20,"11-20KM",Merge2[[#This Row],[DistanceFromHome (KM)]] &lt;=30,"21-30KM",Merge2[[#This Row],[DistanceFromHome (KM)]] &lt;=40,"31-40KM",Merge2[[#This Row],[DistanceFromHome (KM)]] &lt;=50,"41-50KM")</f>
        <v>21-30KM</v>
      </c>
      <c r="K125" s="3" t="s">
        <v>29</v>
      </c>
      <c r="L125" s="3" t="s">
        <v>30</v>
      </c>
      <c r="M125" s="4">
        <v>4</v>
      </c>
      <c r="N125" s="3" t="str" cm="1">
        <f t="array" ref="N125">_xlfn.SWITCH(Merge2[[#This Row],[Education]], 1, "Below College", 2, "College", 3, "Bachelor's", 4, "Master's", 5, "Doctorate")</f>
        <v>Master's</v>
      </c>
      <c r="O125" s="3" t="s">
        <v>77</v>
      </c>
      <c r="P125" s="3" t="s">
        <v>93</v>
      </c>
      <c r="Q125" s="3" t="s">
        <v>33</v>
      </c>
      <c r="R125" s="5">
        <v>35749</v>
      </c>
      <c r="S125" s="4">
        <v>2</v>
      </c>
      <c r="T125" s="3" t="s">
        <v>34</v>
      </c>
      <c r="U125" s="4">
        <f>IF(Merge2[[#This Row],[OverTime]]="Yes", 1, 0)</f>
        <v>0</v>
      </c>
      <c r="V125" s="2">
        <v>41046</v>
      </c>
      <c r="W125" s="3" t="s">
        <v>34</v>
      </c>
      <c r="X125" s="4">
        <v>10</v>
      </c>
      <c r="Y125" s="4">
        <v>7</v>
      </c>
      <c r="Z125" s="4">
        <v>7</v>
      </c>
      <c r="AA125" s="4" t="str">
        <f>IF(Merge2[[#This Row],[YearsSinceLastPromotion]] &gt;=4, "Need Attention", "OK")</f>
        <v>Need Attention</v>
      </c>
      <c r="AB125" s="4">
        <v>8</v>
      </c>
      <c r="AC125" s="1" t="s">
        <v>570</v>
      </c>
      <c r="AD125" s="1" t="s">
        <v>567</v>
      </c>
      <c r="AE125" s="2">
        <v>42544</v>
      </c>
      <c r="AF125" s="4">
        <v>5</v>
      </c>
      <c r="AG125" s="4">
        <f>IF(ISNUMBER(Merge2[[#This Row],[PerformanceRating.EnvironmentSatisfaction]]),Merge2[[#This Row],[PerformanceRating.EnvironmentSatisfaction]], NA())</f>
        <v>5</v>
      </c>
      <c r="AH125" s="4">
        <v>3</v>
      </c>
      <c r="AI125" s="4">
        <f>IF(ISNUMBER(Merge2[[#This Row],[PerformanceRating.JobSatisfaction]]),Merge2[[#This Row],[PerformanceRating.JobSatisfaction]],NA())</f>
        <v>3</v>
      </c>
      <c r="AJ125" s="4">
        <v>3</v>
      </c>
      <c r="AK125" s="4">
        <f>IF(ISNUMBER(Merge2[[#This Row],[PerformanceRating.RelationshipSatisfaction]]),Merge2[[#This Row],[PerformanceRating.RelationshipSatisfaction]],NA())</f>
        <v>3</v>
      </c>
      <c r="AL125" s="4">
        <v>3</v>
      </c>
      <c r="AM125" s="4">
        <v>1</v>
      </c>
      <c r="AN125" s="4">
        <v>4</v>
      </c>
      <c r="AO125" s="4">
        <f>IF(ISNUMBER(Merge2[[#This Row],[PerformanceRating.WorkLifeBalance]]),Merge2[[#This Row],[PerformanceRating.WorkLifeBalance]],NA())</f>
        <v>4</v>
      </c>
      <c r="AP125" s="4">
        <v>4</v>
      </c>
      <c r="AQ125" s="4">
        <f>IF(ISNUMBER(Merge2[[#This Row],[PerformanceRating.SelfRating]]),Merge2[[#This Row],[PerformanceRating.SelfRating]],NA())</f>
        <v>4</v>
      </c>
      <c r="AR125" s="4">
        <v>4</v>
      </c>
      <c r="AS125" s="4">
        <f>IF(ISNUMBER(Merge2[[#This Row],[PerformanceRating.ManagerRating]]),Merge2[[#This Row],[PerformanceRating.ManagerRating]],NA())</f>
        <v>4</v>
      </c>
      <c r="AT125" s="4">
        <f>AVERAGE(Merge2[[#This Row],[environment]],Merge2[[#This Row],[job_satisfactory]],Merge2[[#This Row],[Relationship]],Merge2[[#This Row],[worklife]],Merge2[[#This Row],[selfrating]],Merge2[[#This Row],[managerrating]])</f>
        <v>3.8333333333333335</v>
      </c>
    </row>
    <row r="126" spans="1:46" x14ac:dyDescent="0.25">
      <c r="A126" s="1" t="s">
        <v>393</v>
      </c>
      <c r="B126" s="3" t="s">
        <v>394</v>
      </c>
      <c r="C126" s="3" t="s">
        <v>395</v>
      </c>
      <c r="D126" s="3" t="s">
        <v>39</v>
      </c>
      <c r="E126" s="4">
        <v>32</v>
      </c>
      <c r="F126" s="4" t="str">
        <f>IF(Merge2[[#This Row],[Age]]&lt;=35,"Young","Old")</f>
        <v>Young</v>
      </c>
      <c r="G126" s="3" t="s">
        <v>27</v>
      </c>
      <c r="H126" s="3" t="s">
        <v>28</v>
      </c>
      <c r="I126" s="4">
        <v>39</v>
      </c>
      <c r="J126" s="4" t="str" cm="1">
        <f t="array" ref="J126">_xlfn.IFS(Merge2[[#This Row],[DistanceFromHome (KM)]] &lt;=10,"0-10KM",Merge2[[#This Row],[DistanceFromHome (KM)]] &lt;=20,"11-20KM",Merge2[[#This Row],[DistanceFromHome (KM)]] &lt;=30,"21-30KM",Merge2[[#This Row],[DistanceFromHome (KM)]] &lt;=40,"31-40KM",Merge2[[#This Row],[DistanceFromHome (KM)]] &lt;=50,"41-50KM")</f>
        <v>31-40KM</v>
      </c>
      <c r="K126" s="3" t="s">
        <v>40</v>
      </c>
      <c r="L126" s="3" t="s">
        <v>76</v>
      </c>
      <c r="M126" s="4">
        <v>4</v>
      </c>
      <c r="N126" s="3" t="str" cm="1">
        <f t="array" ref="N126">_xlfn.SWITCH(Merge2[[#This Row],[Education]], 1, "Below College", 2, "College", 3, "Bachelor's", 4, "Master's", 5, "Doctorate")</f>
        <v>Master's</v>
      </c>
      <c r="O126" s="3" t="s">
        <v>49</v>
      </c>
      <c r="P126" s="3" t="s">
        <v>32</v>
      </c>
      <c r="Q126" s="3" t="s">
        <v>51</v>
      </c>
      <c r="R126" s="5">
        <v>105748</v>
      </c>
      <c r="S126" s="4">
        <v>2</v>
      </c>
      <c r="T126" s="3" t="s">
        <v>34</v>
      </c>
      <c r="U126" s="4">
        <f>IF(Merge2[[#This Row],[OverTime]]="Yes", 1, 0)</f>
        <v>0</v>
      </c>
      <c r="V126" s="2">
        <v>40996</v>
      </c>
      <c r="W126" s="3" t="s">
        <v>34</v>
      </c>
      <c r="X126" s="4">
        <v>10</v>
      </c>
      <c r="Y126" s="4">
        <v>0</v>
      </c>
      <c r="Z126" s="4">
        <v>1</v>
      </c>
      <c r="AA126" s="4" t="str">
        <f>IF(Merge2[[#This Row],[YearsSinceLastPromotion]] &gt;=4, "Need Attention", "OK")</f>
        <v>OK</v>
      </c>
      <c r="AB126" s="4">
        <v>8</v>
      </c>
      <c r="AC126" s="1"/>
      <c r="AD126" s="1"/>
      <c r="AE126" s="2"/>
      <c r="AF126" s="4"/>
      <c r="AG126" s="4" t="e">
        <f>IF(ISNUMBER(Merge2[[#This Row],[PerformanceRating.EnvironmentSatisfaction]]),Merge2[[#This Row],[PerformanceRating.EnvironmentSatisfaction]], NA())</f>
        <v>#N/A</v>
      </c>
      <c r="AH126" s="4"/>
      <c r="AI126" s="4" t="e">
        <f>IF(ISNUMBER(Merge2[[#This Row],[PerformanceRating.JobSatisfaction]]),Merge2[[#This Row],[PerformanceRating.JobSatisfaction]],NA())</f>
        <v>#N/A</v>
      </c>
      <c r="AJ126" s="4"/>
      <c r="AK126" s="4" t="e">
        <f>IF(ISNUMBER(Merge2[[#This Row],[PerformanceRating.RelationshipSatisfaction]]),Merge2[[#This Row],[PerformanceRating.RelationshipSatisfaction]],NA())</f>
        <v>#N/A</v>
      </c>
      <c r="AL126" s="4"/>
      <c r="AM126" s="4"/>
      <c r="AN126" s="4"/>
      <c r="AO126" s="4" t="e">
        <f>IF(ISNUMBER(Merge2[[#This Row],[PerformanceRating.WorkLifeBalance]]),Merge2[[#This Row],[PerformanceRating.WorkLifeBalance]],NA())</f>
        <v>#N/A</v>
      </c>
      <c r="AP126" s="4"/>
      <c r="AQ126" s="4" t="e">
        <f>IF(ISNUMBER(Merge2[[#This Row],[PerformanceRating.SelfRating]]),Merge2[[#This Row],[PerformanceRating.SelfRating]],NA())</f>
        <v>#N/A</v>
      </c>
      <c r="AR126" s="4"/>
      <c r="AS126" s="4" t="e">
        <f>IF(ISNUMBER(Merge2[[#This Row],[PerformanceRating.ManagerRating]]),Merge2[[#This Row],[PerformanceRating.ManagerRating]],NA())</f>
        <v>#N/A</v>
      </c>
      <c r="AT126" s="4" t="e">
        <f>AVERAGE(Merge2[[#This Row],[environment]],Merge2[[#This Row],[job_satisfactory]],Merge2[[#This Row],[Relationship]],Merge2[[#This Row],[worklife]],Merge2[[#This Row],[selfrating]],Merge2[[#This Row],[managerrating]])</f>
        <v>#N/A</v>
      </c>
    </row>
    <row r="127" spans="1:46" hidden="1" x14ac:dyDescent="0.25">
      <c r="A127" s="1" t="s">
        <v>504</v>
      </c>
      <c r="B127" s="3" t="s">
        <v>505</v>
      </c>
      <c r="C127" s="3" t="s">
        <v>506</v>
      </c>
      <c r="D127" s="3" t="s">
        <v>26</v>
      </c>
      <c r="E127" s="4">
        <v>45</v>
      </c>
      <c r="F127" s="4" t="str">
        <f>IF(Merge2[[#This Row],[Age]]&lt;=35,"Young","Old")</f>
        <v>Old</v>
      </c>
      <c r="G127" s="3" t="s">
        <v>27</v>
      </c>
      <c r="H127" s="3" t="s">
        <v>28</v>
      </c>
      <c r="I127" s="4">
        <v>43</v>
      </c>
      <c r="J127" s="4" t="str" cm="1">
        <f t="array" ref="J127">_xlfn.IFS(Merge2[[#This Row],[DistanceFromHome (KM)]] &lt;=10,"0-10KM",Merge2[[#This Row],[DistanceFromHome (KM)]] &lt;=20,"11-20KM",Merge2[[#This Row],[DistanceFromHome (KM)]] &lt;=30,"21-30KM",Merge2[[#This Row],[DistanceFromHome (KM)]] &lt;=40,"31-40KM",Merge2[[#This Row],[DistanceFromHome (KM)]] &lt;=50,"41-50KM")</f>
        <v>41-50KM</v>
      </c>
      <c r="K127" s="3" t="s">
        <v>40</v>
      </c>
      <c r="L127" s="3" t="s">
        <v>76</v>
      </c>
      <c r="M127" s="4">
        <v>2</v>
      </c>
      <c r="N127" s="3" t="str" cm="1">
        <f t="array" ref="N127">_xlfn.SWITCH(Merge2[[#This Row],[Education]], 1, "Below College", 2, "College", 3, "Bachelor's", 4, "Master's", 5, "Doctorate")</f>
        <v>College</v>
      </c>
      <c r="O127" s="3" t="s">
        <v>83</v>
      </c>
      <c r="P127" s="3" t="s">
        <v>32</v>
      </c>
      <c r="Q127" s="3" t="s">
        <v>33</v>
      </c>
      <c r="R127" s="5">
        <v>106610</v>
      </c>
      <c r="S127" s="4">
        <v>1</v>
      </c>
      <c r="T127" s="3" t="s">
        <v>42</v>
      </c>
      <c r="U127" s="4">
        <f>IF(Merge2[[#This Row],[OverTime]]="Yes", 1, 0)</f>
        <v>1</v>
      </c>
      <c r="V127" s="2">
        <v>41032</v>
      </c>
      <c r="W127" s="3" t="s">
        <v>34</v>
      </c>
      <c r="X127" s="4">
        <v>10</v>
      </c>
      <c r="Y127" s="4">
        <v>0</v>
      </c>
      <c r="Z127" s="4">
        <v>7</v>
      </c>
      <c r="AA127" s="4" t="str">
        <f>IF(Merge2[[#This Row],[YearsSinceLastPromotion]] &gt;=4, "Need Attention", "OK")</f>
        <v>Need Attention</v>
      </c>
      <c r="AB127" s="4">
        <v>5</v>
      </c>
      <c r="AC127" s="1" t="s">
        <v>507</v>
      </c>
      <c r="AD127" s="1" t="s">
        <v>504</v>
      </c>
      <c r="AE127" s="2">
        <v>42545</v>
      </c>
      <c r="AF127" s="4">
        <v>4</v>
      </c>
      <c r="AG127" s="4">
        <f>IF(ISNUMBER(Merge2[[#This Row],[PerformanceRating.EnvironmentSatisfaction]]),Merge2[[#This Row],[PerformanceRating.EnvironmentSatisfaction]], NA())</f>
        <v>4</v>
      </c>
      <c r="AH127" s="4">
        <v>2</v>
      </c>
      <c r="AI127" s="4">
        <f>IF(ISNUMBER(Merge2[[#This Row],[PerformanceRating.JobSatisfaction]]),Merge2[[#This Row],[PerformanceRating.JobSatisfaction]],NA())</f>
        <v>2</v>
      </c>
      <c r="AJ127" s="4">
        <v>5</v>
      </c>
      <c r="AK127" s="4">
        <f>IF(ISNUMBER(Merge2[[#This Row],[PerformanceRating.RelationshipSatisfaction]]),Merge2[[#This Row],[PerformanceRating.RelationshipSatisfaction]],NA())</f>
        <v>5</v>
      </c>
      <c r="AL127" s="4">
        <v>3</v>
      </c>
      <c r="AM127" s="4">
        <v>0</v>
      </c>
      <c r="AN127" s="4">
        <v>4</v>
      </c>
      <c r="AO127" s="4">
        <f>IF(ISNUMBER(Merge2[[#This Row],[PerformanceRating.WorkLifeBalance]]),Merge2[[#This Row],[PerformanceRating.WorkLifeBalance]],NA())</f>
        <v>4</v>
      </c>
      <c r="AP127" s="4">
        <v>3</v>
      </c>
      <c r="AQ127" s="4">
        <f>IF(ISNUMBER(Merge2[[#This Row],[PerformanceRating.SelfRating]]),Merge2[[#This Row],[PerformanceRating.SelfRating]],NA())</f>
        <v>3</v>
      </c>
      <c r="AR127" s="4">
        <v>3</v>
      </c>
      <c r="AS127" s="4">
        <f>IF(ISNUMBER(Merge2[[#This Row],[PerformanceRating.ManagerRating]]),Merge2[[#This Row],[PerformanceRating.ManagerRating]],NA())</f>
        <v>3</v>
      </c>
      <c r="AT127" s="4">
        <f>AVERAGE(Merge2[[#This Row],[environment]],Merge2[[#This Row],[job_satisfactory]],Merge2[[#This Row],[Relationship]],Merge2[[#This Row],[worklife]],Merge2[[#This Row],[selfrating]],Merge2[[#This Row],[managerrating]])</f>
        <v>3.5</v>
      </c>
    </row>
    <row r="128" spans="1:46" hidden="1" x14ac:dyDescent="0.25">
      <c r="A128" s="1" t="s">
        <v>515</v>
      </c>
      <c r="B128" s="3" t="s">
        <v>516</v>
      </c>
      <c r="C128" s="3" t="s">
        <v>517</v>
      </c>
      <c r="D128" s="3" t="s">
        <v>39</v>
      </c>
      <c r="E128" s="4">
        <v>43</v>
      </c>
      <c r="F128" s="4" t="str">
        <f>IF(Merge2[[#This Row],[Age]]&lt;=35,"Young","Old")</f>
        <v>Old</v>
      </c>
      <c r="G128" s="3" t="s">
        <v>27</v>
      </c>
      <c r="H128" s="3" t="s">
        <v>28</v>
      </c>
      <c r="I128" s="4">
        <v>39</v>
      </c>
      <c r="J128" s="4" t="str" cm="1">
        <f t="array" ref="J128">_xlfn.IFS(Merge2[[#This Row],[DistanceFromHome (KM)]] &lt;=10,"0-10KM",Merge2[[#This Row],[DistanceFromHome (KM)]] &lt;=20,"11-20KM",Merge2[[#This Row],[DistanceFromHome (KM)]] &lt;=30,"21-30KM",Merge2[[#This Row],[DistanceFromHome (KM)]] &lt;=40,"31-40KM",Merge2[[#This Row],[DistanceFromHome (KM)]] &lt;=50,"41-50KM")</f>
        <v>31-40KM</v>
      </c>
      <c r="K128" s="3" t="s">
        <v>40</v>
      </c>
      <c r="L128" s="3" t="s">
        <v>30</v>
      </c>
      <c r="M128" s="4">
        <v>2</v>
      </c>
      <c r="N128" s="3" t="str" cm="1">
        <f t="array" ref="N128">_xlfn.SWITCH(Merge2[[#This Row],[Education]], 1, "Below College", 2, "College", 3, "Bachelor's", 4, "Master's", 5, "Doctorate")</f>
        <v>College</v>
      </c>
      <c r="O128" s="3" t="s">
        <v>31</v>
      </c>
      <c r="P128" s="3" t="s">
        <v>32</v>
      </c>
      <c r="Q128" s="3" t="s">
        <v>33</v>
      </c>
      <c r="R128" s="5">
        <v>176705</v>
      </c>
      <c r="S128" s="4">
        <v>1</v>
      </c>
      <c r="T128" s="3" t="s">
        <v>34</v>
      </c>
      <c r="U128" s="4">
        <f>IF(Merge2[[#This Row],[OverTime]]="Yes", 1, 0)</f>
        <v>0</v>
      </c>
      <c r="V128" s="2">
        <v>41034</v>
      </c>
      <c r="W128" s="3" t="s">
        <v>34</v>
      </c>
      <c r="X128" s="4">
        <v>10</v>
      </c>
      <c r="Y128" s="4">
        <v>5</v>
      </c>
      <c r="Z128" s="4">
        <v>7</v>
      </c>
      <c r="AA128" s="4" t="str">
        <f>IF(Merge2[[#This Row],[YearsSinceLastPromotion]] &gt;=4, "Need Attention", "OK")</f>
        <v>Need Attention</v>
      </c>
      <c r="AB128" s="4">
        <v>7</v>
      </c>
      <c r="AC128" s="1" t="s">
        <v>518</v>
      </c>
      <c r="AD128" s="1" t="s">
        <v>515</v>
      </c>
      <c r="AE128" s="2">
        <v>42547</v>
      </c>
      <c r="AF128" s="4">
        <v>3</v>
      </c>
      <c r="AG128" s="4">
        <f>IF(ISNUMBER(Merge2[[#This Row],[PerformanceRating.EnvironmentSatisfaction]]),Merge2[[#This Row],[PerformanceRating.EnvironmentSatisfaction]], NA())</f>
        <v>3</v>
      </c>
      <c r="AH128" s="4">
        <v>3</v>
      </c>
      <c r="AI128" s="4">
        <f>IF(ISNUMBER(Merge2[[#This Row],[PerformanceRating.JobSatisfaction]]),Merge2[[#This Row],[PerformanceRating.JobSatisfaction]],NA())</f>
        <v>3</v>
      </c>
      <c r="AJ128" s="4">
        <v>4</v>
      </c>
      <c r="AK128" s="4">
        <f>IF(ISNUMBER(Merge2[[#This Row],[PerformanceRating.RelationshipSatisfaction]]),Merge2[[#This Row],[PerformanceRating.RelationshipSatisfaction]],NA())</f>
        <v>4</v>
      </c>
      <c r="AL128" s="4">
        <v>1</v>
      </c>
      <c r="AM128" s="4">
        <v>0</v>
      </c>
      <c r="AN128" s="4">
        <v>5</v>
      </c>
      <c r="AO128" s="4">
        <f>IF(ISNUMBER(Merge2[[#This Row],[PerformanceRating.WorkLifeBalance]]),Merge2[[#This Row],[PerformanceRating.WorkLifeBalance]],NA())</f>
        <v>5</v>
      </c>
      <c r="AP128" s="4">
        <v>5</v>
      </c>
      <c r="AQ128" s="4">
        <f>IF(ISNUMBER(Merge2[[#This Row],[PerformanceRating.SelfRating]]),Merge2[[#This Row],[PerformanceRating.SelfRating]],NA())</f>
        <v>5</v>
      </c>
      <c r="AR128" s="4">
        <v>4</v>
      </c>
      <c r="AS128" s="4">
        <f>IF(ISNUMBER(Merge2[[#This Row],[PerformanceRating.ManagerRating]]),Merge2[[#This Row],[PerformanceRating.ManagerRating]],NA())</f>
        <v>4</v>
      </c>
      <c r="AT128" s="4">
        <f>AVERAGE(Merge2[[#This Row],[environment]],Merge2[[#This Row],[job_satisfactory]],Merge2[[#This Row],[Relationship]],Merge2[[#This Row],[worklife]],Merge2[[#This Row],[selfrating]],Merge2[[#This Row],[managerrating]])</f>
        <v>4</v>
      </c>
    </row>
    <row r="129" spans="1:46" x14ac:dyDescent="0.25">
      <c r="A129" s="1" t="s">
        <v>400</v>
      </c>
      <c r="B129" s="3" t="s">
        <v>401</v>
      </c>
      <c r="C129" s="3" t="s">
        <v>402</v>
      </c>
      <c r="D129" s="3" t="s">
        <v>39</v>
      </c>
      <c r="E129" s="4">
        <v>30</v>
      </c>
      <c r="F129" s="4" t="str">
        <f>IF(Merge2[[#This Row],[Age]]&lt;=35,"Young","Old")</f>
        <v>Young</v>
      </c>
      <c r="G129" s="3" t="s">
        <v>27</v>
      </c>
      <c r="H129" s="3" t="s">
        <v>57</v>
      </c>
      <c r="I129" s="4">
        <v>14</v>
      </c>
      <c r="J129" s="4" t="str" cm="1">
        <f t="array" ref="J129">_xlfn.IFS(Merge2[[#This Row],[DistanceFromHome (KM)]] &lt;=10,"0-10KM",Merge2[[#This Row],[DistanceFromHome (KM)]] &lt;=20,"11-20KM",Merge2[[#This Row],[DistanceFromHome (KM)]] &lt;=30,"21-30KM",Merge2[[#This Row],[DistanceFromHome (KM)]] &lt;=40,"31-40KM",Merge2[[#This Row],[DistanceFromHome (KM)]] &lt;=50,"41-50KM")</f>
        <v>11-20KM</v>
      </c>
      <c r="K129" s="3" t="s">
        <v>40</v>
      </c>
      <c r="L129" s="3" t="s">
        <v>48</v>
      </c>
      <c r="M129" s="4">
        <v>4</v>
      </c>
      <c r="N129" s="3" t="str" cm="1">
        <f t="array" ref="N129">_xlfn.SWITCH(Merge2[[#This Row],[Education]], 1, "Below College", 2, "College", 3, "Bachelor's", 4, "Master's", 5, "Doctorate")</f>
        <v>Master's</v>
      </c>
      <c r="O129" s="3" t="s">
        <v>58</v>
      </c>
      <c r="P129" s="3" t="s">
        <v>101</v>
      </c>
      <c r="Q129" s="3" t="s">
        <v>51</v>
      </c>
      <c r="R129" s="5">
        <v>194823</v>
      </c>
      <c r="S129" s="4">
        <v>1</v>
      </c>
      <c r="T129" s="3" t="s">
        <v>34</v>
      </c>
      <c r="U129" s="4">
        <f>IF(Merge2[[#This Row],[OverTime]]="Yes", 1, 0)</f>
        <v>0</v>
      </c>
      <c r="V129" s="2">
        <v>41000</v>
      </c>
      <c r="W129" s="3" t="s">
        <v>34</v>
      </c>
      <c r="X129" s="4">
        <v>10</v>
      </c>
      <c r="Y129" s="4">
        <v>4</v>
      </c>
      <c r="Z129" s="4">
        <v>9</v>
      </c>
      <c r="AA129" s="4" t="str">
        <f>IF(Merge2[[#This Row],[YearsSinceLastPromotion]] &gt;=4, "Need Attention", "OK")</f>
        <v>Need Attention</v>
      </c>
      <c r="AB129" s="4">
        <v>8</v>
      </c>
      <c r="AC129" s="1"/>
      <c r="AD129" s="1"/>
      <c r="AE129" s="2"/>
      <c r="AF129" s="4"/>
      <c r="AG129" s="4" t="e">
        <f>IF(ISNUMBER(Merge2[[#This Row],[PerformanceRating.EnvironmentSatisfaction]]),Merge2[[#This Row],[PerformanceRating.EnvironmentSatisfaction]], NA())</f>
        <v>#N/A</v>
      </c>
      <c r="AH129" s="4"/>
      <c r="AI129" s="4" t="e">
        <f>IF(ISNUMBER(Merge2[[#This Row],[PerformanceRating.JobSatisfaction]]),Merge2[[#This Row],[PerformanceRating.JobSatisfaction]],NA())</f>
        <v>#N/A</v>
      </c>
      <c r="AJ129" s="4"/>
      <c r="AK129" s="4" t="e">
        <f>IF(ISNUMBER(Merge2[[#This Row],[PerformanceRating.RelationshipSatisfaction]]),Merge2[[#This Row],[PerformanceRating.RelationshipSatisfaction]],NA())</f>
        <v>#N/A</v>
      </c>
      <c r="AL129" s="4"/>
      <c r="AM129" s="4"/>
      <c r="AN129" s="4"/>
      <c r="AO129" s="4" t="e">
        <f>IF(ISNUMBER(Merge2[[#This Row],[PerformanceRating.WorkLifeBalance]]),Merge2[[#This Row],[PerformanceRating.WorkLifeBalance]],NA())</f>
        <v>#N/A</v>
      </c>
      <c r="AP129" s="4"/>
      <c r="AQ129" s="4" t="e">
        <f>IF(ISNUMBER(Merge2[[#This Row],[PerformanceRating.SelfRating]]),Merge2[[#This Row],[PerformanceRating.SelfRating]],NA())</f>
        <v>#N/A</v>
      </c>
      <c r="AR129" s="4"/>
      <c r="AS129" s="4" t="e">
        <f>IF(ISNUMBER(Merge2[[#This Row],[PerformanceRating.ManagerRating]]),Merge2[[#This Row],[PerformanceRating.ManagerRating]],NA())</f>
        <v>#N/A</v>
      </c>
      <c r="AT129" s="4" t="e">
        <f>AVERAGE(Merge2[[#This Row],[environment]],Merge2[[#This Row],[job_satisfactory]],Merge2[[#This Row],[Relationship]],Merge2[[#This Row],[worklife]],Merge2[[#This Row],[selfrating]],Merge2[[#This Row],[managerrating]])</f>
        <v>#N/A</v>
      </c>
    </row>
    <row r="130" spans="1:46" x14ac:dyDescent="0.25">
      <c r="A130" s="1" t="s">
        <v>403</v>
      </c>
      <c r="B130" s="3" t="s">
        <v>404</v>
      </c>
      <c r="C130" s="3" t="s">
        <v>405</v>
      </c>
      <c r="D130" s="3" t="s">
        <v>39</v>
      </c>
      <c r="E130" s="4">
        <v>28</v>
      </c>
      <c r="F130" s="4" t="str">
        <f>IF(Merge2[[#This Row],[Age]]&lt;=35,"Young","Old")</f>
        <v>Young</v>
      </c>
      <c r="G130" s="3" t="s">
        <v>92</v>
      </c>
      <c r="H130" s="3" t="s">
        <v>57</v>
      </c>
      <c r="I130" s="4">
        <v>22</v>
      </c>
      <c r="J130" s="4" t="str" cm="1">
        <f t="array" ref="J130">_xlfn.IFS(Merge2[[#This Row],[DistanceFromHome (KM)]] &lt;=10,"0-10KM",Merge2[[#This Row],[DistanceFromHome (KM)]] &lt;=20,"11-20KM",Merge2[[#This Row],[DistanceFromHome (KM)]] &lt;=30,"21-30KM",Merge2[[#This Row],[DistanceFromHome (KM)]] &lt;=40,"31-40KM",Merge2[[#This Row],[DistanceFromHome (KM)]] &lt;=50,"41-50KM")</f>
        <v>21-30KM</v>
      </c>
      <c r="K130" s="3" t="s">
        <v>40</v>
      </c>
      <c r="L130" s="3" t="s">
        <v>30</v>
      </c>
      <c r="M130" s="4">
        <v>5</v>
      </c>
      <c r="N130" s="3" t="str" cm="1">
        <f t="array" ref="N130">_xlfn.SWITCH(Merge2[[#This Row],[Education]], 1, "Below College", 2, "College", 3, "Bachelor's", 4, "Master's", 5, "Doctorate")</f>
        <v>Doctorate</v>
      </c>
      <c r="O130" s="3" t="s">
        <v>58</v>
      </c>
      <c r="P130" s="3" t="s">
        <v>101</v>
      </c>
      <c r="Q130" s="3" t="s">
        <v>41</v>
      </c>
      <c r="R130" s="5">
        <v>205433</v>
      </c>
      <c r="S130" s="4">
        <v>0</v>
      </c>
      <c r="T130" s="3" t="s">
        <v>34</v>
      </c>
      <c r="U130" s="4">
        <f>IF(Merge2[[#This Row],[OverTime]]="Yes", 1, 0)</f>
        <v>0</v>
      </c>
      <c r="V130" s="2">
        <v>41001</v>
      </c>
      <c r="W130" s="3" t="s">
        <v>42</v>
      </c>
      <c r="X130" s="4">
        <v>4</v>
      </c>
      <c r="Y130" s="4">
        <v>1</v>
      </c>
      <c r="Z130" s="4">
        <v>2</v>
      </c>
      <c r="AA130" s="4" t="str">
        <f>IF(Merge2[[#This Row],[YearsSinceLastPromotion]] &gt;=4, "Need Attention", "OK")</f>
        <v>OK</v>
      </c>
      <c r="AB130" s="4">
        <v>1</v>
      </c>
      <c r="AC130" s="1"/>
      <c r="AD130" s="1"/>
      <c r="AE130" s="2"/>
      <c r="AF130" s="4"/>
      <c r="AG130" s="4" t="e">
        <f>IF(ISNUMBER(Merge2[[#This Row],[PerformanceRating.EnvironmentSatisfaction]]),Merge2[[#This Row],[PerformanceRating.EnvironmentSatisfaction]], NA())</f>
        <v>#N/A</v>
      </c>
      <c r="AH130" s="4"/>
      <c r="AI130" s="4" t="e">
        <f>IF(ISNUMBER(Merge2[[#This Row],[PerformanceRating.JobSatisfaction]]),Merge2[[#This Row],[PerformanceRating.JobSatisfaction]],NA())</f>
        <v>#N/A</v>
      </c>
      <c r="AJ130" s="4"/>
      <c r="AK130" s="4" t="e">
        <f>IF(ISNUMBER(Merge2[[#This Row],[PerformanceRating.RelationshipSatisfaction]]),Merge2[[#This Row],[PerformanceRating.RelationshipSatisfaction]],NA())</f>
        <v>#N/A</v>
      </c>
      <c r="AL130" s="4"/>
      <c r="AM130" s="4"/>
      <c r="AN130" s="4"/>
      <c r="AO130" s="4" t="e">
        <f>IF(ISNUMBER(Merge2[[#This Row],[PerformanceRating.WorkLifeBalance]]),Merge2[[#This Row],[PerformanceRating.WorkLifeBalance]],NA())</f>
        <v>#N/A</v>
      </c>
      <c r="AP130" s="4"/>
      <c r="AQ130" s="4" t="e">
        <f>IF(ISNUMBER(Merge2[[#This Row],[PerformanceRating.SelfRating]]),Merge2[[#This Row],[PerformanceRating.SelfRating]],NA())</f>
        <v>#N/A</v>
      </c>
      <c r="AR130" s="4"/>
      <c r="AS130" s="4" t="e">
        <f>IF(ISNUMBER(Merge2[[#This Row],[PerformanceRating.ManagerRating]]),Merge2[[#This Row],[PerformanceRating.ManagerRating]],NA())</f>
        <v>#N/A</v>
      </c>
      <c r="AT130" s="4" t="e">
        <f>AVERAGE(Merge2[[#This Row],[environment]],Merge2[[#This Row],[job_satisfactory]],Merge2[[#This Row],[Relationship]],Merge2[[#This Row],[worklife]],Merge2[[#This Row],[selfrating]],Merge2[[#This Row],[managerrating]])</f>
        <v>#N/A</v>
      </c>
    </row>
    <row r="131" spans="1:46" hidden="1" x14ac:dyDescent="0.25">
      <c r="A131" s="1" t="s">
        <v>742</v>
      </c>
      <c r="B131" s="3" t="s">
        <v>743</v>
      </c>
      <c r="C131" s="3" t="s">
        <v>744</v>
      </c>
      <c r="D131" s="3" t="s">
        <v>56</v>
      </c>
      <c r="E131" s="4">
        <v>45</v>
      </c>
      <c r="F131" s="4" t="str">
        <f>IF(Merge2[[#This Row],[Age]]&lt;=35,"Young","Old")</f>
        <v>Old</v>
      </c>
      <c r="G131" s="3" t="s">
        <v>92</v>
      </c>
      <c r="H131" s="3" t="s">
        <v>57</v>
      </c>
      <c r="I131" s="4">
        <v>17</v>
      </c>
      <c r="J131" s="4" t="str" cm="1">
        <f t="array" ref="J131">_xlfn.IFS(Merge2[[#This Row],[DistanceFromHome (KM)]] &lt;=10,"0-10KM",Merge2[[#This Row],[DistanceFromHome (KM)]] &lt;=20,"11-20KM",Merge2[[#This Row],[DistanceFromHome (KM)]] &lt;=30,"21-30KM",Merge2[[#This Row],[DistanceFromHome (KM)]] &lt;=40,"31-40KM",Merge2[[#This Row],[DistanceFromHome (KM)]] &lt;=50,"41-50KM")</f>
        <v>11-20KM</v>
      </c>
      <c r="K131" s="3" t="s">
        <v>40</v>
      </c>
      <c r="L131" s="3" t="s">
        <v>30</v>
      </c>
      <c r="M131" s="4">
        <v>4</v>
      </c>
      <c r="N131" s="3" t="str" cm="1">
        <f t="array" ref="N131">_xlfn.SWITCH(Merge2[[#This Row],[Education]], 1, "Below College", 2, "College", 3, "Bachelor's", 4, "Master's", 5, "Doctorate")</f>
        <v>Master's</v>
      </c>
      <c r="O131" s="3" t="s">
        <v>58</v>
      </c>
      <c r="P131" s="3" t="s">
        <v>101</v>
      </c>
      <c r="Q131" s="3" t="s">
        <v>41</v>
      </c>
      <c r="R131" s="5">
        <v>123619</v>
      </c>
      <c r="S131" s="4">
        <v>0</v>
      </c>
      <c r="T131" s="3" t="s">
        <v>42</v>
      </c>
      <c r="U131" s="4">
        <f>IF(Merge2[[#This Row],[OverTime]]="Yes", 1, 0)</f>
        <v>1</v>
      </c>
      <c r="V131" s="2">
        <v>41395</v>
      </c>
      <c r="W131" s="3" t="s">
        <v>34</v>
      </c>
      <c r="X131" s="4">
        <v>9</v>
      </c>
      <c r="Y131" s="4">
        <v>7</v>
      </c>
      <c r="Z131" s="4">
        <v>9</v>
      </c>
      <c r="AA131" s="4" t="str">
        <f>IF(Merge2[[#This Row],[YearsSinceLastPromotion]] &gt;=4, "Need Attention", "OK")</f>
        <v>Need Attention</v>
      </c>
      <c r="AB131" s="4">
        <v>2</v>
      </c>
      <c r="AC131" s="1" t="s">
        <v>745</v>
      </c>
      <c r="AD131" s="1" t="s">
        <v>742</v>
      </c>
      <c r="AE131" s="2">
        <v>42550</v>
      </c>
      <c r="AF131" s="4">
        <v>4</v>
      </c>
      <c r="AG131" s="4">
        <f>IF(ISNUMBER(Merge2[[#This Row],[PerformanceRating.EnvironmentSatisfaction]]),Merge2[[#This Row],[PerformanceRating.EnvironmentSatisfaction]], NA())</f>
        <v>4</v>
      </c>
      <c r="AH131" s="4">
        <v>4</v>
      </c>
      <c r="AI131" s="4">
        <f>IF(ISNUMBER(Merge2[[#This Row],[PerformanceRating.JobSatisfaction]]),Merge2[[#This Row],[PerformanceRating.JobSatisfaction]],NA())</f>
        <v>4</v>
      </c>
      <c r="AJ131" s="4">
        <v>3</v>
      </c>
      <c r="AK131" s="4">
        <f>IF(ISNUMBER(Merge2[[#This Row],[PerformanceRating.RelationshipSatisfaction]]),Merge2[[#This Row],[PerformanceRating.RelationshipSatisfaction]],NA())</f>
        <v>3</v>
      </c>
      <c r="AL131" s="4">
        <v>1</v>
      </c>
      <c r="AM131" s="4">
        <v>1</v>
      </c>
      <c r="AN131" s="4">
        <v>4</v>
      </c>
      <c r="AO131" s="4">
        <f>IF(ISNUMBER(Merge2[[#This Row],[PerformanceRating.WorkLifeBalance]]),Merge2[[#This Row],[PerformanceRating.WorkLifeBalance]],NA())</f>
        <v>4</v>
      </c>
      <c r="AP131" s="4">
        <v>3</v>
      </c>
      <c r="AQ131" s="4">
        <f>IF(ISNUMBER(Merge2[[#This Row],[PerformanceRating.SelfRating]]),Merge2[[#This Row],[PerformanceRating.SelfRating]],NA())</f>
        <v>3</v>
      </c>
      <c r="AR131" s="4">
        <v>3</v>
      </c>
      <c r="AS131" s="4">
        <f>IF(ISNUMBER(Merge2[[#This Row],[PerformanceRating.ManagerRating]]),Merge2[[#This Row],[PerformanceRating.ManagerRating]],NA())</f>
        <v>3</v>
      </c>
      <c r="AT131" s="4">
        <f>AVERAGE(Merge2[[#This Row],[environment]],Merge2[[#This Row],[job_satisfactory]],Merge2[[#This Row],[Relationship]],Merge2[[#This Row],[worklife]],Merge2[[#This Row],[selfrating]],Merge2[[#This Row],[managerrating]])</f>
        <v>3.5</v>
      </c>
    </row>
    <row r="132" spans="1:46" hidden="1" x14ac:dyDescent="0.25">
      <c r="A132" s="1" t="s">
        <v>406</v>
      </c>
      <c r="B132" s="3" t="s">
        <v>407</v>
      </c>
      <c r="C132" s="3" t="s">
        <v>408</v>
      </c>
      <c r="D132" s="3" t="s">
        <v>39</v>
      </c>
      <c r="E132" s="4">
        <v>42</v>
      </c>
      <c r="F132" s="4" t="str">
        <f>IF(Merge2[[#This Row],[Age]]&lt;=35,"Young","Old")</f>
        <v>Old</v>
      </c>
      <c r="G132" s="3" t="s">
        <v>27</v>
      </c>
      <c r="H132" s="3" t="s">
        <v>57</v>
      </c>
      <c r="I132" s="4">
        <v>34</v>
      </c>
      <c r="J132" s="4" t="str" cm="1">
        <f t="array" ref="J132">_xlfn.IFS(Merge2[[#This Row],[DistanceFromHome (KM)]] &lt;=10,"0-10KM",Merge2[[#This Row],[DistanceFromHome (KM)]] &lt;=20,"11-20KM",Merge2[[#This Row],[DistanceFromHome (KM)]] &lt;=30,"21-30KM",Merge2[[#This Row],[DistanceFromHome (KM)]] &lt;=40,"31-40KM",Merge2[[#This Row],[DistanceFromHome (KM)]] &lt;=50,"41-50KM")</f>
        <v>31-40KM</v>
      </c>
      <c r="K132" s="3" t="s">
        <v>69</v>
      </c>
      <c r="L132" s="3" t="s">
        <v>30</v>
      </c>
      <c r="M132" s="4">
        <v>4</v>
      </c>
      <c r="N132" s="3" t="str" cm="1">
        <f t="array" ref="N132">_xlfn.SWITCH(Merge2[[#This Row],[Education]], 1, "Below College", 2, "College", 3, "Bachelor's", 4, "Master's", 5, "Doctorate")</f>
        <v>Master's</v>
      </c>
      <c r="O132" s="3" t="s">
        <v>200</v>
      </c>
      <c r="P132" s="3" t="s">
        <v>101</v>
      </c>
      <c r="Q132" s="3" t="s">
        <v>33</v>
      </c>
      <c r="R132" s="5">
        <v>126463</v>
      </c>
      <c r="S132" s="4">
        <v>1</v>
      </c>
      <c r="T132" s="3" t="s">
        <v>34</v>
      </c>
      <c r="U132" s="4">
        <f>IF(Merge2[[#This Row],[OverTime]]="Yes", 1, 0)</f>
        <v>0</v>
      </c>
      <c r="V132" s="2">
        <v>41003</v>
      </c>
      <c r="W132" s="3" t="s">
        <v>34</v>
      </c>
      <c r="X132" s="4">
        <v>10</v>
      </c>
      <c r="Y132" s="4">
        <v>0</v>
      </c>
      <c r="Z132" s="4">
        <v>1</v>
      </c>
      <c r="AA132" s="4" t="str">
        <f>IF(Merge2[[#This Row],[YearsSinceLastPromotion]] &gt;=4, "Need Attention", "OK")</f>
        <v>OK</v>
      </c>
      <c r="AB132" s="4">
        <v>8</v>
      </c>
      <c r="AC132" s="1"/>
      <c r="AD132" s="1"/>
      <c r="AE132" s="2"/>
      <c r="AF132" s="4"/>
      <c r="AG132" s="4" t="e">
        <f>IF(ISNUMBER(Merge2[[#This Row],[PerformanceRating.EnvironmentSatisfaction]]),Merge2[[#This Row],[PerformanceRating.EnvironmentSatisfaction]], NA())</f>
        <v>#N/A</v>
      </c>
      <c r="AH132" s="4"/>
      <c r="AI132" s="4" t="e">
        <f>IF(ISNUMBER(Merge2[[#This Row],[PerformanceRating.JobSatisfaction]]),Merge2[[#This Row],[PerformanceRating.JobSatisfaction]],NA())</f>
        <v>#N/A</v>
      </c>
      <c r="AJ132" s="4"/>
      <c r="AK132" s="4" t="e">
        <f>IF(ISNUMBER(Merge2[[#This Row],[PerformanceRating.RelationshipSatisfaction]]),Merge2[[#This Row],[PerformanceRating.RelationshipSatisfaction]],NA())</f>
        <v>#N/A</v>
      </c>
      <c r="AL132" s="4"/>
      <c r="AM132" s="4"/>
      <c r="AN132" s="4"/>
      <c r="AO132" s="4" t="e">
        <f>IF(ISNUMBER(Merge2[[#This Row],[PerformanceRating.WorkLifeBalance]]),Merge2[[#This Row],[PerformanceRating.WorkLifeBalance]],NA())</f>
        <v>#N/A</v>
      </c>
      <c r="AP132" s="4"/>
      <c r="AQ132" s="4" t="e">
        <f>IF(ISNUMBER(Merge2[[#This Row],[PerformanceRating.SelfRating]]),Merge2[[#This Row],[PerformanceRating.SelfRating]],NA())</f>
        <v>#N/A</v>
      </c>
      <c r="AR132" s="4"/>
      <c r="AS132" s="4" t="e">
        <f>IF(ISNUMBER(Merge2[[#This Row],[PerformanceRating.ManagerRating]]),Merge2[[#This Row],[PerformanceRating.ManagerRating]],NA())</f>
        <v>#N/A</v>
      </c>
      <c r="AT132" s="4" t="e">
        <f>AVERAGE(Merge2[[#This Row],[environment]],Merge2[[#This Row],[job_satisfactory]],Merge2[[#This Row],[Relationship]],Merge2[[#This Row],[worklife]],Merge2[[#This Row],[selfrating]],Merge2[[#This Row],[managerrating]])</f>
        <v>#N/A</v>
      </c>
    </row>
    <row r="133" spans="1:46" hidden="1" x14ac:dyDescent="0.25">
      <c r="A133" s="1" t="s">
        <v>409</v>
      </c>
      <c r="B133" s="3" t="s">
        <v>410</v>
      </c>
      <c r="C133" s="3" t="s">
        <v>411</v>
      </c>
      <c r="D133" s="3" t="s">
        <v>26</v>
      </c>
      <c r="E133" s="4">
        <v>47</v>
      </c>
      <c r="F133" s="4" t="str">
        <f>IF(Merge2[[#This Row],[Age]]&lt;=35,"Young","Old")</f>
        <v>Old</v>
      </c>
      <c r="G133" s="3" t="s">
        <v>27</v>
      </c>
      <c r="H133" s="3" t="s">
        <v>57</v>
      </c>
      <c r="I133" s="4">
        <v>5</v>
      </c>
      <c r="J133" s="4" t="str" cm="1">
        <f t="array" ref="J133">_xlfn.IFS(Merge2[[#This Row],[DistanceFromHome (KM)]] &lt;=10,"0-10KM",Merge2[[#This Row],[DistanceFromHome (KM)]] &lt;=20,"11-20KM",Merge2[[#This Row],[DistanceFromHome (KM)]] &lt;=30,"21-30KM",Merge2[[#This Row],[DistanceFromHome (KM)]] &lt;=40,"31-40KM",Merge2[[#This Row],[DistanceFromHome (KM)]] &lt;=50,"41-50KM")</f>
        <v>0-10KM</v>
      </c>
      <c r="K133" s="3" t="s">
        <v>69</v>
      </c>
      <c r="L133" s="3" t="s">
        <v>70</v>
      </c>
      <c r="M133" s="4">
        <v>5</v>
      </c>
      <c r="N133" s="3" t="str" cm="1">
        <f t="array" ref="N133">_xlfn.SWITCH(Merge2[[#This Row],[Education]], 1, "Below College", 2, "College", 3, "Bachelor's", 4, "Master's", 5, "Doctorate")</f>
        <v>Doctorate</v>
      </c>
      <c r="O133" s="3" t="s">
        <v>77</v>
      </c>
      <c r="P133" s="3" t="s">
        <v>93</v>
      </c>
      <c r="Q133" s="3" t="s">
        <v>41</v>
      </c>
      <c r="R133" s="5">
        <v>133616</v>
      </c>
      <c r="S133" s="4">
        <v>0</v>
      </c>
      <c r="T133" s="3" t="s">
        <v>42</v>
      </c>
      <c r="U133" s="4">
        <f>IF(Merge2[[#This Row],[OverTime]]="Yes", 1, 0)</f>
        <v>1</v>
      </c>
      <c r="V133" s="2">
        <v>41005</v>
      </c>
      <c r="W133" s="3" t="s">
        <v>34</v>
      </c>
      <c r="X133" s="4">
        <v>10</v>
      </c>
      <c r="Y133" s="4">
        <v>9</v>
      </c>
      <c r="Z133" s="4">
        <v>9</v>
      </c>
      <c r="AA133" s="4" t="str">
        <f>IF(Merge2[[#This Row],[YearsSinceLastPromotion]] &gt;=4, "Need Attention", "OK")</f>
        <v>Need Attention</v>
      </c>
      <c r="AB133" s="4">
        <v>0</v>
      </c>
      <c r="AC133" s="1"/>
      <c r="AD133" s="1"/>
      <c r="AE133" s="2"/>
      <c r="AF133" s="4"/>
      <c r="AG133" s="4" t="e">
        <f>IF(ISNUMBER(Merge2[[#This Row],[PerformanceRating.EnvironmentSatisfaction]]),Merge2[[#This Row],[PerformanceRating.EnvironmentSatisfaction]], NA())</f>
        <v>#N/A</v>
      </c>
      <c r="AH133" s="4"/>
      <c r="AI133" s="4" t="e">
        <f>IF(ISNUMBER(Merge2[[#This Row],[PerformanceRating.JobSatisfaction]]),Merge2[[#This Row],[PerformanceRating.JobSatisfaction]],NA())</f>
        <v>#N/A</v>
      </c>
      <c r="AJ133" s="4"/>
      <c r="AK133" s="4" t="e">
        <f>IF(ISNUMBER(Merge2[[#This Row],[PerformanceRating.RelationshipSatisfaction]]),Merge2[[#This Row],[PerformanceRating.RelationshipSatisfaction]],NA())</f>
        <v>#N/A</v>
      </c>
      <c r="AL133" s="4"/>
      <c r="AM133" s="4"/>
      <c r="AN133" s="4"/>
      <c r="AO133" s="4" t="e">
        <f>IF(ISNUMBER(Merge2[[#This Row],[PerformanceRating.WorkLifeBalance]]),Merge2[[#This Row],[PerformanceRating.WorkLifeBalance]],NA())</f>
        <v>#N/A</v>
      </c>
      <c r="AP133" s="4"/>
      <c r="AQ133" s="4" t="e">
        <f>IF(ISNUMBER(Merge2[[#This Row],[PerformanceRating.SelfRating]]),Merge2[[#This Row],[PerformanceRating.SelfRating]],NA())</f>
        <v>#N/A</v>
      </c>
      <c r="AR133" s="4"/>
      <c r="AS133" s="4" t="e">
        <f>IF(ISNUMBER(Merge2[[#This Row],[PerformanceRating.ManagerRating]]),Merge2[[#This Row],[PerformanceRating.ManagerRating]],NA())</f>
        <v>#N/A</v>
      </c>
      <c r="AT133" s="4" t="e">
        <f>AVERAGE(Merge2[[#This Row],[environment]],Merge2[[#This Row],[job_satisfactory]],Merge2[[#This Row],[Relationship]],Merge2[[#This Row],[worklife]],Merge2[[#This Row],[selfrating]],Merge2[[#This Row],[managerrating]])</f>
        <v>#N/A</v>
      </c>
    </row>
    <row r="134" spans="1:46" hidden="1" x14ac:dyDescent="0.25">
      <c r="A134" s="1" t="s">
        <v>545</v>
      </c>
      <c r="B134" s="3" t="s">
        <v>546</v>
      </c>
      <c r="C134" s="3" t="s">
        <v>547</v>
      </c>
      <c r="D134" s="3" t="s">
        <v>26</v>
      </c>
      <c r="E134" s="4">
        <v>43</v>
      </c>
      <c r="F134" s="4" t="str">
        <f>IF(Merge2[[#This Row],[Age]]&lt;=35,"Young","Old")</f>
        <v>Old</v>
      </c>
      <c r="G134" s="3" t="s">
        <v>27</v>
      </c>
      <c r="H134" s="3" t="s">
        <v>57</v>
      </c>
      <c r="I134" s="4">
        <v>10</v>
      </c>
      <c r="J134" s="4" t="str" cm="1">
        <f t="array" ref="J134">_xlfn.IFS(Merge2[[#This Row],[DistanceFromHome (KM)]] &lt;=10,"0-10KM",Merge2[[#This Row],[DistanceFromHome (KM)]] &lt;=20,"11-20KM",Merge2[[#This Row],[DistanceFromHome (KM)]] &lt;=30,"21-30KM",Merge2[[#This Row],[DistanceFromHome (KM)]] &lt;=40,"31-40KM",Merge2[[#This Row],[DistanceFromHome (KM)]] &lt;=50,"41-50KM")</f>
        <v>0-10KM</v>
      </c>
      <c r="K134" s="3" t="s">
        <v>40</v>
      </c>
      <c r="L134" s="3" t="s">
        <v>30</v>
      </c>
      <c r="M134" s="4">
        <v>3</v>
      </c>
      <c r="N134" s="3" t="str" cm="1">
        <f t="array" ref="N134">_xlfn.SWITCH(Merge2[[#This Row],[Education]], 1, "Below College", 2, "College", 3, "Bachelor's", 4, "Master's", 5, "Doctorate")</f>
        <v>Bachelor's</v>
      </c>
      <c r="O134" s="3" t="s">
        <v>58</v>
      </c>
      <c r="P134" s="3" t="s">
        <v>110</v>
      </c>
      <c r="Q134" s="3" t="s">
        <v>33</v>
      </c>
      <c r="R134" s="5">
        <v>43211</v>
      </c>
      <c r="S134" s="4">
        <v>1</v>
      </c>
      <c r="T134" s="3" t="s">
        <v>34</v>
      </c>
      <c r="U134" s="4">
        <f>IF(Merge2[[#This Row],[OverTime]]="Yes", 1, 0)</f>
        <v>0</v>
      </c>
      <c r="V134" s="2">
        <v>41041</v>
      </c>
      <c r="W134" s="3" t="s">
        <v>34</v>
      </c>
      <c r="X134" s="4">
        <v>10</v>
      </c>
      <c r="Y134" s="4">
        <v>2</v>
      </c>
      <c r="Z134" s="4">
        <v>6</v>
      </c>
      <c r="AA134" s="4" t="str">
        <f>IF(Merge2[[#This Row],[YearsSinceLastPromotion]] &gt;=4, "Need Attention", "OK")</f>
        <v>Need Attention</v>
      </c>
      <c r="AB134" s="4">
        <v>9</v>
      </c>
      <c r="AC134" s="1" t="s">
        <v>548</v>
      </c>
      <c r="AD134" s="1" t="s">
        <v>545</v>
      </c>
      <c r="AE134" s="2">
        <v>42554</v>
      </c>
      <c r="AF134" s="4">
        <v>4</v>
      </c>
      <c r="AG134" s="4">
        <f>IF(ISNUMBER(Merge2[[#This Row],[PerformanceRating.EnvironmentSatisfaction]]),Merge2[[#This Row],[PerformanceRating.EnvironmentSatisfaction]], NA())</f>
        <v>4</v>
      </c>
      <c r="AH134" s="4">
        <v>3</v>
      </c>
      <c r="AI134" s="4">
        <f>IF(ISNUMBER(Merge2[[#This Row],[PerformanceRating.JobSatisfaction]]),Merge2[[#This Row],[PerformanceRating.JobSatisfaction]],NA())</f>
        <v>3</v>
      </c>
      <c r="AJ134" s="4">
        <v>5</v>
      </c>
      <c r="AK134" s="4">
        <f>IF(ISNUMBER(Merge2[[#This Row],[PerformanceRating.RelationshipSatisfaction]]),Merge2[[#This Row],[PerformanceRating.RelationshipSatisfaction]],NA())</f>
        <v>5</v>
      </c>
      <c r="AL134" s="4">
        <v>1</v>
      </c>
      <c r="AM134" s="4">
        <v>0</v>
      </c>
      <c r="AN134" s="4">
        <v>2</v>
      </c>
      <c r="AO134" s="4">
        <f>IF(ISNUMBER(Merge2[[#This Row],[PerformanceRating.WorkLifeBalance]]),Merge2[[#This Row],[PerformanceRating.WorkLifeBalance]],NA())</f>
        <v>2</v>
      </c>
      <c r="AP134" s="4">
        <v>5</v>
      </c>
      <c r="AQ134" s="4">
        <f>IF(ISNUMBER(Merge2[[#This Row],[PerformanceRating.SelfRating]]),Merge2[[#This Row],[PerformanceRating.SelfRating]],NA())</f>
        <v>5</v>
      </c>
      <c r="AR134" s="4">
        <v>5</v>
      </c>
      <c r="AS134" s="4">
        <f>IF(ISNUMBER(Merge2[[#This Row],[PerformanceRating.ManagerRating]]),Merge2[[#This Row],[PerformanceRating.ManagerRating]],NA())</f>
        <v>5</v>
      </c>
      <c r="AT134" s="4">
        <f>AVERAGE(Merge2[[#This Row],[environment]],Merge2[[#This Row],[job_satisfactory]],Merge2[[#This Row],[Relationship]],Merge2[[#This Row],[worklife]],Merge2[[#This Row],[selfrating]],Merge2[[#This Row],[managerrating]])</f>
        <v>4</v>
      </c>
    </row>
    <row r="135" spans="1:46" hidden="1" x14ac:dyDescent="0.25">
      <c r="A135" s="1" t="s">
        <v>412</v>
      </c>
      <c r="B135" s="3" t="s">
        <v>413</v>
      </c>
      <c r="C135" s="3" t="s">
        <v>414</v>
      </c>
      <c r="D135" s="3" t="s">
        <v>26</v>
      </c>
      <c r="E135" s="4">
        <v>36</v>
      </c>
      <c r="F135" s="4" t="str">
        <f>IF(Merge2[[#This Row],[Age]]&lt;=35,"Young","Old")</f>
        <v>Old</v>
      </c>
      <c r="G135" s="3" t="s">
        <v>27</v>
      </c>
      <c r="H135" s="3" t="s">
        <v>57</v>
      </c>
      <c r="I135" s="4">
        <v>4</v>
      </c>
      <c r="J135" s="4" t="str" cm="1">
        <f t="array" ref="J135">_xlfn.IFS(Merge2[[#This Row],[DistanceFromHome (KM)]] &lt;=10,"0-10KM",Merge2[[#This Row],[DistanceFromHome (KM)]] &lt;=20,"11-20KM",Merge2[[#This Row],[DistanceFromHome (KM)]] &lt;=30,"21-30KM",Merge2[[#This Row],[DistanceFromHome (KM)]] &lt;=40,"31-40KM",Merge2[[#This Row],[DistanceFromHome (KM)]] &lt;=50,"41-50KM")</f>
        <v>0-10KM</v>
      </c>
      <c r="K135" s="3" t="s">
        <v>40</v>
      </c>
      <c r="L135" s="3" t="s">
        <v>30</v>
      </c>
      <c r="M135" s="4">
        <v>3</v>
      </c>
      <c r="N135" s="3" t="str" cm="1">
        <f t="array" ref="N135">_xlfn.SWITCH(Merge2[[#This Row],[Education]], 1, "Below College", 2, "College", 3, "Bachelor's", 4, "Master's", 5, "Doctorate")</f>
        <v>Bachelor's</v>
      </c>
      <c r="O135" s="3" t="s">
        <v>77</v>
      </c>
      <c r="P135" s="3" t="s">
        <v>114</v>
      </c>
      <c r="Q135" s="3" t="s">
        <v>41</v>
      </c>
      <c r="R135" s="5">
        <v>208338</v>
      </c>
      <c r="S135" s="4">
        <v>0</v>
      </c>
      <c r="T135" s="3" t="s">
        <v>34</v>
      </c>
      <c r="U135" s="4">
        <f>IF(Merge2[[#This Row],[OverTime]]="Yes", 1, 0)</f>
        <v>0</v>
      </c>
      <c r="V135" s="2">
        <v>41006</v>
      </c>
      <c r="W135" s="3" t="s">
        <v>34</v>
      </c>
      <c r="X135" s="4">
        <v>10</v>
      </c>
      <c r="Y135" s="4">
        <v>10</v>
      </c>
      <c r="Z135" s="4">
        <v>10</v>
      </c>
      <c r="AA135" s="4" t="str">
        <f>IF(Merge2[[#This Row],[YearsSinceLastPromotion]] &gt;=4, "Need Attention", "OK")</f>
        <v>Need Attention</v>
      </c>
      <c r="AB135" s="4">
        <v>1</v>
      </c>
      <c r="AC135" s="1" t="s">
        <v>415</v>
      </c>
      <c r="AD135" s="1" t="s">
        <v>412</v>
      </c>
      <c r="AE135" s="2">
        <v>42665</v>
      </c>
      <c r="AF135" s="4">
        <v>5</v>
      </c>
      <c r="AG135" s="4">
        <f>IF(ISNUMBER(Merge2[[#This Row],[PerformanceRating.EnvironmentSatisfaction]]),Merge2[[#This Row],[PerformanceRating.EnvironmentSatisfaction]], NA())</f>
        <v>5</v>
      </c>
      <c r="AH135" s="4">
        <v>4</v>
      </c>
      <c r="AI135" s="4">
        <f>IF(ISNUMBER(Merge2[[#This Row],[PerformanceRating.JobSatisfaction]]),Merge2[[#This Row],[PerformanceRating.JobSatisfaction]],NA())</f>
        <v>4</v>
      </c>
      <c r="AJ135" s="4">
        <v>3</v>
      </c>
      <c r="AK135" s="4">
        <f>IF(ISNUMBER(Merge2[[#This Row],[PerformanceRating.RelationshipSatisfaction]]),Merge2[[#This Row],[PerformanceRating.RelationshipSatisfaction]],NA())</f>
        <v>3</v>
      </c>
      <c r="AL135" s="4">
        <v>2</v>
      </c>
      <c r="AM135" s="4">
        <v>2</v>
      </c>
      <c r="AN135" s="4">
        <v>5</v>
      </c>
      <c r="AO135" s="4">
        <f>IF(ISNUMBER(Merge2[[#This Row],[PerformanceRating.WorkLifeBalance]]),Merge2[[#This Row],[PerformanceRating.WorkLifeBalance]],NA())</f>
        <v>5</v>
      </c>
      <c r="AP135" s="4">
        <v>3</v>
      </c>
      <c r="AQ135" s="4">
        <f>IF(ISNUMBER(Merge2[[#This Row],[PerformanceRating.SelfRating]]),Merge2[[#This Row],[PerformanceRating.SelfRating]],NA())</f>
        <v>3</v>
      </c>
      <c r="AR135" s="4">
        <v>2</v>
      </c>
      <c r="AS135" s="4">
        <f>IF(ISNUMBER(Merge2[[#This Row],[PerformanceRating.ManagerRating]]),Merge2[[#This Row],[PerformanceRating.ManagerRating]],NA())</f>
        <v>2</v>
      </c>
      <c r="AT135" s="4">
        <f>AVERAGE(Merge2[[#This Row],[environment]],Merge2[[#This Row],[job_satisfactory]],Merge2[[#This Row],[Relationship]],Merge2[[#This Row],[worklife]],Merge2[[#This Row],[selfrating]],Merge2[[#This Row],[managerrating]])</f>
        <v>3.6666666666666665</v>
      </c>
    </row>
    <row r="136" spans="1:46" hidden="1" x14ac:dyDescent="0.25">
      <c r="A136" s="1" t="s">
        <v>588</v>
      </c>
      <c r="B136" s="3" t="s">
        <v>589</v>
      </c>
      <c r="C136" s="3" t="s">
        <v>590</v>
      </c>
      <c r="D136" s="3" t="s">
        <v>56</v>
      </c>
      <c r="E136" s="4">
        <v>42</v>
      </c>
      <c r="F136" s="4" t="str">
        <f>IF(Merge2[[#This Row],[Age]]&lt;=35,"Young","Old")</f>
        <v>Old</v>
      </c>
      <c r="G136" s="3" t="s">
        <v>27</v>
      </c>
      <c r="H136" s="3" t="s">
        <v>57</v>
      </c>
      <c r="I136" s="4">
        <v>12</v>
      </c>
      <c r="J136" s="4" t="str" cm="1">
        <f t="array" ref="J136">_xlfn.IFS(Merge2[[#This Row],[DistanceFromHome (KM)]] &lt;=10,"0-10KM",Merge2[[#This Row],[DistanceFromHome (KM)]] &lt;=20,"11-20KM",Merge2[[#This Row],[DistanceFromHome (KM)]] &lt;=30,"21-30KM",Merge2[[#This Row],[DistanceFromHome (KM)]] &lt;=40,"31-40KM",Merge2[[#This Row],[DistanceFromHome (KM)]] &lt;=50,"41-50KM")</f>
        <v>11-20KM</v>
      </c>
      <c r="K136" s="3" t="s">
        <v>40</v>
      </c>
      <c r="L136" s="3" t="s">
        <v>30</v>
      </c>
      <c r="M136" s="4">
        <v>4</v>
      </c>
      <c r="N136" s="3" t="str" cm="1">
        <f t="array" ref="N136">_xlfn.SWITCH(Merge2[[#This Row],[Education]], 1, "Below College", 2, "College", 3, "Bachelor's", 4, "Master's", 5, "Doctorate")</f>
        <v>Master's</v>
      </c>
      <c r="O136" s="3" t="s">
        <v>200</v>
      </c>
      <c r="P136" s="3" t="s">
        <v>114</v>
      </c>
      <c r="Q136" s="3" t="s">
        <v>51</v>
      </c>
      <c r="R136" s="5">
        <v>167089</v>
      </c>
      <c r="S136" s="4">
        <v>1</v>
      </c>
      <c r="T136" s="3" t="s">
        <v>34</v>
      </c>
      <c r="U136" s="4">
        <f>IF(Merge2[[#This Row],[OverTime]]="Yes", 1, 0)</f>
        <v>0</v>
      </c>
      <c r="V136" s="2">
        <v>41053</v>
      </c>
      <c r="W136" s="3" t="s">
        <v>34</v>
      </c>
      <c r="X136" s="4">
        <v>10</v>
      </c>
      <c r="Y136" s="4">
        <v>7</v>
      </c>
      <c r="Z136" s="4">
        <v>9</v>
      </c>
      <c r="AA136" s="4" t="str">
        <f>IF(Merge2[[#This Row],[YearsSinceLastPromotion]] &gt;=4, "Need Attention", "OK")</f>
        <v>Need Attention</v>
      </c>
      <c r="AB136" s="4">
        <v>8</v>
      </c>
      <c r="AC136" s="1" t="s">
        <v>591</v>
      </c>
      <c r="AD136" s="1" t="s">
        <v>588</v>
      </c>
      <c r="AE136" s="2">
        <v>42556</v>
      </c>
      <c r="AF136" s="4">
        <v>4</v>
      </c>
      <c r="AG136" s="4">
        <f>IF(ISNUMBER(Merge2[[#This Row],[PerformanceRating.EnvironmentSatisfaction]]),Merge2[[#This Row],[PerformanceRating.EnvironmentSatisfaction]], NA())</f>
        <v>4</v>
      </c>
      <c r="AH136" s="4">
        <v>2</v>
      </c>
      <c r="AI136" s="4">
        <f>IF(ISNUMBER(Merge2[[#This Row],[PerformanceRating.JobSatisfaction]]),Merge2[[#This Row],[PerformanceRating.JobSatisfaction]],NA())</f>
        <v>2</v>
      </c>
      <c r="AJ136" s="4">
        <v>4</v>
      </c>
      <c r="AK136" s="4">
        <f>IF(ISNUMBER(Merge2[[#This Row],[PerformanceRating.RelationshipSatisfaction]]),Merge2[[#This Row],[PerformanceRating.RelationshipSatisfaction]],NA())</f>
        <v>4</v>
      </c>
      <c r="AL136" s="4">
        <v>3</v>
      </c>
      <c r="AM136" s="4">
        <v>0</v>
      </c>
      <c r="AN136" s="4">
        <v>4</v>
      </c>
      <c r="AO136" s="4">
        <f>IF(ISNUMBER(Merge2[[#This Row],[PerformanceRating.WorkLifeBalance]]),Merge2[[#This Row],[PerformanceRating.WorkLifeBalance]],NA())</f>
        <v>4</v>
      </c>
      <c r="AP136" s="4">
        <v>3</v>
      </c>
      <c r="AQ136" s="4">
        <f>IF(ISNUMBER(Merge2[[#This Row],[PerformanceRating.SelfRating]]),Merge2[[#This Row],[PerformanceRating.SelfRating]],NA())</f>
        <v>3</v>
      </c>
      <c r="AR136" s="4">
        <v>3</v>
      </c>
      <c r="AS136" s="4">
        <f>IF(ISNUMBER(Merge2[[#This Row],[PerformanceRating.ManagerRating]]),Merge2[[#This Row],[PerformanceRating.ManagerRating]],NA())</f>
        <v>3</v>
      </c>
      <c r="AT136" s="4">
        <f>AVERAGE(Merge2[[#This Row],[environment]],Merge2[[#This Row],[job_satisfactory]],Merge2[[#This Row],[Relationship]],Merge2[[#This Row],[worklife]],Merge2[[#This Row],[selfrating]],Merge2[[#This Row],[managerrating]])</f>
        <v>3.3333333333333335</v>
      </c>
    </row>
    <row r="137" spans="1:46" hidden="1" x14ac:dyDescent="0.25">
      <c r="A137" s="1" t="s">
        <v>420</v>
      </c>
      <c r="B137" s="3" t="s">
        <v>421</v>
      </c>
      <c r="C137" s="3" t="s">
        <v>422</v>
      </c>
      <c r="D137" s="3" t="s">
        <v>26</v>
      </c>
      <c r="E137" s="4">
        <v>43</v>
      </c>
      <c r="F137" s="4" t="str">
        <f>IF(Merge2[[#This Row],[Age]]&lt;=35,"Young","Old")</f>
        <v>Old</v>
      </c>
      <c r="G137" s="3" t="s">
        <v>92</v>
      </c>
      <c r="H137" s="3" t="s">
        <v>28</v>
      </c>
      <c r="I137" s="4">
        <v>1</v>
      </c>
      <c r="J137" s="4" t="str" cm="1">
        <f t="array" ref="J137">_xlfn.IFS(Merge2[[#This Row],[DistanceFromHome (KM)]] &lt;=10,"0-10KM",Merge2[[#This Row],[DistanceFromHome (KM)]] &lt;=20,"11-20KM",Merge2[[#This Row],[DistanceFromHome (KM)]] &lt;=30,"21-30KM",Merge2[[#This Row],[DistanceFromHome (KM)]] &lt;=40,"31-40KM",Merge2[[#This Row],[DistanceFromHome (KM)]] &lt;=50,"41-50KM")</f>
        <v>0-10KM</v>
      </c>
      <c r="K137" s="3" t="s">
        <v>69</v>
      </c>
      <c r="L137" s="3" t="s">
        <v>70</v>
      </c>
      <c r="M137" s="4">
        <v>3</v>
      </c>
      <c r="N137" s="3" t="str" cm="1">
        <f t="array" ref="N137">_xlfn.SWITCH(Merge2[[#This Row],[Education]], 1, "Below College", 2, "College", 3, "Bachelor's", 4, "Master's", 5, "Doctorate")</f>
        <v>Bachelor's</v>
      </c>
      <c r="O137" s="3" t="s">
        <v>31</v>
      </c>
      <c r="P137" s="3" t="s">
        <v>32</v>
      </c>
      <c r="Q137" s="3" t="s">
        <v>41</v>
      </c>
      <c r="R137" s="5">
        <v>180996</v>
      </c>
      <c r="S137" s="4">
        <v>0</v>
      </c>
      <c r="T137" s="3" t="s">
        <v>34</v>
      </c>
      <c r="U137" s="4">
        <f>IF(Merge2[[#This Row],[OverTime]]="Yes", 1, 0)</f>
        <v>0</v>
      </c>
      <c r="V137" s="2">
        <v>41009</v>
      </c>
      <c r="W137" s="3" t="s">
        <v>34</v>
      </c>
      <c r="X137" s="4">
        <v>10</v>
      </c>
      <c r="Y137" s="4">
        <v>8</v>
      </c>
      <c r="Z137" s="4">
        <v>10</v>
      </c>
      <c r="AA137" s="4" t="str">
        <f>IF(Merge2[[#This Row],[YearsSinceLastPromotion]] &gt;=4, "Need Attention", "OK")</f>
        <v>Need Attention</v>
      </c>
      <c r="AB137" s="4">
        <v>9</v>
      </c>
      <c r="AC137" s="1" t="s">
        <v>423</v>
      </c>
      <c r="AD137" s="1" t="s">
        <v>420</v>
      </c>
      <c r="AE137" s="2">
        <v>42807</v>
      </c>
      <c r="AF137" s="4">
        <v>2</v>
      </c>
      <c r="AG137" s="4">
        <f>IF(ISNUMBER(Merge2[[#This Row],[PerformanceRating.EnvironmentSatisfaction]]),Merge2[[#This Row],[PerformanceRating.EnvironmentSatisfaction]], NA())</f>
        <v>2</v>
      </c>
      <c r="AH137" s="4">
        <v>4</v>
      </c>
      <c r="AI137" s="4">
        <f>IF(ISNUMBER(Merge2[[#This Row],[PerformanceRating.JobSatisfaction]]),Merge2[[#This Row],[PerformanceRating.JobSatisfaction]],NA())</f>
        <v>4</v>
      </c>
      <c r="AJ137" s="4">
        <v>4</v>
      </c>
      <c r="AK137" s="4">
        <f>IF(ISNUMBER(Merge2[[#This Row],[PerformanceRating.RelationshipSatisfaction]]),Merge2[[#This Row],[PerformanceRating.RelationshipSatisfaction]],NA())</f>
        <v>4</v>
      </c>
      <c r="AL137" s="4">
        <v>2</v>
      </c>
      <c r="AM137" s="4">
        <v>0</v>
      </c>
      <c r="AN137" s="4">
        <v>4</v>
      </c>
      <c r="AO137" s="4">
        <f>IF(ISNUMBER(Merge2[[#This Row],[PerformanceRating.WorkLifeBalance]]),Merge2[[#This Row],[PerformanceRating.WorkLifeBalance]],NA())</f>
        <v>4</v>
      </c>
      <c r="AP137" s="4">
        <v>5</v>
      </c>
      <c r="AQ137" s="4">
        <f>IF(ISNUMBER(Merge2[[#This Row],[PerformanceRating.SelfRating]]),Merge2[[#This Row],[PerformanceRating.SelfRating]],NA())</f>
        <v>5</v>
      </c>
      <c r="AR137" s="4">
        <v>5</v>
      </c>
      <c r="AS137" s="4">
        <f>IF(ISNUMBER(Merge2[[#This Row],[PerformanceRating.ManagerRating]]),Merge2[[#This Row],[PerformanceRating.ManagerRating]],NA())</f>
        <v>5</v>
      </c>
      <c r="AT137" s="4">
        <f>AVERAGE(Merge2[[#This Row],[environment]],Merge2[[#This Row],[job_satisfactory]],Merge2[[#This Row],[Relationship]],Merge2[[#This Row],[worklife]],Merge2[[#This Row],[selfrating]],Merge2[[#This Row],[managerrating]])</f>
        <v>4</v>
      </c>
    </row>
    <row r="138" spans="1:46" hidden="1" x14ac:dyDescent="0.25">
      <c r="A138" s="1" t="s">
        <v>424</v>
      </c>
      <c r="B138" s="3" t="s">
        <v>425</v>
      </c>
      <c r="C138" s="3" t="s">
        <v>426</v>
      </c>
      <c r="D138" s="3" t="s">
        <v>39</v>
      </c>
      <c r="E138" s="4">
        <v>47</v>
      </c>
      <c r="F138" s="4" t="str">
        <f>IF(Merge2[[#This Row],[Age]]&lt;=35,"Young","Old")</f>
        <v>Old</v>
      </c>
      <c r="G138" s="3" t="s">
        <v>27</v>
      </c>
      <c r="H138" s="3" t="s">
        <v>57</v>
      </c>
      <c r="I138" s="4">
        <v>40</v>
      </c>
      <c r="J138" s="4" t="str" cm="1">
        <f t="array" ref="J138">_xlfn.IFS(Merge2[[#This Row],[DistanceFromHome (KM)]] &lt;=10,"0-10KM",Merge2[[#This Row],[DistanceFromHome (KM)]] &lt;=20,"11-20KM",Merge2[[#This Row],[DistanceFromHome (KM)]] &lt;=30,"21-30KM",Merge2[[#This Row],[DistanceFromHome (KM)]] &lt;=40,"31-40KM",Merge2[[#This Row],[DistanceFromHome (KM)]] &lt;=50,"41-50KM")</f>
        <v>31-40KM</v>
      </c>
      <c r="K138" s="3" t="s">
        <v>69</v>
      </c>
      <c r="L138" s="3" t="s">
        <v>30</v>
      </c>
      <c r="M138" s="4">
        <v>2</v>
      </c>
      <c r="N138" s="3" t="str" cm="1">
        <f t="array" ref="N138">_xlfn.SWITCH(Merge2[[#This Row],[Education]], 1, "Below College", 2, "College", 3, "Bachelor's", 4, "Master's", 5, "Doctorate")</f>
        <v>College</v>
      </c>
      <c r="O138" s="3" t="s">
        <v>58</v>
      </c>
      <c r="P138" s="3" t="s">
        <v>93</v>
      </c>
      <c r="Q138" s="3" t="s">
        <v>41</v>
      </c>
      <c r="R138" s="5">
        <v>108798</v>
      </c>
      <c r="S138" s="4">
        <v>0</v>
      </c>
      <c r="T138" s="3" t="s">
        <v>34</v>
      </c>
      <c r="U138" s="4">
        <f>IF(Merge2[[#This Row],[OverTime]]="Yes", 1, 0)</f>
        <v>0</v>
      </c>
      <c r="V138" s="2">
        <v>41011</v>
      </c>
      <c r="W138" s="3" t="s">
        <v>34</v>
      </c>
      <c r="X138" s="4">
        <v>10</v>
      </c>
      <c r="Y138" s="4">
        <v>0</v>
      </c>
      <c r="Z138" s="4">
        <v>4</v>
      </c>
      <c r="AA138" s="4" t="str">
        <f>IF(Merge2[[#This Row],[YearsSinceLastPromotion]] &gt;=4, "Need Attention", "OK")</f>
        <v>Need Attention</v>
      </c>
      <c r="AB138" s="4">
        <v>7</v>
      </c>
      <c r="AC138" s="1" t="s">
        <v>427</v>
      </c>
      <c r="AD138" s="1" t="s">
        <v>424</v>
      </c>
      <c r="AE138" s="2">
        <v>42734</v>
      </c>
      <c r="AF138" s="4">
        <v>4</v>
      </c>
      <c r="AG138" s="4">
        <f>IF(ISNUMBER(Merge2[[#This Row],[PerformanceRating.EnvironmentSatisfaction]]),Merge2[[#This Row],[PerformanceRating.EnvironmentSatisfaction]], NA())</f>
        <v>4</v>
      </c>
      <c r="AH138" s="4">
        <v>1</v>
      </c>
      <c r="AI138" s="4">
        <f>IF(ISNUMBER(Merge2[[#This Row],[PerformanceRating.JobSatisfaction]]),Merge2[[#This Row],[PerformanceRating.JobSatisfaction]],NA())</f>
        <v>1</v>
      </c>
      <c r="AJ138" s="4">
        <v>2</v>
      </c>
      <c r="AK138" s="4">
        <f>IF(ISNUMBER(Merge2[[#This Row],[PerformanceRating.RelationshipSatisfaction]]),Merge2[[#This Row],[PerformanceRating.RelationshipSatisfaction]],NA())</f>
        <v>2</v>
      </c>
      <c r="AL138" s="4">
        <v>1</v>
      </c>
      <c r="AM138" s="4">
        <v>0</v>
      </c>
      <c r="AN138" s="4">
        <v>3</v>
      </c>
      <c r="AO138" s="4">
        <f>IF(ISNUMBER(Merge2[[#This Row],[PerformanceRating.WorkLifeBalance]]),Merge2[[#This Row],[PerformanceRating.WorkLifeBalance]],NA())</f>
        <v>3</v>
      </c>
      <c r="AP138" s="4">
        <v>4</v>
      </c>
      <c r="AQ138" s="4">
        <f>IF(ISNUMBER(Merge2[[#This Row],[PerformanceRating.SelfRating]]),Merge2[[#This Row],[PerformanceRating.SelfRating]],NA())</f>
        <v>4</v>
      </c>
      <c r="AR138" s="4">
        <v>4</v>
      </c>
      <c r="AS138" s="4">
        <f>IF(ISNUMBER(Merge2[[#This Row],[PerformanceRating.ManagerRating]]),Merge2[[#This Row],[PerformanceRating.ManagerRating]],NA())</f>
        <v>4</v>
      </c>
      <c r="AT138" s="4">
        <f>AVERAGE(Merge2[[#This Row],[environment]],Merge2[[#This Row],[job_satisfactory]],Merge2[[#This Row],[Relationship]],Merge2[[#This Row],[worklife]],Merge2[[#This Row],[selfrating]],Merge2[[#This Row],[managerrating]])</f>
        <v>3</v>
      </c>
    </row>
    <row r="139" spans="1:46" hidden="1" x14ac:dyDescent="0.25">
      <c r="A139" s="1" t="s">
        <v>428</v>
      </c>
      <c r="B139" s="3" t="s">
        <v>429</v>
      </c>
      <c r="C139" s="3" t="s">
        <v>430</v>
      </c>
      <c r="D139" s="3" t="s">
        <v>39</v>
      </c>
      <c r="E139" s="4">
        <v>47</v>
      </c>
      <c r="F139" s="4" t="str">
        <f>IF(Merge2[[#This Row],[Age]]&lt;=35,"Young","Old")</f>
        <v>Old</v>
      </c>
      <c r="G139" s="3" t="s">
        <v>75</v>
      </c>
      <c r="H139" s="3" t="s">
        <v>28</v>
      </c>
      <c r="I139" s="4">
        <v>17</v>
      </c>
      <c r="J139" s="4" t="str" cm="1">
        <f t="array" ref="J139">_xlfn.IFS(Merge2[[#This Row],[DistanceFromHome (KM)]] &lt;=10,"0-10KM",Merge2[[#This Row],[DistanceFromHome (KM)]] &lt;=20,"11-20KM",Merge2[[#This Row],[DistanceFromHome (KM)]] &lt;=30,"21-30KM",Merge2[[#This Row],[DistanceFromHome (KM)]] &lt;=40,"31-40KM",Merge2[[#This Row],[DistanceFromHome (KM)]] &lt;=50,"41-50KM")</f>
        <v>11-20KM</v>
      </c>
      <c r="K139" s="3" t="s">
        <v>69</v>
      </c>
      <c r="L139" s="3" t="s">
        <v>30</v>
      </c>
      <c r="M139" s="4">
        <v>4</v>
      </c>
      <c r="N139" s="3" t="str" cm="1">
        <f t="array" ref="N139">_xlfn.SWITCH(Merge2[[#This Row],[Education]], 1, "Below College", 2, "College", 3, "Bachelor's", 4, "Master's", 5, "Doctorate")</f>
        <v>Master's</v>
      </c>
      <c r="O139" s="3" t="s">
        <v>83</v>
      </c>
      <c r="P139" s="3" t="s">
        <v>32</v>
      </c>
      <c r="Q139" s="3" t="s">
        <v>51</v>
      </c>
      <c r="R139" s="5">
        <v>176158</v>
      </c>
      <c r="S139" s="4">
        <v>0</v>
      </c>
      <c r="T139" s="3" t="s">
        <v>34</v>
      </c>
      <c r="U139" s="4">
        <f>IF(Merge2[[#This Row],[OverTime]]="Yes", 1, 0)</f>
        <v>0</v>
      </c>
      <c r="V139" s="2">
        <v>41012</v>
      </c>
      <c r="W139" s="3" t="s">
        <v>34</v>
      </c>
      <c r="X139" s="4">
        <v>10</v>
      </c>
      <c r="Y139" s="4">
        <v>9</v>
      </c>
      <c r="Z139" s="4">
        <v>10</v>
      </c>
      <c r="AA139" s="4" t="str">
        <f>IF(Merge2[[#This Row],[YearsSinceLastPromotion]] &gt;=4, "Need Attention", "OK")</f>
        <v>Need Attention</v>
      </c>
      <c r="AB139" s="4">
        <v>2</v>
      </c>
      <c r="AC139" s="1" t="s">
        <v>431</v>
      </c>
      <c r="AD139" s="1" t="s">
        <v>428</v>
      </c>
      <c r="AE139" s="2">
        <v>42694</v>
      </c>
      <c r="AF139" s="4">
        <v>4</v>
      </c>
      <c r="AG139" s="4">
        <f>IF(ISNUMBER(Merge2[[#This Row],[PerformanceRating.EnvironmentSatisfaction]]),Merge2[[#This Row],[PerformanceRating.EnvironmentSatisfaction]], NA())</f>
        <v>4</v>
      </c>
      <c r="AH139" s="4">
        <v>5</v>
      </c>
      <c r="AI139" s="4">
        <f>IF(ISNUMBER(Merge2[[#This Row],[PerformanceRating.JobSatisfaction]]),Merge2[[#This Row],[PerformanceRating.JobSatisfaction]],NA())</f>
        <v>5</v>
      </c>
      <c r="AJ139" s="4">
        <v>2</v>
      </c>
      <c r="AK139" s="4">
        <f>IF(ISNUMBER(Merge2[[#This Row],[PerformanceRating.RelationshipSatisfaction]]),Merge2[[#This Row],[PerformanceRating.RelationshipSatisfaction]],NA())</f>
        <v>2</v>
      </c>
      <c r="AL139" s="4">
        <v>2</v>
      </c>
      <c r="AM139" s="4">
        <v>3</v>
      </c>
      <c r="AN139" s="4">
        <v>4</v>
      </c>
      <c r="AO139" s="4">
        <f>IF(ISNUMBER(Merge2[[#This Row],[PerformanceRating.WorkLifeBalance]]),Merge2[[#This Row],[PerformanceRating.WorkLifeBalance]],NA())</f>
        <v>4</v>
      </c>
      <c r="AP139" s="4">
        <v>3</v>
      </c>
      <c r="AQ139" s="4">
        <f>IF(ISNUMBER(Merge2[[#This Row],[PerformanceRating.SelfRating]]),Merge2[[#This Row],[PerformanceRating.SelfRating]],NA())</f>
        <v>3</v>
      </c>
      <c r="AR139" s="4">
        <v>2</v>
      </c>
      <c r="AS139" s="4">
        <f>IF(ISNUMBER(Merge2[[#This Row],[PerformanceRating.ManagerRating]]),Merge2[[#This Row],[PerformanceRating.ManagerRating]],NA())</f>
        <v>2</v>
      </c>
      <c r="AT139" s="4">
        <f>AVERAGE(Merge2[[#This Row],[environment]],Merge2[[#This Row],[job_satisfactory]],Merge2[[#This Row],[Relationship]],Merge2[[#This Row],[worklife]],Merge2[[#This Row],[selfrating]],Merge2[[#This Row],[managerrating]])</f>
        <v>3.3333333333333335</v>
      </c>
    </row>
    <row r="140" spans="1:46" hidden="1" x14ac:dyDescent="0.25">
      <c r="A140" s="1" t="s">
        <v>436</v>
      </c>
      <c r="B140" s="3" t="s">
        <v>437</v>
      </c>
      <c r="C140" s="3" t="s">
        <v>438</v>
      </c>
      <c r="D140" s="3" t="s">
        <v>39</v>
      </c>
      <c r="E140" s="4">
        <v>43</v>
      </c>
      <c r="F140" s="4" t="str">
        <f>IF(Merge2[[#This Row],[Age]]&lt;=35,"Young","Old")</f>
        <v>Old</v>
      </c>
      <c r="G140" s="3" t="s">
        <v>75</v>
      </c>
      <c r="H140" s="3" t="s">
        <v>57</v>
      </c>
      <c r="I140" s="4">
        <v>15</v>
      </c>
      <c r="J140" s="4" t="str" cm="1">
        <f t="array" ref="J140">_xlfn.IFS(Merge2[[#This Row],[DistanceFromHome (KM)]] &lt;=10,"0-10KM",Merge2[[#This Row],[DistanceFromHome (KM)]] &lt;=20,"11-20KM",Merge2[[#This Row],[DistanceFromHome (KM)]] &lt;=30,"21-30KM",Merge2[[#This Row],[DistanceFromHome (KM)]] &lt;=40,"31-40KM",Merge2[[#This Row],[DistanceFromHome (KM)]] &lt;=50,"41-50KM")</f>
        <v>11-20KM</v>
      </c>
      <c r="K140" s="3" t="s">
        <v>40</v>
      </c>
      <c r="L140" s="3" t="s">
        <v>48</v>
      </c>
      <c r="M140" s="4">
        <v>2</v>
      </c>
      <c r="N140" s="3" t="str" cm="1">
        <f t="array" ref="N140">_xlfn.SWITCH(Merge2[[#This Row],[Education]], 1, "Below College", 2, "College", 3, "Bachelor's", 4, "Master's", 5, "Doctorate")</f>
        <v>College</v>
      </c>
      <c r="O140" s="3" t="s">
        <v>83</v>
      </c>
      <c r="P140" s="3" t="s">
        <v>101</v>
      </c>
      <c r="Q140" s="3" t="s">
        <v>33</v>
      </c>
      <c r="R140" s="5">
        <v>76826</v>
      </c>
      <c r="S140" s="4">
        <v>1</v>
      </c>
      <c r="T140" s="3" t="s">
        <v>34</v>
      </c>
      <c r="U140" s="4">
        <f>IF(Merge2[[#This Row],[OverTime]]="Yes", 1, 0)</f>
        <v>0</v>
      </c>
      <c r="V140" s="2">
        <v>41013</v>
      </c>
      <c r="W140" s="3" t="s">
        <v>34</v>
      </c>
      <c r="X140" s="4">
        <v>10</v>
      </c>
      <c r="Y140" s="4">
        <v>9</v>
      </c>
      <c r="Z140" s="4">
        <v>9</v>
      </c>
      <c r="AA140" s="4" t="str">
        <f>IF(Merge2[[#This Row],[YearsSinceLastPromotion]] &gt;=4, "Need Attention", "OK")</f>
        <v>Need Attention</v>
      </c>
      <c r="AB140" s="4">
        <v>7</v>
      </c>
      <c r="AC140" s="1"/>
      <c r="AD140" s="1"/>
      <c r="AE140" s="2"/>
      <c r="AF140" s="4"/>
      <c r="AG140" s="4" t="e">
        <f>IF(ISNUMBER(Merge2[[#This Row],[PerformanceRating.EnvironmentSatisfaction]]),Merge2[[#This Row],[PerformanceRating.EnvironmentSatisfaction]], NA())</f>
        <v>#N/A</v>
      </c>
      <c r="AH140" s="4"/>
      <c r="AI140" s="4" t="e">
        <f>IF(ISNUMBER(Merge2[[#This Row],[PerformanceRating.JobSatisfaction]]),Merge2[[#This Row],[PerformanceRating.JobSatisfaction]],NA())</f>
        <v>#N/A</v>
      </c>
      <c r="AJ140" s="4"/>
      <c r="AK140" s="4" t="e">
        <f>IF(ISNUMBER(Merge2[[#This Row],[PerformanceRating.RelationshipSatisfaction]]),Merge2[[#This Row],[PerformanceRating.RelationshipSatisfaction]],NA())</f>
        <v>#N/A</v>
      </c>
      <c r="AL140" s="4"/>
      <c r="AM140" s="4"/>
      <c r="AN140" s="4"/>
      <c r="AO140" s="4" t="e">
        <f>IF(ISNUMBER(Merge2[[#This Row],[PerformanceRating.WorkLifeBalance]]),Merge2[[#This Row],[PerformanceRating.WorkLifeBalance]],NA())</f>
        <v>#N/A</v>
      </c>
      <c r="AP140" s="4"/>
      <c r="AQ140" s="4" t="e">
        <f>IF(ISNUMBER(Merge2[[#This Row],[PerformanceRating.SelfRating]]),Merge2[[#This Row],[PerformanceRating.SelfRating]],NA())</f>
        <v>#N/A</v>
      </c>
      <c r="AR140" s="4"/>
      <c r="AS140" s="4" t="e">
        <f>IF(ISNUMBER(Merge2[[#This Row],[PerformanceRating.ManagerRating]]),Merge2[[#This Row],[PerformanceRating.ManagerRating]],NA())</f>
        <v>#N/A</v>
      </c>
      <c r="AT140" s="4" t="e">
        <f>AVERAGE(Merge2[[#This Row],[environment]],Merge2[[#This Row],[job_satisfactory]],Merge2[[#This Row],[Relationship]],Merge2[[#This Row],[worklife]],Merge2[[#This Row],[selfrating]],Merge2[[#This Row],[managerrating]])</f>
        <v>#N/A</v>
      </c>
    </row>
    <row r="141" spans="1:46" hidden="1" x14ac:dyDescent="0.25">
      <c r="A141" s="1" t="s">
        <v>622</v>
      </c>
      <c r="B141" s="3" t="s">
        <v>623</v>
      </c>
      <c r="C141" s="3" t="s">
        <v>624</v>
      </c>
      <c r="D141" s="3" t="s">
        <v>26</v>
      </c>
      <c r="E141" s="4">
        <v>46</v>
      </c>
      <c r="F141" s="4" t="str">
        <f>IF(Merge2[[#This Row],[Age]]&lt;=35,"Young","Old")</f>
        <v>Old</v>
      </c>
      <c r="G141" s="3" t="s">
        <v>92</v>
      </c>
      <c r="H141" s="3" t="s">
        <v>57</v>
      </c>
      <c r="I141" s="4">
        <v>16</v>
      </c>
      <c r="J141" s="4" t="str" cm="1">
        <f t="array" ref="J141">_xlfn.IFS(Merge2[[#This Row],[DistanceFromHome (KM)]] &lt;=10,"0-10KM",Merge2[[#This Row],[DistanceFromHome (KM)]] &lt;=20,"11-20KM",Merge2[[#This Row],[DistanceFromHome (KM)]] &lt;=30,"21-30KM",Merge2[[#This Row],[DistanceFromHome (KM)]] &lt;=40,"31-40KM",Merge2[[#This Row],[DistanceFromHome (KM)]] &lt;=50,"41-50KM")</f>
        <v>11-20KM</v>
      </c>
      <c r="K141" s="3" t="s">
        <v>69</v>
      </c>
      <c r="L141" s="3" t="s">
        <v>30</v>
      </c>
      <c r="M141" s="4">
        <v>2</v>
      </c>
      <c r="N141" s="3" t="str" cm="1">
        <f t="array" ref="N141">_xlfn.SWITCH(Merge2[[#This Row],[Education]], 1, "Below College", 2, "College", 3, "Bachelor's", 4, "Master's", 5, "Doctorate")</f>
        <v>College</v>
      </c>
      <c r="O141" s="3" t="s">
        <v>58</v>
      </c>
      <c r="P141" s="3" t="s">
        <v>110</v>
      </c>
      <c r="Q141" s="3" t="s">
        <v>41</v>
      </c>
      <c r="R141" s="5">
        <v>100717</v>
      </c>
      <c r="S141" s="4">
        <v>0</v>
      </c>
      <c r="T141" s="3" t="s">
        <v>42</v>
      </c>
      <c r="U141" s="4">
        <f>IF(Merge2[[#This Row],[OverTime]]="Yes", 1, 0)</f>
        <v>1</v>
      </c>
      <c r="V141" s="2">
        <v>41304</v>
      </c>
      <c r="W141" s="3" t="s">
        <v>34</v>
      </c>
      <c r="X141" s="4">
        <v>9</v>
      </c>
      <c r="Y141" s="4">
        <v>5</v>
      </c>
      <c r="Z141" s="4">
        <v>9</v>
      </c>
      <c r="AA141" s="4" t="str">
        <f>IF(Merge2[[#This Row],[YearsSinceLastPromotion]] &gt;=4, "Need Attention", "OK")</f>
        <v>Need Attention</v>
      </c>
      <c r="AB141" s="4">
        <v>7</v>
      </c>
      <c r="AC141" s="1" t="s">
        <v>625</v>
      </c>
      <c r="AD141" s="1" t="s">
        <v>622</v>
      </c>
      <c r="AE141" s="2">
        <v>42564</v>
      </c>
      <c r="AF141" s="4">
        <v>5</v>
      </c>
      <c r="AG141" s="4">
        <f>IF(ISNUMBER(Merge2[[#This Row],[PerformanceRating.EnvironmentSatisfaction]]),Merge2[[#This Row],[PerformanceRating.EnvironmentSatisfaction]], NA())</f>
        <v>5</v>
      </c>
      <c r="AH141" s="4">
        <v>2</v>
      </c>
      <c r="AI141" s="4">
        <f>IF(ISNUMBER(Merge2[[#This Row],[PerformanceRating.JobSatisfaction]]),Merge2[[#This Row],[PerformanceRating.JobSatisfaction]],NA())</f>
        <v>2</v>
      </c>
      <c r="AJ141" s="4">
        <v>3</v>
      </c>
      <c r="AK141" s="4">
        <f>IF(ISNUMBER(Merge2[[#This Row],[PerformanceRating.RelationshipSatisfaction]]),Merge2[[#This Row],[PerformanceRating.RelationshipSatisfaction]],NA())</f>
        <v>3</v>
      </c>
      <c r="AL141" s="4">
        <v>2</v>
      </c>
      <c r="AM141" s="4">
        <v>0</v>
      </c>
      <c r="AN141" s="4">
        <v>2</v>
      </c>
      <c r="AO141" s="4">
        <f>IF(ISNUMBER(Merge2[[#This Row],[PerformanceRating.WorkLifeBalance]]),Merge2[[#This Row],[PerformanceRating.WorkLifeBalance]],NA())</f>
        <v>2</v>
      </c>
      <c r="AP141" s="4">
        <v>5</v>
      </c>
      <c r="AQ141" s="4">
        <f>IF(ISNUMBER(Merge2[[#This Row],[PerformanceRating.SelfRating]]),Merge2[[#This Row],[PerformanceRating.SelfRating]],NA())</f>
        <v>5</v>
      </c>
      <c r="AR141" s="4">
        <v>5</v>
      </c>
      <c r="AS141" s="4">
        <f>IF(ISNUMBER(Merge2[[#This Row],[PerformanceRating.ManagerRating]]),Merge2[[#This Row],[PerformanceRating.ManagerRating]],NA())</f>
        <v>5</v>
      </c>
      <c r="AT141" s="4">
        <f>AVERAGE(Merge2[[#This Row],[environment]],Merge2[[#This Row],[job_satisfactory]],Merge2[[#This Row],[Relationship]],Merge2[[#This Row],[worklife]],Merge2[[#This Row],[selfrating]],Merge2[[#This Row],[managerrating]])</f>
        <v>3.6666666666666665</v>
      </c>
    </row>
    <row r="142" spans="1:46" hidden="1" x14ac:dyDescent="0.25">
      <c r="A142" s="1" t="s">
        <v>439</v>
      </c>
      <c r="B142" s="3" t="s">
        <v>440</v>
      </c>
      <c r="C142" s="3" t="s">
        <v>441</v>
      </c>
      <c r="D142" s="3" t="s">
        <v>39</v>
      </c>
      <c r="E142" s="4">
        <v>38</v>
      </c>
      <c r="F142" s="4" t="str">
        <f>IF(Merge2[[#This Row],[Age]]&lt;=35,"Young","Old")</f>
        <v>Old</v>
      </c>
      <c r="G142" s="3" t="s">
        <v>27</v>
      </c>
      <c r="H142" s="3" t="s">
        <v>57</v>
      </c>
      <c r="I142" s="4">
        <v>40</v>
      </c>
      <c r="J142" s="4" t="str" cm="1">
        <f t="array" ref="J142">_xlfn.IFS(Merge2[[#This Row],[DistanceFromHome (KM)]] &lt;=10,"0-10KM",Merge2[[#This Row],[DistanceFromHome (KM)]] &lt;=20,"11-20KM",Merge2[[#This Row],[DistanceFromHome (KM)]] &lt;=30,"21-30KM",Merge2[[#This Row],[DistanceFromHome (KM)]] &lt;=40,"31-40KM",Merge2[[#This Row],[DistanceFromHome (KM)]] &lt;=50,"41-50KM")</f>
        <v>31-40KM</v>
      </c>
      <c r="K142" s="3" t="s">
        <v>40</v>
      </c>
      <c r="L142" s="3" t="s">
        <v>30</v>
      </c>
      <c r="M142" s="4">
        <v>4</v>
      </c>
      <c r="N142" s="3" t="str" cm="1">
        <f t="array" ref="N142">_xlfn.SWITCH(Merge2[[#This Row],[Education]], 1, "Below College", 2, "College", 3, "Bachelor's", 4, "Master's", 5, "Doctorate")</f>
        <v>Master's</v>
      </c>
      <c r="O142" s="3" t="s">
        <v>58</v>
      </c>
      <c r="P142" s="3" t="s">
        <v>114</v>
      </c>
      <c r="Q142" s="3" t="s">
        <v>33</v>
      </c>
      <c r="R142" s="5">
        <v>126505</v>
      </c>
      <c r="S142" s="4">
        <v>1</v>
      </c>
      <c r="T142" s="3" t="s">
        <v>34</v>
      </c>
      <c r="U142" s="4">
        <f>IF(Merge2[[#This Row],[OverTime]]="Yes", 1, 0)</f>
        <v>0</v>
      </c>
      <c r="V142" s="2">
        <v>41014</v>
      </c>
      <c r="W142" s="3" t="s">
        <v>34</v>
      </c>
      <c r="X142" s="4">
        <v>10</v>
      </c>
      <c r="Y142" s="4">
        <v>1</v>
      </c>
      <c r="Z142" s="4">
        <v>5</v>
      </c>
      <c r="AA142" s="4" t="str">
        <f>IF(Merge2[[#This Row],[YearsSinceLastPromotion]] &gt;=4, "Need Attention", "OK")</f>
        <v>Need Attention</v>
      </c>
      <c r="AB142" s="4">
        <v>8</v>
      </c>
      <c r="AC142" s="1"/>
      <c r="AD142" s="1"/>
      <c r="AE142" s="2"/>
      <c r="AF142" s="4"/>
      <c r="AG142" s="4" t="e">
        <f>IF(ISNUMBER(Merge2[[#This Row],[PerformanceRating.EnvironmentSatisfaction]]),Merge2[[#This Row],[PerformanceRating.EnvironmentSatisfaction]], NA())</f>
        <v>#N/A</v>
      </c>
      <c r="AH142" s="4"/>
      <c r="AI142" s="4" t="e">
        <f>IF(ISNUMBER(Merge2[[#This Row],[PerformanceRating.JobSatisfaction]]),Merge2[[#This Row],[PerformanceRating.JobSatisfaction]],NA())</f>
        <v>#N/A</v>
      </c>
      <c r="AJ142" s="4"/>
      <c r="AK142" s="4" t="e">
        <f>IF(ISNUMBER(Merge2[[#This Row],[PerformanceRating.RelationshipSatisfaction]]),Merge2[[#This Row],[PerformanceRating.RelationshipSatisfaction]],NA())</f>
        <v>#N/A</v>
      </c>
      <c r="AL142" s="4"/>
      <c r="AM142" s="4"/>
      <c r="AN142" s="4"/>
      <c r="AO142" s="4" t="e">
        <f>IF(ISNUMBER(Merge2[[#This Row],[PerformanceRating.WorkLifeBalance]]),Merge2[[#This Row],[PerformanceRating.WorkLifeBalance]],NA())</f>
        <v>#N/A</v>
      </c>
      <c r="AP142" s="4"/>
      <c r="AQ142" s="4" t="e">
        <f>IF(ISNUMBER(Merge2[[#This Row],[PerformanceRating.SelfRating]]),Merge2[[#This Row],[PerformanceRating.SelfRating]],NA())</f>
        <v>#N/A</v>
      </c>
      <c r="AR142" s="4"/>
      <c r="AS142" s="4" t="e">
        <f>IF(ISNUMBER(Merge2[[#This Row],[PerformanceRating.ManagerRating]]),Merge2[[#This Row],[PerformanceRating.ManagerRating]],NA())</f>
        <v>#N/A</v>
      </c>
      <c r="AT142" s="4" t="e">
        <f>AVERAGE(Merge2[[#This Row],[environment]],Merge2[[#This Row],[job_satisfactory]],Merge2[[#This Row],[Relationship]],Merge2[[#This Row],[worklife]],Merge2[[#This Row],[selfrating]],Merge2[[#This Row],[managerrating]])</f>
        <v>#N/A</v>
      </c>
    </row>
    <row r="143" spans="1:46" hidden="1" x14ac:dyDescent="0.25">
      <c r="A143" s="1" t="s">
        <v>1050</v>
      </c>
      <c r="B143" s="3" t="s">
        <v>1051</v>
      </c>
      <c r="C143" s="3" t="s">
        <v>1052</v>
      </c>
      <c r="D143" s="3" t="s">
        <v>26</v>
      </c>
      <c r="E143" s="4">
        <v>38</v>
      </c>
      <c r="F143" s="4" t="str">
        <f>IF(Merge2[[#This Row],[Age]]&lt;=35,"Young","Old")</f>
        <v>Old</v>
      </c>
      <c r="G143" s="3" t="s">
        <v>27</v>
      </c>
      <c r="H143" s="3" t="s">
        <v>28</v>
      </c>
      <c r="I143" s="4">
        <v>9</v>
      </c>
      <c r="J143" s="4" t="str" cm="1">
        <f t="array" ref="J143">_xlfn.IFS(Merge2[[#This Row],[DistanceFromHome (KM)]] &lt;=10,"0-10KM",Merge2[[#This Row],[DistanceFromHome (KM)]] &lt;=20,"11-20KM",Merge2[[#This Row],[DistanceFromHome (KM)]] &lt;=30,"21-30KM",Merge2[[#This Row],[DistanceFromHome (KM)]] &lt;=40,"31-40KM",Merge2[[#This Row],[DistanceFromHome (KM)]] &lt;=50,"41-50KM")</f>
        <v>0-10KM</v>
      </c>
      <c r="K143" s="3" t="s">
        <v>40</v>
      </c>
      <c r="L143" s="3" t="s">
        <v>48</v>
      </c>
      <c r="M143" s="4">
        <v>4</v>
      </c>
      <c r="N143" s="3" t="str" cm="1">
        <f t="array" ref="N143">_xlfn.SWITCH(Merge2[[#This Row],[Education]], 1, "Below College", 2, "College", 3, "Bachelor's", 4, "Master's", 5, "Doctorate")</f>
        <v>Master's</v>
      </c>
      <c r="O143" s="3" t="s">
        <v>130</v>
      </c>
      <c r="P143" s="3" t="s">
        <v>32</v>
      </c>
      <c r="Q143" s="3" t="s">
        <v>33</v>
      </c>
      <c r="R143" s="5">
        <v>114713</v>
      </c>
      <c r="S143" s="4">
        <v>2</v>
      </c>
      <c r="T143" s="3" t="s">
        <v>34</v>
      </c>
      <c r="U143" s="4">
        <f>IF(Merge2[[#This Row],[OverTime]]="Yes", 1, 0)</f>
        <v>0</v>
      </c>
      <c r="V143" s="2">
        <v>41625</v>
      </c>
      <c r="W143" s="3" t="s">
        <v>34</v>
      </c>
      <c r="X143" s="4">
        <v>9</v>
      </c>
      <c r="Y143" s="4">
        <v>0</v>
      </c>
      <c r="Z143" s="4">
        <v>0</v>
      </c>
      <c r="AA143" s="4" t="str">
        <f>IF(Merge2[[#This Row],[YearsSinceLastPromotion]] &gt;=4, "Need Attention", "OK")</f>
        <v>OK</v>
      </c>
      <c r="AB143" s="4">
        <v>1</v>
      </c>
      <c r="AC143" s="1" t="s">
        <v>1053</v>
      </c>
      <c r="AD143" s="1" t="s">
        <v>1050</v>
      </c>
      <c r="AE143" s="2">
        <v>42566</v>
      </c>
      <c r="AF143" s="4">
        <v>5</v>
      </c>
      <c r="AG143" s="4">
        <f>IF(ISNUMBER(Merge2[[#This Row],[PerformanceRating.EnvironmentSatisfaction]]),Merge2[[#This Row],[PerformanceRating.EnvironmentSatisfaction]], NA())</f>
        <v>5</v>
      </c>
      <c r="AH143" s="4">
        <v>4</v>
      </c>
      <c r="AI143" s="4">
        <f>IF(ISNUMBER(Merge2[[#This Row],[PerformanceRating.JobSatisfaction]]),Merge2[[#This Row],[PerformanceRating.JobSatisfaction]],NA())</f>
        <v>4</v>
      </c>
      <c r="AJ143" s="4">
        <v>4</v>
      </c>
      <c r="AK143" s="4">
        <f>IF(ISNUMBER(Merge2[[#This Row],[PerformanceRating.RelationshipSatisfaction]]),Merge2[[#This Row],[PerformanceRating.RelationshipSatisfaction]],NA())</f>
        <v>4</v>
      </c>
      <c r="AL143" s="4">
        <v>3</v>
      </c>
      <c r="AM143" s="4">
        <v>1</v>
      </c>
      <c r="AN143" s="4">
        <v>5</v>
      </c>
      <c r="AO143" s="4">
        <f>IF(ISNUMBER(Merge2[[#This Row],[PerformanceRating.WorkLifeBalance]]),Merge2[[#This Row],[PerformanceRating.WorkLifeBalance]],NA())</f>
        <v>5</v>
      </c>
      <c r="AP143" s="4">
        <v>4</v>
      </c>
      <c r="AQ143" s="4">
        <f>IF(ISNUMBER(Merge2[[#This Row],[PerformanceRating.SelfRating]]),Merge2[[#This Row],[PerformanceRating.SelfRating]],NA())</f>
        <v>4</v>
      </c>
      <c r="AR143" s="4">
        <v>3</v>
      </c>
      <c r="AS143" s="4">
        <f>IF(ISNUMBER(Merge2[[#This Row],[PerformanceRating.ManagerRating]]),Merge2[[#This Row],[PerformanceRating.ManagerRating]],NA())</f>
        <v>3</v>
      </c>
      <c r="AT143" s="4">
        <f>AVERAGE(Merge2[[#This Row],[environment]],Merge2[[#This Row],[job_satisfactory]],Merge2[[#This Row],[Relationship]],Merge2[[#This Row],[worklife]],Merge2[[#This Row],[selfrating]],Merge2[[#This Row],[managerrating]])</f>
        <v>4.166666666666667</v>
      </c>
    </row>
    <row r="144" spans="1:46" hidden="1" x14ac:dyDescent="0.25">
      <c r="A144" s="1" t="s">
        <v>442</v>
      </c>
      <c r="B144" s="3" t="s">
        <v>443</v>
      </c>
      <c r="C144" s="3" t="s">
        <v>444</v>
      </c>
      <c r="D144" s="3" t="s">
        <v>26</v>
      </c>
      <c r="E144" s="4">
        <v>45</v>
      </c>
      <c r="F144" s="4" t="str">
        <f>IF(Merge2[[#This Row],[Age]]&lt;=35,"Young","Old")</f>
        <v>Old</v>
      </c>
      <c r="G144" s="3" t="s">
        <v>27</v>
      </c>
      <c r="H144" s="3" t="s">
        <v>57</v>
      </c>
      <c r="I144" s="4">
        <v>34</v>
      </c>
      <c r="J144" s="4" t="str" cm="1">
        <f t="array" ref="J144">_xlfn.IFS(Merge2[[#This Row],[DistanceFromHome (KM)]] &lt;=10,"0-10KM",Merge2[[#This Row],[DistanceFromHome (KM)]] &lt;=20,"11-20KM",Merge2[[#This Row],[DistanceFromHome (KM)]] &lt;=30,"21-30KM",Merge2[[#This Row],[DistanceFromHome (KM)]] &lt;=40,"31-40KM",Merge2[[#This Row],[DistanceFromHome (KM)]] &lt;=50,"41-50KM")</f>
        <v>31-40KM</v>
      </c>
      <c r="K144" s="3" t="s">
        <v>69</v>
      </c>
      <c r="L144" s="3" t="s">
        <v>30</v>
      </c>
      <c r="M144" s="4">
        <v>2</v>
      </c>
      <c r="N144" s="3" t="str" cm="1">
        <f t="array" ref="N144">_xlfn.SWITCH(Merge2[[#This Row],[Education]], 1, "Below College", 2, "College", 3, "Bachelor's", 4, "Master's", 5, "Doctorate")</f>
        <v>College</v>
      </c>
      <c r="O144" s="3" t="s">
        <v>77</v>
      </c>
      <c r="P144" s="3" t="s">
        <v>101</v>
      </c>
      <c r="Q144" s="3" t="s">
        <v>33</v>
      </c>
      <c r="R144" s="5">
        <v>152278</v>
      </c>
      <c r="S144" s="4">
        <v>1</v>
      </c>
      <c r="T144" s="3" t="s">
        <v>42</v>
      </c>
      <c r="U144" s="4">
        <f>IF(Merge2[[#This Row],[OverTime]]="Yes", 1, 0)</f>
        <v>1</v>
      </c>
      <c r="V144" s="2">
        <v>41017</v>
      </c>
      <c r="W144" s="3" t="s">
        <v>34</v>
      </c>
      <c r="X144" s="4">
        <v>10</v>
      </c>
      <c r="Y144" s="4">
        <v>8</v>
      </c>
      <c r="Z144" s="4">
        <v>8</v>
      </c>
      <c r="AA144" s="4" t="str">
        <f>IF(Merge2[[#This Row],[YearsSinceLastPromotion]] &gt;=4, "Need Attention", "OK")</f>
        <v>Need Attention</v>
      </c>
      <c r="AB144" s="4">
        <v>2</v>
      </c>
      <c r="AC144" s="1"/>
      <c r="AD144" s="1"/>
      <c r="AE144" s="2"/>
      <c r="AF144" s="4"/>
      <c r="AG144" s="4" t="e">
        <f>IF(ISNUMBER(Merge2[[#This Row],[PerformanceRating.EnvironmentSatisfaction]]),Merge2[[#This Row],[PerformanceRating.EnvironmentSatisfaction]], NA())</f>
        <v>#N/A</v>
      </c>
      <c r="AH144" s="4"/>
      <c r="AI144" s="4" t="e">
        <f>IF(ISNUMBER(Merge2[[#This Row],[PerformanceRating.JobSatisfaction]]),Merge2[[#This Row],[PerformanceRating.JobSatisfaction]],NA())</f>
        <v>#N/A</v>
      </c>
      <c r="AJ144" s="4"/>
      <c r="AK144" s="4" t="e">
        <f>IF(ISNUMBER(Merge2[[#This Row],[PerformanceRating.RelationshipSatisfaction]]),Merge2[[#This Row],[PerformanceRating.RelationshipSatisfaction]],NA())</f>
        <v>#N/A</v>
      </c>
      <c r="AL144" s="4"/>
      <c r="AM144" s="4"/>
      <c r="AN144" s="4"/>
      <c r="AO144" s="4" t="e">
        <f>IF(ISNUMBER(Merge2[[#This Row],[PerformanceRating.WorkLifeBalance]]),Merge2[[#This Row],[PerformanceRating.WorkLifeBalance]],NA())</f>
        <v>#N/A</v>
      </c>
      <c r="AP144" s="4"/>
      <c r="AQ144" s="4" t="e">
        <f>IF(ISNUMBER(Merge2[[#This Row],[PerformanceRating.SelfRating]]),Merge2[[#This Row],[PerformanceRating.SelfRating]],NA())</f>
        <v>#N/A</v>
      </c>
      <c r="AR144" s="4"/>
      <c r="AS144" s="4" t="e">
        <f>IF(ISNUMBER(Merge2[[#This Row],[PerformanceRating.ManagerRating]]),Merge2[[#This Row],[PerformanceRating.ManagerRating]],NA())</f>
        <v>#N/A</v>
      </c>
      <c r="AT144" s="4" t="e">
        <f>AVERAGE(Merge2[[#This Row],[environment]],Merge2[[#This Row],[job_satisfactory]],Merge2[[#This Row],[Relationship]],Merge2[[#This Row],[worklife]],Merge2[[#This Row],[selfrating]],Merge2[[#This Row],[managerrating]])</f>
        <v>#N/A</v>
      </c>
    </row>
    <row r="145" spans="1:46" x14ac:dyDescent="0.25">
      <c r="A145" s="1" t="s">
        <v>445</v>
      </c>
      <c r="B145" s="3" t="s">
        <v>446</v>
      </c>
      <c r="C145" s="3" t="s">
        <v>447</v>
      </c>
      <c r="D145" s="3" t="s">
        <v>39</v>
      </c>
      <c r="E145" s="4">
        <v>28</v>
      </c>
      <c r="F145" s="4" t="str">
        <f>IF(Merge2[[#This Row],[Age]]&lt;=35,"Young","Old")</f>
        <v>Young</v>
      </c>
      <c r="G145" s="3" t="s">
        <v>27</v>
      </c>
      <c r="H145" s="3" t="s">
        <v>57</v>
      </c>
      <c r="I145" s="4">
        <v>6</v>
      </c>
      <c r="J145" s="4" t="str" cm="1">
        <f t="array" ref="J145">_xlfn.IFS(Merge2[[#This Row],[DistanceFromHome (KM)]] &lt;=10,"0-10KM",Merge2[[#This Row],[DistanceFromHome (KM)]] &lt;=20,"11-20KM",Merge2[[#This Row],[DistanceFromHome (KM)]] &lt;=30,"21-30KM",Merge2[[#This Row],[DistanceFromHome (KM)]] &lt;=40,"31-40KM",Merge2[[#This Row],[DistanceFromHome (KM)]] &lt;=50,"41-50KM")</f>
        <v>0-10KM</v>
      </c>
      <c r="K145" s="3" t="s">
        <v>40</v>
      </c>
      <c r="L145" s="3" t="s">
        <v>30</v>
      </c>
      <c r="M145" s="4">
        <v>1</v>
      </c>
      <c r="N145" s="3" t="str" cm="1">
        <f t="array" ref="N145">_xlfn.SWITCH(Merge2[[#This Row],[Education]], 1, "Below College", 2, "College", 3, "Bachelor's", 4, "Master's", 5, "Doctorate")</f>
        <v>Below College</v>
      </c>
      <c r="O145" s="3" t="s">
        <v>77</v>
      </c>
      <c r="P145" s="3" t="s">
        <v>93</v>
      </c>
      <c r="Q145" s="3" t="s">
        <v>41</v>
      </c>
      <c r="R145" s="5">
        <v>87175</v>
      </c>
      <c r="S145" s="4">
        <v>0</v>
      </c>
      <c r="T145" s="3" t="s">
        <v>34</v>
      </c>
      <c r="U145" s="4">
        <f>IF(Merge2[[#This Row],[OverTime]]="Yes", 1, 0)</f>
        <v>0</v>
      </c>
      <c r="V145" s="2">
        <v>41020</v>
      </c>
      <c r="W145" s="3" t="s">
        <v>34</v>
      </c>
      <c r="X145" s="4">
        <v>10</v>
      </c>
      <c r="Y145" s="4">
        <v>6</v>
      </c>
      <c r="Z145" s="4">
        <v>10</v>
      </c>
      <c r="AA145" s="4" t="str">
        <f>IF(Merge2[[#This Row],[YearsSinceLastPromotion]] &gt;=4, "Need Attention", "OK")</f>
        <v>Need Attention</v>
      </c>
      <c r="AB145" s="4">
        <v>7</v>
      </c>
      <c r="AC145" s="1" t="s">
        <v>448</v>
      </c>
      <c r="AD145" s="1" t="s">
        <v>445</v>
      </c>
      <c r="AE145" s="2">
        <v>42705</v>
      </c>
      <c r="AF145" s="4">
        <v>4</v>
      </c>
      <c r="AG145" s="4">
        <f>IF(ISNUMBER(Merge2[[#This Row],[PerformanceRating.EnvironmentSatisfaction]]),Merge2[[#This Row],[PerformanceRating.EnvironmentSatisfaction]], NA())</f>
        <v>4</v>
      </c>
      <c r="AH145" s="4">
        <v>4</v>
      </c>
      <c r="AI145" s="4">
        <f>IF(ISNUMBER(Merge2[[#This Row],[PerformanceRating.JobSatisfaction]]),Merge2[[#This Row],[PerformanceRating.JobSatisfaction]],NA())</f>
        <v>4</v>
      </c>
      <c r="AJ145" s="4">
        <v>3</v>
      </c>
      <c r="AK145" s="4">
        <f>IF(ISNUMBER(Merge2[[#This Row],[PerformanceRating.RelationshipSatisfaction]]),Merge2[[#This Row],[PerformanceRating.RelationshipSatisfaction]],NA())</f>
        <v>3</v>
      </c>
      <c r="AL145" s="4">
        <v>1</v>
      </c>
      <c r="AM145" s="4">
        <v>0</v>
      </c>
      <c r="AN145" s="4">
        <v>3</v>
      </c>
      <c r="AO145" s="4">
        <f>IF(ISNUMBER(Merge2[[#This Row],[PerformanceRating.WorkLifeBalance]]),Merge2[[#This Row],[PerformanceRating.WorkLifeBalance]],NA())</f>
        <v>3</v>
      </c>
      <c r="AP145" s="4">
        <v>5</v>
      </c>
      <c r="AQ145" s="4">
        <f>IF(ISNUMBER(Merge2[[#This Row],[PerformanceRating.SelfRating]]),Merge2[[#This Row],[PerformanceRating.SelfRating]],NA())</f>
        <v>5</v>
      </c>
      <c r="AR145" s="4">
        <v>4</v>
      </c>
      <c r="AS145" s="4">
        <f>IF(ISNUMBER(Merge2[[#This Row],[PerformanceRating.ManagerRating]]),Merge2[[#This Row],[PerformanceRating.ManagerRating]],NA())</f>
        <v>4</v>
      </c>
      <c r="AT145" s="4">
        <f>AVERAGE(Merge2[[#This Row],[environment]],Merge2[[#This Row],[job_satisfactory]],Merge2[[#This Row],[Relationship]],Merge2[[#This Row],[worklife]],Merge2[[#This Row],[selfrating]],Merge2[[#This Row],[managerrating]])</f>
        <v>3.8333333333333335</v>
      </c>
    </row>
    <row r="146" spans="1:46" x14ac:dyDescent="0.25">
      <c r="A146" s="1" t="s">
        <v>449</v>
      </c>
      <c r="B146" s="3" t="s">
        <v>450</v>
      </c>
      <c r="C146" s="3" t="s">
        <v>451</v>
      </c>
      <c r="D146" s="3" t="s">
        <v>56</v>
      </c>
      <c r="E146" s="4">
        <v>35</v>
      </c>
      <c r="F146" s="4" t="str">
        <f>IF(Merge2[[#This Row],[Age]]&lt;=35,"Young","Old")</f>
        <v>Young</v>
      </c>
      <c r="G146" s="3" t="s">
        <v>27</v>
      </c>
      <c r="H146" s="3" t="s">
        <v>28</v>
      </c>
      <c r="I146" s="4">
        <v>26</v>
      </c>
      <c r="J146" s="4" t="str" cm="1">
        <f t="array" ref="J146">_xlfn.IFS(Merge2[[#This Row],[DistanceFromHome (KM)]] &lt;=10,"0-10KM",Merge2[[#This Row],[DistanceFromHome (KM)]] &lt;=20,"11-20KM",Merge2[[#This Row],[DistanceFromHome (KM)]] &lt;=30,"21-30KM",Merge2[[#This Row],[DistanceFromHome (KM)]] &lt;=40,"31-40KM",Merge2[[#This Row],[DistanceFromHome (KM)]] &lt;=50,"41-50KM")</f>
        <v>21-30KM</v>
      </c>
      <c r="K146" s="3" t="s">
        <v>40</v>
      </c>
      <c r="L146" s="3" t="s">
        <v>76</v>
      </c>
      <c r="M146" s="4">
        <v>4</v>
      </c>
      <c r="N146" s="3" t="str" cm="1">
        <f t="array" ref="N146">_xlfn.SWITCH(Merge2[[#This Row],[Education]], 1, "Below College", 2, "College", 3, "Bachelor's", 4, "Master's", 5, "Doctorate")</f>
        <v>Master's</v>
      </c>
      <c r="O146" s="3" t="s">
        <v>31</v>
      </c>
      <c r="P146" s="3" t="s">
        <v>32</v>
      </c>
      <c r="Q146" s="3" t="s">
        <v>41</v>
      </c>
      <c r="R146" s="5">
        <v>98435</v>
      </c>
      <c r="S146" s="4">
        <v>0</v>
      </c>
      <c r="T146" s="3" t="s">
        <v>34</v>
      </c>
      <c r="U146" s="4">
        <f>IF(Merge2[[#This Row],[OverTime]]="Yes", 1, 0)</f>
        <v>0</v>
      </c>
      <c r="V146" s="2">
        <v>41022</v>
      </c>
      <c r="W146" s="3" t="s">
        <v>34</v>
      </c>
      <c r="X146" s="4">
        <v>10</v>
      </c>
      <c r="Y146" s="4">
        <v>7</v>
      </c>
      <c r="Z146" s="4">
        <v>9</v>
      </c>
      <c r="AA146" s="4" t="str">
        <f>IF(Merge2[[#This Row],[YearsSinceLastPromotion]] &gt;=4, "Need Attention", "OK")</f>
        <v>Need Attention</v>
      </c>
      <c r="AB146" s="4">
        <v>9</v>
      </c>
      <c r="AC146" s="1" t="s">
        <v>452</v>
      </c>
      <c r="AD146" s="1" t="s">
        <v>449</v>
      </c>
      <c r="AE146" s="2">
        <v>42676</v>
      </c>
      <c r="AF146" s="4">
        <v>3</v>
      </c>
      <c r="AG146" s="4">
        <f>IF(ISNUMBER(Merge2[[#This Row],[PerformanceRating.EnvironmentSatisfaction]]),Merge2[[#This Row],[PerformanceRating.EnvironmentSatisfaction]], NA())</f>
        <v>3</v>
      </c>
      <c r="AH146" s="4">
        <v>3</v>
      </c>
      <c r="AI146" s="4">
        <f>IF(ISNUMBER(Merge2[[#This Row],[PerformanceRating.JobSatisfaction]]),Merge2[[#This Row],[PerformanceRating.JobSatisfaction]],NA())</f>
        <v>3</v>
      </c>
      <c r="AJ146" s="4">
        <v>3</v>
      </c>
      <c r="AK146" s="4">
        <f>IF(ISNUMBER(Merge2[[#This Row],[PerformanceRating.RelationshipSatisfaction]]),Merge2[[#This Row],[PerformanceRating.RelationshipSatisfaction]],NA())</f>
        <v>3</v>
      </c>
      <c r="AL146" s="4">
        <v>1</v>
      </c>
      <c r="AM146" s="4">
        <v>2</v>
      </c>
      <c r="AN146" s="4">
        <v>5</v>
      </c>
      <c r="AO146" s="4">
        <f>IF(ISNUMBER(Merge2[[#This Row],[PerformanceRating.WorkLifeBalance]]),Merge2[[#This Row],[PerformanceRating.WorkLifeBalance]],NA())</f>
        <v>5</v>
      </c>
      <c r="AP146" s="4">
        <v>4</v>
      </c>
      <c r="AQ146" s="4">
        <f>IF(ISNUMBER(Merge2[[#This Row],[PerformanceRating.SelfRating]]),Merge2[[#This Row],[PerformanceRating.SelfRating]],NA())</f>
        <v>4</v>
      </c>
      <c r="AR146" s="4">
        <v>4</v>
      </c>
      <c r="AS146" s="4">
        <f>IF(ISNUMBER(Merge2[[#This Row],[PerformanceRating.ManagerRating]]),Merge2[[#This Row],[PerformanceRating.ManagerRating]],NA())</f>
        <v>4</v>
      </c>
      <c r="AT146" s="4">
        <f>AVERAGE(Merge2[[#This Row],[environment]],Merge2[[#This Row],[job_satisfactory]],Merge2[[#This Row],[Relationship]],Merge2[[#This Row],[worklife]],Merge2[[#This Row],[selfrating]],Merge2[[#This Row],[managerrating]])</f>
        <v>3.6666666666666665</v>
      </c>
    </row>
    <row r="147" spans="1:46" x14ac:dyDescent="0.25">
      <c r="A147" s="1" t="s">
        <v>453</v>
      </c>
      <c r="B147" s="3" t="s">
        <v>454</v>
      </c>
      <c r="C147" s="3" t="s">
        <v>455</v>
      </c>
      <c r="D147" s="3" t="s">
        <v>26</v>
      </c>
      <c r="E147" s="4">
        <v>28</v>
      </c>
      <c r="F147" s="4" t="str">
        <f>IF(Merge2[[#This Row],[Age]]&lt;=35,"Young","Old")</f>
        <v>Young</v>
      </c>
      <c r="G147" s="3" t="s">
        <v>27</v>
      </c>
      <c r="H147" s="3" t="s">
        <v>57</v>
      </c>
      <c r="I147" s="4">
        <v>33</v>
      </c>
      <c r="J147" s="4" t="str" cm="1">
        <f t="array" ref="J147">_xlfn.IFS(Merge2[[#This Row],[DistanceFromHome (KM)]] &lt;=10,"0-10KM",Merge2[[#This Row],[DistanceFromHome (KM)]] &lt;=20,"11-20KM",Merge2[[#This Row],[DistanceFromHome (KM)]] &lt;=30,"21-30KM",Merge2[[#This Row],[DistanceFromHome (KM)]] &lt;=40,"31-40KM",Merge2[[#This Row],[DistanceFromHome (KM)]] &lt;=50,"41-50KM")</f>
        <v>31-40KM</v>
      </c>
      <c r="K147" s="3" t="s">
        <v>40</v>
      </c>
      <c r="L147" s="3" t="s">
        <v>48</v>
      </c>
      <c r="M147" s="4">
        <v>3</v>
      </c>
      <c r="N147" s="3" t="str" cm="1">
        <f t="array" ref="N147">_xlfn.SWITCH(Merge2[[#This Row],[Education]], 1, "Below College", 2, "College", 3, "Bachelor's", 4, "Master's", 5, "Doctorate")</f>
        <v>Bachelor's</v>
      </c>
      <c r="O147" s="3" t="s">
        <v>58</v>
      </c>
      <c r="P147" s="3" t="s">
        <v>93</v>
      </c>
      <c r="Q147" s="3" t="s">
        <v>41</v>
      </c>
      <c r="R147" s="5">
        <v>54536</v>
      </c>
      <c r="S147" s="4">
        <v>0</v>
      </c>
      <c r="T147" s="3" t="s">
        <v>34</v>
      </c>
      <c r="U147" s="4">
        <f>IF(Merge2[[#This Row],[OverTime]]="Yes", 1, 0)</f>
        <v>0</v>
      </c>
      <c r="V147" s="2">
        <v>41022</v>
      </c>
      <c r="W147" s="3" t="s">
        <v>42</v>
      </c>
      <c r="X147" s="4">
        <v>3</v>
      </c>
      <c r="Y147" s="4">
        <v>3</v>
      </c>
      <c r="Z147" s="4">
        <v>3</v>
      </c>
      <c r="AA147" s="4" t="str">
        <f>IF(Merge2[[#This Row],[YearsSinceLastPromotion]] &gt;=4, "Need Attention", "OK")</f>
        <v>OK</v>
      </c>
      <c r="AB147" s="4">
        <v>2</v>
      </c>
      <c r="AC147" s="1"/>
      <c r="AD147" s="1"/>
      <c r="AE147" s="2"/>
      <c r="AF147" s="4"/>
      <c r="AG147" s="4" t="e">
        <f>IF(ISNUMBER(Merge2[[#This Row],[PerformanceRating.EnvironmentSatisfaction]]),Merge2[[#This Row],[PerformanceRating.EnvironmentSatisfaction]], NA())</f>
        <v>#N/A</v>
      </c>
      <c r="AH147" s="4"/>
      <c r="AI147" s="4" t="e">
        <f>IF(ISNUMBER(Merge2[[#This Row],[PerformanceRating.JobSatisfaction]]),Merge2[[#This Row],[PerformanceRating.JobSatisfaction]],NA())</f>
        <v>#N/A</v>
      </c>
      <c r="AJ147" s="4"/>
      <c r="AK147" s="4" t="e">
        <f>IF(ISNUMBER(Merge2[[#This Row],[PerformanceRating.RelationshipSatisfaction]]),Merge2[[#This Row],[PerformanceRating.RelationshipSatisfaction]],NA())</f>
        <v>#N/A</v>
      </c>
      <c r="AL147" s="4"/>
      <c r="AM147" s="4"/>
      <c r="AN147" s="4"/>
      <c r="AO147" s="4" t="e">
        <f>IF(ISNUMBER(Merge2[[#This Row],[PerformanceRating.WorkLifeBalance]]),Merge2[[#This Row],[PerformanceRating.WorkLifeBalance]],NA())</f>
        <v>#N/A</v>
      </c>
      <c r="AP147" s="4"/>
      <c r="AQ147" s="4" t="e">
        <f>IF(ISNUMBER(Merge2[[#This Row],[PerformanceRating.SelfRating]]),Merge2[[#This Row],[PerformanceRating.SelfRating]],NA())</f>
        <v>#N/A</v>
      </c>
      <c r="AR147" s="4"/>
      <c r="AS147" s="4" t="e">
        <f>IF(ISNUMBER(Merge2[[#This Row],[PerformanceRating.ManagerRating]]),Merge2[[#This Row],[PerformanceRating.ManagerRating]],NA())</f>
        <v>#N/A</v>
      </c>
      <c r="AT147" s="4" t="e">
        <f>AVERAGE(Merge2[[#This Row],[environment]],Merge2[[#This Row],[job_satisfactory]],Merge2[[#This Row],[Relationship]],Merge2[[#This Row],[worklife]],Merge2[[#This Row],[selfrating]],Merge2[[#This Row],[managerrating]])</f>
        <v>#N/A</v>
      </c>
    </row>
    <row r="148" spans="1:46" x14ac:dyDescent="0.25">
      <c r="A148" s="1" t="s">
        <v>947</v>
      </c>
      <c r="B148" s="3" t="s">
        <v>948</v>
      </c>
      <c r="C148" s="3" t="s">
        <v>949</v>
      </c>
      <c r="D148" s="3" t="s">
        <v>26</v>
      </c>
      <c r="E148" s="4">
        <v>32</v>
      </c>
      <c r="F148" s="4" t="str">
        <f>IF(Merge2[[#This Row],[Age]]&lt;=35,"Young","Old")</f>
        <v>Young</v>
      </c>
      <c r="G148" s="3" t="s">
        <v>92</v>
      </c>
      <c r="H148" s="3" t="s">
        <v>57</v>
      </c>
      <c r="I148" s="4">
        <v>15</v>
      </c>
      <c r="J148" s="4" t="str" cm="1">
        <f t="array" ref="J148">_xlfn.IFS(Merge2[[#This Row],[DistanceFromHome (KM)]] &lt;=10,"0-10KM",Merge2[[#This Row],[DistanceFromHome (KM)]] &lt;=20,"11-20KM",Merge2[[#This Row],[DistanceFromHome (KM)]] &lt;=30,"21-30KM",Merge2[[#This Row],[DistanceFromHome (KM)]] &lt;=40,"31-40KM",Merge2[[#This Row],[DistanceFromHome (KM)]] &lt;=50,"41-50KM")</f>
        <v>11-20KM</v>
      </c>
      <c r="K148" s="3" t="s">
        <v>40</v>
      </c>
      <c r="L148" s="3" t="s">
        <v>30</v>
      </c>
      <c r="M148" s="4">
        <v>2</v>
      </c>
      <c r="N148" s="3" t="str" cm="1">
        <f t="array" ref="N148">_xlfn.SWITCH(Merge2[[#This Row],[Education]], 1, "Below College", 2, "College", 3, "Bachelor's", 4, "Master's", 5, "Doctorate")</f>
        <v>College</v>
      </c>
      <c r="O148" s="3" t="s">
        <v>77</v>
      </c>
      <c r="P148" s="3" t="s">
        <v>93</v>
      </c>
      <c r="Q148" s="3" t="s">
        <v>51</v>
      </c>
      <c r="R148" s="5">
        <v>44388</v>
      </c>
      <c r="S148" s="4">
        <v>1</v>
      </c>
      <c r="T148" s="3" t="s">
        <v>34</v>
      </c>
      <c r="U148" s="4">
        <f>IF(Merge2[[#This Row],[OverTime]]="Yes", 1, 0)</f>
        <v>0</v>
      </c>
      <c r="V148" s="2">
        <v>41557</v>
      </c>
      <c r="W148" s="3" t="s">
        <v>34</v>
      </c>
      <c r="X148" s="4">
        <v>9</v>
      </c>
      <c r="Y148" s="4">
        <v>8</v>
      </c>
      <c r="Z148" s="4">
        <v>9</v>
      </c>
      <c r="AA148" s="4" t="str">
        <f>IF(Merge2[[#This Row],[YearsSinceLastPromotion]] &gt;=4, "Need Attention", "OK")</f>
        <v>Need Attention</v>
      </c>
      <c r="AB148" s="4">
        <v>8</v>
      </c>
      <c r="AC148" s="1" t="s">
        <v>950</v>
      </c>
      <c r="AD148" s="1" t="s">
        <v>947</v>
      </c>
      <c r="AE148" s="2">
        <v>42571</v>
      </c>
      <c r="AF148" s="4">
        <v>5</v>
      </c>
      <c r="AG148" s="4">
        <f>IF(ISNUMBER(Merge2[[#This Row],[PerformanceRating.EnvironmentSatisfaction]]),Merge2[[#This Row],[PerformanceRating.EnvironmentSatisfaction]], NA())</f>
        <v>5</v>
      </c>
      <c r="AH148" s="4">
        <v>4</v>
      </c>
      <c r="AI148" s="4">
        <f>IF(ISNUMBER(Merge2[[#This Row],[PerformanceRating.JobSatisfaction]]),Merge2[[#This Row],[PerformanceRating.JobSatisfaction]],NA())</f>
        <v>4</v>
      </c>
      <c r="AJ148" s="4">
        <v>4</v>
      </c>
      <c r="AK148" s="4">
        <f>IF(ISNUMBER(Merge2[[#This Row],[PerformanceRating.RelationshipSatisfaction]]),Merge2[[#This Row],[PerformanceRating.RelationshipSatisfaction]],NA())</f>
        <v>4</v>
      </c>
      <c r="AL148" s="4">
        <v>2</v>
      </c>
      <c r="AM148" s="4">
        <v>1</v>
      </c>
      <c r="AN148" s="4">
        <v>5</v>
      </c>
      <c r="AO148" s="4">
        <f>IF(ISNUMBER(Merge2[[#This Row],[PerformanceRating.WorkLifeBalance]]),Merge2[[#This Row],[PerformanceRating.WorkLifeBalance]],NA())</f>
        <v>5</v>
      </c>
      <c r="AP148" s="4">
        <v>4</v>
      </c>
      <c r="AQ148" s="4">
        <f>IF(ISNUMBER(Merge2[[#This Row],[PerformanceRating.SelfRating]]),Merge2[[#This Row],[PerformanceRating.SelfRating]],NA())</f>
        <v>4</v>
      </c>
      <c r="AR148" s="4">
        <v>4</v>
      </c>
      <c r="AS148" s="4">
        <f>IF(ISNUMBER(Merge2[[#This Row],[PerformanceRating.ManagerRating]]),Merge2[[#This Row],[PerformanceRating.ManagerRating]],NA())</f>
        <v>4</v>
      </c>
      <c r="AT148" s="4">
        <f>AVERAGE(Merge2[[#This Row],[environment]],Merge2[[#This Row],[job_satisfactory]],Merge2[[#This Row],[Relationship]],Merge2[[#This Row],[worklife]],Merge2[[#This Row],[selfrating]],Merge2[[#This Row],[managerrating]])</f>
        <v>4.333333333333333</v>
      </c>
    </row>
    <row r="149" spans="1:46" x14ac:dyDescent="0.25">
      <c r="A149" s="1" t="s">
        <v>862</v>
      </c>
      <c r="B149" s="3" t="s">
        <v>863</v>
      </c>
      <c r="C149" s="3" t="s">
        <v>864</v>
      </c>
      <c r="D149" s="3" t="s">
        <v>39</v>
      </c>
      <c r="E149" s="4">
        <v>34</v>
      </c>
      <c r="F149" s="4" t="str">
        <f>IF(Merge2[[#This Row],[Age]]&lt;=35,"Young","Old")</f>
        <v>Young</v>
      </c>
      <c r="G149" s="3" t="s">
        <v>75</v>
      </c>
      <c r="H149" s="3" t="s">
        <v>57</v>
      </c>
      <c r="I149" s="4">
        <v>25</v>
      </c>
      <c r="J149" s="4" t="str" cm="1">
        <f t="array" ref="J149">_xlfn.IFS(Merge2[[#This Row],[DistanceFromHome (KM)]] &lt;=10,"0-10KM",Merge2[[#This Row],[DistanceFromHome (KM)]] &lt;=20,"11-20KM",Merge2[[#This Row],[DistanceFromHome (KM)]] &lt;=30,"21-30KM",Merge2[[#This Row],[DistanceFromHome (KM)]] &lt;=40,"31-40KM",Merge2[[#This Row],[DistanceFromHome (KM)]] &lt;=50,"41-50KM")</f>
        <v>21-30KM</v>
      </c>
      <c r="K149" s="3" t="s">
        <v>40</v>
      </c>
      <c r="L149" s="3" t="s">
        <v>70</v>
      </c>
      <c r="M149" s="4">
        <v>1</v>
      </c>
      <c r="N149" s="3" t="str" cm="1">
        <f t="array" ref="N149">_xlfn.SWITCH(Merge2[[#This Row],[Education]], 1, "Below College", 2, "College", 3, "Bachelor's", 4, "Master's", 5, "Doctorate")</f>
        <v>Below College</v>
      </c>
      <c r="O149" s="3" t="s">
        <v>58</v>
      </c>
      <c r="P149" s="3" t="s">
        <v>114</v>
      </c>
      <c r="Q149" s="3" t="s">
        <v>51</v>
      </c>
      <c r="R149" s="5">
        <v>238630</v>
      </c>
      <c r="S149" s="4">
        <v>1</v>
      </c>
      <c r="T149" s="3" t="s">
        <v>34</v>
      </c>
      <c r="U149" s="4">
        <f>IF(Merge2[[#This Row],[OverTime]]="Yes", 1, 0)</f>
        <v>0</v>
      </c>
      <c r="V149" s="2">
        <v>41491</v>
      </c>
      <c r="W149" s="3" t="s">
        <v>34</v>
      </c>
      <c r="X149" s="4">
        <v>9</v>
      </c>
      <c r="Y149" s="4">
        <v>0</v>
      </c>
      <c r="Z149" s="4">
        <v>3</v>
      </c>
      <c r="AA149" s="4" t="str">
        <f>IF(Merge2[[#This Row],[YearsSinceLastPromotion]] &gt;=4, "Need Attention", "OK")</f>
        <v>OK</v>
      </c>
      <c r="AB149" s="4">
        <v>6</v>
      </c>
      <c r="AC149" s="1" t="s">
        <v>865</v>
      </c>
      <c r="AD149" s="1" t="s">
        <v>862</v>
      </c>
      <c r="AE149" s="2">
        <v>42573</v>
      </c>
      <c r="AF149" s="4">
        <v>3</v>
      </c>
      <c r="AG149" s="4">
        <f>IF(ISNUMBER(Merge2[[#This Row],[PerformanceRating.EnvironmentSatisfaction]]),Merge2[[#This Row],[PerformanceRating.EnvironmentSatisfaction]], NA())</f>
        <v>3</v>
      </c>
      <c r="AH149" s="4">
        <v>4</v>
      </c>
      <c r="AI149" s="4">
        <f>IF(ISNUMBER(Merge2[[#This Row],[PerformanceRating.JobSatisfaction]]),Merge2[[#This Row],[PerformanceRating.JobSatisfaction]],NA())</f>
        <v>4</v>
      </c>
      <c r="AJ149" s="4">
        <v>2</v>
      </c>
      <c r="AK149" s="4">
        <f>IF(ISNUMBER(Merge2[[#This Row],[PerformanceRating.RelationshipSatisfaction]]),Merge2[[#This Row],[PerformanceRating.RelationshipSatisfaction]],NA())</f>
        <v>2</v>
      </c>
      <c r="AL149" s="4">
        <v>2</v>
      </c>
      <c r="AM149" s="4">
        <v>0</v>
      </c>
      <c r="AN149" s="4">
        <v>5</v>
      </c>
      <c r="AO149" s="4">
        <f>IF(ISNUMBER(Merge2[[#This Row],[PerformanceRating.WorkLifeBalance]]),Merge2[[#This Row],[PerformanceRating.WorkLifeBalance]],NA())</f>
        <v>5</v>
      </c>
      <c r="AP149" s="4">
        <v>5</v>
      </c>
      <c r="AQ149" s="4">
        <f>IF(ISNUMBER(Merge2[[#This Row],[PerformanceRating.SelfRating]]),Merge2[[#This Row],[PerformanceRating.SelfRating]],NA())</f>
        <v>5</v>
      </c>
      <c r="AR149" s="4">
        <v>5</v>
      </c>
      <c r="AS149" s="4">
        <f>IF(ISNUMBER(Merge2[[#This Row],[PerformanceRating.ManagerRating]]),Merge2[[#This Row],[PerformanceRating.ManagerRating]],NA())</f>
        <v>5</v>
      </c>
      <c r="AT149" s="4">
        <f>AVERAGE(Merge2[[#This Row],[environment]],Merge2[[#This Row],[job_satisfactory]],Merge2[[#This Row],[Relationship]],Merge2[[#This Row],[worklife]],Merge2[[#This Row],[selfrating]],Merge2[[#This Row],[managerrating]])</f>
        <v>4</v>
      </c>
    </row>
    <row r="150" spans="1:46" x14ac:dyDescent="0.25">
      <c r="A150" s="1" t="s">
        <v>460</v>
      </c>
      <c r="B150" s="3" t="s">
        <v>461</v>
      </c>
      <c r="C150" s="3" t="s">
        <v>462</v>
      </c>
      <c r="D150" s="3" t="s">
        <v>39</v>
      </c>
      <c r="E150" s="4">
        <v>29</v>
      </c>
      <c r="F150" s="4" t="str">
        <f>IF(Merge2[[#This Row],[Age]]&lt;=35,"Young","Old")</f>
        <v>Young</v>
      </c>
      <c r="G150" s="3" t="s">
        <v>27</v>
      </c>
      <c r="H150" s="3" t="s">
        <v>57</v>
      </c>
      <c r="I150" s="4">
        <v>33</v>
      </c>
      <c r="J150" s="4" t="str" cm="1">
        <f t="array" ref="J150">_xlfn.IFS(Merge2[[#This Row],[DistanceFromHome (KM)]] &lt;=10,"0-10KM",Merge2[[#This Row],[DistanceFromHome (KM)]] &lt;=20,"11-20KM",Merge2[[#This Row],[DistanceFromHome (KM)]] &lt;=30,"21-30KM",Merge2[[#This Row],[DistanceFromHome (KM)]] &lt;=40,"31-40KM",Merge2[[#This Row],[DistanceFromHome (KM)]] &lt;=50,"41-50KM")</f>
        <v>31-40KM</v>
      </c>
      <c r="K150" s="3" t="s">
        <v>40</v>
      </c>
      <c r="L150" s="3" t="s">
        <v>30</v>
      </c>
      <c r="M150" s="4">
        <v>3</v>
      </c>
      <c r="N150" s="3" t="str" cm="1">
        <f t="array" ref="N150">_xlfn.SWITCH(Merge2[[#This Row],[Education]], 1, "Below College", 2, "College", 3, "Bachelor's", 4, "Master's", 5, "Doctorate")</f>
        <v>Bachelor's</v>
      </c>
      <c r="O150" s="3" t="s">
        <v>58</v>
      </c>
      <c r="P150" s="3" t="s">
        <v>110</v>
      </c>
      <c r="Q150" s="3" t="s">
        <v>33</v>
      </c>
      <c r="R150" s="5">
        <v>153909</v>
      </c>
      <c r="S150" s="4">
        <v>1</v>
      </c>
      <c r="T150" s="3" t="s">
        <v>34</v>
      </c>
      <c r="U150" s="4">
        <f>IF(Merge2[[#This Row],[OverTime]]="Yes", 1, 0)</f>
        <v>0</v>
      </c>
      <c r="V150" s="2">
        <v>41022</v>
      </c>
      <c r="W150" s="3" t="s">
        <v>34</v>
      </c>
      <c r="X150" s="4">
        <v>10</v>
      </c>
      <c r="Y150" s="4">
        <v>10</v>
      </c>
      <c r="Z150" s="4">
        <v>10</v>
      </c>
      <c r="AA150" s="4" t="str">
        <f>IF(Merge2[[#This Row],[YearsSinceLastPromotion]] &gt;=4, "Need Attention", "OK")</f>
        <v>Need Attention</v>
      </c>
      <c r="AB150" s="4">
        <v>2</v>
      </c>
      <c r="AC150" s="1" t="s">
        <v>463</v>
      </c>
      <c r="AD150" s="1" t="s">
        <v>460</v>
      </c>
      <c r="AE150" s="2">
        <v>42700</v>
      </c>
      <c r="AF150" s="4">
        <v>4</v>
      </c>
      <c r="AG150" s="4">
        <f>IF(ISNUMBER(Merge2[[#This Row],[PerformanceRating.EnvironmentSatisfaction]]),Merge2[[#This Row],[PerformanceRating.EnvironmentSatisfaction]], NA())</f>
        <v>4</v>
      </c>
      <c r="AH150" s="4">
        <v>4</v>
      </c>
      <c r="AI150" s="4">
        <f>IF(ISNUMBER(Merge2[[#This Row],[PerformanceRating.JobSatisfaction]]),Merge2[[#This Row],[PerformanceRating.JobSatisfaction]],NA())</f>
        <v>4</v>
      </c>
      <c r="AJ150" s="4">
        <v>4</v>
      </c>
      <c r="AK150" s="4">
        <f>IF(ISNUMBER(Merge2[[#This Row],[PerformanceRating.RelationshipSatisfaction]]),Merge2[[#This Row],[PerformanceRating.RelationshipSatisfaction]],NA())</f>
        <v>4</v>
      </c>
      <c r="AL150" s="4">
        <v>2</v>
      </c>
      <c r="AM150" s="4">
        <v>0</v>
      </c>
      <c r="AN150" s="4">
        <v>3</v>
      </c>
      <c r="AO150" s="4">
        <f>IF(ISNUMBER(Merge2[[#This Row],[PerformanceRating.WorkLifeBalance]]),Merge2[[#This Row],[PerformanceRating.WorkLifeBalance]],NA())</f>
        <v>3</v>
      </c>
      <c r="AP150" s="4">
        <v>3</v>
      </c>
      <c r="AQ150" s="4">
        <f>IF(ISNUMBER(Merge2[[#This Row],[PerformanceRating.SelfRating]]),Merge2[[#This Row],[PerformanceRating.SelfRating]],NA())</f>
        <v>3</v>
      </c>
      <c r="AR150" s="4">
        <v>2</v>
      </c>
      <c r="AS150" s="4">
        <f>IF(ISNUMBER(Merge2[[#This Row],[PerformanceRating.ManagerRating]]),Merge2[[#This Row],[PerformanceRating.ManagerRating]],NA())</f>
        <v>2</v>
      </c>
      <c r="AT150" s="4">
        <f>AVERAGE(Merge2[[#This Row],[environment]],Merge2[[#This Row],[job_satisfactory]],Merge2[[#This Row],[Relationship]],Merge2[[#This Row],[worklife]],Merge2[[#This Row],[selfrating]],Merge2[[#This Row],[managerrating]])</f>
        <v>3.3333333333333335</v>
      </c>
    </row>
    <row r="151" spans="1:46" x14ac:dyDescent="0.25">
      <c r="A151" s="1" t="s">
        <v>464</v>
      </c>
      <c r="B151" s="3" t="s">
        <v>465</v>
      </c>
      <c r="C151" s="3" t="s">
        <v>466</v>
      </c>
      <c r="D151" s="3" t="s">
        <v>39</v>
      </c>
      <c r="E151" s="4">
        <v>29</v>
      </c>
      <c r="F151" s="4" t="str">
        <f>IF(Merge2[[#This Row],[Age]]&lt;=35,"Young","Old")</f>
        <v>Young</v>
      </c>
      <c r="G151" s="3" t="s">
        <v>92</v>
      </c>
      <c r="H151" s="3" t="s">
        <v>28</v>
      </c>
      <c r="I151" s="4">
        <v>42</v>
      </c>
      <c r="J151" s="4" t="str" cm="1">
        <f t="array" ref="J151">_xlfn.IFS(Merge2[[#This Row],[DistanceFromHome (KM)]] &lt;=10,"0-10KM",Merge2[[#This Row],[DistanceFromHome (KM)]] &lt;=20,"11-20KM",Merge2[[#This Row],[DistanceFromHome (KM)]] &lt;=30,"21-30KM",Merge2[[#This Row],[DistanceFromHome (KM)]] &lt;=40,"31-40KM",Merge2[[#This Row],[DistanceFromHome (KM)]] &lt;=50,"41-50KM")</f>
        <v>41-50KM</v>
      </c>
      <c r="K151" s="3" t="s">
        <v>40</v>
      </c>
      <c r="L151" s="3" t="s">
        <v>30</v>
      </c>
      <c r="M151" s="4">
        <v>3</v>
      </c>
      <c r="N151" s="3" t="str" cm="1">
        <f t="array" ref="N151">_xlfn.SWITCH(Merge2[[#This Row],[Education]], 1, "Below College", 2, "College", 3, "Bachelor's", 4, "Master's", 5, "Doctorate")</f>
        <v>Bachelor's</v>
      </c>
      <c r="O151" s="3" t="s">
        <v>63</v>
      </c>
      <c r="P151" s="3" t="s">
        <v>166</v>
      </c>
      <c r="Q151" s="3" t="s">
        <v>51</v>
      </c>
      <c r="R151" s="5">
        <v>78726</v>
      </c>
      <c r="S151" s="4">
        <v>1</v>
      </c>
      <c r="T151" s="3" t="s">
        <v>34</v>
      </c>
      <c r="U151" s="4">
        <f>IF(Merge2[[#This Row],[OverTime]]="Yes", 1, 0)</f>
        <v>0</v>
      </c>
      <c r="V151" s="2">
        <v>41024</v>
      </c>
      <c r="W151" s="3" t="s">
        <v>42</v>
      </c>
      <c r="X151" s="4">
        <v>6</v>
      </c>
      <c r="Y151" s="4">
        <v>0</v>
      </c>
      <c r="Z151" s="4">
        <v>1</v>
      </c>
      <c r="AA151" s="4" t="str">
        <f>IF(Merge2[[#This Row],[YearsSinceLastPromotion]] &gt;=4, "Need Attention", "OK")</f>
        <v>OK</v>
      </c>
      <c r="AB151" s="4">
        <v>1</v>
      </c>
      <c r="AC151" s="1" t="s">
        <v>467</v>
      </c>
      <c r="AD151" s="1" t="s">
        <v>464</v>
      </c>
      <c r="AE151" s="2">
        <v>42750</v>
      </c>
      <c r="AF151" s="4">
        <v>5</v>
      </c>
      <c r="AG151" s="4">
        <f>IF(ISNUMBER(Merge2[[#This Row],[PerformanceRating.EnvironmentSatisfaction]]),Merge2[[#This Row],[PerformanceRating.EnvironmentSatisfaction]], NA())</f>
        <v>5</v>
      </c>
      <c r="AH151" s="4">
        <v>3</v>
      </c>
      <c r="AI151" s="4">
        <f>IF(ISNUMBER(Merge2[[#This Row],[PerformanceRating.JobSatisfaction]]),Merge2[[#This Row],[PerformanceRating.JobSatisfaction]],NA())</f>
        <v>3</v>
      </c>
      <c r="AJ151" s="4">
        <v>3</v>
      </c>
      <c r="AK151" s="4">
        <f>IF(ISNUMBER(Merge2[[#This Row],[PerformanceRating.RelationshipSatisfaction]]),Merge2[[#This Row],[PerformanceRating.RelationshipSatisfaction]],NA())</f>
        <v>3</v>
      </c>
      <c r="AL151" s="4">
        <v>3</v>
      </c>
      <c r="AM151" s="4">
        <v>0</v>
      </c>
      <c r="AN151" s="4">
        <v>3</v>
      </c>
      <c r="AO151" s="4">
        <f>IF(ISNUMBER(Merge2[[#This Row],[PerformanceRating.WorkLifeBalance]]),Merge2[[#This Row],[PerformanceRating.WorkLifeBalance]],NA())</f>
        <v>3</v>
      </c>
      <c r="AP151" s="4">
        <v>4</v>
      </c>
      <c r="AQ151" s="4">
        <f>IF(ISNUMBER(Merge2[[#This Row],[PerformanceRating.SelfRating]]),Merge2[[#This Row],[PerformanceRating.SelfRating]],NA())</f>
        <v>4</v>
      </c>
      <c r="AR151" s="4">
        <v>4</v>
      </c>
      <c r="AS151" s="4">
        <f>IF(ISNUMBER(Merge2[[#This Row],[PerformanceRating.ManagerRating]]),Merge2[[#This Row],[PerformanceRating.ManagerRating]],NA())</f>
        <v>4</v>
      </c>
      <c r="AT151" s="4">
        <f>AVERAGE(Merge2[[#This Row],[environment]],Merge2[[#This Row],[job_satisfactory]],Merge2[[#This Row],[Relationship]],Merge2[[#This Row],[worklife]],Merge2[[#This Row],[selfrating]],Merge2[[#This Row],[managerrating]])</f>
        <v>3.6666666666666665</v>
      </c>
    </row>
    <row r="152" spans="1:46" x14ac:dyDescent="0.25">
      <c r="A152" s="1" t="s">
        <v>472</v>
      </c>
      <c r="B152" s="3" t="s">
        <v>473</v>
      </c>
      <c r="C152" s="3" t="s">
        <v>474</v>
      </c>
      <c r="D152" s="3" t="s">
        <v>26</v>
      </c>
      <c r="E152" s="4">
        <v>28</v>
      </c>
      <c r="F152" s="4" t="str">
        <f>IF(Merge2[[#This Row],[Age]]&lt;=35,"Young","Old")</f>
        <v>Young</v>
      </c>
      <c r="G152" s="3" t="s">
        <v>92</v>
      </c>
      <c r="H152" s="3" t="s">
        <v>28</v>
      </c>
      <c r="I152" s="4">
        <v>32</v>
      </c>
      <c r="J152" s="4" t="str" cm="1">
        <f t="array" ref="J152">_xlfn.IFS(Merge2[[#This Row],[DistanceFromHome (KM)]] &lt;=10,"0-10KM",Merge2[[#This Row],[DistanceFromHome (KM)]] &lt;=20,"11-20KM",Merge2[[#This Row],[DistanceFromHome (KM)]] &lt;=30,"21-30KM",Merge2[[#This Row],[DistanceFromHome (KM)]] &lt;=40,"31-40KM",Merge2[[#This Row],[DistanceFromHome (KM)]] &lt;=50,"41-50KM")</f>
        <v>31-40KM</v>
      </c>
      <c r="K152" s="3" t="s">
        <v>69</v>
      </c>
      <c r="L152" s="3" t="s">
        <v>76</v>
      </c>
      <c r="M152" s="4">
        <v>1</v>
      </c>
      <c r="N152" s="3" t="str" cm="1">
        <f t="array" ref="N152">_xlfn.SWITCH(Merge2[[#This Row],[Education]], 1, "Below College", 2, "College", 3, "Bachelor's", 4, "Master's", 5, "Doctorate")</f>
        <v>Below College</v>
      </c>
      <c r="O152" s="3" t="s">
        <v>63</v>
      </c>
      <c r="P152" s="3" t="s">
        <v>166</v>
      </c>
      <c r="Q152" s="3" t="s">
        <v>41</v>
      </c>
      <c r="R152" s="5">
        <v>53439</v>
      </c>
      <c r="S152" s="4">
        <v>0</v>
      </c>
      <c r="T152" s="3" t="s">
        <v>42</v>
      </c>
      <c r="U152" s="4">
        <f>IF(Merge2[[#This Row],[OverTime]]="Yes", 1, 0)</f>
        <v>1</v>
      </c>
      <c r="V152" s="2">
        <v>41026</v>
      </c>
      <c r="W152" s="3" t="s">
        <v>42</v>
      </c>
      <c r="X152" s="4">
        <v>3</v>
      </c>
      <c r="Y152" s="4">
        <v>0</v>
      </c>
      <c r="Z152" s="4">
        <v>0</v>
      </c>
      <c r="AA152" s="4" t="str">
        <f>IF(Merge2[[#This Row],[YearsSinceLastPromotion]] &gt;=4, "Need Attention", "OK")</f>
        <v>OK</v>
      </c>
      <c r="AB152" s="4">
        <v>1</v>
      </c>
      <c r="AC152" s="1" t="s">
        <v>475</v>
      </c>
      <c r="AD152" s="1" t="s">
        <v>472</v>
      </c>
      <c r="AE152" s="2">
        <v>42800</v>
      </c>
      <c r="AF152" s="4">
        <v>4</v>
      </c>
      <c r="AG152" s="4">
        <f>IF(ISNUMBER(Merge2[[#This Row],[PerformanceRating.EnvironmentSatisfaction]]),Merge2[[#This Row],[PerformanceRating.EnvironmentSatisfaction]], NA())</f>
        <v>4</v>
      </c>
      <c r="AH152" s="4">
        <v>3</v>
      </c>
      <c r="AI152" s="4">
        <f>IF(ISNUMBER(Merge2[[#This Row],[PerformanceRating.JobSatisfaction]]),Merge2[[#This Row],[PerformanceRating.JobSatisfaction]],NA())</f>
        <v>3</v>
      </c>
      <c r="AJ152" s="4">
        <v>4</v>
      </c>
      <c r="AK152" s="4">
        <f>IF(ISNUMBER(Merge2[[#This Row],[PerformanceRating.RelationshipSatisfaction]]),Merge2[[#This Row],[PerformanceRating.RelationshipSatisfaction]],NA())</f>
        <v>4</v>
      </c>
      <c r="AL152" s="4">
        <v>1</v>
      </c>
      <c r="AM152" s="4">
        <v>3</v>
      </c>
      <c r="AN152" s="4">
        <v>5</v>
      </c>
      <c r="AO152" s="4">
        <f>IF(ISNUMBER(Merge2[[#This Row],[PerformanceRating.WorkLifeBalance]]),Merge2[[#This Row],[PerformanceRating.WorkLifeBalance]],NA())</f>
        <v>5</v>
      </c>
      <c r="AP152" s="4">
        <v>5</v>
      </c>
      <c r="AQ152" s="4">
        <f>IF(ISNUMBER(Merge2[[#This Row],[PerformanceRating.SelfRating]]),Merge2[[#This Row],[PerformanceRating.SelfRating]],NA())</f>
        <v>5</v>
      </c>
      <c r="AR152" s="4">
        <v>4</v>
      </c>
      <c r="AS152" s="4">
        <f>IF(ISNUMBER(Merge2[[#This Row],[PerformanceRating.ManagerRating]]),Merge2[[#This Row],[PerformanceRating.ManagerRating]],NA())</f>
        <v>4</v>
      </c>
      <c r="AT152" s="4">
        <f>AVERAGE(Merge2[[#This Row],[environment]],Merge2[[#This Row],[job_satisfactory]],Merge2[[#This Row],[Relationship]],Merge2[[#This Row],[worklife]],Merge2[[#This Row],[selfrating]],Merge2[[#This Row],[managerrating]])</f>
        <v>4.166666666666667</v>
      </c>
    </row>
    <row r="153" spans="1:46" x14ac:dyDescent="0.25">
      <c r="A153" s="1" t="s">
        <v>476</v>
      </c>
      <c r="B153" s="3" t="s">
        <v>477</v>
      </c>
      <c r="C153" s="3" t="s">
        <v>478</v>
      </c>
      <c r="D153" s="3" t="s">
        <v>26</v>
      </c>
      <c r="E153" s="4">
        <v>28</v>
      </c>
      <c r="F153" s="4" t="str">
        <f>IF(Merge2[[#This Row],[Age]]&lt;=35,"Young","Old")</f>
        <v>Young</v>
      </c>
      <c r="G153" s="3" t="s">
        <v>27</v>
      </c>
      <c r="H153" s="3" t="s">
        <v>57</v>
      </c>
      <c r="I153" s="4">
        <v>9</v>
      </c>
      <c r="J153" s="4" t="str" cm="1">
        <f t="array" ref="J153">_xlfn.IFS(Merge2[[#This Row],[DistanceFromHome (KM)]] &lt;=10,"0-10KM",Merge2[[#This Row],[DistanceFromHome (KM)]] &lt;=20,"11-20KM",Merge2[[#This Row],[DistanceFromHome (KM)]] &lt;=30,"21-30KM",Merge2[[#This Row],[DistanceFromHome (KM)]] &lt;=40,"31-40KM",Merge2[[#This Row],[DistanceFromHome (KM)]] &lt;=50,"41-50KM")</f>
        <v>0-10KM</v>
      </c>
      <c r="K153" s="3" t="s">
        <v>69</v>
      </c>
      <c r="L153" s="3" t="s">
        <v>48</v>
      </c>
      <c r="M153" s="4">
        <v>4</v>
      </c>
      <c r="N153" s="3" t="str" cm="1">
        <f t="array" ref="N153">_xlfn.SWITCH(Merge2[[#This Row],[Education]], 1, "Below College", 2, "College", 3, "Bachelor's", 4, "Master's", 5, "Doctorate")</f>
        <v>Master's</v>
      </c>
      <c r="O153" s="3" t="s">
        <v>58</v>
      </c>
      <c r="P153" s="3" t="s">
        <v>110</v>
      </c>
      <c r="Q153" s="3" t="s">
        <v>41</v>
      </c>
      <c r="R153" s="5">
        <v>43578</v>
      </c>
      <c r="S153" s="4">
        <v>0</v>
      </c>
      <c r="T153" s="3" t="s">
        <v>42</v>
      </c>
      <c r="U153" s="4">
        <f>IF(Merge2[[#This Row],[OverTime]]="Yes", 1, 0)</f>
        <v>1</v>
      </c>
      <c r="V153" s="2">
        <v>41026</v>
      </c>
      <c r="W153" s="3" t="s">
        <v>42</v>
      </c>
      <c r="X153" s="4">
        <v>5</v>
      </c>
      <c r="Y153" s="4">
        <v>3</v>
      </c>
      <c r="Z153" s="4">
        <v>5</v>
      </c>
      <c r="AA153" s="4" t="str">
        <f>IF(Merge2[[#This Row],[YearsSinceLastPromotion]] &gt;=4, "Need Attention", "OK")</f>
        <v>Need Attention</v>
      </c>
      <c r="AB153" s="4">
        <v>5</v>
      </c>
      <c r="AC153" s="1" t="s">
        <v>479</v>
      </c>
      <c r="AD153" s="1" t="s">
        <v>476</v>
      </c>
      <c r="AE153" s="2">
        <v>42787</v>
      </c>
      <c r="AF153" s="4">
        <v>3</v>
      </c>
      <c r="AG153" s="4">
        <f>IF(ISNUMBER(Merge2[[#This Row],[PerformanceRating.EnvironmentSatisfaction]]),Merge2[[#This Row],[PerformanceRating.EnvironmentSatisfaction]], NA())</f>
        <v>3</v>
      </c>
      <c r="AH153" s="4">
        <v>3</v>
      </c>
      <c r="AI153" s="4">
        <f>IF(ISNUMBER(Merge2[[#This Row],[PerformanceRating.JobSatisfaction]]),Merge2[[#This Row],[PerformanceRating.JobSatisfaction]],NA())</f>
        <v>3</v>
      </c>
      <c r="AJ153" s="4">
        <v>3</v>
      </c>
      <c r="AK153" s="4">
        <f>IF(ISNUMBER(Merge2[[#This Row],[PerformanceRating.RelationshipSatisfaction]]),Merge2[[#This Row],[PerformanceRating.RelationshipSatisfaction]],NA())</f>
        <v>3</v>
      </c>
      <c r="AL153" s="4">
        <v>2</v>
      </c>
      <c r="AM153" s="4">
        <v>0</v>
      </c>
      <c r="AN153" s="4">
        <v>5</v>
      </c>
      <c r="AO153" s="4">
        <f>IF(ISNUMBER(Merge2[[#This Row],[PerformanceRating.WorkLifeBalance]]),Merge2[[#This Row],[PerformanceRating.WorkLifeBalance]],NA())</f>
        <v>5</v>
      </c>
      <c r="AP153" s="4">
        <v>5</v>
      </c>
      <c r="AQ153" s="4">
        <f>IF(ISNUMBER(Merge2[[#This Row],[PerformanceRating.SelfRating]]),Merge2[[#This Row],[PerformanceRating.SelfRating]],NA())</f>
        <v>5</v>
      </c>
      <c r="AR153" s="4">
        <v>4</v>
      </c>
      <c r="AS153" s="4">
        <f>IF(ISNUMBER(Merge2[[#This Row],[PerformanceRating.ManagerRating]]),Merge2[[#This Row],[PerformanceRating.ManagerRating]],NA())</f>
        <v>4</v>
      </c>
      <c r="AT153" s="4">
        <f>AVERAGE(Merge2[[#This Row],[environment]],Merge2[[#This Row],[job_satisfactory]],Merge2[[#This Row],[Relationship]],Merge2[[#This Row],[worklife]],Merge2[[#This Row],[selfrating]],Merge2[[#This Row],[managerrating]])</f>
        <v>3.8333333333333335</v>
      </c>
    </row>
    <row r="154" spans="1:46" hidden="1" x14ac:dyDescent="0.25">
      <c r="A154" s="1" t="s">
        <v>480</v>
      </c>
      <c r="B154" s="3" t="s">
        <v>481</v>
      </c>
      <c r="C154" s="3" t="s">
        <v>482</v>
      </c>
      <c r="D154" s="3" t="s">
        <v>26</v>
      </c>
      <c r="E154" s="4">
        <v>40</v>
      </c>
      <c r="F154" s="4" t="str">
        <f>IF(Merge2[[#This Row],[Age]]&lt;=35,"Young","Old")</f>
        <v>Old</v>
      </c>
      <c r="G154" s="3" t="s">
        <v>27</v>
      </c>
      <c r="H154" s="3" t="s">
        <v>57</v>
      </c>
      <c r="I154" s="4">
        <v>26</v>
      </c>
      <c r="J154" s="4" t="str" cm="1">
        <f t="array" ref="J154">_xlfn.IFS(Merge2[[#This Row],[DistanceFromHome (KM)]] &lt;=10,"0-10KM",Merge2[[#This Row],[DistanceFromHome (KM)]] &lt;=20,"11-20KM",Merge2[[#This Row],[DistanceFromHome (KM)]] &lt;=30,"21-30KM",Merge2[[#This Row],[DistanceFromHome (KM)]] &lt;=40,"31-40KM",Merge2[[#This Row],[DistanceFromHome (KM)]] &lt;=50,"41-50KM")</f>
        <v>21-30KM</v>
      </c>
      <c r="K154" s="3" t="s">
        <v>40</v>
      </c>
      <c r="L154" s="3" t="s">
        <v>70</v>
      </c>
      <c r="M154" s="4">
        <v>3</v>
      </c>
      <c r="N154" s="3" t="str" cm="1">
        <f t="array" ref="N154">_xlfn.SWITCH(Merge2[[#This Row],[Education]], 1, "Below College", 2, "College", 3, "Bachelor's", 4, "Master's", 5, "Doctorate")</f>
        <v>Bachelor's</v>
      </c>
      <c r="O154" s="3" t="s">
        <v>77</v>
      </c>
      <c r="P154" s="3" t="s">
        <v>114</v>
      </c>
      <c r="Q154" s="3" t="s">
        <v>41</v>
      </c>
      <c r="R154" s="5">
        <v>120858</v>
      </c>
      <c r="S154" s="4">
        <v>0</v>
      </c>
      <c r="T154" s="3" t="s">
        <v>34</v>
      </c>
      <c r="U154" s="4">
        <f>IF(Merge2[[#This Row],[OverTime]]="Yes", 1, 0)</f>
        <v>0</v>
      </c>
      <c r="V154" s="2">
        <v>41028</v>
      </c>
      <c r="W154" s="3" t="s">
        <v>34</v>
      </c>
      <c r="X154" s="4">
        <v>10</v>
      </c>
      <c r="Y154" s="4">
        <v>9</v>
      </c>
      <c r="Z154" s="4">
        <v>9</v>
      </c>
      <c r="AA154" s="4" t="str">
        <f>IF(Merge2[[#This Row],[YearsSinceLastPromotion]] &gt;=4, "Need Attention", "OK")</f>
        <v>Need Attention</v>
      </c>
      <c r="AB154" s="4">
        <v>8</v>
      </c>
      <c r="AC154" s="1"/>
      <c r="AD154" s="1"/>
      <c r="AE154" s="2"/>
      <c r="AF154" s="4"/>
      <c r="AG154" s="4" t="e">
        <f>IF(ISNUMBER(Merge2[[#This Row],[PerformanceRating.EnvironmentSatisfaction]]),Merge2[[#This Row],[PerformanceRating.EnvironmentSatisfaction]], NA())</f>
        <v>#N/A</v>
      </c>
      <c r="AH154" s="4"/>
      <c r="AI154" s="4" t="e">
        <f>IF(ISNUMBER(Merge2[[#This Row],[PerformanceRating.JobSatisfaction]]),Merge2[[#This Row],[PerformanceRating.JobSatisfaction]],NA())</f>
        <v>#N/A</v>
      </c>
      <c r="AJ154" s="4"/>
      <c r="AK154" s="4" t="e">
        <f>IF(ISNUMBER(Merge2[[#This Row],[PerformanceRating.RelationshipSatisfaction]]),Merge2[[#This Row],[PerformanceRating.RelationshipSatisfaction]],NA())</f>
        <v>#N/A</v>
      </c>
      <c r="AL154" s="4"/>
      <c r="AM154" s="4"/>
      <c r="AN154" s="4"/>
      <c r="AO154" s="4" t="e">
        <f>IF(ISNUMBER(Merge2[[#This Row],[PerformanceRating.WorkLifeBalance]]),Merge2[[#This Row],[PerformanceRating.WorkLifeBalance]],NA())</f>
        <v>#N/A</v>
      </c>
      <c r="AP154" s="4"/>
      <c r="AQ154" s="4" t="e">
        <f>IF(ISNUMBER(Merge2[[#This Row],[PerformanceRating.SelfRating]]),Merge2[[#This Row],[PerformanceRating.SelfRating]],NA())</f>
        <v>#N/A</v>
      </c>
      <c r="AR154" s="4"/>
      <c r="AS154" s="4" t="e">
        <f>IF(ISNUMBER(Merge2[[#This Row],[PerformanceRating.ManagerRating]]),Merge2[[#This Row],[PerformanceRating.ManagerRating]],NA())</f>
        <v>#N/A</v>
      </c>
      <c r="AT154" s="4" t="e">
        <f>AVERAGE(Merge2[[#This Row],[environment]],Merge2[[#This Row],[job_satisfactory]],Merge2[[#This Row],[Relationship]],Merge2[[#This Row],[worklife]],Merge2[[#This Row],[selfrating]],Merge2[[#This Row],[managerrating]])</f>
        <v>#N/A</v>
      </c>
    </row>
    <row r="155" spans="1:46" x14ac:dyDescent="0.25">
      <c r="A155" s="1" t="s">
        <v>958</v>
      </c>
      <c r="B155" s="3" t="s">
        <v>959</v>
      </c>
      <c r="C155" s="3" t="s">
        <v>960</v>
      </c>
      <c r="D155" s="3" t="s">
        <v>26</v>
      </c>
      <c r="E155" s="4">
        <v>30</v>
      </c>
      <c r="F155" s="4" t="str">
        <f>IF(Merge2[[#This Row],[Age]]&lt;=35,"Young","Old")</f>
        <v>Young</v>
      </c>
      <c r="G155" s="3" t="s">
        <v>27</v>
      </c>
      <c r="H155" s="3" t="s">
        <v>28</v>
      </c>
      <c r="I155" s="4">
        <v>35</v>
      </c>
      <c r="J155" s="4" t="str" cm="1">
        <f t="array" ref="J155">_xlfn.IFS(Merge2[[#This Row],[DistanceFromHome (KM)]] &lt;=10,"0-10KM",Merge2[[#This Row],[DistanceFromHome (KM)]] &lt;=20,"11-20KM",Merge2[[#This Row],[DistanceFromHome (KM)]] &lt;=30,"21-30KM",Merge2[[#This Row],[DistanceFromHome (KM)]] &lt;=40,"31-40KM",Merge2[[#This Row],[DistanceFromHome (KM)]] &lt;=50,"41-50KM")</f>
        <v>31-40KM</v>
      </c>
      <c r="K155" s="3" t="s">
        <v>40</v>
      </c>
      <c r="L155" s="3" t="s">
        <v>30</v>
      </c>
      <c r="M155" s="4">
        <v>3</v>
      </c>
      <c r="N155" s="3" t="str" cm="1">
        <f t="array" ref="N155">_xlfn.SWITCH(Merge2[[#This Row],[Education]], 1, "Below College", 2, "College", 3, "Bachelor's", 4, "Master's", 5, "Doctorate")</f>
        <v>Bachelor's</v>
      </c>
      <c r="O155" s="3" t="s">
        <v>83</v>
      </c>
      <c r="P155" s="3" t="s">
        <v>32</v>
      </c>
      <c r="Q155" s="3" t="s">
        <v>41</v>
      </c>
      <c r="R155" s="5">
        <v>160352</v>
      </c>
      <c r="S155" s="4">
        <v>0</v>
      </c>
      <c r="T155" s="3" t="s">
        <v>34</v>
      </c>
      <c r="U155" s="4">
        <f>IF(Merge2[[#This Row],[OverTime]]="Yes", 1, 0)</f>
        <v>0</v>
      </c>
      <c r="V155" s="2">
        <v>41565</v>
      </c>
      <c r="W155" s="3" t="s">
        <v>34</v>
      </c>
      <c r="X155" s="4">
        <v>9</v>
      </c>
      <c r="Y155" s="4">
        <v>0</v>
      </c>
      <c r="Z155" s="4">
        <v>5</v>
      </c>
      <c r="AA155" s="4" t="str">
        <f>IF(Merge2[[#This Row],[YearsSinceLastPromotion]] &gt;=4, "Need Attention", "OK")</f>
        <v>Need Attention</v>
      </c>
      <c r="AB155" s="4">
        <v>4</v>
      </c>
      <c r="AC155" s="1" t="s">
        <v>961</v>
      </c>
      <c r="AD155" s="1" t="s">
        <v>958</v>
      </c>
      <c r="AE155" s="2">
        <v>42583</v>
      </c>
      <c r="AF155" s="4">
        <v>5</v>
      </c>
      <c r="AG155" s="4">
        <f>IF(ISNUMBER(Merge2[[#This Row],[PerformanceRating.EnvironmentSatisfaction]]),Merge2[[#This Row],[PerformanceRating.EnvironmentSatisfaction]], NA())</f>
        <v>5</v>
      </c>
      <c r="AH155" s="4">
        <v>2</v>
      </c>
      <c r="AI155" s="4">
        <f>IF(ISNUMBER(Merge2[[#This Row],[PerformanceRating.JobSatisfaction]]),Merge2[[#This Row],[PerformanceRating.JobSatisfaction]],NA())</f>
        <v>2</v>
      </c>
      <c r="AJ155" s="4">
        <v>3</v>
      </c>
      <c r="AK155" s="4">
        <f>IF(ISNUMBER(Merge2[[#This Row],[PerformanceRating.RelationshipSatisfaction]]),Merge2[[#This Row],[PerformanceRating.RelationshipSatisfaction]],NA())</f>
        <v>3</v>
      </c>
      <c r="AL155" s="4">
        <v>1</v>
      </c>
      <c r="AM155" s="4">
        <v>1</v>
      </c>
      <c r="AN155" s="4">
        <v>5</v>
      </c>
      <c r="AO155" s="4">
        <f>IF(ISNUMBER(Merge2[[#This Row],[PerformanceRating.WorkLifeBalance]]),Merge2[[#This Row],[PerformanceRating.WorkLifeBalance]],NA())</f>
        <v>5</v>
      </c>
      <c r="AP155" s="4">
        <v>4</v>
      </c>
      <c r="AQ155" s="4">
        <f>IF(ISNUMBER(Merge2[[#This Row],[PerformanceRating.SelfRating]]),Merge2[[#This Row],[PerformanceRating.SelfRating]],NA())</f>
        <v>4</v>
      </c>
      <c r="AR155" s="4">
        <v>4</v>
      </c>
      <c r="AS155" s="4">
        <f>IF(ISNUMBER(Merge2[[#This Row],[PerformanceRating.ManagerRating]]),Merge2[[#This Row],[PerformanceRating.ManagerRating]],NA())</f>
        <v>4</v>
      </c>
      <c r="AT155" s="4">
        <f>AVERAGE(Merge2[[#This Row],[environment]],Merge2[[#This Row],[job_satisfactory]],Merge2[[#This Row],[Relationship]],Merge2[[#This Row],[worklife]],Merge2[[#This Row],[selfrating]],Merge2[[#This Row],[managerrating]])</f>
        <v>3.8333333333333335</v>
      </c>
    </row>
    <row r="156" spans="1:46" x14ac:dyDescent="0.25">
      <c r="A156" s="1" t="s">
        <v>487</v>
      </c>
      <c r="B156" s="3" t="s">
        <v>488</v>
      </c>
      <c r="C156" s="3" t="s">
        <v>489</v>
      </c>
      <c r="D156" s="3" t="s">
        <v>26</v>
      </c>
      <c r="E156" s="4">
        <v>30</v>
      </c>
      <c r="F156" s="4" t="str">
        <f>IF(Merge2[[#This Row],[Age]]&lt;=35,"Young","Old")</f>
        <v>Young</v>
      </c>
      <c r="G156" s="3" t="s">
        <v>27</v>
      </c>
      <c r="H156" s="3" t="s">
        <v>57</v>
      </c>
      <c r="I156" s="4">
        <v>30</v>
      </c>
      <c r="J156" s="4" t="str" cm="1">
        <f t="array" ref="J156">_xlfn.IFS(Merge2[[#This Row],[DistanceFromHome (KM)]] &lt;=10,"0-10KM",Merge2[[#This Row],[DistanceFromHome (KM)]] &lt;=20,"11-20KM",Merge2[[#This Row],[DistanceFromHome (KM)]] &lt;=30,"21-30KM",Merge2[[#This Row],[DistanceFromHome (KM)]] &lt;=40,"31-40KM",Merge2[[#This Row],[DistanceFromHome (KM)]] &lt;=50,"41-50KM")</f>
        <v>21-30KM</v>
      </c>
      <c r="K156" s="3" t="s">
        <v>69</v>
      </c>
      <c r="L156" s="3" t="s">
        <v>48</v>
      </c>
      <c r="M156" s="4">
        <v>1</v>
      </c>
      <c r="N156" s="3" t="str" cm="1">
        <f t="array" ref="N156">_xlfn.SWITCH(Merge2[[#This Row],[Education]], 1, "Below College", 2, "College", 3, "Bachelor's", 4, "Master's", 5, "Doctorate")</f>
        <v>Below College</v>
      </c>
      <c r="O156" s="3" t="s">
        <v>58</v>
      </c>
      <c r="P156" s="3" t="s">
        <v>101</v>
      </c>
      <c r="Q156" s="3" t="s">
        <v>51</v>
      </c>
      <c r="R156" s="5">
        <v>228438</v>
      </c>
      <c r="S156" s="4">
        <v>1</v>
      </c>
      <c r="T156" s="3" t="s">
        <v>34</v>
      </c>
      <c r="U156" s="4">
        <f>IF(Merge2[[#This Row],[OverTime]]="Yes", 1, 0)</f>
        <v>0</v>
      </c>
      <c r="V156" s="2">
        <v>41029</v>
      </c>
      <c r="W156" s="3" t="s">
        <v>34</v>
      </c>
      <c r="X156" s="4">
        <v>10</v>
      </c>
      <c r="Y156" s="4">
        <v>6</v>
      </c>
      <c r="Z156" s="4">
        <v>9</v>
      </c>
      <c r="AA156" s="4" t="str">
        <f>IF(Merge2[[#This Row],[YearsSinceLastPromotion]] &gt;=4, "Need Attention", "OK")</f>
        <v>Need Attention</v>
      </c>
      <c r="AB156" s="4">
        <v>10</v>
      </c>
      <c r="AC156" s="1"/>
      <c r="AD156" s="1"/>
      <c r="AE156" s="2"/>
      <c r="AF156" s="4"/>
      <c r="AG156" s="4" t="e">
        <f>IF(ISNUMBER(Merge2[[#This Row],[PerformanceRating.EnvironmentSatisfaction]]),Merge2[[#This Row],[PerformanceRating.EnvironmentSatisfaction]], NA())</f>
        <v>#N/A</v>
      </c>
      <c r="AH156" s="4"/>
      <c r="AI156" s="4" t="e">
        <f>IF(ISNUMBER(Merge2[[#This Row],[PerformanceRating.JobSatisfaction]]),Merge2[[#This Row],[PerformanceRating.JobSatisfaction]],NA())</f>
        <v>#N/A</v>
      </c>
      <c r="AJ156" s="4"/>
      <c r="AK156" s="4" t="e">
        <f>IF(ISNUMBER(Merge2[[#This Row],[PerformanceRating.RelationshipSatisfaction]]),Merge2[[#This Row],[PerformanceRating.RelationshipSatisfaction]],NA())</f>
        <v>#N/A</v>
      </c>
      <c r="AL156" s="4"/>
      <c r="AM156" s="4"/>
      <c r="AN156" s="4"/>
      <c r="AO156" s="4" t="e">
        <f>IF(ISNUMBER(Merge2[[#This Row],[PerformanceRating.WorkLifeBalance]]),Merge2[[#This Row],[PerformanceRating.WorkLifeBalance]],NA())</f>
        <v>#N/A</v>
      </c>
      <c r="AP156" s="4"/>
      <c r="AQ156" s="4" t="e">
        <f>IF(ISNUMBER(Merge2[[#This Row],[PerformanceRating.SelfRating]]),Merge2[[#This Row],[PerformanceRating.SelfRating]],NA())</f>
        <v>#N/A</v>
      </c>
      <c r="AR156" s="4"/>
      <c r="AS156" s="4" t="e">
        <f>IF(ISNUMBER(Merge2[[#This Row],[PerformanceRating.ManagerRating]]),Merge2[[#This Row],[PerformanceRating.ManagerRating]],NA())</f>
        <v>#N/A</v>
      </c>
      <c r="AT156" s="4" t="e">
        <f>AVERAGE(Merge2[[#This Row],[environment]],Merge2[[#This Row],[job_satisfactory]],Merge2[[#This Row],[Relationship]],Merge2[[#This Row],[worklife]],Merge2[[#This Row],[selfrating]],Merge2[[#This Row],[managerrating]])</f>
        <v>#N/A</v>
      </c>
    </row>
    <row r="157" spans="1:46" hidden="1" x14ac:dyDescent="0.25">
      <c r="A157" s="1" t="s">
        <v>643</v>
      </c>
      <c r="B157" s="3" t="s">
        <v>644</v>
      </c>
      <c r="C157" s="3" t="s">
        <v>645</v>
      </c>
      <c r="D157" s="3" t="s">
        <v>26</v>
      </c>
      <c r="E157" s="4">
        <v>38</v>
      </c>
      <c r="F157" s="4" t="str">
        <f>IF(Merge2[[#This Row],[Age]]&lt;=35,"Young","Old")</f>
        <v>Old</v>
      </c>
      <c r="G157" s="3" t="s">
        <v>92</v>
      </c>
      <c r="H157" s="3" t="s">
        <v>57</v>
      </c>
      <c r="I157" s="4">
        <v>6</v>
      </c>
      <c r="J157" s="4" t="str" cm="1">
        <f t="array" ref="J157">_xlfn.IFS(Merge2[[#This Row],[DistanceFromHome (KM)]] &lt;=10,"0-10KM",Merge2[[#This Row],[DistanceFromHome (KM)]] &lt;=20,"11-20KM",Merge2[[#This Row],[DistanceFromHome (KM)]] &lt;=30,"21-30KM",Merge2[[#This Row],[DistanceFromHome (KM)]] &lt;=40,"31-40KM",Merge2[[#This Row],[DistanceFromHome (KM)]] &lt;=50,"41-50KM")</f>
        <v>0-10KM</v>
      </c>
      <c r="K157" s="3" t="s">
        <v>40</v>
      </c>
      <c r="L157" s="3" t="s">
        <v>76</v>
      </c>
      <c r="M157" s="4">
        <v>3</v>
      </c>
      <c r="N157" s="3" t="str" cm="1">
        <f t="array" ref="N157">_xlfn.SWITCH(Merge2[[#This Row],[Education]], 1, "Below College", 2, "College", 3, "Bachelor's", 4, "Master's", 5, "Doctorate")</f>
        <v>Bachelor's</v>
      </c>
      <c r="O157" s="3" t="s">
        <v>77</v>
      </c>
      <c r="P157" s="3" t="s">
        <v>114</v>
      </c>
      <c r="Q157" s="3" t="s">
        <v>41</v>
      </c>
      <c r="R157" s="5">
        <v>126515</v>
      </c>
      <c r="S157" s="4">
        <v>0</v>
      </c>
      <c r="T157" s="3" t="s">
        <v>34</v>
      </c>
      <c r="U157" s="4">
        <f>IF(Merge2[[#This Row],[OverTime]]="Yes", 1, 0)</f>
        <v>0</v>
      </c>
      <c r="V157" s="2">
        <v>41332</v>
      </c>
      <c r="W157" s="3" t="s">
        <v>34</v>
      </c>
      <c r="X157" s="4">
        <v>9</v>
      </c>
      <c r="Y157" s="4">
        <v>7</v>
      </c>
      <c r="Z157" s="4">
        <v>9</v>
      </c>
      <c r="AA157" s="4" t="str">
        <f>IF(Merge2[[#This Row],[YearsSinceLastPromotion]] &gt;=4, "Need Attention", "OK")</f>
        <v>Need Attention</v>
      </c>
      <c r="AB157" s="4">
        <v>4</v>
      </c>
      <c r="AC157" s="1" t="s">
        <v>646</v>
      </c>
      <c r="AD157" s="1" t="s">
        <v>643</v>
      </c>
      <c r="AE157" s="2">
        <v>42588</v>
      </c>
      <c r="AF157" s="4">
        <v>3</v>
      </c>
      <c r="AG157" s="4">
        <f>IF(ISNUMBER(Merge2[[#This Row],[PerformanceRating.EnvironmentSatisfaction]]),Merge2[[#This Row],[PerformanceRating.EnvironmentSatisfaction]], NA())</f>
        <v>3</v>
      </c>
      <c r="AH157" s="4">
        <v>2</v>
      </c>
      <c r="AI157" s="4">
        <f>IF(ISNUMBER(Merge2[[#This Row],[PerformanceRating.JobSatisfaction]]),Merge2[[#This Row],[PerformanceRating.JobSatisfaction]],NA())</f>
        <v>2</v>
      </c>
      <c r="AJ157" s="4">
        <v>5</v>
      </c>
      <c r="AK157" s="4">
        <f>IF(ISNUMBER(Merge2[[#This Row],[PerformanceRating.RelationshipSatisfaction]]),Merge2[[#This Row],[PerformanceRating.RelationshipSatisfaction]],NA())</f>
        <v>5</v>
      </c>
      <c r="AL157" s="4">
        <v>2</v>
      </c>
      <c r="AM157" s="4">
        <v>1</v>
      </c>
      <c r="AN157" s="4">
        <v>4</v>
      </c>
      <c r="AO157" s="4">
        <f>IF(ISNUMBER(Merge2[[#This Row],[PerformanceRating.WorkLifeBalance]]),Merge2[[#This Row],[PerformanceRating.WorkLifeBalance]],NA())</f>
        <v>4</v>
      </c>
      <c r="AP157" s="4">
        <v>5</v>
      </c>
      <c r="AQ157" s="4">
        <f>IF(ISNUMBER(Merge2[[#This Row],[PerformanceRating.SelfRating]]),Merge2[[#This Row],[PerformanceRating.SelfRating]],NA())</f>
        <v>5</v>
      </c>
      <c r="AR157" s="4">
        <v>4</v>
      </c>
      <c r="AS157" s="4">
        <f>IF(ISNUMBER(Merge2[[#This Row],[PerformanceRating.ManagerRating]]),Merge2[[#This Row],[PerformanceRating.ManagerRating]],NA())</f>
        <v>4</v>
      </c>
      <c r="AT157" s="4">
        <f>AVERAGE(Merge2[[#This Row],[environment]],Merge2[[#This Row],[job_satisfactory]],Merge2[[#This Row],[Relationship]],Merge2[[#This Row],[worklife]],Merge2[[#This Row],[selfrating]],Merge2[[#This Row],[managerrating]])</f>
        <v>3.8333333333333335</v>
      </c>
    </row>
    <row r="158" spans="1:46" x14ac:dyDescent="0.25">
      <c r="A158" s="1" t="s">
        <v>490</v>
      </c>
      <c r="B158" s="3" t="s">
        <v>491</v>
      </c>
      <c r="C158" s="3" t="s">
        <v>492</v>
      </c>
      <c r="D158" s="3" t="s">
        <v>26</v>
      </c>
      <c r="E158" s="4">
        <v>35</v>
      </c>
      <c r="F158" s="4" t="str">
        <f>IF(Merge2[[#This Row],[Age]]&lt;=35,"Young","Old")</f>
        <v>Young</v>
      </c>
      <c r="G158" s="3" t="s">
        <v>92</v>
      </c>
      <c r="H158" s="3" t="s">
        <v>57</v>
      </c>
      <c r="I158" s="4">
        <v>39</v>
      </c>
      <c r="J158" s="4" t="str" cm="1">
        <f t="array" ref="J158">_xlfn.IFS(Merge2[[#This Row],[DistanceFromHome (KM)]] &lt;=10,"0-10KM",Merge2[[#This Row],[DistanceFromHome (KM)]] &lt;=20,"11-20KM",Merge2[[#This Row],[DistanceFromHome (KM)]] &lt;=30,"21-30KM",Merge2[[#This Row],[DistanceFromHome (KM)]] &lt;=40,"31-40KM",Merge2[[#This Row],[DistanceFromHome (KM)]] &lt;=50,"41-50KM")</f>
        <v>31-40KM</v>
      </c>
      <c r="K158" s="3" t="s">
        <v>40</v>
      </c>
      <c r="L158" s="3" t="s">
        <v>70</v>
      </c>
      <c r="M158" s="4">
        <v>4</v>
      </c>
      <c r="N158" s="3" t="str" cm="1">
        <f t="array" ref="N158">_xlfn.SWITCH(Merge2[[#This Row],[Education]], 1, "Below College", 2, "College", 3, "Bachelor's", 4, "Master's", 5, "Doctorate")</f>
        <v>Master's</v>
      </c>
      <c r="O158" s="3" t="s">
        <v>58</v>
      </c>
      <c r="P158" s="3" t="s">
        <v>110</v>
      </c>
      <c r="Q158" s="3" t="s">
        <v>41</v>
      </c>
      <c r="R158" s="5">
        <v>71257</v>
      </c>
      <c r="S158" s="4">
        <v>0</v>
      </c>
      <c r="T158" s="3" t="s">
        <v>34</v>
      </c>
      <c r="U158" s="4">
        <f>IF(Merge2[[#This Row],[OverTime]]="Yes", 1, 0)</f>
        <v>0</v>
      </c>
      <c r="V158" s="2">
        <v>41030</v>
      </c>
      <c r="W158" s="3" t="s">
        <v>34</v>
      </c>
      <c r="X158" s="4">
        <v>10</v>
      </c>
      <c r="Y158" s="4">
        <v>1</v>
      </c>
      <c r="Z158" s="4">
        <v>6</v>
      </c>
      <c r="AA158" s="4" t="str">
        <f>IF(Merge2[[#This Row],[YearsSinceLastPromotion]] &gt;=4, "Need Attention", "OK")</f>
        <v>Need Attention</v>
      </c>
      <c r="AB158" s="4">
        <v>10</v>
      </c>
      <c r="AC158" s="1" t="s">
        <v>493</v>
      </c>
      <c r="AD158" s="1" t="s">
        <v>490</v>
      </c>
      <c r="AE158" s="2">
        <v>42692</v>
      </c>
      <c r="AF158" s="4">
        <v>3</v>
      </c>
      <c r="AG158" s="4">
        <f>IF(ISNUMBER(Merge2[[#This Row],[PerformanceRating.EnvironmentSatisfaction]]),Merge2[[#This Row],[PerformanceRating.EnvironmentSatisfaction]], NA())</f>
        <v>3</v>
      </c>
      <c r="AH158" s="4">
        <v>3</v>
      </c>
      <c r="AI158" s="4">
        <f>IF(ISNUMBER(Merge2[[#This Row],[PerformanceRating.JobSatisfaction]]),Merge2[[#This Row],[PerformanceRating.JobSatisfaction]],NA())</f>
        <v>3</v>
      </c>
      <c r="AJ158" s="4">
        <v>2</v>
      </c>
      <c r="AK158" s="4">
        <f>IF(ISNUMBER(Merge2[[#This Row],[PerformanceRating.RelationshipSatisfaction]]),Merge2[[#This Row],[PerformanceRating.RelationshipSatisfaction]],NA())</f>
        <v>2</v>
      </c>
      <c r="AL158" s="4">
        <v>1</v>
      </c>
      <c r="AM158" s="4">
        <v>0</v>
      </c>
      <c r="AN158" s="4">
        <v>2</v>
      </c>
      <c r="AO158" s="4">
        <f>IF(ISNUMBER(Merge2[[#This Row],[PerformanceRating.WorkLifeBalance]]),Merge2[[#This Row],[PerformanceRating.WorkLifeBalance]],NA())</f>
        <v>2</v>
      </c>
      <c r="AP158" s="4">
        <v>5</v>
      </c>
      <c r="AQ158" s="4">
        <f>IF(ISNUMBER(Merge2[[#This Row],[PerformanceRating.SelfRating]]),Merge2[[#This Row],[PerformanceRating.SelfRating]],NA())</f>
        <v>5</v>
      </c>
      <c r="AR158" s="4">
        <v>5</v>
      </c>
      <c r="AS158" s="4">
        <f>IF(ISNUMBER(Merge2[[#This Row],[PerformanceRating.ManagerRating]]),Merge2[[#This Row],[PerformanceRating.ManagerRating]],NA())</f>
        <v>5</v>
      </c>
      <c r="AT158" s="4">
        <f>AVERAGE(Merge2[[#This Row],[environment]],Merge2[[#This Row],[job_satisfactory]],Merge2[[#This Row],[Relationship]],Merge2[[#This Row],[worklife]],Merge2[[#This Row],[selfrating]],Merge2[[#This Row],[managerrating]])</f>
        <v>3.3333333333333335</v>
      </c>
    </row>
    <row r="159" spans="1:46" hidden="1" x14ac:dyDescent="0.25">
      <c r="A159" s="1" t="s">
        <v>494</v>
      </c>
      <c r="B159" s="3" t="s">
        <v>495</v>
      </c>
      <c r="C159" s="3" t="s">
        <v>496</v>
      </c>
      <c r="D159" s="3" t="s">
        <v>26</v>
      </c>
      <c r="E159" s="4">
        <v>37</v>
      </c>
      <c r="F159" s="4" t="str">
        <f>IF(Merge2[[#This Row],[Age]]&lt;=35,"Young","Old")</f>
        <v>Old</v>
      </c>
      <c r="G159" s="3" t="s">
        <v>92</v>
      </c>
      <c r="H159" s="3" t="s">
        <v>57</v>
      </c>
      <c r="I159" s="4">
        <v>14</v>
      </c>
      <c r="J159" s="4" t="str" cm="1">
        <f t="array" ref="J159">_xlfn.IFS(Merge2[[#This Row],[DistanceFromHome (KM)]] &lt;=10,"0-10KM",Merge2[[#This Row],[DistanceFromHome (KM)]] &lt;=20,"11-20KM",Merge2[[#This Row],[DistanceFromHome (KM)]] &lt;=30,"21-30KM",Merge2[[#This Row],[DistanceFromHome (KM)]] &lt;=40,"31-40KM",Merge2[[#This Row],[DistanceFromHome (KM)]] &lt;=50,"41-50KM")</f>
        <v>11-20KM</v>
      </c>
      <c r="K159" s="3" t="s">
        <v>40</v>
      </c>
      <c r="L159" s="3" t="s">
        <v>70</v>
      </c>
      <c r="M159" s="4">
        <v>4</v>
      </c>
      <c r="N159" s="3" t="str" cm="1">
        <f t="array" ref="N159">_xlfn.SWITCH(Merge2[[#This Row],[Education]], 1, "Below College", 2, "College", 3, "Bachelor's", 4, "Master's", 5, "Doctorate")</f>
        <v>Master's</v>
      </c>
      <c r="O159" s="3" t="s">
        <v>58</v>
      </c>
      <c r="P159" s="3" t="s">
        <v>101</v>
      </c>
      <c r="Q159" s="3" t="s">
        <v>51</v>
      </c>
      <c r="R159" s="5">
        <v>99936</v>
      </c>
      <c r="S159" s="4">
        <v>1</v>
      </c>
      <c r="T159" s="3" t="s">
        <v>34</v>
      </c>
      <c r="U159" s="4">
        <f>IF(Merge2[[#This Row],[OverTime]]="Yes", 1, 0)</f>
        <v>0</v>
      </c>
      <c r="V159" s="2">
        <v>41030</v>
      </c>
      <c r="W159" s="3" t="s">
        <v>34</v>
      </c>
      <c r="X159" s="4">
        <v>10</v>
      </c>
      <c r="Y159" s="4">
        <v>9</v>
      </c>
      <c r="Z159" s="4">
        <v>10</v>
      </c>
      <c r="AA159" s="4" t="str">
        <f>IF(Merge2[[#This Row],[YearsSinceLastPromotion]] &gt;=4, "Need Attention", "OK")</f>
        <v>Need Attention</v>
      </c>
      <c r="AB159" s="4">
        <v>6</v>
      </c>
      <c r="AC159" s="1"/>
      <c r="AD159" s="1"/>
      <c r="AE159" s="2"/>
      <c r="AF159" s="4"/>
      <c r="AG159" s="4" t="e">
        <f>IF(ISNUMBER(Merge2[[#This Row],[PerformanceRating.EnvironmentSatisfaction]]),Merge2[[#This Row],[PerformanceRating.EnvironmentSatisfaction]], NA())</f>
        <v>#N/A</v>
      </c>
      <c r="AH159" s="4"/>
      <c r="AI159" s="4" t="e">
        <f>IF(ISNUMBER(Merge2[[#This Row],[PerformanceRating.JobSatisfaction]]),Merge2[[#This Row],[PerformanceRating.JobSatisfaction]],NA())</f>
        <v>#N/A</v>
      </c>
      <c r="AJ159" s="4"/>
      <c r="AK159" s="4" t="e">
        <f>IF(ISNUMBER(Merge2[[#This Row],[PerformanceRating.RelationshipSatisfaction]]),Merge2[[#This Row],[PerformanceRating.RelationshipSatisfaction]],NA())</f>
        <v>#N/A</v>
      </c>
      <c r="AL159" s="4"/>
      <c r="AM159" s="4"/>
      <c r="AN159" s="4"/>
      <c r="AO159" s="4" t="e">
        <f>IF(ISNUMBER(Merge2[[#This Row],[PerformanceRating.WorkLifeBalance]]),Merge2[[#This Row],[PerformanceRating.WorkLifeBalance]],NA())</f>
        <v>#N/A</v>
      </c>
      <c r="AP159" s="4"/>
      <c r="AQ159" s="4" t="e">
        <f>IF(ISNUMBER(Merge2[[#This Row],[PerformanceRating.SelfRating]]),Merge2[[#This Row],[PerformanceRating.SelfRating]],NA())</f>
        <v>#N/A</v>
      </c>
      <c r="AR159" s="4"/>
      <c r="AS159" s="4" t="e">
        <f>IF(ISNUMBER(Merge2[[#This Row],[PerformanceRating.ManagerRating]]),Merge2[[#This Row],[PerformanceRating.ManagerRating]],NA())</f>
        <v>#N/A</v>
      </c>
      <c r="AT159" s="4" t="e">
        <f>AVERAGE(Merge2[[#This Row],[environment]],Merge2[[#This Row],[job_satisfactory]],Merge2[[#This Row],[Relationship]],Merge2[[#This Row],[worklife]],Merge2[[#This Row],[selfrating]],Merge2[[#This Row],[managerrating]])</f>
        <v>#N/A</v>
      </c>
    </row>
    <row r="160" spans="1:46" hidden="1" x14ac:dyDescent="0.25">
      <c r="A160" s="1" t="s">
        <v>892</v>
      </c>
      <c r="B160" s="3" t="s">
        <v>893</v>
      </c>
      <c r="C160" s="3" t="s">
        <v>894</v>
      </c>
      <c r="D160" s="3" t="s">
        <v>39</v>
      </c>
      <c r="E160" s="4">
        <v>37</v>
      </c>
      <c r="F160" s="4" t="str">
        <f>IF(Merge2[[#This Row],[Age]]&lt;=35,"Young","Old")</f>
        <v>Old</v>
      </c>
      <c r="G160" s="3" t="s">
        <v>27</v>
      </c>
      <c r="H160" s="3" t="s">
        <v>57</v>
      </c>
      <c r="I160" s="4">
        <v>22</v>
      </c>
      <c r="J160" s="4" t="str" cm="1">
        <f t="array" ref="J160">_xlfn.IFS(Merge2[[#This Row],[DistanceFromHome (KM)]] &lt;=10,"0-10KM",Merge2[[#This Row],[DistanceFromHome (KM)]] &lt;=20,"11-20KM",Merge2[[#This Row],[DistanceFromHome (KM)]] &lt;=30,"21-30KM",Merge2[[#This Row],[DistanceFromHome (KM)]] &lt;=40,"31-40KM",Merge2[[#This Row],[DistanceFromHome (KM)]] &lt;=50,"41-50KM")</f>
        <v>21-30KM</v>
      </c>
      <c r="K160" s="3" t="s">
        <v>69</v>
      </c>
      <c r="L160" s="3" t="s">
        <v>30</v>
      </c>
      <c r="M160" s="4">
        <v>2</v>
      </c>
      <c r="N160" s="3" t="str" cm="1">
        <f t="array" ref="N160">_xlfn.SWITCH(Merge2[[#This Row],[Education]], 1, "Below College", 2, "College", 3, "Bachelor's", 4, "Master's", 5, "Doctorate")</f>
        <v>College</v>
      </c>
      <c r="O160" s="3" t="s">
        <v>77</v>
      </c>
      <c r="P160" s="3" t="s">
        <v>110</v>
      </c>
      <c r="Q160" s="3" t="s">
        <v>41</v>
      </c>
      <c r="R160" s="5">
        <v>45927</v>
      </c>
      <c r="S160" s="4">
        <v>0</v>
      </c>
      <c r="T160" s="3" t="s">
        <v>34</v>
      </c>
      <c r="U160" s="4">
        <f>IF(Merge2[[#This Row],[OverTime]]="Yes", 1, 0)</f>
        <v>0</v>
      </c>
      <c r="V160" s="2">
        <v>41512</v>
      </c>
      <c r="W160" s="3" t="s">
        <v>34</v>
      </c>
      <c r="X160" s="4">
        <v>9</v>
      </c>
      <c r="Y160" s="4">
        <v>5</v>
      </c>
      <c r="Z160" s="4">
        <v>6</v>
      </c>
      <c r="AA160" s="4" t="str">
        <f>IF(Merge2[[#This Row],[YearsSinceLastPromotion]] &gt;=4, "Need Attention", "OK")</f>
        <v>Need Attention</v>
      </c>
      <c r="AB160" s="4">
        <v>6</v>
      </c>
      <c r="AC160" s="1" t="s">
        <v>895</v>
      </c>
      <c r="AD160" s="1" t="s">
        <v>892</v>
      </c>
      <c r="AE160" s="2">
        <v>42591</v>
      </c>
      <c r="AF160" s="4">
        <v>3</v>
      </c>
      <c r="AG160" s="4">
        <f>IF(ISNUMBER(Merge2[[#This Row],[PerformanceRating.EnvironmentSatisfaction]]),Merge2[[#This Row],[PerformanceRating.EnvironmentSatisfaction]], NA())</f>
        <v>3</v>
      </c>
      <c r="AH160" s="4">
        <v>4</v>
      </c>
      <c r="AI160" s="4">
        <f>IF(ISNUMBER(Merge2[[#This Row],[PerformanceRating.JobSatisfaction]]),Merge2[[#This Row],[PerformanceRating.JobSatisfaction]],NA())</f>
        <v>4</v>
      </c>
      <c r="AJ160" s="4">
        <v>5</v>
      </c>
      <c r="AK160" s="4">
        <f>IF(ISNUMBER(Merge2[[#This Row],[PerformanceRating.RelationshipSatisfaction]]),Merge2[[#This Row],[PerformanceRating.RelationshipSatisfaction]],NA())</f>
        <v>5</v>
      </c>
      <c r="AL160" s="4">
        <v>1</v>
      </c>
      <c r="AM160" s="4">
        <v>1</v>
      </c>
      <c r="AN160" s="4">
        <v>3</v>
      </c>
      <c r="AO160" s="4">
        <f>IF(ISNUMBER(Merge2[[#This Row],[PerformanceRating.WorkLifeBalance]]),Merge2[[#This Row],[PerformanceRating.WorkLifeBalance]],NA())</f>
        <v>3</v>
      </c>
      <c r="AP160" s="4">
        <v>5</v>
      </c>
      <c r="AQ160" s="4">
        <f>IF(ISNUMBER(Merge2[[#This Row],[PerformanceRating.SelfRating]]),Merge2[[#This Row],[PerformanceRating.SelfRating]],NA())</f>
        <v>5</v>
      </c>
      <c r="AR160" s="4">
        <v>5</v>
      </c>
      <c r="AS160" s="4">
        <f>IF(ISNUMBER(Merge2[[#This Row],[PerformanceRating.ManagerRating]]),Merge2[[#This Row],[PerformanceRating.ManagerRating]],NA())</f>
        <v>5</v>
      </c>
      <c r="AT160" s="4">
        <f>AVERAGE(Merge2[[#This Row],[environment]],Merge2[[#This Row],[job_satisfactory]],Merge2[[#This Row],[Relationship]],Merge2[[#This Row],[worklife]],Merge2[[#This Row],[selfrating]],Merge2[[#This Row],[managerrating]])</f>
        <v>4.166666666666667</v>
      </c>
    </row>
    <row r="161" spans="1:46" hidden="1" x14ac:dyDescent="0.25">
      <c r="A161" s="1" t="s">
        <v>501</v>
      </c>
      <c r="B161" s="3" t="s">
        <v>502</v>
      </c>
      <c r="C161" s="3" t="s">
        <v>503</v>
      </c>
      <c r="D161" s="3" t="s">
        <v>26</v>
      </c>
      <c r="E161" s="4">
        <v>42</v>
      </c>
      <c r="F161" s="4" t="str">
        <f>IF(Merge2[[#This Row],[Age]]&lt;=35,"Young","Old")</f>
        <v>Old</v>
      </c>
      <c r="G161" s="3" t="s">
        <v>27</v>
      </c>
      <c r="H161" s="3" t="s">
        <v>28</v>
      </c>
      <c r="I161" s="4">
        <v>39</v>
      </c>
      <c r="J161" s="4" t="str" cm="1">
        <f t="array" ref="J161">_xlfn.IFS(Merge2[[#This Row],[DistanceFromHome (KM)]] &lt;=10,"0-10KM",Merge2[[#This Row],[DistanceFromHome (KM)]] &lt;=20,"11-20KM",Merge2[[#This Row],[DistanceFromHome (KM)]] &lt;=30,"21-30KM",Merge2[[#This Row],[DistanceFromHome (KM)]] &lt;=40,"31-40KM",Merge2[[#This Row],[DistanceFromHome (KM)]] &lt;=50,"41-50KM")</f>
        <v>31-40KM</v>
      </c>
      <c r="K161" s="3" t="s">
        <v>40</v>
      </c>
      <c r="L161" s="3" t="s">
        <v>30</v>
      </c>
      <c r="M161" s="4">
        <v>3</v>
      </c>
      <c r="N161" s="3" t="str" cm="1">
        <f t="array" ref="N161">_xlfn.SWITCH(Merge2[[#This Row],[Education]], 1, "Below College", 2, "College", 3, "Bachelor's", 4, "Master's", 5, "Doctorate")</f>
        <v>Bachelor's</v>
      </c>
      <c r="O161" s="3" t="s">
        <v>130</v>
      </c>
      <c r="P161" s="3" t="s">
        <v>32</v>
      </c>
      <c r="Q161" s="3" t="s">
        <v>51</v>
      </c>
      <c r="R161" s="5">
        <v>206277</v>
      </c>
      <c r="S161" s="4">
        <v>2</v>
      </c>
      <c r="T161" s="3" t="s">
        <v>34</v>
      </c>
      <c r="U161" s="4">
        <f>IF(Merge2[[#This Row],[OverTime]]="Yes", 1, 0)</f>
        <v>0</v>
      </c>
      <c r="V161" s="2">
        <v>41031</v>
      </c>
      <c r="W161" s="3" t="s">
        <v>34</v>
      </c>
      <c r="X161" s="4">
        <v>10</v>
      </c>
      <c r="Y161" s="4">
        <v>6</v>
      </c>
      <c r="Z161" s="4">
        <v>10</v>
      </c>
      <c r="AA161" s="4" t="str">
        <f>IF(Merge2[[#This Row],[YearsSinceLastPromotion]] &gt;=4, "Need Attention", "OK")</f>
        <v>Need Attention</v>
      </c>
      <c r="AB161" s="4">
        <v>1</v>
      </c>
      <c r="AC161" s="1"/>
      <c r="AD161" s="1"/>
      <c r="AE161" s="2"/>
      <c r="AF161" s="4"/>
      <c r="AG161" s="4" t="e">
        <f>IF(ISNUMBER(Merge2[[#This Row],[PerformanceRating.EnvironmentSatisfaction]]),Merge2[[#This Row],[PerformanceRating.EnvironmentSatisfaction]], NA())</f>
        <v>#N/A</v>
      </c>
      <c r="AH161" s="4"/>
      <c r="AI161" s="4" t="e">
        <f>IF(ISNUMBER(Merge2[[#This Row],[PerformanceRating.JobSatisfaction]]),Merge2[[#This Row],[PerformanceRating.JobSatisfaction]],NA())</f>
        <v>#N/A</v>
      </c>
      <c r="AJ161" s="4"/>
      <c r="AK161" s="4" t="e">
        <f>IF(ISNUMBER(Merge2[[#This Row],[PerformanceRating.RelationshipSatisfaction]]),Merge2[[#This Row],[PerformanceRating.RelationshipSatisfaction]],NA())</f>
        <v>#N/A</v>
      </c>
      <c r="AL161" s="4"/>
      <c r="AM161" s="4"/>
      <c r="AN161" s="4"/>
      <c r="AO161" s="4" t="e">
        <f>IF(ISNUMBER(Merge2[[#This Row],[PerformanceRating.WorkLifeBalance]]),Merge2[[#This Row],[PerformanceRating.WorkLifeBalance]],NA())</f>
        <v>#N/A</v>
      </c>
      <c r="AP161" s="4"/>
      <c r="AQ161" s="4" t="e">
        <f>IF(ISNUMBER(Merge2[[#This Row],[PerformanceRating.SelfRating]]),Merge2[[#This Row],[PerformanceRating.SelfRating]],NA())</f>
        <v>#N/A</v>
      </c>
      <c r="AR161" s="4"/>
      <c r="AS161" s="4" t="e">
        <f>IF(ISNUMBER(Merge2[[#This Row],[PerformanceRating.ManagerRating]]),Merge2[[#This Row],[PerformanceRating.ManagerRating]],NA())</f>
        <v>#N/A</v>
      </c>
      <c r="AT161" s="4" t="e">
        <f>AVERAGE(Merge2[[#This Row],[environment]],Merge2[[#This Row],[job_satisfactory]],Merge2[[#This Row],[Relationship]],Merge2[[#This Row],[worklife]],Merge2[[#This Row],[selfrating]],Merge2[[#This Row],[managerrating]])</f>
        <v>#N/A</v>
      </c>
    </row>
    <row r="162" spans="1:46" hidden="1" x14ac:dyDescent="0.25">
      <c r="A162" s="1" t="s">
        <v>724</v>
      </c>
      <c r="B162" s="3" t="s">
        <v>725</v>
      </c>
      <c r="C162" s="3" t="s">
        <v>726</v>
      </c>
      <c r="D162" s="3" t="s">
        <v>56</v>
      </c>
      <c r="E162" s="4">
        <v>36</v>
      </c>
      <c r="F162" s="4" t="str">
        <f>IF(Merge2[[#This Row],[Age]]&lt;=35,"Young","Old")</f>
        <v>Old</v>
      </c>
      <c r="G162" s="3" t="s">
        <v>75</v>
      </c>
      <c r="H162" s="3" t="s">
        <v>28</v>
      </c>
      <c r="I162" s="4">
        <v>31</v>
      </c>
      <c r="J162" s="4" t="str" cm="1">
        <f t="array" ref="J162">_xlfn.IFS(Merge2[[#This Row],[DistanceFromHome (KM)]] &lt;=10,"0-10KM",Merge2[[#This Row],[DistanceFromHome (KM)]] &lt;=20,"11-20KM",Merge2[[#This Row],[DistanceFromHome (KM)]] &lt;=30,"21-30KM",Merge2[[#This Row],[DistanceFromHome (KM)]] &lt;=40,"31-40KM",Merge2[[#This Row],[DistanceFromHome (KM)]] &lt;=50,"41-50KM")</f>
        <v>31-40KM</v>
      </c>
      <c r="K162" s="3" t="s">
        <v>40</v>
      </c>
      <c r="L162" s="3" t="s">
        <v>70</v>
      </c>
      <c r="M162" s="4">
        <v>2</v>
      </c>
      <c r="N162" s="3" t="str" cm="1">
        <f t="array" ref="N162">_xlfn.SWITCH(Merge2[[#This Row],[Education]], 1, "Below College", 2, "College", 3, "Bachelor's", 4, "Master's", 5, "Doctorate")</f>
        <v>College</v>
      </c>
      <c r="O162" s="3" t="s">
        <v>130</v>
      </c>
      <c r="P162" s="3" t="s">
        <v>166</v>
      </c>
      <c r="Q162" s="3" t="s">
        <v>41</v>
      </c>
      <c r="R162" s="5">
        <v>56937</v>
      </c>
      <c r="S162" s="4">
        <v>0</v>
      </c>
      <c r="T162" s="3" t="s">
        <v>34</v>
      </c>
      <c r="U162" s="4">
        <f>IF(Merge2[[#This Row],[OverTime]]="Yes", 1, 0)</f>
        <v>0</v>
      </c>
      <c r="V162" s="2">
        <v>41381</v>
      </c>
      <c r="W162" s="3" t="s">
        <v>34</v>
      </c>
      <c r="X162" s="4">
        <v>9</v>
      </c>
      <c r="Y162" s="4">
        <v>5</v>
      </c>
      <c r="Z162" s="4">
        <v>8</v>
      </c>
      <c r="AA162" s="4" t="str">
        <f>IF(Merge2[[#This Row],[YearsSinceLastPromotion]] &gt;=4, "Need Attention", "OK")</f>
        <v>Need Attention</v>
      </c>
      <c r="AB162" s="4">
        <v>2</v>
      </c>
      <c r="AC162" s="1" t="s">
        <v>727</v>
      </c>
      <c r="AD162" s="1" t="s">
        <v>724</v>
      </c>
      <c r="AE162" s="2">
        <v>42594</v>
      </c>
      <c r="AF162" s="4">
        <v>4</v>
      </c>
      <c r="AG162" s="4">
        <f>IF(ISNUMBER(Merge2[[#This Row],[PerformanceRating.EnvironmentSatisfaction]]),Merge2[[#This Row],[PerformanceRating.EnvironmentSatisfaction]], NA())</f>
        <v>4</v>
      </c>
      <c r="AH162" s="4">
        <v>3</v>
      </c>
      <c r="AI162" s="4">
        <f>IF(ISNUMBER(Merge2[[#This Row],[PerformanceRating.JobSatisfaction]]),Merge2[[#This Row],[PerformanceRating.JobSatisfaction]],NA())</f>
        <v>3</v>
      </c>
      <c r="AJ162" s="4">
        <v>5</v>
      </c>
      <c r="AK162" s="4">
        <f>IF(ISNUMBER(Merge2[[#This Row],[PerformanceRating.RelationshipSatisfaction]]),Merge2[[#This Row],[PerformanceRating.RelationshipSatisfaction]],NA())</f>
        <v>5</v>
      </c>
      <c r="AL162" s="4">
        <v>3</v>
      </c>
      <c r="AM162" s="4">
        <v>0</v>
      </c>
      <c r="AN162" s="4">
        <v>4</v>
      </c>
      <c r="AO162" s="4">
        <f>IF(ISNUMBER(Merge2[[#This Row],[PerformanceRating.WorkLifeBalance]]),Merge2[[#This Row],[PerformanceRating.WorkLifeBalance]],NA())</f>
        <v>4</v>
      </c>
      <c r="AP162" s="4">
        <v>5</v>
      </c>
      <c r="AQ162" s="4">
        <f>IF(ISNUMBER(Merge2[[#This Row],[PerformanceRating.SelfRating]]),Merge2[[#This Row],[PerformanceRating.SelfRating]],NA())</f>
        <v>5</v>
      </c>
      <c r="AR162" s="4">
        <v>4</v>
      </c>
      <c r="AS162" s="4">
        <f>IF(ISNUMBER(Merge2[[#This Row],[PerformanceRating.ManagerRating]]),Merge2[[#This Row],[PerformanceRating.ManagerRating]],NA())</f>
        <v>4</v>
      </c>
      <c r="AT162" s="4">
        <f>AVERAGE(Merge2[[#This Row],[environment]],Merge2[[#This Row],[job_satisfactory]],Merge2[[#This Row],[Relationship]],Merge2[[#This Row],[worklife]],Merge2[[#This Row],[selfrating]],Merge2[[#This Row],[managerrating]])</f>
        <v>4.166666666666667</v>
      </c>
    </row>
    <row r="163" spans="1:46" hidden="1" x14ac:dyDescent="0.25">
      <c r="A163" s="1" t="s">
        <v>512</v>
      </c>
      <c r="B163" s="3" t="s">
        <v>513</v>
      </c>
      <c r="C163" s="3" t="s">
        <v>514</v>
      </c>
      <c r="D163" s="3" t="s">
        <v>39</v>
      </c>
      <c r="E163" s="4">
        <v>42</v>
      </c>
      <c r="F163" s="4" t="str">
        <f>IF(Merge2[[#This Row],[Age]]&lt;=35,"Young","Old")</f>
        <v>Old</v>
      </c>
      <c r="G163" s="3" t="s">
        <v>27</v>
      </c>
      <c r="H163" s="3" t="s">
        <v>57</v>
      </c>
      <c r="I163" s="4">
        <v>5</v>
      </c>
      <c r="J163" s="4" t="str" cm="1">
        <f t="array" ref="J163">_xlfn.IFS(Merge2[[#This Row],[DistanceFromHome (KM)]] &lt;=10,"0-10KM",Merge2[[#This Row],[DistanceFromHome (KM)]] &lt;=20,"11-20KM",Merge2[[#This Row],[DistanceFromHome (KM)]] &lt;=30,"21-30KM",Merge2[[#This Row],[DistanceFromHome (KM)]] &lt;=40,"31-40KM",Merge2[[#This Row],[DistanceFromHome (KM)]] &lt;=50,"41-50KM")</f>
        <v>0-10KM</v>
      </c>
      <c r="K163" s="3" t="s">
        <v>69</v>
      </c>
      <c r="L163" s="3" t="s">
        <v>70</v>
      </c>
      <c r="M163" s="4">
        <v>1</v>
      </c>
      <c r="N163" s="3" t="str" cm="1">
        <f t="array" ref="N163">_xlfn.SWITCH(Merge2[[#This Row],[Education]], 1, "Below College", 2, "College", 3, "Bachelor's", 4, "Master's", 5, "Doctorate")</f>
        <v>Below College</v>
      </c>
      <c r="O163" s="3" t="s">
        <v>58</v>
      </c>
      <c r="P163" s="3" t="s">
        <v>93</v>
      </c>
      <c r="Q163" s="3" t="s">
        <v>41</v>
      </c>
      <c r="R163" s="5">
        <v>47461</v>
      </c>
      <c r="S163" s="4">
        <v>0</v>
      </c>
      <c r="T163" s="3" t="s">
        <v>34</v>
      </c>
      <c r="U163" s="4">
        <f>IF(Merge2[[#This Row],[OverTime]]="Yes", 1, 0)</f>
        <v>0</v>
      </c>
      <c r="V163" s="2">
        <v>41034</v>
      </c>
      <c r="W163" s="3" t="s">
        <v>34</v>
      </c>
      <c r="X163" s="4">
        <v>10</v>
      </c>
      <c r="Y163" s="4">
        <v>4</v>
      </c>
      <c r="Z163" s="4">
        <v>7</v>
      </c>
      <c r="AA163" s="4" t="str">
        <f>IF(Merge2[[#This Row],[YearsSinceLastPromotion]] &gt;=4, "Need Attention", "OK")</f>
        <v>Need Attention</v>
      </c>
      <c r="AB163" s="4">
        <v>5</v>
      </c>
      <c r="AC163" s="1"/>
      <c r="AD163" s="1"/>
      <c r="AE163" s="2"/>
      <c r="AF163" s="4"/>
      <c r="AG163" s="4" t="e">
        <f>IF(ISNUMBER(Merge2[[#This Row],[PerformanceRating.EnvironmentSatisfaction]]),Merge2[[#This Row],[PerformanceRating.EnvironmentSatisfaction]], NA())</f>
        <v>#N/A</v>
      </c>
      <c r="AH163" s="4"/>
      <c r="AI163" s="4" t="e">
        <f>IF(ISNUMBER(Merge2[[#This Row],[PerformanceRating.JobSatisfaction]]),Merge2[[#This Row],[PerformanceRating.JobSatisfaction]],NA())</f>
        <v>#N/A</v>
      </c>
      <c r="AJ163" s="4"/>
      <c r="AK163" s="4" t="e">
        <f>IF(ISNUMBER(Merge2[[#This Row],[PerformanceRating.RelationshipSatisfaction]]),Merge2[[#This Row],[PerformanceRating.RelationshipSatisfaction]],NA())</f>
        <v>#N/A</v>
      </c>
      <c r="AL163" s="4"/>
      <c r="AM163" s="4"/>
      <c r="AN163" s="4"/>
      <c r="AO163" s="4" t="e">
        <f>IF(ISNUMBER(Merge2[[#This Row],[PerformanceRating.WorkLifeBalance]]),Merge2[[#This Row],[PerformanceRating.WorkLifeBalance]],NA())</f>
        <v>#N/A</v>
      </c>
      <c r="AP163" s="4"/>
      <c r="AQ163" s="4" t="e">
        <f>IF(ISNUMBER(Merge2[[#This Row],[PerformanceRating.SelfRating]]),Merge2[[#This Row],[PerformanceRating.SelfRating]],NA())</f>
        <v>#N/A</v>
      </c>
      <c r="AR163" s="4"/>
      <c r="AS163" s="4" t="e">
        <f>IF(ISNUMBER(Merge2[[#This Row],[PerformanceRating.ManagerRating]]),Merge2[[#This Row],[PerformanceRating.ManagerRating]],NA())</f>
        <v>#N/A</v>
      </c>
      <c r="AT163" s="4" t="e">
        <f>AVERAGE(Merge2[[#This Row],[environment]],Merge2[[#This Row],[job_satisfactory]],Merge2[[#This Row],[Relationship]],Merge2[[#This Row],[worklife]],Merge2[[#This Row],[selfrating]],Merge2[[#This Row],[managerrating]])</f>
        <v>#N/A</v>
      </c>
    </row>
    <row r="164" spans="1:46" hidden="1" x14ac:dyDescent="0.25">
      <c r="A164" s="1" t="s">
        <v>1098</v>
      </c>
      <c r="B164" s="3" t="s">
        <v>1099</v>
      </c>
      <c r="C164" s="3" t="s">
        <v>1100</v>
      </c>
      <c r="D164" s="3" t="s">
        <v>26</v>
      </c>
      <c r="E164" s="4">
        <v>43</v>
      </c>
      <c r="F164" s="4" t="str">
        <f>IF(Merge2[[#This Row],[Age]]&lt;=35,"Young","Old")</f>
        <v>Old</v>
      </c>
      <c r="G164" s="3" t="s">
        <v>27</v>
      </c>
      <c r="H164" s="3" t="s">
        <v>57</v>
      </c>
      <c r="I164" s="4">
        <v>18</v>
      </c>
      <c r="J164" s="4" t="str" cm="1">
        <f t="array" ref="J164">_xlfn.IFS(Merge2[[#This Row],[DistanceFromHome (KM)]] &lt;=10,"0-10KM",Merge2[[#This Row],[DistanceFromHome (KM)]] &lt;=20,"11-20KM",Merge2[[#This Row],[DistanceFromHome (KM)]] &lt;=30,"21-30KM",Merge2[[#This Row],[DistanceFromHome (KM)]] &lt;=40,"31-40KM",Merge2[[#This Row],[DistanceFromHome (KM)]] &lt;=50,"41-50KM")</f>
        <v>11-20KM</v>
      </c>
      <c r="K164" s="3" t="s">
        <v>29</v>
      </c>
      <c r="L164" s="3" t="s">
        <v>100</v>
      </c>
      <c r="M164" s="4">
        <v>1</v>
      </c>
      <c r="N164" s="3" t="str" cm="1">
        <f t="array" ref="N164">_xlfn.SWITCH(Merge2[[#This Row],[Education]], 1, "Below College", 2, "College", 3, "Bachelor's", 4, "Master's", 5, "Doctorate")</f>
        <v>Below College</v>
      </c>
      <c r="O164" s="3" t="s">
        <v>58</v>
      </c>
      <c r="P164" s="3" t="s">
        <v>110</v>
      </c>
      <c r="Q164" s="3" t="s">
        <v>51</v>
      </c>
      <c r="R164" s="5">
        <v>49882</v>
      </c>
      <c r="S164" s="4">
        <v>1</v>
      </c>
      <c r="T164" s="3" t="s">
        <v>34</v>
      </c>
      <c r="U164" s="4">
        <f>IF(Merge2[[#This Row],[OverTime]]="Yes", 1, 0)</f>
        <v>0</v>
      </c>
      <c r="V164" s="2">
        <v>41672</v>
      </c>
      <c r="W164" s="3" t="s">
        <v>34</v>
      </c>
      <c r="X164" s="4">
        <v>8</v>
      </c>
      <c r="Y164" s="4">
        <v>3</v>
      </c>
      <c r="Z164" s="4">
        <v>8</v>
      </c>
      <c r="AA164" s="4" t="str">
        <f>IF(Merge2[[#This Row],[YearsSinceLastPromotion]] &gt;=4, "Need Attention", "OK")</f>
        <v>Need Attention</v>
      </c>
      <c r="AB164" s="4">
        <v>2</v>
      </c>
      <c r="AC164" s="1" t="s">
        <v>1101</v>
      </c>
      <c r="AD164" s="1" t="s">
        <v>1098</v>
      </c>
      <c r="AE164" s="2">
        <v>42597</v>
      </c>
      <c r="AF164" s="4">
        <v>5</v>
      </c>
      <c r="AG164" s="4">
        <f>IF(ISNUMBER(Merge2[[#This Row],[PerformanceRating.EnvironmentSatisfaction]]),Merge2[[#This Row],[PerformanceRating.EnvironmentSatisfaction]], NA())</f>
        <v>5</v>
      </c>
      <c r="AH164" s="4">
        <v>2</v>
      </c>
      <c r="AI164" s="4">
        <f>IF(ISNUMBER(Merge2[[#This Row],[PerformanceRating.JobSatisfaction]]),Merge2[[#This Row],[PerformanceRating.JobSatisfaction]],NA())</f>
        <v>2</v>
      </c>
      <c r="AJ164" s="4">
        <v>4</v>
      </c>
      <c r="AK164" s="4">
        <f>IF(ISNUMBER(Merge2[[#This Row],[PerformanceRating.RelationshipSatisfaction]]),Merge2[[#This Row],[PerformanceRating.RelationshipSatisfaction]],NA())</f>
        <v>4</v>
      </c>
      <c r="AL164" s="4">
        <v>3</v>
      </c>
      <c r="AM164" s="4">
        <v>1</v>
      </c>
      <c r="AN164" s="4">
        <v>5</v>
      </c>
      <c r="AO164" s="4">
        <f>IF(ISNUMBER(Merge2[[#This Row],[PerformanceRating.WorkLifeBalance]]),Merge2[[#This Row],[PerformanceRating.WorkLifeBalance]],NA())</f>
        <v>5</v>
      </c>
      <c r="AP164" s="4">
        <v>5</v>
      </c>
      <c r="AQ164" s="4">
        <f>IF(ISNUMBER(Merge2[[#This Row],[PerformanceRating.SelfRating]]),Merge2[[#This Row],[PerformanceRating.SelfRating]],NA())</f>
        <v>5</v>
      </c>
      <c r="AR164" s="4">
        <v>5</v>
      </c>
      <c r="AS164" s="4">
        <f>IF(ISNUMBER(Merge2[[#This Row],[PerformanceRating.ManagerRating]]),Merge2[[#This Row],[PerformanceRating.ManagerRating]],NA())</f>
        <v>5</v>
      </c>
      <c r="AT164" s="4">
        <f>AVERAGE(Merge2[[#This Row],[environment]],Merge2[[#This Row],[job_satisfactory]],Merge2[[#This Row],[Relationship]],Merge2[[#This Row],[worklife]],Merge2[[#This Row],[selfrating]],Merge2[[#This Row],[managerrating]])</f>
        <v>4.333333333333333</v>
      </c>
    </row>
    <row r="165" spans="1:46" x14ac:dyDescent="0.25">
      <c r="A165" s="1" t="s">
        <v>519</v>
      </c>
      <c r="B165" s="3" t="s">
        <v>520</v>
      </c>
      <c r="C165" s="3" t="s">
        <v>521</v>
      </c>
      <c r="D165" s="3" t="s">
        <v>39</v>
      </c>
      <c r="E165" s="4">
        <v>34</v>
      </c>
      <c r="F165" s="4" t="str">
        <f>IF(Merge2[[#This Row],[Age]]&lt;=35,"Young","Old")</f>
        <v>Young</v>
      </c>
      <c r="G165" s="3" t="s">
        <v>27</v>
      </c>
      <c r="H165" s="3" t="s">
        <v>57</v>
      </c>
      <c r="I165" s="4">
        <v>40</v>
      </c>
      <c r="J165" s="4" t="str" cm="1">
        <f t="array" ref="J165">_xlfn.IFS(Merge2[[#This Row],[DistanceFromHome (KM)]] &lt;=10,"0-10KM",Merge2[[#This Row],[DistanceFromHome (KM)]] &lt;=20,"11-20KM",Merge2[[#This Row],[DistanceFromHome (KM)]] &lt;=30,"21-30KM",Merge2[[#This Row],[DistanceFromHome (KM)]] &lt;=40,"31-40KM",Merge2[[#This Row],[DistanceFromHome (KM)]] &lt;=50,"41-50KM")</f>
        <v>31-40KM</v>
      </c>
      <c r="K165" s="3" t="s">
        <v>29</v>
      </c>
      <c r="L165" s="3" t="s">
        <v>30</v>
      </c>
      <c r="M165" s="4">
        <v>3</v>
      </c>
      <c r="N165" s="3" t="str" cm="1">
        <f t="array" ref="N165">_xlfn.SWITCH(Merge2[[#This Row],[Education]], 1, "Below College", 2, "College", 3, "Bachelor's", 4, "Master's", 5, "Doctorate")</f>
        <v>Bachelor's</v>
      </c>
      <c r="O165" s="3" t="s">
        <v>58</v>
      </c>
      <c r="P165" s="3" t="s">
        <v>114</v>
      </c>
      <c r="Q165" s="3" t="s">
        <v>51</v>
      </c>
      <c r="R165" s="5">
        <v>97542</v>
      </c>
      <c r="S165" s="4">
        <v>3</v>
      </c>
      <c r="T165" s="3" t="s">
        <v>34</v>
      </c>
      <c r="U165" s="4">
        <f>IF(Merge2[[#This Row],[OverTime]]="Yes", 1, 0)</f>
        <v>0</v>
      </c>
      <c r="V165" s="2">
        <v>41035</v>
      </c>
      <c r="W165" s="3" t="s">
        <v>34</v>
      </c>
      <c r="X165" s="4">
        <v>10</v>
      </c>
      <c r="Y165" s="4">
        <v>10</v>
      </c>
      <c r="Z165" s="4">
        <v>10</v>
      </c>
      <c r="AA165" s="4" t="str">
        <f>IF(Merge2[[#This Row],[YearsSinceLastPromotion]] &gt;=4, "Need Attention", "OK")</f>
        <v>Need Attention</v>
      </c>
      <c r="AB165" s="4">
        <v>7</v>
      </c>
      <c r="AC165" s="1"/>
      <c r="AD165" s="1"/>
      <c r="AE165" s="2"/>
      <c r="AF165" s="4"/>
      <c r="AG165" s="4" t="e">
        <f>IF(ISNUMBER(Merge2[[#This Row],[PerformanceRating.EnvironmentSatisfaction]]),Merge2[[#This Row],[PerformanceRating.EnvironmentSatisfaction]], NA())</f>
        <v>#N/A</v>
      </c>
      <c r="AH165" s="4"/>
      <c r="AI165" s="4" t="e">
        <f>IF(ISNUMBER(Merge2[[#This Row],[PerformanceRating.JobSatisfaction]]),Merge2[[#This Row],[PerformanceRating.JobSatisfaction]],NA())</f>
        <v>#N/A</v>
      </c>
      <c r="AJ165" s="4"/>
      <c r="AK165" s="4" t="e">
        <f>IF(ISNUMBER(Merge2[[#This Row],[PerformanceRating.RelationshipSatisfaction]]),Merge2[[#This Row],[PerformanceRating.RelationshipSatisfaction]],NA())</f>
        <v>#N/A</v>
      </c>
      <c r="AL165" s="4"/>
      <c r="AM165" s="4"/>
      <c r="AN165" s="4"/>
      <c r="AO165" s="4" t="e">
        <f>IF(ISNUMBER(Merge2[[#This Row],[PerformanceRating.WorkLifeBalance]]),Merge2[[#This Row],[PerformanceRating.WorkLifeBalance]],NA())</f>
        <v>#N/A</v>
      </c>
      <c r="AP165" s="4"/>
      <c r="AQ165" s="4" t="e">
        <f>IF(ISNUMBER(Merge2[[#This Row],[PerformanceRating.SelfRating]]),Merge2[[#This Row],[PerformanceRating.SelfRating]],NA())</f>
        <v>#N/A</v>
      </c>
      <c r="AR165" s="4"/>
      <c r="AS165" s="4" t="e">
        <f>IF(ISNUMBER(Merge2[[#This Row],[PerformanceRating.ManagerRating]]),Merge2[[#This Row],[PerformanceRating.ManagerRating]],NA())</f>
        <v>#N/A</v>
      </c>
      <c r="AT165" s="4" t="e">
        <f>AVERAGE(Merge2[[#This Row],[environment]],Merge2[[#This Row],[job_satisfactory]],Merge2[[#This Row],[Relationship]],Merge2[[#This Row],[worklife]],Merge2[[#This Row],[selfrating]],Merge2[[#This Row],[managerrating]])</f>
        <v>#N/A</v>
      </c>
    </row>
    <row r="166" spans="1:46" hidden="1" x14ac:dyDescent="0.25">
      <c r="A166" s="1" t="s">
        <v>526</v>
      </c>
      <c r="B166" s="3" t="s">
        <v>527</v>
      </c>
      <c r="C166" s="3" t="s">
        <v>528</v>
      </c>
      <c r="D166" s="3" t="s">
        <v>26</v>
      </c>
      <c r="E166" s="4">
        <v>42</v>
      </c>
      <c r="F166" s="4" t="str">
        <f>IF(Merge2[[#This Row],[Age]]&lt;=35,"Young","Old")</f>
        <v>Old</v>
      </c>
      <c r="G166" s="3" t="s">
        <v>75</v>
      </c>
      <c r="H166" s="3" t="s">
        <v>28</v>
      </c>
      <c r="I166" s="4">
        <v>10</v>
      </c>
      <c r="J166" s="4" t="str" cm="1">
        <f t="array" ref="J166">_xlfn.IFS(Merge2[[#This Row],[DistanceFromHome (KM)]] &lt;=10,"0-10KM",Merge2[[#This Row],[DistanceFromHome (KM)]] &lt;=20,"11-20KM",Merge2[[#This Row],[DistanceFromHome (KM)]] &lt;=30,"21-30KM",Merge2[[#This Row],[DistanceFromHome (KM)]] &lt;=40,"31-40KM",Merge2[[#This Row],[DistanceFromHome (KM)]] &lt;=50,"41-50KM")</f>
        <v>0-10KM</v>
      </c>
      <c r="K166" s="3" t="s">
        <v>40</v>
      </c>
      <c r="L166" s="3" t="s">
        <v>30</v>
      </c>
      <c r="M166" s="4">
        <v>2</v>
      </c>
      <c r="N166" s="3" t="str" cm="1">
        <f t="array" ref="N166">_xlfn.SWITCH(Merge2[[#This Row],[Education]], 1, "Below College", 2, "College", 3, "Bachelor's", 4, "Master's", 5, "Doctorate")</f>
        <v>College</v>
      </c>
      <c r="O166" s="3" t="s">
        <v>49</v>
      </c>
      <c r="P166" s="3" t="s">
        <v>166</v>
      </c>
      <c r="Q166" s="3" t="s">
        <v>51</v>
      </c>
      <c r="R166" s="5">
        <v>48922</v>
      </c>
      <c r="S166" s="4">
        <v>1</v>
      </c>
      <c r="T166" s="3" t="s">
        <v>34</v>
      </c>
      <c r="U166" s="4">
        <f>IF(Merge2[[#This Row],[OverTime]]="Yes", 1, 0)</f>
        <v>0</v>
      </c>
      <c r="V166" s="2">
        <v>41036</v>
      </c>
      <c r="W166" s="3" t="s">
        <v>34</v>
      </c>
      <c r="X166" s="4">
        <v>10</v>
      </c>
      <c r="Y166" s="4">
        <v>3</v>
      </c>
      <c r="Z166" s="4">
        <v>9</v>
      </c>
      <c r="AA166" s="4" t="str">
        <f>IF(Merge2[[#This Row],[YearsSinceLastPromotion]] &gt;=4, "Need Attention", "OK")</f>
        <v>Need Attention</v>
      </c>
      <c r="AB166" s="4">
        <v>9</v>
      </c>
      <c r="AC166" s="1"/>
      <c r="AD166" s="1"/>
      <c r="AE166" s="2"/>
      <c r="AF166" s="4"/>
      <c r="AG166" s="4" t="e">
        <f>IF(ISNUMBER(Merge2[[#This Row],[PerformanceRating.EnvironmentSatisfaction]]),Merge2[[#This Row],[PerformanceRating.EnvironmentSatisfaction]], NA())</f>
        <v>#N/A</v>
      </c>
      <c r="AH166" s="4"/>
      <c r="AI166" s="4" t="e">
        <f>IF(ISNUMBER(Merge2[[#This Row],[PerformanceRating.JobSatisfaction]]),Merge2[[#This Row],[PerformanceRating.JobSatisfaction]],NA())</f>
        <v>#N/A</v>
      </c>
      <c r="AJ166" s="4"/>
      <c r="AK166" s="4" t="e">
        <f>IF(ISNUMBER(Merge2[[#This Row],[PerformanceRating.RelationshipSatisfaction]]),Merge2[[#This Row],[PerformanceRating.RelationshipSatisfaction]],NA())</f>
        <v>#N/A</v>
      </c>
      <c r="AL166" s="4"/>
      <c r="AM166" s="4"/>
      <c r="AN166" s="4"/>
      <c r="AO166" s="4" t="e">
        <f>IF(ISNUMBER(Merge2[[#This Row],[PerformanceRating.WorkLifeBalance]]),Merge2[[#This Row],[PerformanceRating.WorkLifeBalance]],NA())</f>
        <v>#N/A</v>
      </c>
      <c r="AP166" s="4"/>
      <c r="AQ166" s="4" t="e">
        <f>IF(ISNUMBER(Merge2[[#This Row],[PerformanceRating.SelfRating]]),Merge2[[#This Row],[PerformanceRating.SelfRating]],NA())</f>
        <v>#N/A</v>
      </c>
      <c r="AR166" s="4"/>
      <c r="AS166" s="4" t="e">
        <f>IF(ISNUMBER(Merge2[[#This Row],[PerformanceRating.ManagerRating]]),Merge2[[#This Row],[PerformanceRating.ManagerRating]],NA())</f>
        <v>#N/A</v>
      </c>
      <c r="AT166" s="4" t="e">
        <f>AVERAGE(Merge2[[#This Row],[environment]],Merge2[[#This Row],[job_satisfactory]],Merge2[[#This Row],[Relationship]],Merge2[[#This Row],[worklife]],Merge2[[#This Row],[selfrating]],Merge2[[#This Row],[managerrating]])</f>
        <v>#N/A</v>
      </c>
    </row>
    <row r="167" spans="1:46" x14ac:dyDescent="0.25">
      <c r="A167" s="1" t="s">
        <v>529</v>
      </c>
      <c r="B167" s="3" t="s">
        <v>530</v>
      </c>
      <c r="C167" s="3" t="s">
        <v>531</v>
      </c>
      <c r="D167" s="3" t="s">
        <v>26</v>
      </c>
      <c r="E167" s="4">
        <v>28</v>
      </c>
      <c r="F167" s="4" t="str">
        <f>IF(Merge2[[#This Row],[Age]]&lt;=35,"Young","Old")</f>
        <v>Young</v>
      </c>
      <c r="G167" s="3" t="s">
        <v>92</v>
      </c>
      <c r="H167" s="3" t="s">
        <v>57</v>
      </c>
      <c r="I167" s="4">
        <v>4</v>
      </c>
      <c r="J167" s="4" t="str" cm="1">
        <f t="array" ref="J167">_xlfn.IFS(Merge2[[#This Row],[DistanceFromHome (KM)]] &lt;=10,"0-10KM",Merge2[[#This Row],[DistanceFromHome (KM)]] &lt;=20,"11-20KM",Merge2[[#This Row],[DistanceFromHome (KM)]] &lt;=30,"21-30KM",Merge2[[#This Row],[DistanceFromHome (KM)]] &lt;=40,"31-40KM",Merge2[[#This Row],[DistanceFromHome (KM)]] &lt;=50,"41-50KM")</f>
        <v>0-10KM</v>
      </c>
      <c r="K167" s="3" t="s">
        <v>40</v>
      </c>
      <c r="L167" s="3" t="s">
        <v>70</v>
      </c>
      <c r="M167" s="4">
        <v>3</v>
      </c>
      <c r="N167" s="3" t="str" cm="1">
        <f t="array" ref="N167">_xlfn.SWITCH(Merge2[[#This Row],[Education]], 1, "Below College", 2, "College", 3, "Bachelor's", 4, "Master's", 5, "Doctorate")</f>
        <v>Bachelor's</v>
      </c>
      <c r="O167" s="3" t="s">
        <v>58</v>
      </c>
      <c r="P167" s="3" t="s">
        <v>93</v>
      </c>
      <c r="Q167" s="3" t="s">
        <v>51</v>
      </c>
      <c r="R167" s="5">
        <v>65659</v>
      </c>
      <c r="S167" s="4">
        <v>1</v>
      </c>
      <c r="T167" s="3" t="s">
        <v>42</v>
      </c>
      <c r="U167" s="4">
        <f>IF(Merge2[[#This Row],[OverTime]]="Yes", 1, 0)</f>
        <v>1</v>
      </c>
      <c r="V167" s="2">
        <v>41038</v>
      </c>
      <c r="W167" s="3" t="s">
        <v>42</v>
      </c>
      <c r="X167" s="4">
        <v>2</v>
      </c>
      <c r="Y167" s="4">
        <v>0</v>
      </c>
      <c r="Z167" s="4">
        <v>0</v>
      </c>
      <c r="AA167" s="4" t="str">
        <f>IF(Merge2[[#This Row],[YearsSinceLastPromotion]] &gt;=4, "Need Attention", "OK")</f>
        <v>OK</v>
      </c>
      <c r="AB167" s="4">
        <v>0</v>
      </c>
      <c r="AC167" s="1" t="s">
        <v>532</v>
      </c>
      <c r="AD167" s="1" t="s">
        <v>529</v>
      </c>
      <c r="AE167" s="2">
        <v>42792</v>
      </c>
      <c r="AF167" s="4">
        <v>3</v>
      </c>
      <c r="AG167" s="4">
        <f>IF(ISNUMBER(Merge2[[#This Row],[PerformanceRating.EnvironmentSatisfaction]]),Merge2[[#This Row],[PerformanceRating.EnvironmentSatisfaction]], NA())</f>
        <v>3</v>
      </c>
      <c r="AH167" s="4">
        <v>3</v>
      </c>
      <c r="AI167" s="4">
        <f>IF(ISNUMBER(Merge2[[#This Row],[PerformanceRating.JobSatisfaction]]),Merge2[[#This Row],[PerformanceRating.JobSatisfaction]],NA())</f>
        <v>3</v>
      </c>
      <c r="AJ167" s="4">
        <v>3</v>
      </c>
      <c r="AK167" s="4">
        <f>IF(ISNUMBER(Merge2[[#This Row],[PerformanceRating.RelationshipSatisfaction]]),Merge2[[#This Row],[PerformanceRating.RelationshipSatisfaction]],NA())</f>
        <v>3</v>
      </c>
      <c r="AL167" s="4">
        <v>2</v>
      </c>
      <c r="AM167" s="4">
        <v>1</v>
      </c>
      <c r="AN167" s="4">
        <v>4</v>
      </c>
      <c r="AO167" s="4">
        <f>IF(ISNUMBER(Merge2[[#This Row],[PerformanceRating.WorkLifeBalance]]),Merge2[[#This Row],[PerformanceRating.WorkLifeBalance]],NA())</f>
        <v>4</v>
      </c>
      <c r="AP167" s="4">
        <v>5</v>
      </c>
      <c r="AQ167" s="4">
        <f>IF(ISNUMBER(Merge2[[#This Row],[PerformanceRating.SelfRating]]),Merge2[[#This Row],[PerformanceRating.SelfRating]],NA())</f>
        <v>5</v>
      </c>
      <c r="AR167" s="4">
        <v>5</v>
      </c>
      <c r="AS167" s="4">
        <f>IF(ISNUMBER(Merge2[[#This Row],[PerformanceRating.ManagerRating]]),Merge2[[#This Row],[PerformanceRating.ManagerRating]],NA())</f>
        <v>5</v>
      </c>
      <c r="AT167" s="4">
        <f>AVERAGE(Merge2[[#This Row],[environment]],Merge2[[#This Row],[job_satisfactory]],Merge2[[#This Row],[Relationship]],Merge2[[#This Row],[worklife]],Merge2[[#This Row],[selfrating]],Merge2[[#This Row],[managerrating]])</f>
        <v>3.8333333333333335</v>
      </c>
    </row>
    <row r="168" spans="1:46" hidden="1" x14ac:dyDescent="0.25">
      <c r="A168" s="1" t="s">
        <v>633</v>
      </c>
      <c r="B168" s="3" t="s">
        <v>634</v>
      </c>
      <c r="C168" s="3" t="s">
        <v>635</v>
      </c>
      <c r="D168" s="3" t="s">
        <v>26</v>
      </c>
      <c r="E168" s="4">
        <v>46</v>
      </c>
      <c r="F168" s="4" t="str">
        <f>IF(Merge2[[#This Row],[Age]]&lt;=35,"Young","Old")</f>
        <v>Old</v>
      </c>
      <c r="G168" s="3" t="s">
        <v>92</v>
      </c>
      <c r="H168" s="3" t="s">
        <v>57</v>
      </c>
      <c r="I168" s="4">
        <v>24</v>
      </c>
      <c r="J168" s="4" t="str" cm="1">
        <f t="array" ref="J168">_xlfn.IFS(Merge2[[#This Row],[DistanceFromHome (KM)]] &lt;=10,"0-10KM",Merge2[[#This Row],[DistanceFromHome (KM)]] &lt;=20,"11-20KM",Merge2[[#This Row],[DistanceFromHome (KM)]] &lt;=30,"21-30KM",Merge2[[#This Row],[DistanceFromHome (KM)]] &lt;=40,"31-40KM",Merge2[[#This Row],[DistanceFromHome (KM)]] &lt;=50,"41-50KM")</f>
        <v>21-30KM</v>
      </c>
      <c r="K168" s="3" t="s">
        <v>69</v>
      </c>
      <c r="L168" s="3" t="s">
        <v>30</v>
      </c>
      <c r="M168" s="4">
        <v>3</v>
      </c>
      <c r="N168" s="3" t="str" cm="1">
        <f t="array" ref="N168">_xlfn.SWITCH(Merge2[[#This Row],[Education]], 1, "Below College", 2, "College", 3, "Bachelor's", 4, "Master's", 5, "Doctorate")</f>
        <v>Bachelor's</v>
      </c>
      <c r="O168" s="3" t="s">
        <v>58</v>
      </c>
      <c r="P168" s="3" t="s">
        <v>59</v>
      </c>
      <c r="Q168" s="3" t="s">
        <v>51</v>
      </c>
      <c r="R168" s="5">
        <v>514945</v>
      </c>
      <c r="S168" s="4">
        <v>0</v>
      </c>
      <c r="T168" s="3" t="s">
        <v>42</v>
      </c>
      <c r="U168" s="4">
        <f>IF(Merge2[[#This Row],[OverTime]]="Yes", 1, 0)</f>
        <v>1</v>
      </c>
      <c r="V168" s="2">
        <v>41310</v>
      </c>
      <c r="W168" s="3" t="s">
        <v>34</v>
      </c>
      <c r="X168" s="4">
        <v>9</v>
      </c>
      <c r="Y168" s="4">
        <v>4</v>
      </c>
      <c r="Z168" s="4">
        <v>7</v>
      </c>
      <c r="AA168" s="4" t="str">
        <f>IF(Merge2[[#This Row],[YearsSinceLastPromotion]] &gt;=4, "Need Attention", "OK")</f>
        <v>Need Attention</v>
      </c>
      <c r="AB168" s="4">
        <v>7</v>
      </c>
      <c r="AC168" s="1" t="s">
        <v>636</v>
      </c>
      <c r="AD168" s="1" t="s">
        <v>633</v>
      </c>
      <c r="AE168" s="2">
        <v>42605</v>
      </c>
      <c r="AF168" s="4">
        <v>4</v>
      </c>
      <c r="AG168" s="4">
        <f>IF(ISNUMBER(Merge2[[#This Row],[PerformanceRating.EnvironmentSatisfaction]]),Merge2[[#This Row],[PerformanceRating.EnvironmentSatisfaction]], NA())</f>
        <v>4</v>
      </c>
      <c r="AH168" s="4">
        <v>2</v>
      </c>
      <c r="AI168" s="4">
        <f>IF(ISNUMBER(Merge2[[#This Row],[PerformanceRating.JobSatisfaction]]),Merge2[[#This Row],[PerformanceRating.JobSatisfaction]],NA())</f>
        <v>2</v>
      </c>
      <c r="AJ168" s="4">
        <v>4</v>
      </c>
      <c r="AK168" s="4">
        <f>IF(ISNUMBER(Merge2[[#This Row],[PerformanceRating.RelationshipSatisfaction]]),Merge2[[#This Row],[PerformanceRating.RelationshipSatisfaction]],NA())</f>
        <v>4</v>
      </c>
      <c r="AL168" s="4">
        <v>3</v>
      </c>
      <c r="AM168" s="4">
        <v>3</v>
      </c>
      <c r="AN168" s="4">
        <v>5</v>
      </c>
      <c r="AO168" s="4">
        <f>IF(ISNUMBER(Merge2[[#This Row],[PerformanceRating.WorkLifeBalance]]),Merge2[[#This Row],[PerformanceRating.WorkLifeBalance]],NA())</f>
        <v>5</v>
      </c>
      <c r="AP168" s="4">
        <v>5</v>
      </c>
      <c r="AQ168" s="4">
        <f>IF(ISNUMBER(Merge2[[#This Row],[PerformanceRating.SelfRating]]),Merge2[[#This Row],[PerformanceRating.SelfRating]],NA())</f>
        <v>5</v>
      </c>
      <c r="AR168" s="4">
        <v>4</v>
      </c>
      <c r="AS168" s="4">
        <f>IF(ISNUMBER(Merge2[[#This Row],[PerformanceRating.ManagerRating]]),Merge2[[#This Row],[PerformanceRating.ManagerRating]],NA())</f>
        <v>4</v>
      </c>
      <c r="AT168" s="4">
        <f>AVERAGE(Merge2[[#This Row],[environment]],Merge2[[#This Row],[job_satisfactory]],Merge2[[#This Row],[Relationship]],Merge2[[#This Row],[worklife]],Merge2[[#This Row],[selfrating]],Merge2[[#This Row],[managerrating]])</f>
        <v>4</v>
      </c>
    </row>
    <row r="169" spans="1:46" x14ac:dyDescent="0.25">
      <c r="A169" s="1" t="s">
        <v>541</v>
      </c>
      <c r="B169" s="3" t="s">
        <v>542</v>
      </c>
      <c r="C169" s="3" t="s">
        <v>543</v>
      </c>
      <c r="D169" s="3" t="s">
        <v>26</v>
      </c>
      <c r="E169" s="4">
        <v>32</v>
      </c>
      <c r="F169" s="4" t="str">
        <f>IF(Merge2[[#This Row],[Age]]&lt;=35,"Young","Old")</f>
        <v>Young</v>
      </c>
      <c r="G169" s="3" t="s">
        <v>27</v>
      </c>
      <c r="H169" s="3" t="s">
        <v>57</v>
      </c>
      <c r="I169" s="4">
        <v>39</v>
      </c>
      <c r="J169" s="4" t="str" cm="1">
        <f t="array" ref="J169">_xlfn.IFS(Merge2[[#This Row],[DistanceFromHome (KM)]] &lt;=10,"0-10KM",Merge2[[#This Row],[DistanceFromHome (KM)]] &lt;=20,"11-20KM",Merge2[[#This Row],[DistanceFromHome (KM)]] &lt;=30,"21-30KM",Merge2[[#This Row],[DistanceFromHome (KM)]] &lt;=40,"31-40KM",Merge2[[#This Row],[DistanceFromHome (KM)]] &lt;=50,"41-50KM")</f>
        <v>31-40KM</v>
      </c>
      <c r="K169" s="3" t="s">
        <v>40</v>
      </c>
      <c r="L169" s="3" t="s">
        <v>48</v>
      </c>
      <c r="M169" s="4">
        <v>1</v>
      </c>
      <c r="N169" s="3" t="str" cm="1">
        <f t="array" ref="N169">_xlfn.SWITCH(Merge2[[#This Row],[Education]], 1, "Below College", 2, "College", 3, "Bachelor's", 4, "Master's", 5, "Doctorate")</f>
        <v>Below College</v>
      </c>
      <c r="O169" s="3" t="s">
        <v>58</v>
      </c>
      <c r="P169" s="3" t="s">
        <v>110</v>
      </c>
      <c r="Q169" s="3" t="s">
        <v>41</v>
      </c>
      <c r="R169" s="5">
        <v>68256</v>
      </c>
      <c r="S169" s="4">
        <v>0</v>
      </c>
      <c r="T169" s="3" t="s">
        <v>34</v>
      </c>
      <c r="U169" s="4">
        <f>IF(Merge2[[#This Row],[OverTime]]="Yes", 1, 0)</f>
        <v>0</v>
      </c>
      <c r="V169" s="2">
        <v>41039</v>
      </c>
      <c r="W169" s="3" t="s">
        <v>34</v>
      </c>
      <c r="X169" s="4">
        <v>10</v>
      </c>
      <c r="Y169" s="4">
        <v>7</v>
      </c>
      <c r="Z169" s="4">
        <v>9</v>
      </c>
      <c r="AA169" s="4" t="str">
        <f>IF(Merge2[[#This Row],[YearsSinceLastPromotion]] &gt;=4, "Need Attention", "OK")</f>
        <v>Need Attention</v>
      </c>
      <c r="AB169" s="4">
        <v>6</v>
      </c>
      <c r="AC169" s="1" t="s">
        <v>544</v>
      </c>
      <c r="AD169" s="1" t="s">
        <v>541</v>
      </c>
      <c r="AE169" s="2">
        <v>42625</v>
      </c>
      <c r="AF169" s="4">
        <v>3</v>
      </c>
      <c r="AG169" s="4">
        <f>IF(ISNUMBER(Merge2[[#This Row],[PerformanceRating.EnvironmentSatisfaction]]),Merge2[[#This Row],[PerformanceRating.EnvironmentSatisfaction]], NA())</f>
        <v>3</v>
      </c>
      <c r="AH169" s="4">
        <v>5</v>
      </c>
      <c r="AI169" s="4">
        <f>IF(ISNUMBER(Merge2[[#This Row],[PerformanceRating.JobSatisfaction]]),Merge2[[#This Row],[PerformanceRating.JobSatisfaction]],NA())</f>
        <v>5</v>
      </c>
      <c r="AJ169" s="4">
        <v>5</v>
      </c>
      <c r="AK169" s="4">
        <f>IF(ISNUMBER(Merge2[[#This Row],[PerformanceRating.RelationshipSatisfaction]]),Merge2[[#This Row],[PerformanceRating.RelationshipSatisfaction]],NA())</f>
        <v>5</v>
      </c>
      <c r="AL169" s="4">
        <v>1</v>
      </c>
      <c r="AM169" s="4">
        <v>3</v>
      </c>
      <c r="AN169" s="4">
        <v>2</v>
      </c>
      <c r="AO169" s="4">
        <f>IF(ISNUMBER(Merge2[[#This Row],[PerformanceRating.WorkLifeBalance]]),Merge2[[#This Row],[PerformanceRating.WorkLifeBalance]],NA())</f>
        <v>2</v>
      </c>
      <c r="AP169" s="4">
        <v>5</v>
      </c>
      <c r="AQ169" s="4">
        <f>IF(ISNUMBER(Merge2[[#This Row],[PerformanceRating.SelfRating]]),Merge2[[#This Row],[PerformanceRating.SelfRating]],NA())</f>
        <v>5</v>
      </c>
      <c r="AR169" s="4">
        <v>4</v>
      </c>
      <c r="AS169" s="4">
        <f>IF(ISNUMBER(Merge2[[#This Row],[PerformanceRating.ManagerRating]]),Merge2[[#This Row],[PerformanceRating.ManagerRating]],NA())</f>
        <v>4</v>
      </c>
      <c r="AT169" s="4">
        <f>AVERAGE(Merge2[[#This Row],[environment]],Merge2[[#This Row],[job_satisfactory]],Merge2[[#This Row],[Relationship]],Merge2[[#This Row],[worklife]],Merge2[[#This Row],[selfrating]],Merge2[[#This Row],[managerrating]])</f>
        <v>4</v>
      </c>
    </row>
    <row r="170" spans="1:46" hidden="1" x14ac:dyDescent="0.25">
      <c r="A170" s="1" t="s">
        <v>902</v>
      </c>
      <c r="B170" s="3" t="s">
        <v>903</v>
      </c>
      <c r="C170" s="3" t="s">
        <v>904</v>
      </c>
      <c r="D170" s="3" t="s">
        <v>39</v>
      </c>
      <c r="E170" s="4">
        <v>37</v>
      </c>
      <c r="F170" s="4" t="str">
        <f>IF(Merge2[[#This Row],[Age]]&lt;=35,"Young","Old")</f>
        <v>Old</v>
      </c>
      <c r="G170" s="3" t="s">
        <v>27</v>
      </c>
      <c r="H170" s="3" t="s">
        <v>57</v>
      </c>
      <c r="I170" s="4">
        <v>29</v>
      </c>
      <c r="J170" s="4" t="str" cm="1">
        <f t="array" ref="J170">_xlfn.IFS(Merge2[[#This Row],[DistanceFromHome (KM)]] &lt;=10,"0-10KM",Merge2[[#This Row],[DistanceFromHome (KM)]] &lt;=20,"11-20KM",Merge2[[#This Row],[DistanceFromHome (KM)]] &lt;=30,"21-30KM",Merge2[[#This Row],[DistanceFromHome (KM)]] &lt;=40,"31-40KM",Merge2[[#This Row],[DistanceFromHome (KM)]] &lt;=50,"41-50KM")</f>
        <v>21-30KM</v>
      </c>
      <c r="K170" s="3" t="s">
        <v>29</v>
      </c>
      <c r="L170" s="3" t="s">
        <v>30</v>
      </c>
      <c r="M170" s="4">
        <v>3</v>
      </c>
      <c r="N170" s="3" t="str" cm="1">
        <f t="array" ref="N170">_xlfn.SWITCH(Merge2[[#This Row],[Education]], 1, "Below College", 2, "College", 3, "Bachelor's", 4, "Master's", 5, "Doctorate")</f>
        <v>Bachelor's</v>
      </c>
      <c r="O170" s="3" t="s">
        <v>58</v>
      </c>
      <c r="P170" s="3" t="s">
        <v>205</v>
      </c>
      <c r="Q170" s="3" t="s">
        <v>51</v>
      </c>
      <c r="R170" s="5">
        <v>513608</v>
      </c>
      <c r="S170" s="4">
        <v>0</v>
      </c>
      <c r="T170" s="3" t="s">
        <v>34</v>
      </c>
      <c r="U170" s="4">
        <f>IF(Merge2[[#This Row],[OverTime]]="Yes", 1, 0)</f>
        <v>0</v>
      </c>
      <c r="V170" s="2">
        <v>41520</v>
      </c>
      <c r="W170" s="3" t="s">
        <v>34</v>
      </c>
      <c r="X170" s="4">
        <v>9</v>
      </c>
      <c r="Y170" s="4">
        <v>4</v>
      </c>
      <c r="Z170" s="4">
        <v>7</v>
      </c>
      <c r="AA170" s="4" t="str">
        <f>IF(Merge2[[#This Row],[YearsSinceLastPromotion]] &gt;=4, "Need Attention", "OK")</f>
        <v>Need Attention</v>
      </c>
      <c r="AB170" s="4">
        <v>3</v>
      </c>
      <c r="AC170" s="1" t="s">
        <v>905</v>
      </c>
      <c r="AD170" s="1" t="s">
        <v>902</v>
      </c>
      <c r="AE170" s="2">
        <v>42614</v>
      </c>
      <c r="AF170" s="4">
        <v>3</v>
      </c>
      <c r="AG170" s="4">
        <f>IF(ISNUMBER(Merge2[[#This Row],[PerformanceRating.EnvironmentSatisfaction]]),Merge2[[#This Row],[PerformanceRating.EnvironmentSatisfaction]], NA())</f>
        <v>3</v>
      </c>
      <c r="AH170" s="4">
        <v>5</v>
      </c>
      <c r="AI170" s="4">
        <f>IF(ISNUMBER(Merge2[[#This Row],[PerformanceRating.JobSatisfaction]]),Merge2[[#This Row],[PerformanceRating.JobSatisfaction]],NA())</f>
        <v>5</v>
      </c>
      <c r="AJ170" s="4">
        <v>4</v>
      </c>
      <c r="AK170" s="4">
        <f>IF(ISNUMBER(Merge2[[#This Row],[PerformanceRating.RelationshipSatisfaction]]),Merge2[[#This Row],[PerformanceRating.RelationshipSatisfaction]],NA())</f>
        <v>4</v>
      </c>
      <c r="AL170" s="4">
        <v>3</v>
      </c>
      <c r="AM170" s="4">
        <v>0</v>
      </c>
      <c r="AN170" s="4">
        <v>3</v>
      </c>
      <c r="AO170" s="4">
        <f>IF(ISNUMBER(Merge2[[#This Row],[PerformanceRating.WorkLifeBalance]]),Merge2[[#This Row],[PerformanceRating.WorkLifeBalance]],NA())</f>
        <v>3</v>
      </c>
      <c r="AP170" s="4">
        <v>4</v>
      </c>
      <c r="AQ170" s="4">
        <f>IF(ISNUMBER(Merge2[[#This Row],[PerformanceRating.SelfRating]]),Merge2[[#This Row],[PerformanceRating.SelfRating]],NA())</f>
        <v>4</v>
      </c>
      <c r="AR170" s="4">
        <v>3</v>
      </c>
      <c r="AS170" s="4">
        <f>IF(ISNUMBER(Merge2[[#This Row],[PerformanceRating.ManagerRating]]),Merge2[[#This Row],[PerformanceRating.ManagerRating]],NA())</f>
        <v>3</v>
      </c>
      <c r="AT170" s="4">
        <f>AVERAGE(Merge2[[#This Row],[environment]],Merge2[[#This Row],[job_satisfactory]],Merge2[[#This Row],[Relationship]],Merge2[[#This Row],[worklife]],Merge2[[#This Row],[selfrating]],Merge2[[#This Row],[managerrating]])</f>
        <v>3.6666666666666665</v>
      </c>
    </row>
    <row r="171" spans="1:46" x14ac:dyDescent="0.25">
      <c r="A171" s="1" t="s">
        <v>549</v>
      </c>
      <c r="B171" s="3" t="s">
        <v>550</v>
      </c>
      <c r="C171" s="3" t="s">
        <v>551</v>
      </c>
      <c r="D171" s="3" t="s">
        <v>26</v>
      </c>
      <c r="E171" s="4">
        <v>28</v>
      </c>
      <c r="F171" s="4" t="str">
        <f>IF(Merge2[[#This Row],[Age]]&lt;=35,"Young","Old")</f>
        <v>Young</v>
      </c>
      <c r="G171" s="3" t="s">
        <v>27</v>
      </c>
      <c r="H171" s="3" t="s">
        <v>28</v>
      </c>
      <c r="I171" s="4">
        <v>1</v>
      </c>
      <c r="J171" s="4" t="str" cm="1">
        <f t="array" ref="J171">_xlfn.IFS(Merge2[[#This Row],[DistanceFromHome (KM)]] &lt;=10,"0-10KM",Merge2[[#This Row],[DistanceFromHome (KM)]] &lt;=20,"11-20KM",Merge2[[#This Row],[DistanceFromHome (KM)]] &lt;=30,"21-30KM",Merge2[[#This Row],[DistanceFromHome (KM)]] &lt;=40,"31-40KM",Merge2[[#This Row],[DistanceFromHome (KM)]] &lt;=50,"41-50KM")</f>
        <v>0-10KM</v>
      </c>
      <c r="K171" s="3" t="s">
        <v>40</v>
      </c>
      <c r="L171" s="3" t="s">
        <v>30</v>
      </c>
      <c r="M171" s="4">
        <v>4</v>
      </c>
      <c r="N171" s="3" t="str" cm="1">
        <f t="array" ref="N171">_xlfn.SWITCH(Merge2[[#This Row],[Education]], 1, "Below College", 2, "College", 3, "Bachelor's", 4, "Master's", 5, "Doctorate")</f>
        <v>Master's</v>
      </c>
      <c r="O171" s="3" t="s">
        <v>49</v>
      </c>
      <c r="P171" s="3" t="s">
        <v>32</v>
      </c>
      <c r="Q171" s="3" t="s">
        <v>51</v>
      </c>
      <c r="R171" s="5">
        <v>87039</v>
      </c>
      <c r="S171" s="4">
        <v>1</v>
      </c>
      <c r="T171" s="3" t="s">
        <v>34</v>
      </c>
      <c r="U171" s="4">
        <f>IF(Merge2[[#This Row],[OverTime]]="Yes", 1, 0)</f>
        <v>0</v>
      </c>
      <c r="V171" s="2">
        <v>41042</v>
      </c>
      <c r="W171" s="3" t="s">
        <v>34</v>
      </c>
      <c r="X171" s="4">
        <v>10</v>
      </c>
      <c r="Y171" s="4">
        <v>3</v>
      </c>
      <c r="Z171" s="4">
        <v>5</v>
      </c>
      <c r="AA171" s="4" t="str">
        <f>IF(Merge2[[#This Row],[YearsSinceLastPromotion]] &gt;=4, "Need Attention", "OK")</f>
        <v>Need Attention</v>
      </c>
      <c r="AB171" s="4">
        <v>4</v>
      </c>
      <c r="AC171" s="1"/>
      <c r="AD171" s="1"/>
      <c r="AE171" s="2"/>
      <c r="AF171" s="4"/>
      <c r="AG171" s="4" t="e">
        <f>IF(ISNUMBER(Merge2[[#This Row],[PerformanceRating.EnvironmentSatisfaction]]),Merge2[[#This Row],[PerformanceRating.EnvironmentSatisfaction]], NA())</f>
        <v>#N/A</v>
      </c>
      <c r="AH171" s="4"/>
      <c r="AI171" s="4" t="e">
        <f>IF(ISNUMBER(Merge2[[#This Row],[PerformanceRating.JobSatisfaction]]),Merge2[[#This Row],[PerformanceRating.JobSatisfaction]],NA())</f>
        <v>#N/A</v>
      </c>
      <c r="AJ171" s="4"/>
      <c r="AK171" s="4" t="e">
        <f>IF(ISNUMBER(Merge2[[#This Row],[PerformanceRating.RelationshipSatisfaction]]),Merge2[[#This Row],[PerformanceRating.RelationshipSatisfaction]],NA())</f>
        <v>#N/A</v>
      </c>
      <c r="AL171" s="4"/>
      <c r="AM171" s="4"/>
      <c r="AN171" s="4"/>
      <c r="AO171" s="4" t="e">
        <f>IF(ISNUMBER(Merge2[[#This Row],[PerformanceRating.WorkLifeBalance]]),Merge2[[#This Row],[PerformanceRating.WorkLifeBalance]],NA())</f>
        <v>#N/A</v>
      </c>
      <c r="AP171" s="4"/>
      <c r="AQ171" s="4" t="e">
        <f>IF(ISNUMBER(Merge2[[#This Row],[PerformanceRating.SelfRating]]),Merge2[[#This Row],[PerformanceRating.SelfRating]],NA())</f>
        <v>#N/A</v>
      </c>
      <c r="AR171" s="4"/>
      <c r="AS171" s="4" t="e">
        <f>IF(ISNUMBER(Merge2[[#This Row],[PerformanceRating.ManagerRating]]),Merge2[[#This Row],[PerformanceRating.ManagerRating]],NA())</f>
        <v>#N/A</v>
      </c>
      <c r="AT171" s="4" t="e">
        <f>AVERAGE(Merge2[[#This Row],[environment]],Merge2[[#This Row],[job_satisfactory]],Merge2[[#This Row],[Relationship]],Merge2[[#This Row],[worklife]],Merge2[[#This Row],[selfrating]],Merge2[[#This Row],[managerrating]])</f>
        <v>#N/A</v>
      </c>
    </row>
    <row r="172" spans="1:46" hidden="1" x14ac:dyDescent="0.25">
      <c r="A172" s="1" t="s">
        <v>1024</v>
      </c>
      <c r="B172" s="3" t="s">
        <v>1025</v>
      </c>
      <c r="C172" s="3" t="s">
        <v>1026</v>
      </c>
      <c r="D172" s="3" t="s">
        <v>26</v>
      </c>
      <c r="E172" s="4">
        <v>40</v>
      </c>
      <c r="F172" s="4" t="str">
        <f>IF(Merge2[[#This Row],[Age]]&lt;=35,"Young","Old")</f>
        <v>Old</v>
      </c>
      <c r="G172" s="3" t="s">
        <v>27</v>
      </c>
      <c r="H172" s="3" t="s">
        <v>47</v>
      </c>
      <c r="I172" s="4">
        <v>7</v>
      </c>
      <c r="J172" s="4" t="str" cm="1">
        <f t="array" ref="J172">_xlfn.IFS(Merge2[[#This Row],[DistanceFromHome (KM)]] &lt;=10,"0-10KM",Merge2[[#This Row],[DistanceFromHome (KM)]] &lt;=20,"11-20KM",Merge2[[#This Row],[DistanceFromHome (KM)]] &lt;=30,"21-30KM",Merge2[[#This Row],[DistanceFromHome (KM)]] &lt;=40,"31-40KM",Merge2[[#This Row],[DistanceFromHome (KM)]] &lt;=50,"41-50KM")</f>
        <v>0-10KM</v>
      </c>
      <c r="K172" s="3" t="s">
        <v>40</v>
      </c>
      <c r="L172" s="3" t="s">
        <v>30</v>
      </c>
      <c r="M172" s="4">
        <v>4</v>
      </c>
      <c r="N172" s="3" t="str" cm="1">
        <f t="array" ref="N172">_xlfn.SWITCH(Merge2[[#This Row],[Education]], 1, "Below College", 2, "College", 3, "Bachelor's", 4, "Master's", 5, "Doctorate")</f>
        <v>Master's</v>
      </c>
      <c r="O172" s="3" t="s">
        <v>63</v>
      </c>
      <c r="P172" s="3" t="s">
        <v>64</v>
      </c>
      <c r="Q172" s="3" t="s">
        <v>41</v>
      </c>
      <c r="R172" s="5">
        <v>70703</v>
      </c>
      <c r="S172" s="4">
        <v>0</v>
      </c>
      <c r="T172" s="3" t="s">
        <v>34</v>
      </c>
      <c r="U172" s="4">
        <f>IF(Merge2[[#This Row],[OverTime]]="Yes", 1, 0)</f>
        <v>0</v>
      </c>
      <c r="V172" s="2">
        <v>41612</v>
      </c>
      <c r="W172" s="3" t="s">
        <v>34</v>
      </c>
      <c r="X172" s="4">
        <v>9</v>
      </c>
      <c r="Y172" s="4">
        <v>0</v>
      </c>
      <c r="Z172" s="4">
        <v>9</v>
      </c>
      <c r="AA172" s="4" t="str">
        <f>IF(Merge2[[#This Row],[YearsSinceLastPromotion]] &gt;=4, "Need Attention", "OK")</f>
        <v>Need Attention</v>
      </c>
      <c r="AB172" s="4">
        <v>7</v>
      </c>
      <c r="AC172" s="1" t="s">
        <v>1027</v>
      </c>
      <c r="AD172" s="1" t="s">
        <v>1024</v>
      </c>
      <c r="AE172" s="2">
        <v>42616</v>
      </c>
      <c r="AF172" s="4">
        <v>3</v>
      </c>
      <c r="AG172" s="4">
        <f>IF(ISNUMBER(Merge2[[#This Row],[PerformanceRating.EnvironmentSatisfaction]]),Merge2[[#This Row],[PerformanceRating.EnvironmentSatisfaction]], NA())</f>
        <v>3</v>
      </c>
      <c r="AH172" s="4">
        <v>5</v>
      </c>
      <c r="AI172" s="4">
        <f>IF(ISNUMBER(Merge2[[#This Row],[PerformanceRating.JobSatisfaction]]),Merge2[[#This Row],[PerformanceRating.JobSatisfaction]],NA())</f>
        <v>5</v>
      </c>
      <c r="AJ172" s="4">
        <v>3</v>
      </c>
      <c r="AK172" s="4">
        <f>IF(ISNUMBER(Merge2[[#This Row],[PerformanceRating.RelationshipSatisfaction]]),Merge2[[#This Row],[PerformanceRating.RelationshipSatisfaction]],NA())</f>
        <v>3</v>
      </c>
      <c r="AL172" s="4">
        <v>2</v>
      </c>
      <c r="AM172" s="4">
        <v>2</v>
      </c>
      <c r="AN172" s="4">
        <v>2</v>
      </c>
      <c r="AO172" s="4">
        <f>IF(ISNUMBER(Merge2[[#This Row],[PerformanceRating.WorkLifeBalance]]),Merge2[[#This Row],[PerformanceRating.WorkLifeBalance]],NA())</f>
        <v>2</v>
      </c>
      <c r="AP172" s="4">
        <v>3</v>
      </c>
      <c r="AQ172" s="4">
        <f>IF(ISNUMBER(Merge2[[#This Row],[PerformanceRating.SelfRating]]),Merge2[[#This Row],[PerformanceRating.SelfRating]],NA())</f>
        <v>3</v>
      </c>
      <c r="AR172" s="4">
        <v>3</v>
      </c>
      <c r="AS172" s="4">
        <f>IF(ISNUMBER(Merge2[[#This Row],[PerformanceRating.ManagerRating]]),Merge2[[#This Row],[PerformanceRating.ManagerRating]],NA())</f>
        <v>3</v>
      </c>
      <c r="AT172" s="4">
        <f>AVERAGE(Merge2[[#This Row],[environment]],Merge2[[#This Row],[job_satisfactory]],Merge2[[#This Row],[Relationship]],Merge2[[#This Row],[worklife]],Merge2[[#This Row],[selfrating]],Merge2[[#This Row],[managerrating]])</f>
        <v>3.1666666666666665</v>
      </c>
    </row>
    <row r="173" spans="1:46" hidden="1" x14ac:dyDescent="0.25">
      <c r="A173" s="1" t="s">
        <v>552</v>
      </c>
      <c r="B173" s="3" t="s">
        <v>553</v>
      </c>
      <c r="C173" s="3" t="s">
        <v>554</v>
      </c>
      <c r="D173" s="3" t="s">
        <v>39</v>
      </c>
      <c r="E173" s="4">
        <v>44</v>
      </c>
      <c r="F173" s="4" t="str">
        <f>IF(Merge2[[#This Row],[Age]]&lt;=35,"Young","Old")</f>
        <v>Old</v>
      </c>
      <c r="G173" s="3" t="s">
        <v>27</v>
      </c>
      <c r="H173" s="3" t="s">
        <v>57</v>
      </c>
      <c r="I173" s="4">
        <v>23</v>
      </c>
      <c r="J173" s="4" t="str" cm="1">
        <f t="array" ref="J173">_xlfn.IFS(Merge2[[#This Row],[DistanceFromHome (KM)]] &lt;=10,"0-10KM",Merge2[[#This Row],[DistanceFromHome (KM)]] &lt;=20,"11-20KM",Merge2[[#This Row],[DistanceFromHome (KM)]] &lt;=30,"21-30KM",Merge2[[#This Row],[DistanceFromHome (KM)]] &lt;=40,"31-40KM",Merge2[[#This Row],[DistanceFromHome (KM)]] &lt;=50,"41-50KM")</f>
        <v>21-30KM</v>
      </c>
      <c r="K173" s="3" t="s">
        <v>40</v>
      </c>
      <c r="L173" s="3" t="s">
        <v>82</v>
      </c>
      <c r="M173" s="4">
        <v>3</v>
      </c>
      <c r="N173" s="3" t="str" cm="1">
        <f t="array" ref="N173">_xlfn.SWITCH(Merge2[[#This Row],[Education]], 1, "Below College", 2, "College", 3, "Bachelor's", 4, "Master's", 5, "Doctorate")</f>
        <v>Bachelor's</v>
      </c>
      <c r="O173" s="3" t="s">
        <v>77</v>
      </c>
      <c r="P173" s="3" t="s">
        <v>93</v>
      </c>
      <c r="Q173" s="3" t="s">
        <v>41</v>
      </c>
      <c r="R173" s="5">
        <v>108623</v>
      </c>
      <c r="S173" s="4">
        <v>0</v>
      </c>
      <c r="T173" s="3" t="s">
        <v>34</v>
      </c>
      <c r="U173" s="4">
        <f>IF(Merge2[[#This Row],[OverTime]]="Yes", 1, 0)</f>
        <v>0</v>
      </c>
      <c r="V173" s="2">
        <v>41042</v>
      </c>
      <c r="W173" s="3" t="s">
        <v>34</v>
      </c>
      <c r="X173" s="4">
        <v>10</v>
      </c>
      <c r="Y173" s="4">
        <v>3</v>
      </c>
      <c r="Z173" s="4">
        <v>3</v>
      </c>
      <c r="AA173" s="4" t="str">
        <f>IF(Merge2[[#This Row],[YearsSinceLastPromotion]] &gt;=4, "Need Attention", "OK")</f>
        <v>OK</v>
      </c>
      <c r="AB173" s="4">
        <v>8</v>
      </c>
      <c r="AC173" s="1"/>
      <c r="AD173" s="1"/>
      <c r="AE173" s="2"/>
      <c r="AF173" s="4"/>
      <c r="AG173" s="4" t="e">
        <f>IF(ISNUMBER(Merge2[[#This Row],[PerformanceRating.EnvironmentSatisfaction]]),Merge2[[#This Row],[PerformanceRating.EnvironmentSatisfaction]], NA())</f>
        <v>#N/A</v>
      </c>
      <c r="AH173" s="4"/>
      <c r="AI173" s="4" t="e">
        <f>IF(ISNUMBER(Merge2[[#This Row],[PerformanceRating.JobSatisfaction]]),Merge2[[#This Row],[PerformanceRating.JobSatisfaction]],NA())</f>
        <v>#N/A</v>
      </c>
      <c r="AJ173" s="4"/>
      <c r="AK173" s="4" t="e">
        <f>IF(ISNUMBER(Merge2[[#This Row],[PerformanceRating.RelationshipSatisfaction]]),Merge2[[#This Row],[PerformanceRating.RelationshipSatisfaction]],NA())</f>
        <v>#N/A</v>
      </c>
      <c r="AL173" s="4"/>
      <c r="AM173" s="4"/>
      <c r="AN173" s="4"/>
      <c r="AO173" s="4" t="e">
        <f>IF(ISNUMBER(Merge2[[#This Row],[PerformanceRating.WorkLifeBalance]]),Merge2[[#This Row],[PerformanceRating.WorkLifeBalance]],NA())</f>
        <v>#N/A</v>
      </c>
      <c r="AP173" s="4"/>
      <c r="AQ173" s="4" t="e">
        <f>IF(ISNUMBER(Merge2[[#This Row],[PerformanceRating.SelfRating]]),Merge2[[#This Row],[PerformanceRating.SelfRating]],NA())</f>
        <v>#N/A</v>
      </c>
      <c r="AR173" s="4"/>
      <c r="AS173" s="4" t="e">
        <f>IF(ISNUMBER(Merge2[[#This Row],[PerformanceRating.ManagerRating]]),Merge2[[#This Row],[PerformanceRating.ManagerRating]],NA())</f>
        <v>#N/A</v>
      </c>
      <c r="AT173" s="4" t="e">
        <f>AVERAGE(Merge2[[#This Row],[environment]],Merge2[[#This Row],[job_satisfactory]],Merge2[[#This Row],[Relationship]],Merge2[[#This Row],[worklife]],Merge2[[#This Row],[selfrating]],Merge2[[#This Row],[managerrating]])</f>
        <v>#N/A</v>
      </c>
    </row>
    <row r="174" spans="1:46" hidden="1" x14ac:dyDescent="0.25">
      <c r="A174" s="1" t="s">
        <v>555</v>
      </c>
      <c r="B174" s="3" t="s">
        <v>556</v>
      </c>
      <c r="C174" s="3" t="s">
        <v>557</v>
      </c>
      <c r="D174" s="3" t="s">
        <v>26</v>
      </c>
      <c r="E174" s="4">
        <v>36</v>
      </c>
      <c r="F174" s="4" t="str">
        <f>IF(Merge2[[#This Row],[Age]]&lt;=35,"Young","Old")</f>
        <v>Old</v>
      </c>
      <c r="G174" s="3" t="s">
        <v>27</v>
      </c>
      <c r="H174" s="3" t="s">
        <v>57</v>
      </c>
      <c r="I174" s="4">
        <v>41</v>
      </c>
      <c r="J174" s="4" t="str" cm="1">
        <f t="array" ref="J174">_xlfn.IFS(Merge2[[#This Row],[DistanceFromHome (KM)]] &lt;=10,"0-10KM",Merge2[[#This Row],[DistanceFromHome (KM)]] &lt;=20,"11-20KM",Merge2[[#This Row],[DistanceFromHome (KM)]] &lt;=30,"21-30KM",Merge2[[#This Row],[DistanceFromHome (KM)]] &lt;=40,"31-40KM",Merge2[[#This Row],[DistanceFromHome (KM)]] &lt;=50,"41-50KM")</f>
        <v>41-50KM</v>
      </c>
      <c r="K174" s="3" t="s">
        <v>69</v>
      </c>
      <c r="L174" s="3" t="s">
        <v>30</v>
      </c>
      <c r="M174" s="4">
        <v>3</v>
      </c>
      <c r="N174" s="3" t="str" cm="1">
        <f t="array" ref="N174">_xlfn.SWITCH(Merge2[[#This Row],[Education]], 1, "Below College", 2, "College", 3, "Bachelor's", 4, "Master's", 5, "Doctorate")</f>
        <v>Bachelor's</v>
      </c>
      <c r="O174" s="3" t="s">
        <v>58</v>
      </c>
      <c r="P174" s="3" t="s">
        <v>101</v>
      </c>
      <c r="Q174" s="3" t="s">
        <v>41</v>
      </c>
      <c r="R174" s="5">
        <v>218940</v>
      </c>
      <c r="S174" s="4">
        <v>0</v>
      </c>
      <c r="T174" s="3" t="s">
        <v>42</v>
      </c>
      <c r="U174" s="4">
        <f>IF(Merge2[[#This Row],[OverTime]]="Yes", 1, 0)</f>
        <v>1</v>
      </c>
      <c r="V174" s="2">
        <v>41043</v>
      </c>
      <c r="W174" s="3" t="s">
        <v>34</v>
      </c>
      <c r="X174" s="4">
        <v>10</v>
      </c>
      <c r="Y174" s="4">
        <v>6</v>
      </c>
      <c r="Z174" s="4">
        <v>8</v>
      </c>
      <c r="AA174" s="4" t="str">
        <f>IF(Merge2[[#This Row],[YearsSinceLastPromotion]] &gt;=4, "Need Attention", "OK")</f>
        <v>Need Attention</v>
      </c>
      <c r="AB174" s="4">
        <v>5</v>
      </c>
      <c r="AC174" s="1"/>
      <c r="AD174" s="1"/>
      <c r="AE174" s="2"/>
      <c r="AF174" s="4"/>
      <c r="AG174" s="4" t="e">
        <f>IF(ISNUMBER(Merge2[[#This Row],[PerformanceRating.EnvironmentSatisfaction]]),Merge2[[#This Row],[PerformanceRating.EnvironmentSatisfaction]], NA())</f>
        <v>#N/A</v>
      </c>
      <c r="AH174" s="4"/>
      <c r="AI174" s="4" t="e">
        <f>IF(ISNUMBER(Merge2[[#This Row],[PerformanceRating.JobSatisfaction]]),Merge2[[#This Row],[PerformanceRating.JobSatisfaction]],NA())</f>
        <v>#N/A</v>
      </c>
      <c r="AJ174" s="4"/>
      <c r="AK174" s="4" t="e">
        <f>IF(ISNUMBER(Merge2[[#This Row],[PerformanceRating.RelationshipSatisfaction]]),Merge2[[#This Row],[PerformanceRating.RelationshipSatisfaction]],NA())</f>
        <v>#N/A</v>
      </c>
      <c r="AL174" s="4"/>
      <c r="AM174" s="4"/>
      <c r="AN174" s="4"/>
      <c r="AO174" s="4" t="e">
        <f>IF(ISNUMBER(Merge2[[#This Row],[PerformanceRating.WorkLifeBalance]]),Merge2[[#This Row],[PerformanceRating.WorkLifeBalance]],NA())</f>
        <v>#N/A</v>
      </c>
      <c r="AP174" s="4"/>
      <c r="AQ174" s="4" t="e">
        <f>IF(ISNUMBER(Merge2[[#This Row],[PerformanceRating.SelfRating]]),Merge2[[#This Row],[PerformanceRating.SelfRating]],NA())</f>
        <v>#N/A</v>
      </c>
      <c r="AR174" s="4"/>
      <c r="AS174" s="4" t="e">
        <f>IF(ISNUMBER(Merge2[[#This Row],[PerformanceRating.ManagerRating]]),Merge2[[#This Row],[PerformanceRating.ManagerRating]],NA())</f>
        <v>#N/A</v>
      </c>
      <c r="AT174" s="4" t="e">
        <f>AVERAGE(Merge2[[#This Row],[environment]],Merge2[[#This Row],[job_satisfactory]],Merge2[[#This Row],[Relationship]],Merge2[[#This Row],[worklife]],Merge2[[#This Row],[selfrating]],Merge2[[#This Row],[managerrating]])</f>
        <v>#N/A</v>
      </c>
    </row>
    <row r="175" spans="1:46" hidden="1" x14ac:dyDescent="0.25">
      <c r="A175" s="1" t="s">
        <v>698</v>
      </c>
      <c r="B175" s="3" t="s">
        <v>699</v>
      </c>
      <c r="C175" s="3" t="s">
        <v>700</v>
      </c>
      <c r="D175" s="3" t="s">
        <v>39</v>
      </c>
      <c r="E175" s="4">
        <v>47</v>
      </c>
      <c r="F175" s="4" t="str">
        <f>IF(Merge2[[#This Row],[Age]]&lt;=35,"Young","Old")</f>
        <v>Old</v>
      </c>
      <c r="G175" s="3" t="s">
        <v>27</v>
      </c>
      <c r="H175" s="3" t="s">
        <v>57</v>
      </c>
      <c r="I175" s="4">
        <v>37</v>
      </c>
      <c r="J175" s="4" t="str" cm="1">
        <f t="array" ref="J175">_xlfn.IFS(Merge2[[#This Row],[DistanceFromHome (KM)]] &lt;=10,"0-10KM",Merge2[[#This Row],[DistanceFromHome (KM)]] &lt;=20,"11-20KM",Merge2[[#This Row],[DistanceFromHome (KM)]] &lt;=30,"21-30KM",Merge2[[#This Row],[DistanceFromHome (KM)]] &lt;=40,"31-40KM",Merge2[[#This Row],[DistanceFromHome (KM)]] &lt;=50,"41-50KM")</f>
        <v>31-40KM</v>
      </c>
      <c r="K175" s="3" t="s">
        <v>40</v>
      </c>
      <c r="L175" s="3" t="s">
        <v>30</v>
      </c>
      <c r="M175" s="4">
        <v>1</v>
      </c>
      <c r="N175" s="3" t="str" cm="1">
        <f t="array" ref="N175">_xlfn.SWITCH(Merge2[[#This Row],[Education]], 1, "Below College", 2, "College", 3, "Bachelor's", 4, "Master's", 5, "Doctorate")</f>
        <v>Below College</v>
      </c>
      <c r="O175" s="3" t="s">
        <v>77</v>
      </c>
      <c r="P175" s="3" t="s">
        <v>93</v>
      </c>
      <c r="Q175" s="3" t="s">
        <v>51</v>
      </c>
      <c r="R175" s="5">
        <v>62999</v>
      </c>
      <c r="S175" s="4">
        <v>1</v>
      </c>
      <c r="T175" s="3" t="s">
        <v>34</v>
      </c>
      <c r="U175" s="4">
        <f>IF(Merge2[[#This Row],[OverTime]]="Yes", 1, 0)</f>
        <v>0</v>
      </c>
      <c r="V175" s="2">
        <v>41370</v>
      </c>
      <c r="W175" s="3" t="s">
        <v>34</v>
      </c>
      <c r="X175" s="4">
        <v>9</v>
      </c>
      <c r="Y175" s="4">
        <v>2</v>
      </c>
      <c r="Z175" s="4">
        <v>3</v>
      </c>
      <c r="AA175" s="4" t="str">
        <f>IF(Merge2[[#This Row],[YearsSinceLastPromotion]] &gt;=4, "Need Attention", "OK")</f>
        <v>OK</v>
      </c>
      <c r="AB175" s="4">
        <v>7</v>
      </c>
      <c r="AC175" s="1" t="s">
        <v>701</v>
      </c>
      <c r="AD175" s="1" t="s">
        <v>698</v>
      </c>
      <c r="AE175" s="2">
        <v>42619</v>
      </c>
      <c r="AF175" s="4">
        <v>5</v>
      </c>
      <c r="AG175" s="4">
        <f>IF(ISNUMBER(Merge2[[#This Row],[PerformanceRating.EnvironmentSatisfaction]]),Merge2[[#This Row],[PerformanceRating.EnvironmentSatisfaction]], NA())</f>
        <v>5</v>
      </c>
      <c r="AH175" s="4">
        <v>5</v>
      </c>
      <c r="AI175" s="4">
        <f>IF(ISNUMBER(Merge2[[#This Row],[PerformanceRating.JobSatisfaction]]),Merge2[[#This Row],[PerformanceRating.JobSatisfaction]],NA())</f>
        <v>5</v>
      </c>
      <c r="AJ175" s="4">
        <v>3</v>
      </c>
      <c r="AK175" s="4">
        <f>IF(ISNUMBER(Merge2[[#This Row],[PerformanceRating.RelationshipSatisfaction]]),Merge2[[#This Row],[PerformanceRating.RelationshipSatisfaction]],NA())</f>
        <v>3</v>
      </c>
      <c r="AL175" s="4">
        <v>3</v>
      </c>
      <c r="AM175" s="4">
        <v>1</v>
      </c>
      <c r="AN175" s="4">
        <v>4</v>
      </c>
      <c r="AO175" s="4">
        <f>IF(ISNUMBER(Merge2[[#This Row],[PerformanceRating.WorkLifeBalance]]),Merge2[[#This Row],[PerformanceRating.WorkLifeBalance]],NA())</f>
        <v>4</v>
      </c>
      <c r="AP175" s="4">
        <v>5</v>
      </c>
      <c r="AQ175" s="4">
        <f>IF(ISNUMBER(Merge2[[#This Row],[PerformanceRating.SelfRating]]),Merge2[[#This Row],[PerformanceRating.SelfRating]],NA())</f>
        <v>5</v>
      </c>
      <c r="AR175" s="4">
        <v>4</v>
      </c>
      <c r="AS175" s="4">
        <f>IF(ISNUMBER(Merge2[[#This Row],[PerformanceRating.ManagerRating]]),Merge2[[#This Row],[PerformanceRating.ManagerRating]],NA())</f>
        <v>4</v>
      </c>
      <c r="AT175" s="4">
        <f>AVERAGE(Merge2[[#This Row],[environment]],Merge2[[#This Row],[job_satisfactory]],Merge2[[#This Row],[Relationship]],Merge2[[#This Row],[worklife]],Merge2[[#This Row],[selfrating]],Merge2[[#This Row],[managerrating]])</f>
        <v>4.333333333333333</v>
      </c>
    </row>
    <row r="176" spans="1:46" hidden="1" x14ac:dyDescent="0.25">
      <c r="A176" s="1" t="s">
        <v>558</v>
      </c>
      <c r="B176" s="3" t="s">
        <v>559</v>
      </c>
      <c r="C176" s="3" t="s">
        <v>560</v>
      </c>
      <c r="D176" s="3" t="s">
        <v>56</v>
      </c>
      <c r="E176" s="4">
        <v>37</v>
      </c>
      <c r="F176" s="4" t="str">
        <f>IF(Merge2[[#This Row],[Age]]&lt;=35,"Young","Old")</f>
        <v>Old</v>
      </c>
      <c r="G176" s="3" t="s">
        <v>27</v>
      </c>
      <c r="H176" s="3" t="s">
        <v>57</v>
      </c>
      <c r="I176" s="4">
        <v>28</v>
      </c>
      <c r="J176" s="4" t="str" cm="1">
        <f t="array" ref="J176">_xlfn.IFS(Merge2[[#This Row],[DistanceFromHome (KM)]] &lt;=10,"0-10KM",Merge2[[#This Row],[DistanceFromHome (KM)]] &lt;=20,"11-20KM",Merge2[[#This Row],[DistanceFromHome (KM)]] &lt;=30,"21-30KM",Merge2[[#This Row],[DistanceFromHome (KM)]] &lt;=40,"31-40KM",Merge2[[#This Row],[DistanceFromHome (KM)]] &lt;=50,"41-50KM")</f>
        <v>21-30KM</v>
      </c>
      <c r="K176" s="3" t="s">
        <v>40</v>
      </c>
      <c r="L176" s="3" t="s">
        <v>76</v>
      </c>
      <c r="M176" s="4">
        <v>3</v>
      </c>
      <c r="N176" s="3" t="str" cm="1">
        <f t="array" ref="N176">_xlfn.SWITCH(Merge2[[#This Row],[Education]], 1, "Below College", 2, "College", 3, "Bachelor's", 4, "Master's", 5, "Doctorate")</f>
        <v>Bachelor's</v>
      </c>
      <c r="O176" s="3" t="s">
        <v>77</v>
      </c>
      <c r="P176" s="3" t="s">
        <v>205</v>
      </c>
      <c r="Q176" s="3" t="s">
        <v>41</v>
      </c>
      <c r="R176" s="5">
        <v>368494</v>
      </c>
      <c r="S176" s="4">
        <v>0</v>
      </c>
      <c r="T176" s="3" t="s">
        <v>42</v>
      </c>
      <c r="U176" s="4">
        <f>IF(Merge2[[#This Row],[OverTime]]="Yes", 1, 0)</f>
        <v>1</v>
      </c>
      <c r="V176" s="2">
        <v>41043</v>
      </c>
      <c r="W176" s="3" t="s">
        <v>34</v>
      </c>
      <c r="X176" s="4">
        <v>10</v>
      </c>
      <c r="Y176" s="4">
        <v>8</v>
      </c>
      <c r="Z176" s="4">
        <v>9</v>
      </c>
      <c r="AA176" s="4" t="str">
        <f>IF(Merge2[[#This Row],[YearsSinceLastPromotion]] &gt;=4, "Need Attention", "OK")</f>
        <v>Need Attention</v>
      </c>
      <c r="AB176" s="4">
        <v>6</v>
      </c>
      <c r="AC176" s="1"/>
      <c r="AD176" s="1"/>
      <c r="AE176" s="2"/>
      <c r="AF176" s="4"/>
      <c r="AG176" s="4" t="e">
        <f>IF(ISNUMBER(Merge2[[#This Row],[PerformanceRating.EnvironmentSatisfaction]]),Merge2[[#This Row],[PerformanceRating.EnvironmentSatisfaction]], NA())</f>
        <v>#N/A</v>
      </c>
      <c r="AH176" s="4"/>
      <c r="AI176" s="4" t="e">
        <f>IF(ISNUMBER(Merge2[[#This Row],[PerformanceRating.JobSatisfaction]]),Merge2[[#This Row],[PerformanceRating.JobSatisfaction]],NA())</f>
        <v>#N/A</v>
      </c>
      <c r="AJ176" s="4"/>
      <c r="AK176" s="4" t="e">
        <f>IF(ISNUMBER(Merge2[[#This Row],[PerformanceRating.RelationshipSatisfaction]]),Merge2[[#This Row],[PerformanceRating.RelationshipSatisfaction]],NA())</f>
        <v>#N/A</v>
      </c>
      <c r="AL176" s="4"/>
      <c r="AM176" s="4"/>
      <c r="AN176" s="4"/>
      <c r="AO176" s="4" t="e">
        <f>IF(ISNUMBER(Merge2[[#This Row],[PerformanceRating.WorkLifeBalance]]),Merge2[[#This Row],[PerformanceRating.WorkLifeBalance]],NA())</f>
        <v>#N/A</v>
      </c>
      <c r="AP176" s="4"/>
      <c r="AQ176" s="4" t="e">
        <f>IF(ISNUMBER(Merge2[[#This Row],[PerformanceRating.SelfRating]]),Merge2[[#This Row],[PerformanceRating.SelfRating]],NA())</f>
        <v>#N/A</v>
      </c>
      <c r="AR176" s="4"/>
      <c r="AS176" s="4" t="e">
        <f>IF(ISNUMBER(Merge2[[#This Row],[PerformanceRating.ManagerRating]]),Merge2[[#This Row],[PerformanceRating.ManagerRating]],NA())</f>
        <v>#N/A</v>
      </c>
      <c r="AT176" s="4" t="e">
        <f>AVERAGE(Merge2[[#This Row],[environment]],Merge2[[#This Row],[job_satisfactory]],Merge2[[#This Row],[Relationship]],Merge2[[#This Row],[worklife]],Merge2[[#This Row],[selfrating]],Merge2[[#This Row],[managerrating]])</f>
        <v>#N/A</v>
      </c>
    </row>
    <row r="177" spans="1:46" x14ac:dyDescent="0.25">
      <c r="A177" s="1" t="s">
        <v>561</v>
      </c>
      <c r="B177" s="3" t="s">
        <v>562</v>
      </c>
      <c r="C177" s="3" t="s">
        <v>563</v>
      </c>
      <c r="D177" s="3" t="s">
        <v>26</v>
      </c>
      <c r="E177" s="4">
        <v>35</v>
      </c>
      <c r="F177" s="4" t="str">
        <f>IF(Merge2[[#This Row],[Age]]&lt;=35,"Young","Old")</f>
        <v>Young</v>
      </c>
      <c r="G177" s="3" t="s">
        <v>27</v>
      </c>
      <c r="H177" s="3" t="s">
        <v>57</v>
      </c>
      <c r="I177" s="4">
        <v>32</v>
      </c>
      <c r="J177" s="4" t="str" cm="1">
        <f t="array" ref="J177">_xlfn.IFS(Merge2[[#This Row],[DistanceFromHome (KM)]] &lt;=10,"0-10KM",Merge2[[#This Row],[DistanceFromHome (KM)]] &lt;=20,"11-20KM",Merge2[[#This Row],[DistanceFromHome (KM)]] &lt;=30,"21-30KM",Merge2[[#This Row],[DistanceFromHome (KM)]] &lt;=40,"31-40KM",Merge2[[#This Row],[DistanceFromHome (KM)]] &lt;=50,"41-50KM")</f>
        <v>31-40KM</v>
      </c>
      <c r="K177" s="3" t="s">
        <v>69</v>
      </c>
      <c r="L177" s="3" t="s">
        <v>70</v>
      </c>
      <c r="M177" s="4">
        <v>2</v>
      </c>
      <c r="N177" s="3" t="str" cm="1">
        <f t="array" ref="N177">_xlfn.SWITCH(Merge2[[#This Row],[Education]], 1, "Below College", 2, "College", 3, "Bachelor's", 4, "Master's", 5, "Doctorate")</f>
        <v>College</v>
      </c>
      <c r="O177" s="3" t="s">
        <v>200</v>
      </c>
      <c r="P177" s="3" t="s">
        <v>93</v>
      </c>
      <c r="Q177" s="3" t="s">
        <v>51</v>
      </c>
      <c r="R177" s="5">
        <v>119917</v>
      </c>
      <c r="S177" s="4">
        <v>1</v>
      </c>
      <c r="T177" s="3" t="s">
        <v>42</v>
      </c>
      <c r="U177" s="4">
        <f>IF(Merge2[[#This Row],[OverTime]]="Yes", 1, 0)</f>
        <v>1</v>
      </c>
      <c r="V177" s="2">
        <v>41044</v>
      </c>
      <c r="W177" s="3" t="s">
        <v>34</v>
      </c>
      <c r="X177" s="4">
        <v>10</v>
      </c>
      <c r="Y177" s="4">
        <v>5</v>
      </c>
      <c r="Z177" s="4">
        <v>7</v>
      </c>
      <c r="AA177" s="4" t="str">
        <f>IF(Merge2[[#This Row],[YearsSinceLastPromotion]] &gt;=4, "Need Attention", "OK")</f>
        <v>Need Attention</v>
      </c>
      <c r="AB177" s="4">
        <v>4</v>
      </c>
      <c r="AC177" s="1"/>
      <c r="AD177" s="1"/>
      <c r="AE177" s="2"/>
      <c r="AF177" s="4"/>
      <c r="AG177" s="4" t="e">
        <f>IF(ISNUMBER(Merge2[[#This Row],[PerformanceRating.EnvironmentSatisfaction]]),Merge2[[#This Row],[PerformanceRating.EnvironmentSatisfaction]], NA())</f>
        <v>#N/A</v>
      </c>
      <c r="AH177" s="4"/>
      <c r="AI177" s="4" t="e">
        <f>IF(ISNUMBER(Merge2[[#This Row],[PerformanceRating.JobSatisfaction]]),Merge2[[#This Row],[PerformanceRating.JobSatisfaction]],NA())</f>
        <v>#N/A</v>
      </c>
      <c r="AJ177" s="4"/>
      <c r="AK177" s="4" t="e">
        <f>IF(ISNUMBER(Merge2[[#This Row],[PerformanceRating.RelationshipSatisfaction]]),Merge2[[#This Row],[PerformanceRating.RelationshipSatisfaction]],NA())</f>
        <v>#N/A</v>
      </c>
      <c r="AL177" s="4"/>
      <c r="AM177" s="4"/>
      <c r="AN177" s="4"/>
      <c r="AO177" s="4" t="e">
        <f>IF(ISNUMBER(Merge2[[#This Row],[PerformanceRating.WorkLifeBalance]]),Merge2[[#This Row],[PerformanceRating.WorkLifeBalance]],NA())</f>
        <v>#N/A</v>
      </c>
      <c r="AP177" s="4"/>
      <c r="AQ177" s="4" t="e">
        <f>IF(ISNUMBER(Merge2[[#This Row],[PerformanceRating.SelfRating]]),Merge2[[#This Row],[PerformanceRating.SelfRating]],NA())</f>
        <v>#N/A</v>
      </c>
      <c r="AR177" s="4"/>
      <c r="AS177" s="4" t="e">
        <f>IF(ISNUMBER(Merge2[[#This Row],[PerformanceRating.ManagerRating]]),Merge2[[#This Row],[PerformanceRating.ManagerRating]],NA())</f>
        <v>#N/A</v>
      </c>
      <c r="AT177" s="4" t="e">
        <f>AVERAGE(Merge2[[#This Row],[environment]],Merge2[[#This Row],[job_satisfactory]],Merge2[[#This Row],[Relationship]],Merge2[[#This Row],[worklife]],Merge2[[#This Row],[selfrating]],Merge2[[#This Row],[managerrating]])</f>
        <v>#N/A</v>
      </c>
    </row>
    <row r="178" spans="1:46" hidden="1" x14ac:dyDescent="0.25">
      <c r="A178" s="1" t="s">
        <v>564</v>
      </c>
      <c r="B178" s="3" t="s">
        <v>112</v>
      </c>
      <c r="C178" s="3" t="s">
        <v>565</v>
      </c>
      <c r="D178" s="3" t="s">
        <v>39</v>
      </c>
      <c r="E178" s="4">
        <v>48</v>
      </c>
      <c r="F178" s="4" t="str">
        <f>IF(Merge2[[#This Row],[Age]]&lt;=35,"Young","Old")</f>
        <v>Old</v>
      </c>
      <c r="G178" s="3" t="s">
        <v>27</v>
      </c>
      <c r="H178" s="3" t="s">
        <v>28</v>
      </c>
      <c r="I178" s="4">
        <v>33</v>
      </c>
      <c r="J178" s="4" t="str" cm="1">
        <f t="array" ref="J178">_xlfn.IFS(Merge2[[#This Row],[DistanceFromHome (KM)]] &lt;=10,"0-10KM",Merge2[[#This Row],[DistanceFromHome (KM)]] &lt;=20,"11-20KM",Merge2[[#This Row],[DistanceFromHome (KM)]] &lt;=30,"21-30KM",Merge2[[#This Row],[DistanceFromHome (KM)]] &lt;=40,"31-40KM",Merge2[[#This Row],[DistanceFromHome (KM)]] &lt;=50,"41-50KM")</f>
        <v>31-40KM</v>
      </c>
      <c r="K178" s="3" t="s">
        <v>69</v>
      </c>
      <c r="L178" s="3" t="s">
        <v>70</v>
      </c>
      <c r="M178" s="4">
        <v>2</v>
      </c>
      <c r="N178" s="3" t="str" cm="1">
        <f t="array" ref="N178">_xlfn.SWITCH(Merge2[[#This Row],[Education]], 1, "Below College", 2, "College", 3, "Bachelor's", 4, "Master's", 5, "Doctorate")</f>
        <v>College</v>
      </c>
      <c r="O178" s="3" t="s">
        <v>49</v>
      </c>
      <c r="P178" s="3" t="s">
        <v>32</v>
      </c>
      <c r="Q178" s="3" t="s">
        <v>33</v>
      </c>
      <c r="R178" s="5">
        <v>191771</v>
      </c>
      <c r="S178" s="4">
        <v>1</v>
      </c>
      <c r="T178" s="3" t="s">
        <v>34</v>
      </c>
      <c r="U178" s="4">
        <f>IF(Merge2[[#This Row],[OverTime]]="Yes", 1, 0)</f>
        <v>0</v>
      </c>
      <c r="V178" s="2">
        <v>41046</v>
      </c>
      <c r="W178" s="3" t="s">
        <v>34</v>
      </c>
      <c r="X178" s="4">
        <v>10</v>
      </c>
      <c r="Y178" s="4">
        <v>0</v>
      </c>
      <c r="Z178" s="4">
        <v>10</v>
      </c>
      <c r="AA178" s="4" t="str">
        <f>IF(Merge2[[#This Row],[YearsSinceLastPromotion]] &gt;=4, "Need Attention", "OK")</f>
        <v>Need Attention</v>
      </c>
      <c r="AB178" s="4">
        <v>4</v>
      </c>
      <c r="AC178" s="1" t="s">
        <v>566</v>
      </c>
      <c r="AD178" s="1" t="s">
        <v>564</v>
      </c>
      <c r="AE178" s="2">
        <v>42688</v>
      </c>
      <c r="AF178" s="4">
        <v>4</v>
      </c>
      <c r="AG178" s="4">
        <f>IF(ISNUMBER(Merge2[[#This Row],[PerformanceRating.EnvironmentSatisfaction]]),Merge2[[#This Row],[PerformanceRating.EnvironmentSatisfaction]], NA())</f>
        <v>4</v>
      </c>
      <c r="AH178" s="4">
        <v>3</v>
      </c>
      <c r="AI178" s="4">
        <f>IF(ISNUMBER(Merge2[[#This Row],[PerformanceRating.JobSatisfaction]]),Merge2[[#This Row],[PerformanceRating.JobSatisfaction]],NA())</f>
        <v>3</v>
      </c>
      <c r="AJ178" s="4">
        <v>3</v>
      </c>
      <c r="AK178" s="4">
        <f>IF(ISNUMBER(Merge2[[#This Row],[PerformanceRating.RelationshipSatisfaction]]),Merge2[[#This Row],[PerformanceRating.RelationshipSatisfaction]],NA())</f>
        <v>3</v>
      </c>
      <c r="AL178" s="4">
        <v>2</v>
      </c>
      <c r="AM178" s="4">
        <v>2</v>
      </c>
      <c r="AN178" s="4">
        <v>5</v>
      </c>
      <c r="AO178" s="4">
        <f>IF(ISNUMBER(Merge2[[#This Row],[PerformanceRating.WorkLifeBalance]]),Merge2[[#This Row],[PerformanceRating.WorkLifeBalance]],NA())</f>
        <v>5</v>
      </c>
      <c r="AP178" s="4">
        <v>3</v>
      </c>
      <c r="AQ178" s="4">
        <f>IF(ISNUMBER(Merge2[[#This Row],[PerformanceRating.SelfRating]]),Merge2[[#This Row],[PerformanceRating.SelfRating]],NA())</f>
        <v>3</v>
      </c>
      <c r="AR178" s="4">
        <v>3</v>
      </c>
      <c r="AS178" s="4">
        <f>IF(ISNUMBER(Merge2[[#This Row],[PerformanceRating.ManagerRating]]),Merge2[[#This Row],[PerformanceRating.ManagerRating]],NA())</f>
        <v>3</v>
      </c>
      <c r="AT178" s="4">
        <f>AVERAGE(Merge2[[#This Row],[environment]],Merge2[[#This Row],[job_satisfactory]],Merge2[[#This Row],[Relationship]],Merge2[[#This Row],[worklife]],Merge2[[#This Row],[selfrating]],Merge2[[#This Row],[managerrating]])</f>
        <v>3.5</v>
      </c>
    </row>
    <row r="179" spans="1:46" x14ac:dyDescent="0.25">
      <c r="A179" s="1" t="s">
        <v>917</v>
      </c>
      <c r="B179" s="3" t="s">
        <v>918</v>
      </c>
      <c r="C179" s="3" t="s">
        <v>919</v>
      </c>
      <c r="D179" s="3" t="s">
        <v>26</v>
      </c>
      <c r="E179" s="4">
        <v>35</v>
      </c>
      <c r="F179" s="4" t="str">
        <f>IF(Merge2[[#This Row],[Age]]&lt;=35,"Young","Old")</f>
        <v>Young</v>
      </c>
      <c r="G179" s="3" t="s">
        <v>27</v>
      </c>
      <c r="H179" s="3" t="s">
        <v>47</v>
      </c>
      <c r="I179" s="4">
        <v>18</v>
      </c>
      <c r="J179" s="4" t="str" cm="1">
        <f t="array" ref="J179">_xlfn.IFS(Merge2[[#This Row],[DistanceFromHome (KM)]] &lt;=10,"0-10KM",Merge2[[#This Row],[DistanceFromHome (KM)]] &lt;=20,"11-20KM",Merge2[[#This Row],[DistanceFromHome (KM)]] &lt;=30,"21-30KM",Merge2[[#This Row],[DistanceFromHome (KM)]] &lt;=40,"31-40KM",Merge2[[#This Row],[DistanceFromHome (KM)]] &lt;=50,"41-50KM")</f>
        <v>11-20KM</v>
      </c>
      <c r="K179" s="3" t="s">
        <v>40</v>
      </c>
      <c r="L179" s="3" t="s">
        <v>48</v>
      </c>
      <c r="M179" s="4">
        <v>4</v>
      </c>
      <c r="N179" s="3" t="str" cm="1">
        <f t="array" ref="N179">_xlfn.SWITCH(Merge2[[#This Row],[Education]], 1, "Below College", 2, "College", 3, "Bachelor's", 4, "Master's", 5, "Doctorate")</f>
        <v>Master's</v>
      </c>
      <c r="O179" s="3" t="s">
        <v>49</v>
      </c>
      <c r="P179" s="3" t="s">
        <v>233</v>
      </c>
      <c r="Q179" s="3" t="s">
        <v>41</v>
      </c>
      <c r="R179" s="5">
        <v>132563</v>
      </c>
      <c r="S179" s="4">
        <v>0</v>
      </c>
      <c r="T179" s="3" t="s">
        <v>42</v>
      </c>
      <c r="U179" s="4">
        <f>IF(Merge2[[#This Row],[OverTime]]="Yes", 1, 0)</f>
        <v>1</v>
      </c>
      <c r="V179" s="2">
        <v>41539</v>
      </c>
      <c r="W179" s="3" t="s">
        <v>34</v>
      </c>
      <c r="X179" s="4">
        <v>9</v>
      </c>
      <c r="Y179" s="4">
        <v>1</v>
      </c>
      <c r="Z179" s="4">
        <v>6</v>
      </c>
      <c r="AA179" s="4" t="str">
        <f>IF(Merge2[[#This Row],[YearsSinceLastPromotion]] &gt;=4, "Need Attention", "OK")</f>
        <v>Need Attention</v>
      </c>
      <c r="AB179" s="4">
        <v>9</v>
      </c>
      <c r="AC179" s="1" t="s">
        <v>920</v>
      </c>
      <c r="AD179" s="1" t="s">
        <v>917</v>
      </c>
      <c r="AE179" s="2">
        <v>42624</v>
      </c>
      <c r="AF179" s="4">
        <v>5</v>
      </c>
      <c r="AG179" s="4">
        <f>IF(ISNUMBER(Merge2[[#This Row],[PerformanceRating.EnvironmentSatisfaction]]),Merge2[[#This Row],[PerformanceRating.EnvironmentSatisfaction]], NA())</f>
        <v>5</v>
      </c>
      <c r="AH179" s="4">
        <v>5</v>
      </c>
      <c r="AI179" s="4">
        <f>IF(ISNUMBER(Merge2[[#This Row],[PerformanceRating.JobSatisfaction]]),Merge2[[#This Row],[PerformanceRating.JobSatisfaction]],NA())</f>
        <v>5</v>
      </c>
      <c r="AJ179" s="4">
        <v>4</v>
      </c>
      <c r="AK179" s="4">
        <f>IF(ISNUMBER(Merge2[[#This Row],[PerformanceRating.RelationshipSatisfaction]]),Merge2[[#This Row],[PerformanceRating.RelationshipSatisfaction]],NA())</f>
        <v>4</v>
      </c>
      <c r="AL179" s="4">
        <v>1</v>
      </c>
      <c r="AM179" s="4">
        <v>0</v>
      </c>
      <c r="AN179" s="4">
        <v>2</v>
      </c>
      <c r="AO179" s="4">
        <f>IF(ISNUMBER(Merge2[[#This Row],[PerformanceRating.WorkLifeBalance]]),Merge2[[#This Row],[PerformanceRating.WorkLifeBalance]],NA())</f>
        <v>2</v>
      </c>
      <c r="AP179" s="4">
        <v>5</v>
      </c>
      <c r="AQ179" s="4">
        <f>IF(ISNUMBER(Merge2[[#This Row],[PerformanceRating.SelfRating]]),Merge2[[#This Row],[PerformanceRating.SelfRating]],NA())</f>
        <v>5</v>
      </c>
      <c r="AR179" s="4">
        <v>4</v>
      </c>
      <c r="AS179" s="4">
        <f>IF(ISNUMBER(Merge2[[#This Row],[PerformanceRating.ManagerRating]]),Merge2[[#This Row],[PerformanceRating.ManagerRating]],NA())</f>
        <v>4</v>
      </c>
      <c r="AT179" s="4">
        <f>AVERAGE(Merge2[[#This Row],[environment]],Merge2[[#This Row],[job_satisfactory]],Merge2[[#This Row],[Relationship]],Merge2[[#This Row],[worklife]],Merge2[[#This Row],[selfrating]],Merge2[[#This Row],[managerrating]])</f>
        <v>4.166666666666667</v>
      </c>
    </row>
    <row r="180" spans="1:46" x14ac:dyDescent="0.25">
      <c r="A180" s="1" t="s">
        <v>571</v>
      </c>
      <c r="B180" s="3" t="s">
        <v>572</v>
      </c>
      <c r="C180" s="3" t="s">
        <v>573</v>
      </c>
      <c r="D180" s="3" t="s">
        <v>26</v>
      </c>
      <c r="E180" s="4">
        <v>34</v>
      </c>
      <c r="F180" s="4" t="str">
        <f>IF(Merge2[[#This Row],[Age]]&lt;=35,"Young","Old")</f>
        <v>Young</v>
      </c>
      <c r="G180" s="3" t="s">
        <v>27</v>
      </c>
      <c r="H180" s="3" t="s">
        <v>28</v>
      </c>
      <c r="I180" s="4">
        <v>16</v>
      </c>
      <c r="J180" s="4" t="str" cm="1">
        <f t="array" ref="J180">_xlfn.IFS(Merge2[[#This Row],[DistanceFromHome (KM)]] &lt;=10,"0-10KM",Merge2[[#This Row],[DistanceFromHome (KM)]] &lt;=20,"11-20KM",Merge2[[#This Row],[DistanceFromHome (KM)]] &lt;=30,"21-30KM",Merge2[[#This Row],[DistanceFromHome (KM)]] &lt;=40,"31-40KM",Merge2[[#This Row],[DistanceFromHome (KM)]] &lt;=50,"41-50KM")</f>
        <v>11-20KM</v>
      </c>
      <c r="K180" s="3" t="s">
        <v>69</v>
      </c>
      <c r="L180" s="3" t="s">
        <v>30</v>
      </c>
      <c r="M180" s="4">
        <v>2</v>
      </c>
      <c r="N180" s="3" t="str" cm="1">
        <f t="array" ref="N180">_xlfn.SWITCH(Merge2[[#This Row],[Education]], 1, "Below College", 2, "College", 3, "Bachelor's", 4, "Master's", 5, "Doctorate")</f>
        <v>College</v>
      </c>
      <c r="O180" s="3" t="s">
        <v>130</v>
      </c>
      <c r="P180" s="3" t="s">
        <v>32</v>
      </c>
      <c r="Q180" s="3" t="s">
        <v>33</v>
      </c>
      <c r="R180" s="5">
        <v>100710</v>
      </c>
      <c r="S180" s="4">
        <v>1</v>
      </c>
      <c r="T180" s="3" t="s">
        <v>42</v>
      </c>
      <c r="U180" s="4">
        <f>IF(Merge2[[#This Row],[OverTime]]="Yes", 1, 0)</f>
        <v>1</v>
      </c>
      <c r="V180" s="2">
        <v>41049</v>
      </c>
      <c r="W180" s="3" t="s">
        <v>34</v>
      </c>
      <c r="X180" s="4">
        <v>10</v>
      </c>
      <c r="Y180" s="4">
        <v>10</v>
      </c>
      <c r="Z180" s="4">
        <v>10</v>
      </c>
      <c r="AA180" s="4" t="str">
        <f>IF(Merge2[[#This Row],[YearsSinceLastPromotion]] &gt;=4, "Need Attention", "OK")</f>
        <v>Need Attention</v>
      </c>
      <c r="AB180" s="4">
        <v>2</v>
      </c>
      <c r="AC180" s="1"/>
      <c r="AD180" s="1"/>
      <c r="AE180" s="2"/>
      <c r="AF180" s="4"/>
      <c r="AG180" s="4" t="e">
        <f>IF(ISNUMBER(Merge2[[#This Row],[PerformanceRating.EnvironmentSatisfaction]]),Merge2[[#This Row],[PerformanceRating.EnvironmentSatisfaction]], NA())</f>
        <v>#N/A</v>
      </c>
      <c r="AH180" s="4"/>
      <c r="AI180" s="4" t="e">
        <f>IF(ISNUMBER(Merge2[[#This Row],[PerformanceRating.JobSatisfaction]]),Merge2[[#This Row],[PerformanceRating.JobSatisfaction]],NA())</f>
        <v>#N/A</v>
      </c>
      <c r="AJ180" s="4"/>
      <c r="AK180" s="4" t="e">
        <f>IF(ISNUMBER(Merge2[[#This Row],[PerformanceRating.RelationshipSatisfaction]]),Merge2[[#This Row],[PerformanceRating.RelationshipSatisfaction]],NA())</f>
        <v>#N/A</v>
      </c>
      <c r="AL180" s="4"/>
      <c r="AM180" s="4"/>
      <c r="AN180" s="4"/>
      <c r="AO180" s="4" t="e">
        <f>IF(ISNUMBER(Merge2[[#This Row],[PerformanceRating.WorkLifeBalance]]),Merge2[[#This Row],[PerformanceRating.WorkLifeBalance]],NA())</f>
        <v>#N/A</v>
      </c>
      <c r="AP180" s="4"/>
      <c r="AQ180" s="4" t="e">
        <f>IF(ISNUMBER(Merge2[[#This Row],[PerformanceRating.SelfRating]]),Merge2[[#This Row],[PerformanceRating.SelfRating]],NA())</f>
        <v>#N/A</v>
      </c>
      <c r="AR180" s="4"/>
      <c r="AS180" s="4" t="e">
        <f>IF(ISNUMBER(Merge2[[#This Row],[PerformanceRating.ManagerRating]]),Merge2[[#This Row],[PerformanceRating.ManagerRating]],NA())</f>
        <v>#N/A</v>
      </c>
      <c r="AT180" s="4" t="e">
        <f>AVERAGE(Merge2[[#This Row],[environment]],Merge2[[#This Row],[job_satisfactory]],Merge2[[#This Row],[Relationship]],Merge2[[#This Row],[worklife]],Merge2[[#This Row],[selfrating]],Merge2[[#This Row],[managerrating]])</f>
        <v>#N/A</v>
      </c>
    </row>
    <row r="181" spans="1:46" x14ac:dyDescent="0.25">
      <c r="A181" s="1" t="s">
        <v>574</v>
      </c>
      <c r="B181" s="3" t="s">
        <v>575</v>
      </c>
      <c r="C181" s="3" t="s">
        <v>576</v>
      </c>
      <c r="D181" s="3" t="s">
        <v>26</v>
      </c>
      <c r="E181" s="4">
        <v>34</v>
      </c>
      <c r="F181" s="4" t="str">
        <f>IF(Merge2[[#This Row],[Age]]&lt;=35,"Young","Old")</f>
        <v>Young</v>
      </c>
      <c r="G181" s="3" t="s">
        <v>27</v>
      </c>
      <c r="H181" s="3" t="s">
        <v>57</v>
      </c>
      <c r="I181" s="4">
        <v>41</v>
      </c>
      <c r="J181" s="4" t="str" cm="1">
        <f t="array" ref="J181">_xlfn.IFS(Merge2[[#This Row],[DistanceFromHome (KM)]] &lt;=10,"0-10KM",Merge2[[#This Row],[DistanceFromHome (KM)]] &lt;=20,"11-20KM",Merge2[[#This Row],[DistanceFromHome (KM)]] &lt;=30,"21-30KM",Merge2[[#This Row],[DistanceFromHome (KM)]] &lt;=40,"31-40KM",Merge2[[#This Row],[DistanceFromHome (KM)]] &lt;=50,"41-50KM")</f>
        <v>41-50KM</v>
      </c>
      <c r="K181" s="3" t="s">
        <v>69</v>
      </c>
      <c r="L181" s="3" t="s">
        <v>76</v>
      </c>
      <c r="M181" s="4">
        <v>3</v>
      </c>
      <c r="N181" s="3" t="str" cm="1">
        <f t="array" ref="N181">_xlfn.SWITCH(Merge2[[#This Row],[Education]], 1, "Below College", 2, "College", 3, "Bachelor's", 4, "Master's", 5, "Doctorate")</f>
        <v>Bachelor's</v>
      </c>
      <c r="O181" s="3" t="s">
        <v>58</v>
      </c>
      <c r="P181" s="3" t="s">
        <v>110</v>
      </c>
      <c r="Q181" s="3" t="s">
        <v>51</v>
      </c>
      <c r="R181" s="5">
        <v>50386</v>
      </c>
      <c r="S181" s="4">
        <v>1</v>
      </c>
      <c r="T181" s="3" t="s">
        <v>34</v>
      </c>
      <c r="U181" s="4">
        <f>IF(Merge2[[#This Row],[OverTime]]="Yes", 1, 0)</f>
        <v>0</v>
      </c>
      <c r="V181" s="2">
        <v>41049</v>
      </c>
      <c r="W181" s="3" t="s">
        <v>34</v>
      </c>
      <c r="X181" s="4">
        <v>10</v>
      </c>
      <c r="Y181" s="4">
        <v>8</v>
      </c>
      <c r="Z181" s="4">
        <v>9</v>
      </c>
      <c r="AA181" s="4" t="str">
        <f>IF(Merge2[[#This Row],[YearsSinceLastPromotion]] &gt;=4, "Need Attention", "OK")</f>
        <v>Need Attention</v>
      </c>
      <c r="AB181" s="4">
        <v>10</v>
      </c>
      <c r="AC181" s="1"/>
      <c r="AD181" s="1"/>
      <c r="AE181" s="2"/>
      <c r="AF181" s="4"/>
      <c r="AG181" s="4" t="e">
        <f>IF(ISNUMBER(Merge2[[#This Row],[PerformanceRating.EnvironmentSatisfaction]]),Merge2[[#This Row],[PerformanceRating.EnvironmentSatisfaction]], NA())</f>
        <v>#N/A</v>
      </c>
      <c r="AH181" s="4"/>
      <c r="AI181" s="4" t="e">
        <f>IF(ISNUMBER(Merge2[[#This Row],[PerformanceRating.JobSatisfaction]]),Merge2[[#This Row],[PerformanceRating.JobSatisfaction]],NA())</f>
        <v>#N/A</v>
      </c>
      <c r="AJ181" s="4"/>
      <c r="AK181" s="4" t="e">
        <f>IF(ISNUMBER(Merge2[[#This Row],[PerformanceRating.RelationshipSatisfaction]]),Merge2[[#This Row],[PerformanceRating.RelationshipSatisfaction]],NA())</f>
        <v>#N/A</v>
      </c>
      <c r="AL181" s="4"/>
      <c r="AM181" s="4"/>
      <c r="AN181" s="4"/>
      <c r="AO181" s="4" t="e">
        <f>IF(ISNUMBER(Merge2[[#This Row],[PerformanceRating.WorkLifeBalance]]),Merge2[[#This Row],[PerformanceRating.WorkLifeBalance]],NA())</f>
        <v>#N/A</v>
      </c>
      <c r="AP181" s="4"/>
      <c r="AQ181" s="4" t="e">
        <f>IF(ISNUMBER(Merge2[[#This Row],[PerformanceRating.SelfRating]]),Merge2[[#This Row],[PerformanceRating.SelfRating]],NA())</f>
        <v>#N/A</v>
      </c>
      <c r="AR181" s="4"/>
      <c r="AS181" s="4" t="e">
        <f>IF(ISNUMBER(Merge2[[#This Row],[PerformanceRating.ManagerRating]]),Merge2[[#This Row],[PerformanceRating.ManagerRating]],NA())</f>
        <v>#N/A</v>
      </c>
      <c r="AT181" s="4" t="e">
        <f>AVERAGE(Merge2[[#This Row],[environment]],Merge2[[#This Row],[job_satisfactory]],Merge2[[#This Row],[Relationship]],Merge2[[#This Row],[worklife]],Merge2[[#This Row],[selfrating]],Merge2[[#This Row],[managerrating]])</f>
        <v>#N/A</v>
      </c>
    </row>
    <row r="182" spans="1:46" hidden="1" x14ac:dyDescent="0.25">
      <c r="A182" s="1" t="s">
        <v>577</v>
      </c>
      <c r="B182" s="3" t="s">
        <v>578</v>
      </c>
      <c r="C182" s="3" t="s">
        <v>579</v>
      </c>
      <c r="D182" s="3" t="s">
        <v>39</v>
      </c>
      <c r="E182" s="4">
        <v>46</v>
      </c>
      <c r="F182" s="4" t="str">
        <f>IF(Merge2[[#This Row],[Age]]&lt;=35,"Young","Old")</f>
        <v>Old</v>
      </c>
      <c r="G182" s="3" t="s">
        <v>27</v>
      </c>
      <c r="H182" s="3" t="s">
        <v>47</v>
      </c>
      <c r="I182" s="4">
        <v>45</v>
      </c>
      <c r="J182" s="4" t="str" cm="1">
        <f t="array" ref="J182">_xlfn.IFS(Merge2[[#This Row],[DistanceFromHome (KM)]] &lt;=10,"0-10KM",Merge2[[#This Row],[DistanceFromHome (KM)]] &lt;=20,"11-20KM",Merge2[[#This Row],[DistanceFromHome (KM)]] &lt;=30,"21-30KM",Merge2[[#This Row],[DistanceFromHome (KM)]] &lt;=40,"31-40KM",Merge2[[#This Row],[DistanceFromHome (KM)]] &lt;=50,"41-50KM")</f>
        <v>41-50KM</v>
      </c>
      <c r="K182" s="3" t="s">
        <v>29</v>
      </c>
      <c r="L182" s="3" t="s">
        <v>30</v>
      </c>
      <c r="M182" s="4">
        <v>3</v>
      </c>
      <c r="N182" s="3" t="str" cm="1">
        <f t="array" ref="N182">_xlfn.SWITCH(Merge2[[#This Row],[Education]], 1, "Below College", 2, "College", 3, "Bachelor's", 4, "Master's", 5, "Doctorate")</f>
        <v>Bachelor's</v>
      </c>
      <c r="O182" s="3" t="s">
        <v>47</v>
      </c>
      <c r="P182" s="3" t="s">
        <v>64</v>
      </c>
      <c r="Q182" s="3" t="s">
        <v>33</v>
      </c>
      <c r="R182" s="5">
        <v>48740</v>
      </c>
      <c r="S182" s="4">
        <v>3</v>
      </c>
      <c r="T182" s="3" t="s">
        <v>42</v>
      </c>
      <c r="U182" s="4">
        <f>IF(Merge2[[#This Row],[OverTime]]="Yes", 1, 0)</f>
        <v>1</v>
      </c>
      <c r="V182" s="2">
        <v>41049</v>
      </c>
      <c r="W182" s="3" t="s">
        <v>42</v>
      </c>
      <c r="X182" s="4">
        <v>10</v>
      </c>
      <c r="Y182" s="4">
        <v>8</v>
      </c>
      <c r="Z182" s="4">
        <v>9</v>
      </c>
      <c r="AA182" s="4" t="str">
        <f>IF(Merge2[[#This Row],[YearsSinceLastPromotion]] &gt;=4, "Need Attention", "OK")</f>
        <v>Need Attention</v>
      </c>
      <c r="AB182" s="4">
        <v>6</v>
      </c>
      <c r="AC182" s="1" t="s">
        <v>580</v>
      </c>
      <c r="AD182" s="1" t="s">
        <v>577</v>
      </c>
      <c r="AE182" s="2">
        <v>42770</v>
      </c>
      <c r="AF182" s="4">
        <v>5</v>
      </c>
      <c r="AG182" s="4">
        <f>IF(ISNUMBER(Merge2[[#This Row],[PerformanceRating.EnvironmentSatisfaction]]),Merge2[[#This Row],[PerformanceRating.EnvironmentSatisfaction]], NA())</f>
        <v>5</v>
      </c>
      <c r="AH182" s="4">
        <v>5</v>
      </c>
      <c r="AI182" s="4">
        <f>IF(ISNUMBER(Merge2[[#This Row],[PerformanceRating.JobSatisfaction]]),Merge2[[#This Row],[PerformanceRating.JobSatisfaction]],NA())</f>
        <v>5</v>
      </c>
      <c r="AJ182" s="4">
        <v>2</v>
      </c>
      <c r="AK182" s="4">
        <f>IF(ISNUMBER(Merge2[[#This Row],[PerformanceRating.RelationshipSatisfaction]]),Merge2[[#This Row],[PerformanceRating.RelationshipSatisfaction]],NA())</f>
        <v>2</v>
      </c>
      <c r="AL182" s="4">
        <v>3</v>
      </c>
      <c r="AM182" s="4">
        <v>1</v>
      </c>
      <c r="AN182" s="4">
        <v>2</v>
      </c>
      <c r="AO182" s="4">
        <f>IF(ISNUMBER(Merge2[[#This Row],[PerformanceRating.WorkLifeBalance]]),Merge2[[#This Row],[PerformanceRating.WorkLifeBalance]],NA())</f>
        <v>2</v>
      </c>
      <c r="AP182" s="4">
        <v>3</v>
      </c>
      <c r="AQ182" s="4">
        <f>IF(ISNUMBER(Merge2[[#This Row],[PerformanceRating.SelfRating]]),Merge2[[#This Row],[PerformanceRating.SelfRating]],NA())</f>
        <v>3</v>
      </c>
      <c r="AR182" s="4">
        <v>3</v>
      </c>
      <c r="AS182" s="4">
        <f>IF(ISNUMBER(Merge2[[#This Row],[PerformanceRating.ManagerRating]]),Merge2[[#This Row],[PerformanceRating.ManagerRating]],NA())</f>
        <v>3</v>
      </c>
      <c r="AT182" s="4">
        <f>AVERAGE(Merge2[[#This Row],[environment]],Merge2[[#This Row],[job_satisfactory]],Merge2[[#This Row],[Relationship]],Merge2[[#This Row],[worklife]],Merge2[[#This Row],[selfrating]],Merge2[[#This Row],[managerrating]])</f>
        <v>3.3333333333333335</v>
      </c>
    </row>
    <row r="183" spans="1:46" hidden="1" x14ac:dyDescent="0.25">
      <c r="A183" s="1" t="s">
        <v>581</v>
      </c>
      <c r="B183" s="3" t="s">
        <v>582</v>
      </c>
      <c r="C183" s="3" t="s">
        <v>583</v>
      </c>
      <c r="D183" s="3" t="s">
        <v>39</v>
      </c>
      <c r="E183" s="4">
        <v>47</v>
      </c>
      <c r="F183" s="4" t="str">
        <f>IF(Merge2[[#This Row],[Age]]&lt;=35,"Young","Old")</f>
        <v>Old</v>
      </c>
      <c r="G183" s="3" t="s">
        <v>27</v>
      </c>
      <c r="H183" s="3" t="s">
        <v>28</v>
      </c>
      <c r="I183" s="4">
        <v>42</v>
      </c>
      <c r="J183" s="4" t="str" cm="1">
        <f t="array" ref="J183">_xlfn.IFS(Merge2[[#This Row],[DistanceFromHome (KM)]] &lt;=10,"0-10KM",Merge2[[#This Row],[DistanceFromHome (KM)]] &lt;=20,"11-20KM",Merge2[[#This Row],[DistanceFromHome (KM)]] &lt;=30,"21-30KM",Merge2[[#This Row],[DistanceFromHome (KM)]] &lt;=40,"31-40KM",Merge2[[#This Row],[DistanceFromHome (KM)]] &lt;=50,"41-50KM")</f>
        <v>41-50KM</v>
      </c>
      <c r="K183" s="3" t="s">
        <v>40</v>
      </c>
      <c r="L183" s="3" t="s">
        <v>48</v>
      </c>
      <c r="M183" s="4">
        <v>3</v>
      </c>
      <c r="N183" s="3" t="str" cm="1">
        <f t="array" ref="N183">_xlfn.SWITCH(Merge2[[#This Row],[Education]], 1, "Below College", 2, "College", 3, "Bachelor's", 4, "Master's", 5, "Doctorate")</f>
        <v>Bachelor's</v>
      </c>
      <c r="O183" s="3" t="s">
        <v>49</v>
      </c>
      <c r="P183" s="3" t="s">
        <v>32</v>
      </c>
      <c r="Q183" s="3" t="s">
        <v>51</v>
      </c>
      <c r="R183" s="5">
        <v>249553</v>
      </c>
      <c r="S183" s="4">
        <v>1</v>
      </c>
      <c r="T183" s="3" t="s">
        <v>34</v>
      </c>
      <c r="U183" s="4">
        <f>IF(Merge2[[#This Row],[OverTime]]="Yes", 1, 0)</f>
        <v>0</v>
      </c>
      <c r="V183" s="2">
        <v>41049</v>
      </c>
      <c r="W183" s="3" t="s">
        <v>34</v>
      </c>
      <c r="X183" s="4">
        <v>10</v>
      </c>
      <c r="Y183" s="4">
        <v>3</v>
      </c>
      <c r="Z183" s="4">
        <v>4</v>
      </c>
      <c r="AA183" s="4" t="str">
        <f>IF(Merge2[[#This Row],[YearsSinceLastPromotion]] &gt;=4, "Need Attention", "OK")</f>
        <v>Need Attention</v>
      </c>
      <c r="AB183" s="4">
        <v>9</v>
      </c>
      <c r="AC183" s="1"/>
      <c r="AD183" s="1"/>
      <c r="AE183" s="2"/>
      <c r="AF183" s="4"/>
      <c r="AG183" s="4" t="e">
        <f>IF(ISNUMBER(Merge2[[#This Row],[PerformanceRating.EnvironmentSatisfaction]]),Merge2[[#This Row],[PerformanceRating.EnvironmentSatisfaction]], NA())</f>
        <v>#N/A</v>
      </c>
      <c r="AH183" s="4"/>
      <c r="AI183" s="4" t="e">
        <f>IF(ISNUMBER(Merge2[[#This Row],[PerformanceRating.JobSatisfaction]]),Merge2[[#This Row],[PerformanceRating.JobSatisfaction]],NA())</f>
        <v>#N/A</v>
      </c>
      <c r="AJ183" s="4"/>
      <c r="AK183" s="4" t="e">
        <f>IF(ISNUMBER(Merge2[[#This Row],[PerformanceRating.RelationshipSatisfaction]]),Merge2[[#This Row],[PerformanceRating.RelationshipSatisfaction]],NA())</f>
        <v>#N/A</v>
      </c>
      <c r="AL183" s="4"/>
      <c r="AM183" s="4"/>
      <c r="AN183" s="4"/>
      <c r="AO183" s="4" t="e">
        <f>IF(ISNUMBER(Merge2[[#This Row],[PerformanceRating.WorkLifeBalance]]),Merge2[[#This Row],[PerformanceRating.WorkLifeBalance]],NA())</f>
        <v>#N/A</v>
      </c>
      <c r="AP183" s="4"/>
      <c r="AQ183" s="4" t="e">
        <f>IF(ISNUMBER(Merge2[[#This Row],[PerformanceRating.SelfRating]]),Merge2[[#This Row],[PerformanceRating.SelfRating]],NA())</f>
        <v>#N/A</v>
      </c>
      <c r="AR183" s="4"/>
      <c r="AS183" s="4" t="e">
        <f>IF(ISNUMBER(Merge2[[#This Row],[PerformanceRating.ManagerRating]]),Merge2[[#This Row],[PerformanceRating.ManagerRating]],NA())</f>
        <v>#N/A</v>
      </c>
      <c r="AT183" s="4" t="e">
        <f>AVERAGE(Merge2[[#This Row],[environment]],Merge2[[#This Row],[job_satisfactory]],Merge2[[#This Row],[Relationship]],Merge2[[#This Row],[worklife]],Merge2[[#This Row],[selfrating]],Merge2[[#This Row],[managerrating]])</f>
        <v>#N/A</v>
      </c>
    </row>
    <row r="184" spans="1:46" x14ac:dyDescent="0.25">
      <c r="A184" s="1" t="s">
        <v>584</v>
      </c>
      <c r="B184" s="3" t="s">
        <v>585</v>
      </c>
      <c r="C184" s="3" t="s">
        <v>586</v>
      </c>
      <c r="D184" s="3" t="s">
        <v>26</v>
      </c>
      <c r="E184" s="4">
        <v>32</v>
      </c>
      <c r="F184" s="4" t="str">
        <f>IF(Merge2[[#This Row],[Age]]&lt;=35,"Young","Old")</f>
        <v>Young</v>
      </c>
      <c r="G184" s="3" t="s">
        <v>92</v>
      </c>
      <c r="H184" s="3" t="s">
        <v>57</v>
      </c>
      <c r="I184" s="4">
        <v>14</v>
      </c>
      <c r="J184" s="4" t="str" cm="1">
        <f t="array" ref="J184">_xlfn.IFS(Merge2[[#This Row],[DistanceFromHome (KM)]] &lt;=10,"0-10KM",Merge2[[#This Row],[DistanceFromHome (KM)]] &lt;=20,"11-20KM",Merge2[[#This Row],[DistanceFromHome (KM)]] &lt;=30,"21-30KM",Merge2[[#This Row],[DistanceFromHome (KM)]] &lt;=40,"31-40KM",Merge2[[#This Row],[DistanceFromHome (KM)]] &lt;=50,"41-50KM")</f>
        <v>11-20KM</v>
      </c>
      <c r="K184" s="3" t="s">
        <v>29</v>
      </c>
      <c r="L184" s="3" t="s">
        <v>149</v>
      </c>
      <c r="M184" s="4">
        <v>3</v>
      </c>
      <c r="N184" s="3" t="str" cm="1">
        <f t="array" ref="N184">_xlfn.SWITCH(Merge2[[#This Row],[Education]], 1, "Below College", 2, "College", 3, "Bachelor's", 4, "Master's", 5, "Doctorate")</f>
        <v>Bachelor's</v>
      </c>
      <c r="O184" s="3" t="s">
        <v>200</v>
      </c>
      <c r="P184" s="3" t="s">
        <v>110</v>
      </c>
      <c r="Q184" s="3" t="s">
        <v>51</v>
      </c>
      <c r="R184" s="5">
        <v>86639</v>
      </c>
      <c r="S184" s="4">
        <v>0</v>
      </c>
      <c r="T184" s="3" t="s">
        <v>34</v>
      </c>
      <c r="U184" s="4">
        <f>IF(Merge2[[#This Row],[OverTime]]="Yes", 1, 0)</f>
        <v>0</v>
      </c>
      <c r="V184" s="2">
        <v>41050</v>
      </c>
      <c r="W184" s="3" t="s">
        <v>34</v>
      </c>
      <c r="X184" s="4">
        <v>10</v>
      </c>
      <c r="Y184" s="4">
        <v>3</v>
      </c>
      <c r="Z184" s="4">
        <v>9</v>
      </c>
      <c r="AA184" s="4" t="str">
        <f>IF(Merge2[[#This Row],[YearsSinceLastPromotion]] &gt;=4, "Need Attention", "OK")</f>
        <v>Need Attention</v>
      </c>
      <c r="AB184" s="4">
        <v>5</v>
      </c>
      <c r="AC184" s="1" t="s">
        <v>587</v>
      </c>
      <c r="AD184" s="1" t="s">
        <v>584</v>
      </c>
      <c r="AE184" s="2">
        <v>42651</v>
      </c>
      <c r="AF184" s="4">
        <v>3</v>
      </c>
      <c r="AG184" s="4">
        <f>IF(ISNUMBER(Merge2[[#This Row],[PerformanceRating.EnvironmentSatisfaction]]),Merge2[[#This Row],[PerformanceRating.EnvironmentSatisfaction]], NA())</f>
        <v>3</v>
      </c>
      <c r="AH184" s="4">
        <v>5</v>
      </c>
      <c r="AI184" s="4">
        <f>IF(ISNUMBER(Merge2[[#This Row],[PerformanceRating.JobSatisfaction]]),Merge2[[#This Row],[PerformanceRating.JobSatisfaction]],NA())</f>
        <v>5</v>
      </c>
      <c r="AJ184" s="4">
        <v>3</v>
      </c>
      <c r="AK184" s="4">
        <f>IF(ISNUMBER(Merge2[[#This Row],[PerformanceRating.RelationshipSatisfaction]]),Merge2[[#This Row],[PerformanceRating.RelationshipSatisfaction]],NA())</f>
        <v>3</v>
      </c>
      <c r="AL184" s="4">
        <v>2</v>
      </c>
      <c r="AM184" s="4">
        <v>2</v>
      </c>
      <c r="AN184" s="4">
        <v>5</v>
      </c>
      <c r="AO184" s="4">
        <f>IF(ISNUMBER(Merge2[[#This Row],[PerformanceRating.WorkLifeBalance]]),Merge2[[#This Row],[PerformanceRating.WorkLifeBalance]],NA())</f>
        <v>5</v>
      </c>
      <c r="AP184" s="4">
        <v>4</v>
      </c>
      <c r="AQ184" s="4">
        <f>IF(ISNUMBER(Merge2[[#This Row],[PerformanceRating.SelfRating]]),Merge2[[#This Row],[PerformanceRating.SelfRating]],NA())</f>
        <v>4</v>
      </c>
      <c r="AR184" s="4">
        <v>3</v>
      </c>
      <c r="AS184" s="4">
        <f>IF(ISNUMBER(Merge2[[#This Row],[PerformanceRating.ManagerRating]]),Merge2[[#This Row],[PerformanceRating.ManagerRating]],NA())</f>
        <v>3</v>
      </c>
      <c r="AT184" s="4">
        <f>AVERAGE(Merge2[[#This Row],[environment]],Merge2[[#This Row],[job_satisfactory]],Merge2[[#This Row],[Relationship]],Merge2[[#This Row],[worklife]],Merge2[[#This Row],[selfrating]],Merge2[[#This Row],[managerrating]])</f>
        <v>3.8333333333333335</v>
      </c>
    </row>
    <row r="185" spans="1:46" hidden="1" x14ac:dyDescent="0.25">
      <c r="A185" s="1" t="s">
        <v>602</v>
      </c>
      <c r="B185" s="3" t="s">
        <v>603</v>
      </c>
      <c r="C185" s="3" t="s">
        <v>604</v>
      </c>
      <c r="D185" s="3" t="s">
        <v>39</v>
      </c>
      <c r="E185" s="4">
        <v>42</v>
      </c>
      <c r="F185" s="4" t="str">
        <f>IF(Merge2[[#This Row],[Age]]&lt;=35,"Young","Old")</f>
        <v>Old</v>
      </c>
      <c r="G185" s="3" t="s">
        <v>27</v>
      </c>
      <c r="H185" s="3" t="s">
        <v>28</v>
      </c>
      <c r="I185" s="4">
        <v>26</v>
      </c>
      <c r="J185" s="4" t="str" cm="1">
        <f t="array" ref="J185">_xlfn.IFS(Merge2[[#This Row],[DistanceFromHome (KM)]] &lt;=10,"0-10KM",Merge2[[#This Row],[DistanceFromHome (KM)]] &lt;=20,"11-20KM",Merge2[[#This Row],[DistanceFromHome (KM)]] &lt;=30,"21-30KM",Merge2[[#This Row],[DistanceFromHome (KM)]] &lt;=40,"31-40KM",Merge2[[#This Row],[DistanceFromHome (KM)]] &lt;=50,"41-50KM")</f>
        <v>21-30KM</v>
      </c>
      <c r="K185" s="3" t="s">
        <v>40</v>
      </c>
      <c r="L185" s="3" t="s">
        <v>30</v>
      </c>
      <c r="M185" s="4">
        <v>4</v>
      </c>
      <c r="N185" s="3" t="str" cm="1">
        <f t="array" ref="N185">_xlfn.SWITCH(Merge2[[#This Row],[Education]], 1, "Below College", 2, "College", 3, "Bachelor's", 4, "Master's", 5, "Doctorate")</f>
        <v>Master's</v>
      </c>
      <c r="O185" s="3" t="s">
        <v>31</v>
      </c>
      <c r="P185" s="3" t="s">
        <v>32</v>
      </c>
      <c r="Q185" s="3" t="s">
        <v>41</v>
      </c>
      <c r="R185" s="5">
        <v>91179</v>
      </c>
      <c r="S185" s="4">
        <v>0</v>
      </c>
      <c r="T185" s="3" t="s">
        <v>34</v>
      </c>
      <c r="U185" s="4">
        <f>IF(Merge2[[#This Row],[OverTime]]="Yes", 1, 0)</f>
        <v>0</v>
      </c>
      <c r="V185" s="2">
        <v>41059</v>
      </c>
      <c r="W185" s="3" t="s">
        <v>34</v>
      </c>
      <c r="X185" s="4">
        <v>10</v>
      </c>
      <c r="Y185" s="4">
        <v>7</v>
      </c>
      <c r="Z185" s="4">
        <v>9</v>
      </c>
      <c r="AA185" s="4" t="str">
        <f>IF(Merge2[[#This Row],[YearsSinceLastPromotion]] &gt;=4, "Need Attention", "OK")</f>
        <v>Need Attention</v>
      </c>
      <c r="AB185" s="4">
        <v>0</v>
      </c>
      <c r="AC185" s="1" t="s">
        <v>605</v>
      </c>
      <c r="AD185" s="1" t="s">
        <v>602</v>
      </c>
      <c r="AE185" s="2">
        <v>42637</v>
      </c>
      <c r="AF185" s="4">
        <v>5</v>
      </c>
      <c r="AG185" s="4">
        <f>IF(ISNUMBER(Merge2[[#This Row],[PerformanceRating.EnvironmentSatisfaction]]),Merge2[[#This Row],[PerformanceRating.EnvironmentSatisfaction]], NA())</f>
        <v>5</v>
      </c>
      <c r="AH185" s="4">
        <v>2</v>
      </c>
      <c r="AI185" s="4">
        <f>IF(ISNUMBER(Merge2[[#This Row],[PerformanceRating.JobSatisfaction]]),Merge2[[#This Row],[PerformanceRating.JobSatisfaction]],NA())</f>
        <v>2</v>
      </c>
      <c r="AJ185" s="4">
        <v>5</v>
      </c>
      <c r="AK185" s="4">
        <f>IF(ISNUMBER(Merge2[[#This Row],[PerformanceRating.RelationshipSatisfaction]]),Merge2[[#This Row],[PerformanceRating.RelationshipSatisfaction]],NA())</f>
        <v>5</v>
      </c>
      <c r="AL185" s="4">
        <v>2</v>
      </c>
      <c r="AM185" s="4">
        <v>1</v>
      </c>
      <c r="AN185" s="4">
        <v>4</v>
      </c>
      <c r="AO185" s="4">
        <f>IF(ISNUMBER(Merge2[[#This Row],[PerformanceRating.WorkLifeBalance]]),Merge2[[#This Row],[PerformanceRating.WorkLifeBalance]],NA())</f>
        <v>4</v>
      </c>
      <c r="AP185" s="4">
        <v>5</v>
      </c>
      <c r="AQ185" s="4">
        <f>IF(ISNUMBER(Merge2[[#This Row],[PerformanceRating.SelfRating]]),Merge2[[#This Row],[PerformanceRating.SelfRating]],NA())</f>
        <v>5</v>
      </c>
      <c r="AR185" s="4">
        <v>4</v>
      </c>
      <c r="AS185" s="4">
        <f>IF(ISNUMBER(Merge2[[#This Row],[PerformanceRating.ManagerRating]]),Merge2[[#This Row],[PerformanceRating.ManagerRating]],NA())</f>
        <v>4</v>
      </c>
      <c r="AT185" s="4">
        <f>AVERAGE(Merge2[[#This Row],[environment]],Merge2[[#This Row],[job_satisfactory]],Merge2[[#This Row],[Relationship]],Merge2[[#This Row],[worklife]],Merge2[[#This Row],[selfrating]],Merge2[[#This Row],[managerrating]])</f>
        <v>4.166666666666667</v>
      </c>
    </row>
    <row r="186" spans="1:46" hidden="1" x14ac:dyDescent="0.25">
      <c r="A186" s="1" t="s">
        <v>592</v>
      </c>
      <c r="B186" s="3" t="s">
        <v>593</v>
      </c>
      <c r="C186" s="3" t="s">
        <v>594</v>
      </c>
      <c r="D186" s="3" t="s">
        <v>26</v>
      </c>
      <c r="E186" s="4">
        <v>43</v>
      </c>
      <c r="F186" s="4" t="str">
        <f>IF(Merge2[[#This Row],[Age]]&lt;=35,"Young","Old")</f>
        <v>Old</v>
      </c>
      <c r="G186" s="3" t="s">
        <v>92</v>
      </c>
      <c r="H186" s="3" t="s">
        <v>28</v>
      </c>
      <c r="I186" s="4">
        <v>5</v>
      </c>
      <c r="J186" s="4" t="str" cm="1">
        <f t="array" ref="J186">_xlfn.IFS(Merge2[[#This Row],[DistanceFromHome (KM)]] &lt;=10,"0-10KM",Merge2[[#This Row],[DistanceFromHome (KM)]] &lt;=20,"11-20KM",Merge2[[#This Row],[DistanceFromHome (KM)]] &lt;=30,"21-30KM",Merge2[[#This Row],[DistanceFromHome (KM)]] &lt;=40,"31-40KM",Merge2[[#This Row],[DistanceFromHome (KM)]] &lt;=50,"41-50KM")</f>
        <v>0-10KM</v>
      </c>
      <c r="K186" s="3" t="s">
        <v>40</v>
      </c>
      <c r="L186" s="3" t="s">
        <v>149</v>
      </c>
      <c r="M186" s="4">
        <v>3</v>
      </c>
      <c r="N186" s="3" t="str" cm="1">
        <f t="array" ref="N186">_xlfn.SWITCH(Merge2[[#This Row],[Education]], 1, "Below College", 2, "College", 3, "Bachelor's", 4, "Master's", 5, "Doctorate")</f>
        <v>Bachelor's</v>
      </c>
      <c r="O186" s="3" t="s">
        <v>49</v>
      </c>
      <c r="P186" s="3" t="s">
        <v>32</v>
      </c>
      <c r="Q186" s="3" t="s">
        <v>41</v>
      </c>
      <c r="R186" s="5">
        <v>350525</v>
      </c>
      <c r="S186" s="4">
        <v>0</v>
      </c>
      <c r="T186" s="3" t="s">
        <v>42</v>
      </c>
      <c r="U186" s="4">
        <f>IF(Merge2[[#This Row],[OverTime]]="Yes", 1, 0)</f>
        <v>1</v>
      </c>
      <c r="V186" s="2">
        <v>41056</v>
      </c>
      <c r="W186" s="3" t="s">
        <v>42</v>
      </c>
      <c r="X186" s="4">
        <v>9</v>
      </c>
      <c r="Y186" s="4">
        <v>3</v>
      </c>
      <c r="Z186" s="4">
        <v>9</v>
      </c>
      <c r="AA186" s="4" t="str">
        <f>IF(Merge2[[#This Row],[YearsSinceLastPromotion]] &gt;=4, "Need Attention", "OK")</f>
        <v>Need Attention</v>
      </c>
      <c r="AB186" s="4">
        <v>6</v>
      </c>
      <c r="AC186" s="1"/>
      <c r="AD186" s="1"/>
      <c r="AE186" s="2"/>
      <c r="AF186" s="4"/>
      <c r="AG186" s="4" t="e">
        <f>IF(ISNUMBER(Merge2[[#This Row],[PerformanceRating.EnvironmentSatisfaction]]),Merge2[[#This Row],[PerformanceRating.EnvironmentSatisfaction]], NA())</f>
        <v>#N/A</v>
      </c>
      <c r="AH186" s="4"/>
      <c r="AI186" s="4" t="e">
        <f>IF(ISNUMBER(Merge2[[#This Row],[PerformanceRating.JobSatisfaction]]),Merge2[[#This Row],[PerformanceRating.JobSatisfaction]],NA())</f>
        <v>#N/A</v>
      </c>
      <c r="AJ186" s="4"/>
      <c r="AK186" s="4" t="e">
        <f>IF(ISNUMBER(Merge2[[#This Row],[PerformanceRating.RelationshipSatisfaction]]),Merge2[[#This Row],[PerformanceRating.RelationshipSatisfaction]],NA())</f>
        <v>#N/A</v>
      </c>
      <c r="AL186" s="4"/>
      <c r="AM186" s="4"/>
      <c r="AN186" s="4"/>
      <c r="AO186" s="4" t="e">
        <f>IF(ISNUMBER(Merge2[[#This Row],[PerformanceRating.WorkLifeBalance]]),Merge2[[#This Row],[PerformanceRating.WorkLifeBalance]],NA())</f>
        <v>#N/A</v>
      </c>
      <c r="AP186" s="4"/>
      <c r="AQ186" s="4" t="e">
        <f>IF(ISNUMBER(Merge2[[#This Row],[PerformanceRating.SelfRating]]),Merge2[[#This Row],[PerformanceRating.SelfRating]],NA())</f>
        <v>#N/A</v>
      </c>
      <c r="AR186" s="4"/>
      <c r="AS186" s="4" t="e">
        <f>IF(ISNUMBER(Merge2[[#This Row],[PerformanceRating.ManagerRating]]),Merge2[[#This Row],[PerformanceRating.ManagerRating]],NA())</f>
        <v>#N/A</v>
      </c>
      <c r="AT186" s="4" t="e">
        <f>AVERAGE(Merge2[[#This Row],[environment]],Merge2[[#This Row],[job_satisfactory]],Merge2[[#This Row],[Relationship]],Merge2[[#This Row],[worklife]],Merge2[[#This Row],[selfrating]],Merge2[[#This Row],[managerrating]])</f>
        <v>#N/A</v>
      </c>
    </row>
    <row r="187" spans="1:46" hidden="1" x14ac:dyDescent="0.25">
      <c r="A187" s="1" t="s">
        <v>595</v>
      </c>
      <c r="B187" s="3" t="s">
        <v>596</v>
      </c>
      <c r="C187" s="3" t="s">
        <v>597</v>
      </c>
      <c r="D187" s="3" t="s">
        <v>26</v>
      </c>
      <c r="E187" s="4">
        <v>36</v>
      </c>
      <c r="F187" s="4" t="str">
        <f>IF(Merge2[[#This Row],[Age]]&lt;=35,"Young","Old")</f>
        <v>Old</v>
      </c>
      <c r="G187" s="3" t="s">
        <v>75</v>
      </c>
      <c r="H187" s="3" t="s">
        <v>57</v>
      </c>
      <c r="I187" s="4">
        <v>28</v>
      </c>
      <c r="J187" s="4" t="str" cm="1">
        <f t="array" ref="J187">_xlfn.IFS(Merge2[[#This Row],[DistanceFromHome (KM)]] &lt;=10,"0-10KM",Merge2[[#This Row],[DistanceFromHome (KM)]] &lt;=20,"11-20KM",Merge2[[#This Row],[DistanceFromHome (KM)]] &lt;=30,"21-30KM",Merge2[[#This Row],[DistanceFromHome (KM)]] &lt;=40,"31-40KM",Merge2[[#This Row],[DistanceFromHome (KM)]] &lt;=50,"41-50KM")</f>
        <v>21-30KM</v>
      </c>
      <c r="K187" s="3" t="s">
        <v>40</v>
      </c>
      <c r="L187" s="3" t="s">
        <v>48</v>
      </c>
      <c r="M187" s="4">
        <v>4</v>
      </c>
      <c r="N187" s="3" t="str" cm="1">
        <f t="array" ref="N187">_xlfn.SWITCH(Merge2[[#This Row],[Education]], 1, "Below College", 2, "College", 3, "Bachelor's", 4, "Master's", 5, "Doctorate")</f>
        <v>Master's</v>
      </c>
      <c r="O187" s="3" t="s">
        <v>83</v>
      </c>
      <c r="P187" s="3" t="s">
        <v>93</v>
      </c>
      <c r="Q187" s="3" t="s">
        <v>33</v>
      </c>
      <c r="R187" s="5">
        <v>77136</v>
      </c>
      <c r="S187" s="4">
        <v>2</v>
      </c>
      <c r="T187" s="3" t="s">
        <v>34</v>
      </c>
      <c r="U187" s="4">
        <f>IF(Merge2[[#This Row],[OverTime]]="Yes", 1, 0)</f>
        <v>0</v>
      </c>
      <c r="V187" s="2">
        <v>41057</v>
      </c>
      <c r="W187" s="3" t="s">
        <v>34</v>
      </c>
      <c r="X187" s="4">
        <v>10</v>
      </c>
      <c r="Y187" s="4">
        <v>10</v>
      </c>
      <c r="Z187" s="4">
        <v>10</v>
      </c>
      <c r="AA187" s="4" t="str">
        <f>IF(Merge2[[#This Row],[YearsSinceLastPromotion]] &gt;=4, "Need Attention", "OK")</f>
        <v>Need Attention</v>
      </c>
      <c r="AB187" s="4">
        <v>10</v>
      </c>
      <c r="AC187" s="1" t="s">
        <v>598</v>
      </c>
      <c r="AD187" s="1" t="s">
        <v>595</v>
      </c>
      <c r="AE187" s="2">
        <v>42788</v>
      </c>
      <c r="AF187" s="4">
        <v>5</v>
      </c>
      <c r="AG187" s="4">
        <f>IF(ISNUMBER(Merge2[[#This Row],[PerformanceRating.EnvironmentSatisfaction]]),Merge2[[#This Row],[PerformanceRating.EnvironmentSatisfaction]], NA())</f>
        <v>5</v>
      </c>
      <c r="AH187" s="4">
        <v>2</v>
      </c>
      <c r="AI187" s="4">
        <f>IF(ISNUMBER(Merge2[[#This Row],[PerformanceRating.JobSatisfaction]]),Merge2[[#This Row],[PerformanceRating.JobSatisfaction]],NA())</f>
        <v>2</v>
      </c>
      <c r="AJ187" s="4">
        <v>3</v>
      </c>
      <c r="AK187" s="4">
        <f>IF(ISNUMBER(Merge2[[#This Row],[PerformanceRating.RelationshipSatisfaction]]),Merge2[[#This Row],[PerformanceRating.RelationshipSatisfaction]],NA())</f>
        <v>3</v>
      </c>
      <c r="AL187" s="4">
        <v>1</v>
      </c>
      <c r="AM187" s="4">
        <v>0</v>
      </c>
      <c r="AN187" s="4">
        <v>3</v>
      </c>
      <c r="AO187" s="4">
        <f>IF(ISNUMBER(Merge2[[#This Row],[PerformanceRating.WorkLifeBalance]]),Merge2[[#This Row],[PerformanceRating.WorkLifeBalance]],NA())</f>
        <v>3</v>
      </c>
      <c r="AP187" s="4">
        <v>4</v>
      </c>
      <c r="AQ187" s="4">
        <f>IF(ISNUMBER(Merge2[[#This Row],[PerformanceRating.SelfRating]]),Merge2[[#This Row],[PerformanceRating.SelfRating]],NA())</f>
        <v>4</v>
      </c>
      <c r="AR187" s="4">
        <v>4</v>
      </c>
      <c r="AS187" s="4">
        <f>IF(ISNUMBER(Merge2[[#This Row],[PerformanceRating.ManagerRating]]),Merge2[[#This Row],[PerformanceRating.ManagerRating]],NA())</f>
        <v>4</v>
      </c>
      <c r="AT187" s="4">
        <f>AVERAGE(Merge2[[#This Row],[environment]],Merge2[[#This Row],[job_satisfactory]],Merge2[[#This Row],[Relationship]],Merge2[[#This Row],[worklife]],Merge2[[#This Row],[selfrating]],Merge2[[#This Row],[managerrating]])</f>
        <v>3.5</v>
      </c>
    </row>
    <row r="188" spans="1:46" hidden="1" x14ac:dyDescent="0.25">
      <c r="A188" s="1" t="s">
        <v>599</v>
      </c>
      <c r="B188" s="3" t="s">
        <v>600</v>
      </c>
      <c r="C188" s="3" t="s">
        <v>601</v>
      </c>
      <c r="D188" s="3" t="s">
        <v>26</v>
      </c>
      <c r="E188" s="4">
        <v>48</v>
      </c>
      <c r="F188" s="4" t="str">
        <f>IF(Merge2[[#This Row],[Age]]&lt;=35,"Young","Old")</f>
        <v>Old</v>
      </c>
      <c r="G188" s="3" t="s">
        <v>75</v>
      </c>
      <c r="H188" s="3" t="s">
        <v>57</v>
      </c>
      <c r="I188" s="4">
        <v>40</v>
      </c>
      <c r="J188" s="4" t="str" cm="1">
        <f t="array" ref="J188">_xlfn.IFS(Merge2[[#This Row],[DistanceFromHome (KM)]] &lt;=10,"0-10KM",Merge2[[#This Row],[DistanceFromHome (KM)]] &lt;=20,"11-20KM",Merge2[[#This Row],[DistanceFromHome (KM)]] &lt;=30,"21-30KM",Merge2[[#This Row],[DistanceFromHome (KM)]] &lt;=40,"31-40KM",Merge2[[#This Row],[DistanceFromHome (KM)]] &lt;=50,"41-50KM")</f>
        <v>31-40KM</v>
      </c>
      <c r="K188" s="3" t="s">
        <v>40</v>
      </c>
      <c r="L188" s="3" t="s">
        <v>30</v>
      </c>
      <c r="M188" s="4">
        <v>2</v>
      </c>
      <c r="N188" s="3" t="str" cm="1">
        <f t="array" ref="N188">_xlfn.SWITCH(Merge2[[#This Row],[Education]], 1, "Below College", 2, "College", 3, "Bachelor's", 4, "Master's", 5, "Doctorate")</f>
        <v>College</v>
      </c>
      <c r="O188" s="3" t="s">
        <v>77</v>
      </c>
      <c r="P188" s="3" t="s">
        <v>101</v>
      </c>
      <c r="Q188" s="3" t="s">
        <v>33</v>
      </c>
      <c r="R188" s="5">
        <v>92884</v>
      </c>
      <c r="S188" s="4">
        <v>1</v>
      </c>
      <c r="T188" s="3" t="s">
        <v>34</v>
      </c>
      <c r="U188" s="4">
        <f>IF(Merge2[[#This Row],[OverTime]]="Yes", 1, 0)</f>
        <v>0</v>
      </c>
      <c r="V188" s="2">
        <v>41059</v>
      </c>
      <c r="W188" s="3" t="s">
        <v>34</v>
      </c>
      <c r="X188" s="4">
        <v>10</v>
      </c>
      <c r="Y188" s="4">
        <v>5</v>
      </c>
      <c r="Z188" s="4">
        <v>9</v>
      </c>
      <c r="AA188" s="4" t="str">
        <f>IF(Merge2[[#This Row],[YearsSinceLastPromotion]] &gt;=4, "Need Attention", "OK")</f>
        <v>Need Attention</v>
      </c>
      <c r="AB188" s="4">
        <v>2</v>
      </c>
      <c r="AC188" s="1"/>
      <c r="AD188" s="1"/>
      <c r="AE188" s="2"/>
      <c r="AF188" s="4"/>
      <c r="AG188" s="4" t="e">
        <f>IF(ISNUMBER(Merge2[[#This Row],[PerformanceRating.EnvironmentSatisfaction]]),Merge2[[#This Row],[PerformanceRating.EnvironmentSatisfaction]], NA())</f>
        <v>#N/A</v>
      </c>
      <c r="AH188" s="4"/>
      <c r="AI188" s="4" t="e">
        <f>IF(ISNUMBER(Merge2[[#This Row],[PerformanceRating.JobSatisfaction]]),Merge2[[#This Row],[PerformanceRating.JobSatisfaction]],NA())</f>
        <v>#N/A</v>
      </c>
      <c r="AJ188" s="4"/>
      <c r="AK188" s="4" t="e">
        <f>IF(ISNUMBER(Merge2[[#This Row],[PerformanceRating.RelationshipSatisfaction]]),Merge2[[#This Row],[PerformanceRating.RelationshipSatisfaction]],NA())</f>
        <v>#N/A</v>
      </c>
      <c r="AL188" s="4"/>
      <c r="AM188" s="4"/>
      <c r="AN188" s="4"/>
      <c r="AO188" s="4" t="e">
        <f>IF(ISNUMBER(Merge2[[#This Row],[PerformanceRating.WorkLifeBalance]]),Merge2[[#This Row],[PerformanceRating.WorkLifeBalance]],NA())</f>
        <v>#N/A</v>
      </c>
      <c r="AP188" s="4"/>
      <c r="AQ188" s="4" t="e">
        <f>IF(ISNUMBER(Merge2[[#This Row],[PerformanceRating.SelfRating]]),Merge2[[#This Row],[PerformanceRating.SelfRating]],NA())</f>
        <v>#N/A</v>
      </c>
      <c r="AR188" s="4"/>
      <c r="AS188" s="4" t="e">
        <f>IF(ISNUMBER(Merge2[[#This Row],[PerformanceRating.ManagerRating]]),Merge2[[#This Row],[PerformanceRating.ManagerRating]],NA())</f>
        <v>#N/A</v>
      </c>
      <c r="AT188" s="4" t="e">
        <f>AVERAGE(Merge2[[#This Row],[environment]],Merge2[[#This Row],[job_satisfactory]],Merge2[[#This Row],[Relationship]],Merge2[[#This Row],[worklife]],Merge2[[#This Row],[selfrating]],Merge2[[#This Row],[managerrating]])</f>
        <v>#N/A</v>
      </c>
    </row>
    <row r="189" spans="1:46" hidden="1" x14ac:dyDescent="0.25">
      <c r="A189" s="1" t="s">
        <v>973</v>
      </c>
      <c r="B189" s="3" t="s">
        <v>974</v>
      </c>
      <c r="C189" s="3" t="s">
        <v>975</v>
      </c>
      <c r="D189" s="3" t="s">
        <v>26</v>
      </c>
      <c r="E189" s="4">
        <v>47</v>
      </c>
      <c r="F189" s="4" t="str">
        <f>IF(Merge2[[#This Row],[Age]]&lt;=35,"Young","Old")</f>
        <v>Old</v>
      </c>
      <c r="G189" s="3" t="s">
        <v>27</v>
      </c>
      <c r="H189" s="3" t="s">
        <v>57</v>
      </c>
      <c r="I189" s="4">
        <v>7</v>
      </c>
      <c r="J189" s="4" t="str" cm="1">
        <f t="array" ref="J189">_xlfn.IFS(Merge2[[#This Row],[DistanceFromHome (KM)]] &lt;=10,"0-10KM",Merge2[[#This Row],[DistanceFromHome (KM)]] &lt;=20,"11-20KM",Merge2[[#This Row],[DistanceFromHome (KM)]] &lt;=30,"21-30KM",Merge2[[#This Row],[DistanceFromHome (KM)]] &lt;=40,"31-40KM",Merge2[[#This Row],[DistanceFromHome (KM)]] &lt;=50,"41-50KM")</f>
        <v>0-10KM</v>
      </c>
      <c r="K189" s="3" t="s">
        <v>40</v>
      </c>
      <c r="L189" s="3" t="s">
        <v>30</v>
      </c>
      <c r="M189" s="4">
        <v>3</v>
      </c>
      <c r="N189" s="3" t="str" cm="1">
        <f t="array" ref="N189">_xlfn.SWITCH(Merge2[[#This Row],[Education]], 1, "Below College", 2, "College", 3, "Bachelor's", 4, "Master's", 5, "Doctorate")</f>
        <v>Bachelor's</v>
      </c>
      <c r="O189" s="3" t="s">
        <v>77</v>
      </c>
      <c r="P189" s="3" t="s">
        <v>93</v>
      </c>
      <c r="Q189" s="3" t="s">
        <v>51</v>
      </c>
      <c r="R189" s="5">
        <v>116165</v>
      </c>
      <c r="S189" s="4">
        <v>1</v>
      </c>
      <c r="T189" s="3" t="s">
        <v>34</v>
      </c>
      <c r="U189" s="4">
        <f>IF(Merge2[[#This Row],[OverTime]]="Yes", 1, 0)</f>
        <v>0</v>
      </c>
      <c r="V189" s="2">
        <v>41574</v>
      </c>
      <c r="W189" s="3" t="s">
        <v>34</v>
      </c>
      <c r="X189" s="4">
        <v>9</v>
      </c>
      <c r="Y189" s="4">
        <v>0</v>
      </c>
      <c r="Z189" s="4">
        <v>7</v>
      </c>
      <c r="AA189" s="4" t="str">
        <f>IF(Merge2[[#This Row],[YearsSinceLastPromotion]] &gt;=4, "Need Attention", "OK")</f>
        <v>Need Attention</v>
      </c>
      <c r="AB189" s="4">
        <v>8</v>
      </c>
      <c r="AC189" s="1" t="s">
        <v>976</v>
      </c>
      <c r="AD189" s="1" t="s">
        <v>973</v>
      </c>
      <c r="AE189" s="2">
        <v>42642</v>
      </c>
      <c r="AF189" s="4">
        <v>5</v>
      </c>
      <c r="AG189" s="4">
        <f>IF(ISNUMBER(Merge2[[#This Row],[PerformanceRating.EnvironmentSatisfaction]]),Merge2[[#This Row],[PerformanceRating.EnvironmentSatisfaction]], NA())</f>
        <v>5</v>
      </c>
      <c r="AH189" s="4">
        <v>4</v>
      </c>
      <c r="AI189" s="4">
        <f>IF(ISNUMBER(Merge2[[#This Row],[PerformanceRating.JobSatisfaction]]),Merge2[[#This Row],[PerformanceRating.JobSatisfaction]],NA())</f>
        <v>4</v>
      </c>
      <c r="AJ189" s="4">
        <v>5</v>
      </c>
      <c r="AK189" s="4">
        <f>IF(ISNUMBER(Merge2[[#This Row],[PerformanceRating.RelationshipSatisfaction]]),Merge2[[#This Row],[PerformanceRating.RelationshipSatisfaction]],NA())</f>
        <v>5</v>
      </c>
      <c r="AL189" s="4">
        <v>2</v>
      </c>
      <c r="AM189" s="4">
        <v>2</v>
      </c>
      <c r="AN189" s="4">
        <v>3</v>
      </c>
      <c r="AO189" s="4">
        <f>IF(ISNUMBER(Merge2[[#This Row],[PerformanceRating.WorkLifeBalance]]),Merge2[[#This Row],[PerformanceRating.WorkLifeBalance]],NA())</f>
        <v>3</v>
      </c>
      <c r="AP189" s="4">
        <v>5</v>
      </c>
      <c r="AQ189" s="4">
        <f>IF(ISNUMBER(Merge2[[#This Row],[PerformanceRating.SelfRating]]),Merge2[[#This Row],[PerformanceRating.SelfRating]],NA())</f>
        <v>5</v>
      </c>
      <c r="AR189" s="4">
        <v>5</v>
      </c>
      <c r="AS189" s="4">
        <f>IF(ISNUMBER(Merge2[[#This Row],[PerformanceRating.ManagerRating]]),Merge2[[#This Row],[PerformanceRating.ManagerRating]],NA())</f>
        <v>5</v>
      </c>
      <c r="AT189" s="4">
        <f>AVERAGE(Merge2[[#This Row],[environment]],Merge2[[#This Row],[job_satisfactory]],Merge2[[#This Row],[Relationship]],Merge2[[#This Row],[worklife]],Merge2[[#This Row],[selfrating]],Merge2[[#This Row],[managerrating]])</f>
        <v>4.5</v>
      </c>
    </row>
    <row r="190" spans="1:46" x14ac:dyDescent="0.25">
      <c r="A190" s="1" t="s">
        <v>606</v>
      </c>
      <c r="B190" s="3" t="s">
        <v>607</v>
      </c>
      <c r="C190" s="3" t="s">
        <v>608</v>
      </c>
      <c r="D190" s="3" t="s">
        <v>26</v>
      </c>
      <c r="E190" s="4">
        <v>33</v>
      </c>
      <c r="F190" s="4" t="str">
        <f>IF(Merge2[[#This Row],[Age]]&lt;=35,"Young","Old")</f>
        <v>Young</v>
      </c>
      <c r="G190" s="3" t="s">
        <v>27</v>
      </c>
      <c r="H190" s="3" t="s">
        <v>57</v>
      </c>
      <c r="I190" s="4">
        <v>36</v>
      </c>
      <c r="J190" s="4" t="str" cm="1">
        <f t="array" ref="J190">_xlfn.IFS(Merge2[[#This Row],[DistanceFromHome (KM)]] &lt;=10,"0-10KM",Merge2[[#This Row],[DistanceFromHome (KM)]] &lt;=20,"11-20KM",Merge2[[#This Row],[DistanceFromHome (KM)]] &lt;=30,"21-30KM",Merge2[[#This Row],[DistanceFromHome (KM)]] &lt;=40,"31-40KM",Merge2[[#This Row],[DistanceFromHome (KM)]] &lt;=50,"41-50KM")</f>
        <v>31-40KM</v>
      </c>
      <c r="K190" s="3" t="s">
        <v>40</v>
      </c>
      <c r="L190" s="3" t="s">
        <v>48</v>
      </c>
      <c r="M190" s="4">
        <v>3</v>
      </c>
      <c r="N190" s="3" t="str" cm="1">
        <f t="array" ref="N190">_xlfn.SWITCH(Merge2[[#This Row],[Education]], 1, "Below College", 2, "College", 3, "Bachelor's", 4, "Master's", 5, "Doctorate")</f>
        <v>Bachelor's</v>
      </c>
      <c r="O190" s="3" t="s">
        <v>58</v>
      </c>
      <c r="P190" s="3" t="s">
        <v>101</v>
      </c>
      <c r="Q190" s="3" t="s">
        <v>41</v>
      </c>
      <c r="R190" s="5">
        <v>88726</v>
      </c>
      <c r="S190" s="4">
        <v>0</v>
      </c>
      <c r="T190" s="3" t="s">
        <v>34</v>
      </c>
      <c r="U190" s="4">
        <f>IF(Merge2[[#This Row],[OverTime]]="Yes", 1, 0)</f>
        <v>0</v>
      </c>
      <c r="V190" s="2">
        <v>41275</v>
      </c>
      <c r="W190" s="3" t="s">
        <v>34</v>
      </c>
      <c r="X190" s="4">
        <v>9</v>
      </c>
      <c r="Y190" s="4">
        <v>8</v>
      </c>
      <c r="Z190" s="4">
        <v>8</v>
      </c>
      <c r="AA190" s="4" t="str">
        <f>IF(Merge2[[#This Row],[YearsSinceLastPromotion]] &gt;=4, "Need Attention", "OK")</f>
        <v>Need Attention</v>
      </c>
      <c r="AB190" s="4">
        <v>6</v>
      </c>
      <c r="AC190" s="1"/>
      <c r="AD190" s="1"/>
      <c r="AE190" s="2"/>
      <c r="AF190" s="4"/>
      <c r="AG190" s="4" t="e">
        <f>IF(ISNUMBER(Merge2[[#This Row],[PerformanceRating.EnvironmentSatisfaction]]),Merge2[[#This Row],[PerformanceRating.EnvironmentSatisfaction]], NA())</f>
        <v>#N/A</v>
      </c>
      <c r="AH190" s="4"/>
      <c r="AI190" s="4" t="e">
        <f>IF(ISNUMBER(Merge2[[#This Row],[PerformanceRating.JobSatisfaction]]),Merge2[[#This Row],[PerformanceRating.JobSatisfaction]],NA())</f>
        <v>#N/A</v>
      </c>
      <c r="AJ190" s="4"/>
      <c r="AK190" s="4" t="e">
        <f>IF(ISNUMBER(Merge2[[#This Row],[PerformanceRating.RelationshipSatisfaction]]),Merge2[[#This Row],[PerformanceRating.RelationshipSatisfaction]],NA())</f>
        <v>#N/A</v>
      </c>
      <c r="AL190" s="4"/>
      <c r="AM190" s="4"/>
      <c r="AN190" s="4"/>
      <c r="AO190" s="4" t="e">
        <f>IF(ISNUMBER(Merge2[[#This Row],[PerformanceRating.WorkLifeBalance]]),Merge2[[#This Row],[PerformanceRating.WorkLifeBalance]],NA())</f>
        <v>#N/A</v>
      </c>
      <c r="AP190" s="4"/>
      <c r="AQ190" s="4" t="e">
        <f>IF(ISNUMBER(Merge2[[#This Row],[PerformanceRating.SelfRating]]),Merge2[[#This Row],[PerformanceRating.SelfRating]],NA())</f>
        <v>#N/A</v>
      </c>
      <c r="AR190" s="4"/>
      <c r="AS190" s="4" t="e">
        <f>IF(ISNUMBER(Merge2[[#This Row],[PerformanceRating.ManagerRating]]),Merge2[[#This Row],[PerformanceRating.ManagerRating]],NA())</f>
        <v>#N/A</v>
      </c>
      <c r="AT190" s="4" t="e">
        <f>AVERAGE(Merge2[[#This Row],[environment]],Merge2[[#This Row],[job_satisfactory]],Merge2[[#This Row],[Relationship]],Merge2[[#This Row],[worklife]],Merge2[[#This Row],[selfrating]],Merge2[[#This Row],[managerrating]])</f>
        <v>#N/A</v>
      </c>
    </row>
    <row r="191" spans="1:46" hidden="1" x14ac:dyDescent="0.25">
      <c r="A191" s="1" t="s">
        <v>609</v>
      </c>
      <c r="B191" s="3" t="s">
        <v>610</v>
      </c>
      <c r="C191" s="3" t="s">
        <v>611</v>
      </c>
      <c r="D191" s="3" t="s">
        <v>26</v>
      </c>
      <c r="E191" s="4">
        <v>47</v>
      </c>
      <c r="F191" s="4" t="str">
        <f>IF(Merge2[[#This Row],[Age]]&lt;=35,"Young","Old")</f>
        <v>Old</v>
      </c>
      <c r="G191" s="3" t="s">
        <v>92</v>
      </c>
      <c r="H191" s="3" t="s">
        <v>28</v>
      </c>
      <c r="I191" s="4">
        <v>19</v>
      </c>
      <c r="J191" s="4" t="str" cm="1">
        <f t="array" ref="J191">_xlfn.IFS(Merge2[[#This Row],[DistanceFromHome (KM)]] &lt;=10,"0-10KM",Merge2[[#This Row],[DistanceFromHome (KM)]] &lt;=20,"11-20KM",Merge2[[#This Row],[DistanceFromHome (KM)]] &lt;=30,"21-30KM",Merge2[[#This Row],[DistanceFromHome (KM)]] &lt;=40,"31-40KM",Merge2[[#This Row],[DistanceFromHome (KM)]] &lt;=50,"41-50KM")</f>
        <v>11-20KM</v>
      </c>
      <c r="K191" s="3" t="s">
        <v>40</v>
      </c>
      <c r="L191" s="3" t="s">
        <v>149</v>
      </c>
      <c r="M191" s="4">
        <v>3</v>
      </c>
      <c r="N191" s="3" t="str" cm="1">
        <f t="array" ref="N191">_xlfn.SWITCH(Merge2[[#This Row],[Education]], 1, "Below College", 2, "College", 3, "Bachelor's", 4, "Master's", 5, "Doctorate")</f>
        <v>Bachelor's</v>
      </c>
      <c r="O191" s="3" t="s">
        <v>63</v>
      </c>
      <c r="P191" s="3" t="s">
        <v>166</v>
      </c>
      <c r="Q191" s="3" t="s">
        <v>51</v>
      </c>
      <c r="R191" s="5">
        <v>46684</v>
      </c>
      <c r="S191" s="4">
        <v>1</v>
      </c>
      <c r="T191" s="3" t="s">
        <v>34</v>
      </c>
      <c r="U191" s="4">
        <f>IF(Merge2[[#This Row],[OverTime]]="Yes", 1, 0)</f>
        <v>0</v>
      </c>
      <c r="V191" s="2">
        <v>41286</v>
      </c>
      <c r="W191" s="3" t="s">
        <v>34</v>
      </c>
      <c r="X191" s="4">
        <v>9</v>
      </c>
      <c r="Y191" s="4">
        <v>4</v>
      </c>
      <c r="Z191" s="4">
        <v>9</v>
      </c>
      <c r="AA191" s="4" t="str">
        <f>IF(Merge2[[#This Row],[YearsSinceLastPromotion]] &gt;=4, "Need Attention", "OK")</f>
        <v>Need Attention</v>
      </c>
      <c r="AB191" s="4">
        <v>3</v>
      </c>
      <c r="AC191" s="1"/>
      <c r="AD191" s="1"/>
      <c r="AE191" s="2"/>
      <c r="AF191" s="4"/>
      <c r="AG191" s="4" t="e">
        <f>IF(ISNUMBER(Merge2[[#This Row],[PerformanceRating.EnvironmentSatisfaction]]),Merge2[[#This Row],[PerformanceRating.EnvironmentSatisfaction]], NA())</f>
        <v>#N/A</v>
      </c>
      <c r="AH191" s="4"/>
      <c r="AI191" s="4" t="e">
        <f>IF(ISNUMBER(Merge2[[#This Row],[PerformanceRating.JobSatisfaction]]),Merge2[[#This Row],[PerformanceRating.JobSatisfaction]],NA())</f>
        <v>#N/A</v>
      </c>
      <c r="AJ191" s="4"/>
      <c r="AK191" s="4" t="e">
        <f>IF(ISNUMBER(Merge2[[#This Row],[PerformanceRating.RelationshipSatisfaction]]),Merge2[[#This Row],[PerformanceRating.RelationshipSatisfaction]],NA())</f>
        <v>#N/A</v>
      </c>
      <c r="AL191" s="4"/>
      <c r="AM191" s="4"/>
      <c r="AN191" s="4"/>
      <c r="AO191" s="4" t="e">
        <f>IF(ISNUMBER(Merge2[[#This Row],[PerformanceRating.WorkLifeBalance]]),Merge2[[#This Row],[PerformanceRating.WorkLifeBalance]],NA())</f>
        <v>#N/A</v>
      </c>
      <c r="AP191" s="4"/>
      <c r="AQ191" s="4" t="e">
        <f>IF(ISNUMBER(Merge2[[#This Row],[PerformanceRating.SelfRating]]),Merge2[[#This Row],[PerformanceRating.SelfRating]],NA())</f>
        <v>#N/A</v>
      </c>
      <c r="AR191" s="4"/>
      <c r="AS191" s="4" t="e">
        <f>IF(ISNUMBER(Merge2[[#This Row],[PerformanceRating.ManagerRating]]),Merge2[[#This Row],[PerformanceRating.ManagerRating]],NA())</f>
        <v>#N/A</v>
      </c>
      <c r="AT191" s="4" t="e">
        <f>AVERAGE(Merge2[[#This Row],[environment]],Merge2[[#This Row],[job_satisfactory]],Merge2[[#This Row],[Relationship]],Merge2[[#This Row],[worklife]],Merge2[[#This Row],[selfrating]],Merge2[[#This Row],[managerrating]])</f>
        <v>#N/A</v>
      </c>
    </row>
    <row r="192" spans="1:46" x14ac:dyDescent="0.25">
      <c r="A192" s="1" t="s">
        <v>612</v>
      </c>
      <c r="B192" s="3" t="s">
        <v>613</v>
      </c>
      <c r="C192" s="3" t="s">
        <v>614</v>
      </c>
      <c r="D192" s="3" t="s">
        <v>39</v>
      </c>
      <c r="E192" s="4">
        <v>29</v>
      </c>
      <c r="F192" s="4" t="str">
        <f>IF(Merge2[[#This Row],[Age]]&lt;=35,"Young","Old")</f>
        <v>Young</v>
      </c>
      <c r="G192" s="3" t="s">
        <v>27</v>
      </c>
      <c r="H192" s="3" t="s">
        <v>28</v>
      </c>
      <c r="I192" s="4">
        <v>38</v>
      </c>
      <c r="J192" s="4" t="str" cm="1">
        <f t="array" ref="J192">_xlfn.IFS(Merge2[[#This Row],[DistanceFromHome (KM)]] &lt;=10,"0-10KM",Merge2[[#This Row],[DistanceFromHome (KM)]] &lt;=20,"11-20KM",Merge2[[#This Row],[DistanceFromHome (KM)]] &lt;=30,"21-30KM",Merge2[[#This Row],[DistanceFromHome (KM)]] &lt;=40,"31-40KM",Merge2[[#This Row],[DistanceFromHome (KM)]] &lt;=50,"41-50KM")</f>
        <v>31-40KM</v>
      </c>
      <c r="K192" s="3" t="s">
        <v>40</v>
      </c>
      <c r="L192" s="3" t="s">
        <v>48</v>
      </c>
      <c r="M192" s="4">
        <v>4</v>
      </c>
      <c r="N192" s="3" t="str" cm="1">
        <f t="array" ref="N192">_xlfn.SWITCH(Merge2[[#This Row],[Education]], 1, "Below College", 2, "College", 3, "Bachelor's", 4, "Master's", 5, "Doctorate")</f>
        <v>Master's</v>
      </c>
      <c r="O192" s="3" t="s">
        <v>31</v>
      </c>
      <c r="P192" s="3" t="s">
        <v>32</v>
      </c>
      <c r="Q192" s="3" t="s">
        <v>51</v>
      </c>
      <c r="R192" s="5">
        <v>102061</v>
      </c>
      <c r="S192" s="4">
        <v>1</v>
      </c>
      <c r="T192" s="3" t="s">
        <v>34</v>
      </c>
      <c r="U192" s="4">
        <f>IF(Merge2[[#This Row],[OverTime]]="Yes", 1, 0)</f>
        <v>0</v>
      </c>
      <c r="V192" s="2">
        <v>41291</v>
      </c>
      <c r="W192" s="3" t="s">
        <v>34</v>
      </c>
      <c r="X192" s="4">
        <v>9</v>
      </c>
      <c r="Y192" s="4">
        <v>5</v>
      </c>
      <c r="Z192" s="4">
        <v>9</v>
      </c>
      <c r="AA192" s="4" t="str">
        <f>IF(Merge2[[#This Row],[YearsSinceLastPromotion]] &gt;=4, "Need Attention", "OK")</f>
        <v>Need Attention</v>
      </c>
      <c r="AB192" s="4">
        <v>5</v>
      </c>
      <c r="AC192" s="1" t="s">
        <v>615</v>
      </c>
      <c r="AD192" s="1" t="s">
        <v>612</v>
      </c>
      <c r="AE192" s="2">
        <v>42315</v>
      </c>
      <c r="AF192" s="4">
        <v>3</v>
      </c>
      <c r="AG192" s="4">
        <f>IF(ISNUMBER(Merge2[[#This Row],[PerformanceRating.EnvironmentSatisfaction]]),Merge2[[#This Row],[PerformanceRating.EnvironmentSatisfaction]], NA())</f>
        <v>3</v>
      </c>
      <c r="AH192" s="4">
        <v>3</v>
      </c>
      <c r="AI192" s="4">
        <f>IF(ISNUMBER(Merge2[[#This Row],[PerformanceRating.JobSatisfaction]]),Merge2[[#This Row],[PerformanceRating.JobSatisfaction]],NA())</f>
        <v>3</v>
      </c>
      <c r="AJ192" s="4">
        <v>5</v>
      </c>
      <c r="AK192" s="4">
        <f>IF(ISNUMBER(Merge2[[#This Row],[PerformanceRating.RelationshipSatisfaction]]),Merge2[[#This Row],[PerformanceRating.RelationshipSatisfaction]],NA())</f>
        <v>5</v>
      </c>
      <c r="AL192" s="4">
        <v>3</v>
      </c>
      <c r="AM192" s="4">
        <v>1</v>
      </c>
      <c r="AN192" s="4">
        <v>2</v>
      </c>
      <c r="AO192" s="4">
        <f>IF(ISNUMBER(Merge2[[#This Row],[PerformanceRating.WorkLifeBalance]]),Merge2[[#This Row],[PerformanceRating.WorkLifeBalance]],NA())</f>
        <v>2</v>
      </c>
      <c r="AP192" s="4">
        <v>5</v>
      </c>
      <c r="AQ192" s="4">
        <f>IF(ISNUMBER(Merge2[[#This Row],[PerformanceRating.SelfRating]]),Merge2[[#This Row],[PerformanceRating.SelfRating]],NA())</f>
        <v>5</v>
      </c>
      <c r="AR192" s="4">
        <v>4</v>
      </c>
      <c r="AS192" s="4">
        <f>IF(ISNUMBER(Merge2[[#This Row],[PerformanceRating.ManagerRating]]),Merge2[[#This Row],[PerformanceRating.ManagerRating]],NA())</f>
        <v>4</v>
      </c>
      <c r="AT192" s="4">
        <f>AVERAGE(Merge2[[#This Row],[environment]],Merge2[[#This Row],[job_satisfactory]],Merge2[[#This Row],[Relationship]],Merge2[[#This Row],[worklife]],Merge2[[#This Row],[selfrating]],Merge2[[#This Row],[managerrating]])</f>
        <v>3.6666666666666665</v>
      </c>
    </row>
    <row r="193" spans="1:46" x14ac:dyDescent="0.25">
      <c r="A193" s="1" t="s">
        <v>1066</v>
      </c>
      <c r="B193" s="3" t="s">
        <v>1067</v>
      </c>
      <c r="C193" s="3" t="s">
        <v>1068</v>
      </c>
      <c r="D193" s="3" t="s">
        <v>39</v>
      </c>
      <c r="E193" s="4">
        <v>30</v>
      </c>
      <c r="F193" s="4" t="str">
        <f>IF(Merge2[[#This Row],[Age]]&lt;=35,"Young","Old")</f>
        <v>Young</v>
      </c>
      <c r="G193" s="3" t="s">
        <v>27</v>
      </c>
      <c r="H193" s="3" t="s">
        <v>57</v>
      </c>
      <c r="I193" s="4">
        <v>26</v>
      </c>
      <c r="J193" s="4" t="str" cm="1">
        <f t="array" ref="J193">_xlfn.IFS(Merge2[[#This Row],[DistanceFromHome (KM)]] &lt;=10,"0-10KM",Merge2[[#This Row],[DistanceFromHome (KM)]] &lt;=20,"11-20KM",Merge2[[#This Row],[DistanceFromHome (KM)]] &lt;=30,"21-30KM",Merge2[[#This Row],[DistanceFromHome (KM)]] &lt;=40,"31-40KM",Merge2[[#This Row],[DistanceFromHome (KM)]] &lt;=50,"41-50KM")</f>
        <v>21-30KM</v>
      </c>
      <c r="K193" s="3" t="s">
        <v>69</v>
      </c>
      <c r="L193" s="3" t="s">
        <v>30</v>
      </c>
      <c r="M193" s="4">
        <v>3</v>
      </c>
      <c r="N193" s="3" t="str" cm="1">
        <f t="array" ref="N193">_xlfn.SWITCH(Merge2[[#This Row],[Education]], 1, "Below College", 2, "College", 3, "Bachelor's", 4, "Master's", 5, "Doctorate")</f>
        <v>Bachelor's</v>
      </c>
      <c r="O193" s="3" t="s">
        <v>77</v>
      </c>
      <c r="P193" s="3" t="s">
        <v>101</v>
      </c>
      <c r="Q193" s="3" t="s">
        <v>33</v>
      </c>
      <c r="R193" s="5">
        <v>94791</v>
      </c>
      <c r="S193" s="4">
        <v>1</v>
      </c>
      <c r="T193" s="3" t="s">
        <v>34</v>
      </c>
      <c r="U193" s="4">
        <f>IF(Merge2[[#This Row],[OverTime]]="Yes", 1, 0)</f>
        <v>0</v>
      </c>
      <c r="V193" s="2">
        <v>41635</v>
      </c>
      <c r="W193" s="3" t="s">
        <v>34</v>
      </c>
      <c r="X193" s="4">
        <v>9</v>
      </c>
      <c r="Y193" s="4">
        <v>9</v>
      </c>
      <c r="Z193" s="4">
        <v>9</v>
      </c>
      <c r="AA193" s="4" t="str">
        <f>IF(Merge2[[#This Row],[YearsSinceLastPromotion]] &gt;=4, "Need Attention", "OK")</f>
        <v>Need Attention</v>
      </c>
      <c r="AB193" s="4">
        <v>0</v>
      </c>
      <c r="AC193" s="1" t="s">
        <v>1069</v>
      </c>
      <c r="AD193" s="1" t="s">
        <v>1066</v>
      </c>
      <c r="AE193" s="2">
        <v>42647</v>
      </c>
      <c r="AF193" s="4">
        <v>3</v>
      </c>
      <c r="AG193" s="4">
        <f>IF(ISNUMBER(Merge2[[#This Row],[PerformanceRating.EnvironmentSatisfaction]]),Merge2[[#This Row],[PerformanceRating.EnvironmentSatisfaction]], NA())</f>
        <v>3</v>
      </c>
      <c r="AH193" s="4">
        <v>4</v>
      </c>
      <c r="AI193" s="4">
        <f>IF(ISNUMBER(Merge2[[#This Row],[PerformanceRating.JobSatisfaction]]),Merge2[[#This Row],[PerformanceRating.JobSatisfaction]],NA())</f>
        <v>4</v>
      </c>
      <c r="AJ193" s="4">
        <v>2</v>
      </c>
      <c r="AK193" s="4">
        <f>IF(ISNUMBER(Merge2[[#This Row],[PerformanceRating.RelationshipSatisfaction]]),Merge2[[#This Row],[PerformanceRating.RelationshipSatisfaction]],NA())</f>
        <v>2</v>
      </c>
      <c r="AL193" s="4">
        <v>2</v>
      </c>
      <c r="AM193" s="4">
        <v>2</v>
      </c>
      <c r="AN193" s="4">
        <v>2</v>
      </c>
      <c r="AO193" s="4">
        <f>IF(ISNUMBER(Merge2[[#This Row],[PerformanceRating.WorkLifeBalance]]),Merge2[[#This Row],[PerformanceRating.WorkLifeBalance]],NA())</f>
        <v>2</v>
      </c>
      <c r="AP193" s="4">
        <v>3</v>
      </c>
      <c r="AQ193" s="4">
        <f>IF(ISNUMBER(Merge2[[#This Row],[PerformanceRating.SelfRating]]),Merge2[[#This Row],[PerformanceRating.SelfRating]],NA())</f>
        <v>3</v>
      </c>
      <c r="AR193" s="4">
        <v>3</v>
      </c>
      <c r="AS193" s="4">
        <f>IF(ISNUMBER(Merge2[[#This Row],[PerformanceRating.ManagerRating]]),Merge2[[#This Row],[PerformanceRating.ManagerRating]],NA())</f>
        <v>3</v>
      </c>
      <c r="AT193" s="4">
        <f>AVERAGE(Merge2[[#This Row],[environment]],Merge2[[#This Row],[job_satisfactory]],Merge2[[#This Row],[Relationship]],Merge2[[#This Row],[worklife]],Merge2[[#This Row],[selfrating]],Merge2[[#This Row],[managerrating]])</f>
        <v>2.8333333333333335</v>
      </c>
    </row>
    <row r="194" spans="1:46" hidden="1" x14ac:dyDescent="0.25">
      <c r="A194" s="1" t="s">
        <v>616</v>
      </c>
      <c r="B194" s="3" t="s">
        <v>617</v>
      </c>
      <c r="C194" s="3" t="s">
        <v>618</v>
      </c>
      <c r="D194" s="3" t="s">
        <v>26</v>
      </c>
      <c r="E194" s="4">
        <v>42</v>
      </c>
      <c r="F194" s="4" t="str">
        <f>IF(Merge2[[#This Row],[Age]]&lt;=35,"Young","Old")</f>
        <v>Old</v>
      </c>
      <c r="G194" s="3" t="s">
        <v>27</v>
      </c>
      <c r="H194" s="3" t="s">
        <v>57</v>
      </c>
      <c r="I194" s="4">
        <v>9</v>
      </c>
      <c r="J194" s="4" t="str" cm="1">
        <f t="array" ref="J194">_xlfn.IFS(Merge2[[#This Row],[DistanceFromHome (KM)]] &lt;=10,"0-10KM",Merge2[[#This Row],[DistanceFromHome (KM)]] &lt;=20,"11-20KM",Merge2[[#This Row],[DistanceFromHome (KM)]] &lt;=30,"21-30KM",Merge2[[#This Row],[DistanceFromHome (KM)]] &lt;=40,"31-40KM",Merge2[[#This Row],[DistanceFromHome (KM)]] &lt;=50,"41-50KM")</f>
        <v>0-10KM</v>
      </c>
      <c r="K194" s="3" t="s">
        <v>40</v>
      </c>
      <c r="L194" s="3" t="s">
        <v>48</v>
      </c>
      <c r="M194" s="4">
        <v>2</v>
      </c>
      <c r="N194" s="3" t="str" cm="1">
        <f t="array" ref="N194">_xlfn.SWITCH(Merge2[[#This Row],[Education]], 1, "Below College", 2, "College", 3, "Bachelor's", 4, "Master's", 5, "Doctorate")</f>
        <v>College</v>
      </c>
      <c r="O194" s="3" t="s">
        <v>77</v>
      </c>
      <c r="P194" s="3" t="s">
        <v>93</v>
      </c>
      <c r="Q194" s="3" t="s">
        <v>51</v>
      </c>
      <c r="R194" s="5">
        <v>73577</v>
      </c>
      <c r="S194" s="4">
        <v>1</v>
      </c>
      <c r="T194" s="3" t="s">
        <v>34</v>
      </c>
      <c r="U194" s="4">
        <f>IF(Merge2[[#This Row],[OverTime]]="Yes", 1, 0)</f>
        <v>0</v>
      </c>
      <c r="V194" s="2">
        <v>41297</v>
      </c>
      <c r="W194" s="3" t="s">
        <v>34</v>
      </c>
      <c r="X194" s="4">
        <v>9</v>
      </c>
      <c r="Y194" s="4">
        <v>9</v>
      </c>
      <c r="Z194" s="4">
        <v>9</v>
      </c>
      <c r="AA194" s="4" t="str">
        <f>IF(Merge2[[#This Row],[YearsSinceLastPromotion]] &gt;=4, "Need Attention", "OK")</f>
        <v>Need Attention</v>
      </c>
      <c r="AB194" s="4">
        <v>6</v>
      </c>
      <c r="AC194" s="1"/>
      <c r="AD194" s="1"/>
      <c r="AE194" s="2"/>
      <c r="AF194" s="4"/>
      <c r="AG194" s="4" t="e">
        <f>IF(ISNUMBER(Merge2[[#This Row],[PerformanceRating.EnvironmentSatisfaction]]),Merge2[[#This Row],[PerformanceRating.EnvironmentSatisfaction]], NA())</f>
        <v>#N/A</v>
      </c>
      <c r="AH194" s="4"/>
      <c r="AI194" s="4" t="e">
        <f>IF(ISNUMBER(Merge2[[#This Row],[PerformanceRating.JobSatisfaction]]),Merge2[[#This Row],[PerformanceRating.JobSatisfaction]],NA())</f>
        <v>#N/A</v>
      </c>
      <c r="AJ194" s="4"/>
      <c r="AK194" s="4" t="e">
        <f>IF(ISNUMBER(Merge2[[#This Row],[PerformanceRating.RelationshipSatisfaction]]),Merge2[[#This Row],[PerformanceRating.RelationshipSatisfaction]],NA())</f>
        <v>#N/A</v>
      </c>
      <c r="AL194" s="4"/>
      <c r="AM194" s="4"/>
      <c r="AN194" s="4"/>
      <c r="AO194" s="4" t="e">
        <f>IF(ISNUMBER(Merge2[[#This Row],[PerformanceRating.WorkLifeBalance]]),Merge2[[#This Row],[PerformanceRating.WorkLifeBalance]],NA())</f>
        <v>#N/A</v>
      </c>
      <c r="AP194" s="4"/>
      <c r="AQ194" s="4" t="e">
        <f>IF(ISNUMBER(Merge2[[#This Row],[PerformanceRating.SelfRating]]),Merge2[[#This Row],[PerformanceRating.SelfRating]],NA())</f>
        <v>#N/A</v>
      </c>
      <c r="AR194" s="4"/>
      <c r="AS194" s="4" t="e">
        <f>IF(ISNUMBER(Merge2[[#This Row],[PerformanceRating.ManagerRating]]),Merge2[[#This Row],[PerformanceRating.ManagerRating]],NA())</f>
        <v>#N/A</v>
      </c>
      <c r="AT194" s="4" t="e">
        <f>AVERAGE(Merge2[[#This Row],[environment]],Merge2[[#This Row],[job_satisfactory]],Merge2[[#This Row],[Relationship]],Merge2[[#This Row],[worklife]],Merge2[[#This Row],[selfrating]],Merge2[[#This Row],[managerrating]])</f>
        <v>#N/A</v>
      </c>
    </row>
    <row r="195" spans="1:46" hidden="1" x14ac:dyDescent="0.25">
      <c r="A195" s="1" t="s">
        <v>619</v>
      </c>
      <c r="B195" s="3" t="s">
        <v>620</v>
      </c>
      <c r="C195" s="3" t="s">
        <v>621</v>
      </c>
      <c r="D195" s="3" t="s">
        <v>39</v>
      </c>
      <c r="E195" s="4">
        <v>39</v>
      </c>
      <c r="F195" s="4" t="str">
        <f>IF(Merge2[[#This Row],[Age]]&lt;=35,"Young","Old")</f>
        <v>Old</v>
      </c>
      <c r="G195" s="3" t="s">
        <v>27</v>
      </c>
      <c r="H195" s="3" t="s">
        <v>57</v>
      </c>
      <c r="I195" s="4">
        <v>3</v>
      </c>
      <c r="J195" s="4" t="str" cm="1">
        <f t="array" ref="J195">_xlfn.IFS(Merge2[[#This Row],[DistanceFromHome (KM)]] &lt;=10,"0-10KM",Merge2[[#This Row],[DistanceFromHome (KM)]] &lt;=20,"11-20KM",Merge2[[#This Row],[DistanceFromHome (KM)]] &lt;=30,"21-30KM",Merge2[[#This Row],[DistanceFromHome (KM)]] &lt;=40,"31-40KM",Merge2[[#This Row],[DistanceFromHome (KM)]] &lt;=50,"41-50KM")</f>
        <v>0-10KM</v>
      </c>
      <c r="K195" s="3" t="s">
        <v>40</v>
      </c>
      <c r="L195" s="3" t="s">
        <v>76</v>
      </c>
      <c r="M195" s="4">
        <v>3</v>
      </c>
      <c r="N195" s="3" t="str" cm="1">
        <f t="array" ref="N195">_xlfn.SWITCH(Merge2[[#This Row],[Education]], 1, "Below College", 2, "College", 3, "Bachelor's", 4, "Master's", 5, "Doctorate")</f>
        <v>Bachelor's</v>
      </c>
      <c r="O195" s="3" t="s">
        <v>58</v>
      </c>
      <c r="P195" s="3" t="s">
        <v>101</v>
      </c>
      <c r="Q195" s="3" t="s">
        <v>41</v>
      </c>
      <c r="R195" s="5">
        <v>81115</v>
      </c>
      <c r="S195" s="4">
        <v>0</v>
      </c>
      <c r="T195" s="3" t="s">
        <v>34</v>
      </c>
      <c r="U195" s="4">
        <f>IF(Merge2[[#This Row],[OverTime]]="Yes", 1, 0)</f>
        <v>0</v>
      </c>
      <c r="V195" s="2">
        <v>41298</v>
      </c>
      <c r="W195" s="3" t="s">
        <v>34</v>
      </c>
      <c r="X195" s="4">
        <v>9</v>
      </c>
      <c r="Y195" s="4">
        <v>2</v>
      </c>
      <c r="Z195" s="4">
        <v>4</v>
      </c>
      <c r="AA195" s="4" t="str">
        <f>IF(Merge2[[#This Row],[YearsSinceLastPromotion]] &gt;=4, "Need Attention", "OK")</f>
        <v>Need Attention</v>
      </c>
      <c r="AB195" s="4">
        <v>0</v>
      </c>
      <c r="AC195" s="1"/>
      <c r="AD195" s="1"/>
      <c r="AE195" s="2"/>
      <c r="AF195" s="4"/>
      <c r="AG195" s="4" t="e">
        <f>IF(ISNUMBER(Merge2[[#This Row],[PerformanceRating.EnvironmentSatisfaction]]),Merge2[[#This Row],[PerformanceRating.EnvironmentSatisfaction]], NA())</f>
        <v>#N/A</v>
      </c>
      <c r="AH195" s="4"/>
      <c r="AI195" s="4" t="e">
        <f>IF(ISNUMBER(Merge2[[#This Row],[PerformanceRating.JobSatisfaction]]),Merge2[[#This Row],[PerformanceRating.JobSatisfaction]],NA())</f>
        <v>#N/A</v>
      </c>
      <c r="AJ195" s="4"/>
      <c r="AK195" s="4" t="e">
        <f>IF(ISNUMBER(Merge2[[#This Row],[PerformanceRating.RelationshipSatisfaction]]),Merge2[[#This Row],[PerformanceRating.RelationshipSatisfaction]],NA())</f>
        <v>#N/A</v>
      </c>
      <c r="AL195" s="4"/>
      <c r="AM195" s="4"/>
      <c r="AN195" s="4"/>
      <c r="AO195" s="4" t="e">
        <f>IF(ISNUMBER(Merge2[[#This Row],[PerformanceRating.WorkLifeBalance]]),Merge2[[#This Row],[PerformanceRating.WorkLifeBalance]],NA())</f>
        <v>#N/A</v>
      </c>
      <c r="AP195" s="4"/>
      <c r="AQ195" s="4" t="e">
        <f>IF(ISNUMBER(Merge2[[#This Row],[PerformanceRating.SelfRating]]),Merge2[[#This Row],[PerformanceRating.SelfRating]],NA())</f>
        <v>#N/A</v>
      </c>
      <c r="AR195" s="4"/>
      <c r="AS195" s="4" t="e">
        <f>IF(ISNUMBER(Merge2[[#This Row],[PerformanceRating.ManagerRating]]),Merge2[[#This Row],[PerformanceRating.ManagerRating]],NA())</f>
        <v>#N/A</v>
      </c>
      <c r="AT195" s="4" t="e">
        <f>AVERAGE(Merge2[[#This Row],[environment]],Merge2[[#This Row],[job_satisfactory]],Merge2[[#This Row],[Relationship]],Merge2[[#This Row],[worklife]],Merge2[[#This Row],[selfrating]],Merge2[[#This Row],[managerrating]])</f>
        <v>#N/A</v>
      </c>
    </row>
    <row r="196" spans="1:46" hidden="1" x14ac:dyDescent="0.25">
      <c r="A196" s="1" t="s">
        <v>630</v>
      </c>
      <c r="B196" s="3" t="s">
        <v>631</v>
      </c>
      <c r="C196" s="3" t="s">
        <v>632</v>
      </c>
      <c r="D196" s="3" t="s">
        <v>26</v>
      </c>
      <c r="E196" s="4">
        <v>36</v>
      </c>
      <c r="F196" s="4" t="str">
        <f>IF(Merge2[[#This Row],[Age]]&lt;=35,"Young","Old")</f>
        <v>Old</v>
      </c>
      <c r="G196" s="3" t="s">
        <v>27</v>
      </c>
      <c r="H196" s="3" t="s">
        <v>57</v>
      </c>
      <c r="I196" s="4">
        <v>35</v>
      </c>
      <c r="J196" s="4" t="str" cm="1">
        <f t="array" ref="J196">_xlfn.IFS(Merge2[[#This Row],[DistanceFromHome (KM)]] &lt;=10,"0-10KM",Merge2[[#This Row],[DistanceFromHome (KM)]] &lt;=20,"11-20KM",Merge2[[#This Row],[DistanceFromHome (KM)]] &lt;=30,"21-30KM",Merge2[[#This Row],[DistanceFromHome (KM)]] &lt;=40,"31-40KM",Merge2[[#This Row],[DistanceFromHome (KM)]] &lt;=50,"41-50KM")</f>
        <v>31-40KM</v>
      </c>
      <c r="K196" s="3" t="s">
        <v>69</v>
      </c>
      <c r="L196" s="3" t="s">
        <v>30</v>
      </c>
      <c r="M196" s="4">
        <v>2</v>
      </c>
      <c r="N196" s="3" t="str" cm="1">
        <f t="array" ref="N196">_xlfn.SWITCH(Merge2[[#This Row],[Education]], 1, "Below College", 2, "College", 3, "Bachelor's", 4, "Master's", 5, "Doctorate")</f>
        <v>College</v>
      </c>
      <c r="O196" s="3" t="s">
        <v>58</v>
      </c>
      <c r="P196" s="3" t="s">
        <v>110</v>
      </c>
      <c r="Q196" s="3" t="s">
        <v>51</v>
      </c>
      <c r="R196" s="5">
        <v>60585</v>
      </c>
      <c r="S196" s="4">
        <v>2</v>
      </c>
      <c r="T196" s="3" t="s">
        <v>34</v>
      </c>
      <c r="U196" s="4">
        <f>IF(Merge2[[#This Row],[OverTime]]="Yes", 1, 0)</f>
        <v>0</v>
      </c>
      <c r="V196" s="2">
        <v>41310</v>
      </c>
      <c r="W196" s="3" t="s">
        <v>34</v>
      </c>
      <c r="X196" s="4">
        <v>9</v>
      </c>
      <c r="Y196" s="4">
        <v>0</v>
      </c>
      <c r="Z196" s="4">
        <v>7</v>
      </c>
      <c r="AA196" s="4" t="str">
        <f>IF(Merge2[[#This Row],[YearsSinceLastPromotion]] &gt;=4, "Need Attention", "OK")</f>
        <v>Need Attention</v>
      </c>
      <c r="AB196" s="4">
        <v>9</v>
      </c>
      <c r="AC196" s="1"/>
      <c r="AD196" s="1"/>
      <c r="AE196" s="2"/>
      <c r="AF196" s="4"/>
      <c r="AG196" s="4" t="e">
        <f>IF(ISNUMBER(Merge2[[#This Row],[PerformanceRating.EnvironmentSatisfaction]]),Merge2[[#This Row],[PerformanceRating.EnvironmentSatisfaction]], NA())</f>
        <v>#N/A</v>
      </c>
      <c r="AH196" s="4"/>
      <c r="AI196" s="4" t="e">
        <f>IF(ISNUMBER(Merge2[[#This Row],[PerformanceRating.JobSatisfaction]]),Merge2[[#This Row],[PerformanceRating.JobSatisfaction]],NA())</f>
        <v>#N/A</v>
      </c>
      <c r="AJ196" s="4"/>
      <c r="AK196" s="4" t="e">
        <f>IF(ISNUMBER(Merge2[[#This Row],[PerformanceRating.RelationshipSatisfaction]]),Merge2[[#This Row],[PerformanceRating.RelationshipSatisfaction]],NA())</f>
        <v>#N/A</v>
      </c>
      <c r="AL196" s="4"/>
      <c r="AM196" s="4"/>
      <c r="AN196" s="4"/>
      <c r="AO196" s="4" t="e">
        <f>IF(ISNUMBER(Merge2[[#This Row],[PerformanceRating.WorkLifeBalance]]),Merge2[[#This Row],[PerformanceRating.WorkLifeBalance]],NA())</f>
        <v>#N/A</v>
      </c>
      <c r="AP196" s="4"/>
      <c r="AQ196" s="4" t="e">
        <f>IF(ISNUMBER(Merge2[[#This Row],[PerformanceRating.SelfRating]]),Merge2[[#This Row],[PerformanceRating.SelfRating]],NA())</f>
        <v>#N/A</v>
      </c>
      <c r="AR196" s="4"/>
      <c r="AS196" s="4" t="e">
        <f>IF(ISNUMBER(Merge2[[#This Row],[PerformanceRating.ManagerRating]]),Merge2[[#This Row],[PerformanceRating.ManagerRating]],NA())</f>
        <v>#N/A</v>
      </c>
      <c r="AT196" s="4" t="e">
        <f>AVERAGE(Merge2[[#This Row],[environment]],Merge2[[#This Row],[job_satisfactory]],Merge2[[#This Row],[Relationship]],Merge2[[#This Row],[worklife]],Merge2[[#This Row],[selfrating]],Merge2[[#This Row],[managerrating]])</f>
        <v>#N/A</v>
      </c>
    </row>
    <row r="197" spans="1:46" hidden="1" x14ac:dyDescent="0.25">
      <c r="A197" s="1" t="s">
        <v>738</v>
      </c>
      <c r="B197" s="3" t="s">
        <v>739</v>
      </c>
      <c r="C197" s="3" t="s">
        <v>740</v>
      </c>
      <c r="D197" s="3" t="s">
        <v>26</v>
      </c>
      <c r="E197" s="4">
        <v>42</v>
      </c>
      <c r="F197" s="4" t="str">
        <f>IF(Merge2[[#This Row],[Age]]&lt;=35,"Young","Old")</f>
        <v>Old</v>
      </c>
      <c r="G197" s="3" t="s">
        <v>27</v>
      </c>
      <c r="H197" s="3" t="s">
        <v>28</v>
      </c>
      <c r="I197" s="4">
        <v>36</v>
      </c>
      <c r="J197" s="4" t="str" cm="1">
        <f t="array" ref="J197">_xlfn.IFS(Merge2[[#This Row],[DistanceFromHome (KM)]] &lt;=10,"0-10KM",Merge2[[#This Row],[DistanceFromHome (KM)]] &lt;=20,"11-20KM",Merge2[[#This Row],[DistanceFromHome (KM)]] &lt;=30,"21-30KM",Merge2[[#This Row],[DistanceFromHome (KM)]] &lt;=40,"31-40KM",Merge2[[#This Row],[DistanceFromHome (KM)]] &lt;=50,"41-50KM")</f>
        <v>31-40KM</v>
      </c>
      <c r="K197" s="3" t="s">
        <v>69</v>
      </c>
      <c r="L197" s="3" t="s">
        <v>100</v>
      </c>
      <c r="M197" s="4">
        <v>1</v>
      </c>
      <c r="N197" s="3" t="str" cm="1">
        <f t="array" ref="N197">_xlfn.SWITCH(Merge2[[#This Row],[Education]], 1, "Below College", 2, "College", 3, "Bachelor's", 4, "Master's", 5, "Doctorate")</f>
        <v>Below College</v>
      </c>
      <c r="O197" s="3" t="s">
        <v>49</v>
      </c>
      <c r="P197" s="3" t="s">
        <v>166</v>
      </c>
      <c r="Q197" s="3" t="s">
        <v>41</v>
      </c>
      <c r="R197" s="5">
        <v>43753</v>
      </c>
      <c r="S197" s="4">
        <v>0</v>
      </c>
      <c r="T197" s="3" t="s">
        <v>34</v>
      </c>
      <c r="U197" s="4">
        <f>IF(Merge2[[#This Row],[OverTime]]="Yes", 1, 0)</f>
        <v>0</v>
      </c>
      <c r="V197" s="2">
        <v>41395</v>
      </c>
      <c r="W197" s="3" t="s">
        <v>34</v>
      </c>
      <c r="X197" s="4">
        <v>9</v>
      </c>
      <c r="Y197" s="4">
        <v>0</v>
      </c>
      <c r="Z197" s="4">
        <v>1</v>
      </c>
      <c r="AA197" s="4" t="str">
        <f>IF(Merge2[[#This Row],[YearsSinceLastPromotion]] &gt;=4, "Need Attention", "OK")</f>
        <v>OK</v>
      </c>
      <c r="AB197" s="4">
        <v>1</v>
      </c>
      <c r="AC197" s="1" t="s">
        <v>741</v>
      </c>
      <c r="AD197" s="1" t="s">
        <v>738</v>
      </c>
      <c r="AE197" s="2">
        <v>42662</v>
      </c>
      <c r="AF197" s="4">
        <v>3</v>
      </c>
      <c r="AG197" s="4">
        <f>IF(ISNUMBER(Merge2[[#This Row],[PerformanceRating.EnvironmentSatisfaction]]),Merge2[[#This Row],[PerformanceRating.EnvironmentSatisfaction]], NA())</f>
        <v>3</v>
      </c>
      <c r="AH197" s="4">
        <v>2</v>
      </c>
      <c r="AI197" s="4">
        <f>IF(ISNUMBER(Merge2[[#This Row],[PerformanceRating.JobSatisfaction]]),Merge2[[#This Row],[PerformanceRating.JobSatisfaction]],NA())</f>
        <v>2</v>
      </c>
      <c r="AJ197" s="4">
        <v>5</v>
      </c>
      <c r="AK197" s="4">
        <f>IF(ISNUMBER(Merge2[[#This Row],[PerformanceRating.RelationshipSatisfaction]]),Merge2[[#This Row],[PerformanceRating.RelationshipSatisfaction]],NA())</f>
        <v>5</v>
      </c>
      <c r="AL197" s="4">
        <v>3</v>
      </c>
      <c r="AM197" s="4">
        <v>0</v>
      </c>
      <c r="AN197" s="4">
        <v>3</v>
      </c>
      <c r="AO197" s="4">
        <f>IF(ISNUMBER(Merge2[[#This Row],[PerformanceRating.WorkLifeBalance]]),Merge2[[#This Row],[PerformanceRating.WorkLifeBalance]],NA())</f>
        <v>3</v>
      </c>
      <c r="AP197" s="4">
        <v>5</v>
      </c>
      <c r="AQ197" s="4">
        <f>IF(ISNUMBER(Merge2[[#This Row],[PerformanceRating.SelfRating]]),Merge2[[#This Row],[PerformanceRating.SelfRating]],NA())</f>
        <v>5</v>
      </c>
      <c r="AR197" s="4">
        <v>5</v>
      </c>
      <c r="AS197" s="4">
        <f>IF(ISNUMBER(Merge2[[#This Row],[PerformanceRating.ManagerRating]]),Merge2[[#This Row],[PerformanceRating.ManagerRating]],NA())</f>
        <v>5</v>
      </c>
      <c r="AT197" s="4">
        <f>AVERAGE(Merge2[[#This Row],[environment]],Merge2[[#This Row],[job_satisfactory]],Merge2[[#This Row],[Relationship]],Merge2[[#This Row],[worklife]],Merge2[[#This Row],[selfrating]],Merge2[[#This Row],[managerrating]])</f>
        <v>3.8333333333333335</v>
      </c>
    </row>
    <row r="198" spans="1:46" x14ac:dyDescent="0.25">
      <c r="A198" s="1" t="s">
        <v>637</v>
      </c>
      <c r="B198" s="3" t="s">
        <v>638</v>
      </c>
      <c r="C198" s="3" t="s">
        <v>639</v>
      </c>
      <c r="D198" s="3" t="s">
        <v>26</v>
      </c>
      <c r="E198" s="4">
        <v>31</v>
      </c>
      <c r="F198" s="4" t="str">
        <f>IF(Merge2[[#This Row],[Age]]&lt;=35,"Young","Old")</f>
        <v>Young</v>
      </c>
      <c r="G198" s="3" t="s">
        <v>92</v>
      </c>
      <c r="H198" s="3" t="s">
        <v>28</v>
      </c>
      <c r="I198" s="4">
        <v>21</v>
      </c>
      <c r="J198" s="4" t="str" cm="1">
        <f t="array" ref="J198">_xlfn.IFS(Merge2[[#This Row],[DistanceFromHome (KM)]] &lt;=10,"0-10KM",Merge2[[#This Row],[DistanceFromHome (KM)]] &lt;=20,"11-20KM",Merge2[[#This Row],[DistanceFromHome (KM)]] &lt;=30,"21-30KM",Merge2[[#This Row],[DistanceFromHome (KM)]] &lt;=40,"31-40KM",Merge2[[#This Row],[DistanceFromHome (KM)]] &lt;=50,"41-50KM")</f>
        <v>21-30KM</v>
      </c>
      <c r="K198" s="3" t="s">
        <v>69</v>
      </c>
      <c r="L198" s="3" t="s">
        <v>48</v>
      </c>
      <c r="M198" s="4">
        <v>3</v>
      </c>
      <c r="N198" s="3" t="str" cm="1">
        <f t="array" ref="N198">_xlfn.SWITCH(Merge2[[#This Row],[Education]], 1, "Below College", 2, "College", 3, "Bachelor's", 4, "Master's", 5, "Doctorate")</f>
        <v>Bachelor's</v>
      </c>
      <c r="O198" s="3" t="s">
        <v>31</v>
      </c>
      <c r="P198" s="3" t="s">
        <v>32</v>
      </c>
      <c r="Q198" s="3" t="s">
        <v>41</v>
      </c>
      <c r="R198" s="5">
        <v>253719</v>
      </c>
      <c r="S198" s="4">
        <v>0</v>
      </c>
      <c r="T198" s="3" t="s">
        <v>34</v>
      </c>
      <c r="U198" s="4">
        <f>IF(Merge2[[#This Row],[OverTime]]="Yes", 1, 0)</f>
        <v>0</v>
      </c>
      <c r="V198" s="2">
        <v>41317</v>
      </c>
      <c r="W198" s="3" t="s">
        <v>34</v>
      </c>
      <c r="X198" s="4">
        <v>9</v>
      </c>
      <c r="Y198" s="4">
        <v>2</v>
      </c>
      <c r="Z198" s="4">
        <v>4</v>
      </c>
      <c r="AA198" s="4" t="str">
        <f>IF(Merge2[[#This Row],[YearsSinceLastPromotion]] &gt;=4, "Need Attention", "OK")</f>
        <v>Need Attention</v>
      </c>
      <c r="AB198" s="4">
        <v>3</v>
      </c>
      <c r="AC198" s="1"/>
      <c r="AD198" s="1"/>
      <c r="AE198" s="2"/>
      <c r="AF198" s="4"/>
      <c r="AG198" s="4" t="e">
        <f>IF(ISNUMBER(Merge2[[#This Row],[PerformanceRating.EnvironmentSatisfaction]]),Merge2[[#This Row],[PerformanceRating.EnvironmentSatisfaction]], NA())</f>
        <v>#N/A</v>
      </c>
      <c r="AH198" s="4"/>
      <c r="AI198" s="4" t="e">
        <f>IF(ISNUMBER(Merge2[[#This Row],[PerformanceRating.JobSatisfaction]]),Merge2[[#This Row],[PerformanceRating.JobSatisfaction]],NA())</f>
        <v>#N/A</v>
      </c>
      <c r="AJ198" s="4"/>
      <c r="AK198" s="4" t="e">
        <f>IF(ISNUMBER(Merge2[[#This Row],[PerformanceRating.RelationshipSatisfaction]]),Merge2[[#This Row],[PerformanceRating.RelationshipSatisfaction]],NA())</f>
        <v>#N/A</v>
      </c>
      <c r="AL198" s="4"/>
      <c r="AM198" s="4"/>
      <c r="AN198" s="4"/>
      <c r="AO198" s="4" t="e">
        <f>IF(ISNUMBER(Merge2[[#This Row],[PerformanceRating.WorkLifeBalance]]),Merge2[[#This Row],[PerformanceRating.WorkLifeBalance]],NA())</f>
        <v>#N/A</v>
      </c>
      <c r="AP198" s="4"/>
      <c r="AQ198" s="4" t="e">
        <f>IF(ISNUMBER(Merge2[[#This Row],[PerformanceRating.SelfRating]]),Merge2[[#This Row],[PerformanceRating.SelfRating]],NA())</f>
        <v>#N/A</v>
      </c>
      <c r="AR198" s="4"/>
      <c r="AS198" s="4" t="e">
        <f>IF(ISNUMBER(Merge2[[#This Row],[PerformanceRating.ManagerRating]]),Merge2[[#This Row],[PerformanceRating.ManagerRating]],NA())</f>
        <v>#N/A</v>
      </c>
      <c r="AT198" s="4" t="e">
        <f>AVERAGE(Merge2[[#This Row],[environment]],Merge2[[#This Row],[job_satisfactory]],Merge2[[#This Row],[Relationship]],Merge2[[#This Row],[worklife]],Merge2[[#This Row],[selfrating]],Merge2[[#This Row],[managerrating]])</f>
        <v>#N/A</v>
      </c>
    </row>
    <row r="199" spans="1:46" x14ac:dyDescent="0.25">
      <c r="A199" s="1" t="s">
        <v>1008</v>
      </c>
      <c r="B199" s="3" t="s">
        <v>1009</v>
      </c>
      <c r="C199" s="3" t="s">
        <v>1010</v>
      </c>
      <c r="D199" s="3" t="s">
        <v>39</v>
      </c>
      <c r="E199" s="4">
        <v>28</v>
      </c>
      <c r="F199" s="4" t="str">
        <f>IF(Merge2[[#This Row],[Age]]&lt;=35,"Young","Old")</f>
        <v>Young</v>
      </c>
      <c r="G199" s="3" t="s">
        <v>92</v>
      </c>
      <c r="H199" s="3" t="s">
        <v>28</v>
      </c>
      <c r="I199" s="4">
        <v>4</v>
      </c>
      <c r="J199" s="4" t="str" cm="1">
        <f t="array" ref="J199">_xlfn.IFS(Merge2[[#This Row],[DistanceFromHome (KM)]] &lt;=10,"0-10KM",Merge2[[#This Row],[DistanceFromHome (KM)]] &lt;=20,"11-20KM",Merge2[[#This Row],[DistanceFromHome (KM)]] &lt;=30,"21-30KM",Merge2[[#This Row],[DistanceFromHome (KM)]] &lt;=40,"31-40KM",Merge2[[#This Row],[DistanceFromHome (KM)]] &lt;=50,"41-50KM")</f>
        <v>0-10KM</v>
      </c>
      <c r="K199" s="3" t="s">
        <v>40</v>
      </c>
      <c r="L199" s="3" t="s">
        <v>76</v>
      </c>
      <c r="M199" s="4">
        <v>4</v>
      </c>
      <c r="N199" s="3" t="str" cm="1">
        <f t="array" ref="N199">_xlfn.SWITCH(Merge2[[#This Row],[Education]], 1, "Below College", 2, "College", 3, "Bachelor's", 4, "Master's", 5, "Doctorate")</f>
        <v>Master's</v>
      </c>
      <c r="O199" s="3" t="s">
        <v>83</v>
      </c>
      <c r="P199" s="3" t="s">
        <v>32</v>
      </c>
      <c r="Q199" s="3" t="s">
        <v>41</v>
      </c>
      <c r="R199" s="5">
        <v>110839</v>
      </c>
      <c r="S199" s="4">
        <v>0</v>
      </c>
      <c r="T199" s="3" t="s">
        <v>34</v>
      </c>
      <c r="U199" s="4">
        <f>IF(Merge2[[#This Row],[OverTime]]="Yes", 1, 0)</f>
        <v>0</v>
      </c>
      <c r="V199" s="2">
        <v>41590</v>
      </c>
      <c r="W199" s="3" t="s">
        <v>34</v>
      </c>
      <c r="X199" s="4">
        <v>9</v>
      </c>
      <c r="Y199" s="4">
        <v>8</v>
      </c>
      <c r="Z199" s="4">
        <v>8</v>
      </c>
      <c r="AA199" s="4" t="str">
        <f>IF(Merge2[[#This Row],[YearsSinceLastPromotion]] &gt;=4, "Need Attention", "OK")</f>
        <v>Need Attention</v>
      </c>
      <c r="AB199" s="4">
        <v>4</v>
      </c>
      <c r="AC199" s="1" t="s">
        <v>1011</v>
      </c>
      <c r="AD199" s="1" t="s">
        <v>1008</v>
      </c>
      <c r="AE199" s="2">
        <v>42663</v>
      </c>
      <c r="AF199" s="4">
        <v>4</v>
      </c>
      <c r="AG199" s="4">
        <f>IF(ISNUMBER(Merge2[[#This Row],[PerformanceRating.EnvironmentSatisfaction]]),Merge2[[#This Row],[PerformanceRating.EnvironmentSatisfaction]], NA())</f>
        <v>4</v>
      </c>
      <c r="AH199" s="4">
        <v>4</v>
      </c>
      <c r="AI199" s="4">
        <f>IF(ISNUMBER(Merge2[[#This Row],[PerformanceRating.JobSatisfaction]]),Merge2[[#This Row],[PerformanceRating.JobSatisfaction]],NA())</f>
        <v>4</v>
      </c>
      <c r="AJ199" s="4">
        <v>2</v>
      </c>
      <c r="AK199" s="4">
        <f>IF(ISNUMBER(Merge2[[#This Row],[PerformanceRating.RelationshipSatisfaction]]),Merge2[[#This Row],[PerformanceRating.RelationshipSatisfaction]],NA())</f>
        <v>2</v>
      </c>
      <c r="AL199" s="4">
        <v>1</v>
      </c>
      <c r="AM199" s="4">
        <v>2</v>
      </c>
      <c r="AN199" s="4">
        <v>3</v>
      </c>
      <c r="AO199" s="4">
        <f>IF(ISNUMBER(Merge2[[#This Row],[PerformanceRating.WorkLifeBalance]]),Merge2[[#This Row],[PerformanceRating.WorkLifeBalance]],NA())</f>
        <v>3</v>
      </c>
      <c r="AP199" s="4">
        <v>5</v>
      </c>
      <c r="AQ199" s="4">
        <f>IF(ISNUMBER(Merge2[[#This Row],[PerformanceRating.SelfRating]]),Merge2[[#This Row],[PerformanceRating.SelfRating]],NA())</f>
        <v>5</v>
      </c>
      <c r="AR199" s="4">
        <v>5</v>
      </c>
      <c r="AS199" s="4">
        <f>IF(ISNUMBER(Merge2[[#This Row],[PerformanceRating.ManagerRating]]),Merge2[[#This Row],[PerformanceRating.ManagerRating]],NA())</f>
        <v>5</v>
      </c>
      <c r="AT199" s="4">
        <f>AVERAGE(Merge2[[#This Row],[environment]],Merge2[[#This Row],[job_satisfactory]],Merge2[[#This Row],[Relationship]],Merge2[[#This Row],[worklife]],Merge2[[#This Row],[selfrating]],Merge2[[#This Row],[managerrating]])</f>
        <v>3.8333333333333335</v>
      </c>
    </row>
    <row r="200" spans="1:46" x14ac:dyDescent="0.25">
      <c r="A200" s="1" t="s">
        <v>640</v>
      </c>
      <c r="B200" s="3" t="s">
        <v>641</v>
      </c>
      <c r="C200" s="3" t="s">
        <v>642</v>
      </c>
      <c r="D200" s="3" t="s">
        <v>39</v>
      </c>
      <c r="E200" s="4">
        <v>29</v>
      </c>
      <c r="F200" s="4" t="str">
        <f>IF(Merge2[[#This Row],[Age]]&lt;=35,"Young","Old")</f>
        <v>Young</v>
      </c>
      <c r="G200" s="3" t="s">
        <v>92</v>
      </c>
      <c r="H200" s="3" t="s">
        <v>57</v>
      </c>
      <c r="I200" s="4">
        <v>26</v>
      </c>
      <c r="J200" s="4" t="str" cm="1">
        <f t="array" ref="J200">_xlfn.IFS(Merge2[[#This Row],[DistanceFromHome (KM)]] &lt;=10,"0-10KM",Merge2[[#This Row],[DistanceFromHome (KM)]] &lt;=20,"11-20KM",Merge2[[#This Row],[DistanceFromHome (KM)]] &lt;=30,"21-30KM",Merge2[[#This Row],[DistanceFromHome (KM)]] &lt;=40,"31-40KM",Merge2[[#This Row],[DistanceFromHome (KM)]] &lt;=50,"41-50KM")</f>
        <v>21-30KM</v>
      </c>
      <c r="K200" s="3" t="s">
        <v>40</v>
      </c>
      <c r="L200" s="3" t="s">
        <v>30</v>
      </c>
      <c r="M200" s="4">
        <v>3</v>
      </c>
      <c r="N200" s="3" t="str" cm="1">
        <f t="array" ref="N200">_xlfn.SWITCH(Merge2[[#This Row],[Education]], 1, "Below College", 2, "College", 3, "Bachelor's", 4, "Master's", 5, "Doctorate")</f>
        <v>Bachelor's</v>
      </c>
      <c r="O200" s="3" t="s">
        <v>58</v>
      </c>
      <c r="P200" s="3" t="s">
        <v>93</v>
      </c>
      <c r="Q200" s="3" t="s">
        <v>41</v>
      </c>
      <c r="R200" s="5">
        <v>78541</v>
      </c>
      <c r="S200" s="4">
        <v>0</v>
      </c>
      <c r="T200" s="3" t="s">
        <v>42</v>
      </c>
      <c r="U200" s="4">
        <f>IF(Merge2[[#This Row],[OverTime]]="Yes", 1, 0)</f>
        <v>1</v>
      </c>
      <c r="V200" s="2">
        <v>41328</v>
      </c>
      <c r="W200" s="3" t="s">
        <v>42</v>
      </c>
      <c r="X200" s="4">
        <v>6</v>
      </c>
      <c r="Y200" s="4">
        <v>5</v>
      </c>
      <c r="Z200" s="4">
        <v>5</v>
      </c>
      <c r="AA200" s="4" t="str">
        <f>IF(Merge2[[#This Row],[YearsSinceLastPromotion]] &gt;=4, "Need Attention", "OK")</f>
        <v>Need Attention</v>
      </c>
      <c r="AB200" s="4">
        <v>2</v>
      </c>
      <c r="AC200" s="1"/>
      <c r="AD200" s="1"/>
      <c r="AE200" s="2"/>
      <c r="AF200" s="4"/>
      <c r="AG200" s="4" t="e">
        <f>IF(ISNUMBER(Merge2[[#This Row],[PerformanceRating.EnvironmentSatisfaction]]),Merge2[[#This Row],[PerformanceRating.EnvironmentSatisfaction]], NA())</f>
        <v>#N/A</v>
      </c>
      <c r="AH200" s="4"/>
      <c r="AI200" s="4" t="e">
        <f>IF(ISNUMBER(Merge2[[#This Row],[PerformanceRating.JobSatisfaction]]),Merge2[[#This Row],[PerformanceRating.JobSatisfaction]],NA())</f>
        <v>#N/A</v>
      </c>
      <c r="AJ200" s="4"/>
      <c r="AK200" s="4" t="e">
        <f>IF(ISNUMBER(Merge2[[#This Row],[PerformanceRating.RelationshipSatisfaction]]),Merge2[[#This Row],[PerformanceRating.RelationshipSatisfaction]],NA())</f>
        <v>#N/A</v>
      </c>
      <c r="AL200" s="4"/>
      <c r="AM200" s="4"/>
      <c r="AN200" s="4"/>
      <c r="AO200" s="4" t="e">
        <f>IF(ISNUMBER(Merge2[[#This Row],[PerformanceRating.WorkLifeBalance]]),Merge2[[#This Row],[PerformanceRating.WorkLifeBalance]],NA())</f>
        <v>#N/A</v>
      </c>
      <c r="AP200" s="4"/>
      <c r="AQ200" s="4" t="e">
        <f>IF(ISNUMBER(Merge2[[#This Row],[PerformanceRating.SelfRating]]),Merge2[[#This Row],[PerformanceRating.SelfRating]],NA())</f>
        <v>#N/A</v>
      </c>
      <c r="AR200" s="4"/>
      <c r="AS200" s="4" t="e">
        <f>IF(ISNUMBER(Merge2[[#This Row],[PerformanceRating.ManagerRating]]),Merge2[[#This Row],[PerformanceRating.ManagerRating]],NA())</f>
        <v>#N/A</v>
      </c>
      <c r="AT200" s="4" t="e">
        <f>AVERAGE(Merge2[[#This Row],[environment]],Merge2[[#This Row],[job_satisfactory]],Merge2[[#This Row],[Relationship]],Merge2[[#This Row],[worklife]],Merge2[[#This Row],[selfrating]],Merge2[[#This Row],[managerrating]])</f>
        <v>#N/A</v>
      </c>
    </row>
    <row r="201" spans="1:46" hidden="1" x14ac:dyDescent="0.25">
      <c r="A201" s="1" t="s">
        <v>931</v>
      </c>
      <c r="B201" s="3" t="s">
        <v>641</v>
      </c>
      <c r="C201" s="3" t="s">
        <v>932</v>
      </c>
      <c r="D201" s="3" t="s">
        <v>39</v>
      </c>
      <c r="E201" s="4">
        <v>36</v>
      </c>
      <c r="F201" s="4" t="str">
        <f>IF(Merge2[[#This Row],[Age]]&lt;=35,"Young","Old")</f>
        <v>Old</v>
      </c>
      <c r="G201" s="3" t="s">
        <v>27</v>
      </c>
      <c r="H201" s="3" t="s">
        <v>28</v>
      </c>
      <c r="I201" s="4">
        <v>13</v>
      </c>
      <c r="J201" s="4" t="str" cm="1">
        <f t="array" ref="J201">_xlfn.IFS(Merge2[[#This Row],[DistanceFromHome (KM)]] &lt;=10,"0-10KM",Merge2[[#This Row],[DistanceFromHome (KM)]] &lt;=20,"11-20KM",Merge2[[#This Row],[DistanceFromHome (KM)]] &lt;=30,"21-30KM",Merge2[[#This Row],[DistanceFromHome (KM)]] &lt;=40,"31-40KM",Merge2[[#This Row],[DistanceFromHome (KM)]] &lt;=50,"41-50KM")</f>
        <v>11-20KM</v>
      </c>
      <c r="K201" s="3" t="s">
        <v>40</v>
      </c>
      <c r="L201" s="3" t="s">
        <v>48</v>
      </c>
      <c r="M201" s="4">
        <v>5</v>
      </c>
      <c r="N201" s="3" t="str" cm="1">
        <f t="array" ref="N201">_xlfn.SWITCH(Merge2[[#This Row],[Education]], 1, "Below College", 2, "College", 3, "Bachelor's", 4, "Master's", 5, "Doctorate")</f>
        <v>Doctorate</v>
      </c>
      <c r="O201" s="3" t="s">
        <v>49</v>
      </c>
      <c r="P201" s="3" t="s">
        <v>106</v>
      </c>
      <c r="Q201" s="3" t="s">
        <v>51</v>
      </c>
      <c r="R201" s="5">
        <v>432191</v>
      </c>
      <c r="S201" s="4">
        <v>1</v>
      </c>
      <c r="T201" s="3" t="s">
        <v>34</v>
      </c>
      <c r="U201" s="4">
        <f>IF(Merge2[[#This Row],[OverTime]]="Yes", 1, 0)</f>
        <v>0</v>
      </c>
      <c r="V201" s="2">
        <v>41544</v>
      </c>
      <c r="W201" s="3" t="s">
        <v>34</v>
      </c>
      <c r="X201" s="4">
        <v>9</v>
      </c>
      <c r="Y201" s="4">
        <v>1</v>
      </c>
      <c r="Z201" s="4">
        <v>8</v>
      </c>
      <c r="AA201" s="4" t="str">
        <f>IF(Merge2[[#This Row],[YearsSinceLastPromotion]] &gt;=4, "Need Attention", "OK")</f>
        <v>Need Attention</v>
      </c>
      <c r="AB201" s="4">
        <v>0</v>
      </c>
      <c r="AC201" s="1" t="s">
        <v>933</v>
      </c>
      <c r="AD201" s="1" t="s">
        <v>931</v>
      </c>
      <c r="AE201" s="2">
        <v>42668</v>
      </c>
      <c r="AF201" s="4">
        <v>3</v>
      </c>
      <c r="AG201" s="4">
        <f>IF(ISNUMBER(Merge2[[#This Row],[PerformanceRating.EnvironmentSatisfaction]]),Merge2[[#This Row],[PerformanceRating.EnvironmentSatisfaction]], NA())</f>
        <v>3</v>
      </c>
      <c r="AH201" s="4">
        <v>5</v>
      </c>
      <c r="AI201" s="4">
        <f>IF(ISNUMBER(Merge2[[#This Row],[PerformanceRating.JobSatisfaction]]),Merge2[[#This Row],[PerformanceRating.JobSatisfaction]],NA())</f>
        <v>5</v>
      </c>
      <c r="AJ201" s="4">
        <v>2</v>
      </c>
      <c r="AK201" s="4">
        <f>IF(ISNUMBER(Merge2[[#This Row],[PerformanceRating.RelationshipSatisfaction]]),Merge2[[#This Row],[PerformanceRating.RelationshipSatisfaction]],NA())</f>
        <v>2</v>
      </c>
      <c r="AL201" s="4">
        <v>1</v>
      </c>
      <c r="AM201" s="4">
        <v>1</v>
      </c>
      <c r="AN201" s="4">
        <v>5</v>
      </c>
      <c r="AO201" s="4">
        <f>IF(ISNUMBER(Merge2[[#This Row],[PerformanceRating.WorkLifeBalance]]),Merge2[[#This Row],[PerformanceRating.WorkLifeBalance]],NA())</f>
        <v>5</v>
      </c>
      <c r="AP201" s="4">
        <v>3</v>
      </c>
      <c r="AQ201" s="4">
        <f>IF(ISNUMBER(Merge2[[#This Row],[PerformanceRating.SelfRating]]),Merge2[[#This Row],[PerformanceRating.SelfRating]],NA())</f>
        <v>3</v>
      </c>
      <c r="AR201" s="4">
        <v>2</v>
      </c>
      <c r="AS201" s="4">
        <f>IF(ISNUMBER(Merge2[[#This Row],[PerformanceRating.ManagerRating]]),Merge2[[#This Row],[PerformanceRating.ManagerRating]],NA())</f>
        <v>2</v>
      </c>
      <c r="AT201" s="4">
        <f>AVERAGE(Merge2[[#This Row],[environment]],Merge2[[#This Row],[job_satisfactory]],Merge2[[#This Row],[Relationship]],Merge2[[#This Row],[worklife]],Merge2[[#This Row],[selfrating]],Merge2[[#This Row],[managerrating]])</f>
        <v>3.3333333333333335</v>
      </c>
    </row>
    <row r="202" spans="1:46" hidden="1" x14ac:dyDescent="0.25">
      <c r="A202" s="1" t="s">
        <v>647</v>
      </c>
      <c r="B202" s="3" t="s">
        <v>648</v>
      </c>
      <c r="C202" s="3" t="s">
        <v>649</v>
      </c>
      <c r="D202" s="3" t="s">
        <v>39</v>
      </c>
      <c r="E202" s="4">
        <v>38</v>
      </c>
      <c r="F202" s="4" t="str">
        <f>IF(Merge2[[#This Row],[Age]]&lt;=35,"Young","Old")</f>
        <v>Old</v>
      </c>
      <c r="G202" s="3" t="s">
        <v>27</v>
      </c>
      <c r="H202" s="3" t="s">
        <v>57</v>
      </c>
      <c r="I202" s="4">
        <v>18</v>
      </c>
      <c r="J202" s="4" t="str" cm="1">
        <f t="array" ref="J202">_xlfn.IFS(Merge2[[#This Row],[DistanceFromHome (KM)]] &lt;=10,"0-10KM",Merge2[[#This Row],[DistanceFromHome (KM)]] &lt;=20,"11-20KM",Merge2[[#This Row],[DistanceFromHome (KM)]] &lt;=30,"21-30KM",Merge2[[#This Row],[DistanceFromHome (KM)]] &lt;=40,"31-40KM",Merge2[[#This Row],[DistanceFromHome (KM)]] &lt;=50,"41-50KM")</f>
        <v>11-20KM</v>
      </c>
      <c r="K202" s="3" t="s">
        <v>40</v>
      </c>
      <c r="L202" s="3" t="s">
        <v>76</v>
      </c>
      <c r="M202" s="4">
        <v>2</v>
      </c>
      <c r="N202" s="3" t="str" cm="1">
        <f t="array" ref="N202">_xlfn.SWITCH(Merge2[[#This Row],[Education]], 1, "Below College", 2, "College", 3, "Bachelor's", 4, "Master's", 5, "Doctorate")</f>
        <v>College</v>
      </c>
      <c r="O202" s="3" t="s">
        <v>77</v>
      </c>
      <c r="P202" s="3" t="s">
        <v>93</v>
      </c>
      <c r="Q202" s="3" t="s">
        <v>51</v>
      </c>
      <c r="R202" s="5">
        <v>89362</v>
      </c>
      <c r="S202" s="4">
        <v>0</v>
      </c>
      <c r="T202" s="3" t="s">
        <v>34</v>
      </c>
      <c r="U202" s="4">
        <f>IF(Merge2[[#This Row],[OverTime]]="Yes", 1, 0)</f>
        <v>0</v>
      </c>
      <c r="V202" s="2">
        <v>41334</v>
      </c>
      <c r="W202" s="3" t="s">
        <v>34</v>
      </c>
      <c r="X202" s="4">
        <v>9</v>
      </c>
      <c r="Y202" s="4">
        <v>3</v>
      </c>
      <c r="Z202" s="4">
        <v>9</v>
      </c>
      <c r="AA202" s="4" t="str">
        <f>IF(Merge2[[#This Row],[YearsSinceLastPromotion]] &gt;=4, "Need Attention", "OK")</f>
        <v>Need Attention</v>
      </c>
      <c r="AB202" s="4">
        <v>7</v>
      </c>
      <c r="AC202" s="1"/>
      <c r="AD202" s="1"/>
      <c r="AE202" s="2"/>
      <c r="AF202" s="4"/>
      <c r="AG202" s="4" t="e">
        <f>IF(ISNUMBER(Merge2[[#This Row],[PerformanceRating.EnvironmentSatisfaction]]),Merge2[[#This Row],[PerformanceRating.EnvironmentSatisfaction]], NA())</f>
        <v>#N/A</v>
      </c>
      <c r="AH202" s="4"/>
      <c r="AI202" s="4" t="e">
        <f>IF(ISNUMBER(Merge2[[#This Row],[PerformanceRating.JobSatisfaction]]),Merge2[[#This Row],[PerformanceRating.JobSatisfaction]],NA())</f>
        <v>#N/A</v>
      </c>
      <c r="AJ202" s="4"/>
      <c r="AK202" s="4" t="e">
        <f>IF(ISNUMBER(Merge2[[#This Row],[PerformanceRating.RelationshipSatisfaction]]),Merge2[[#This Row],[PerformanceRating.RelationshipSatisfaction]],NA())</f>
        <v>#N/A</v>
      </c>
      <c r="AL202" s="4"/>
      <c r="AM202" s="4"/>
      <c r="AN202" s="4"/>
      <c r="AO202" s="4" t="e">
        <f>IF(ISNUMBER(Merge2[[#This Row],[PerformanceRating.WorkLifeBalance]]),Merge2[[#This Row],[PerformanceRating.WorkLifeBalance]],NA())</f>
        <v>#N/A</v>
      </c>
      <c r="AP202" s="4"/>
      <c r="AQ202" s="4" t="e">
        <f>IF(ISNUMBER(Merge2[[#This Row],[PerformanceRating.SelfRating]]),Merge2[[#This Row],[PerformanceRating.SelfRating]],NA())</f>
        <v>#N/A</v>
      </c>
      <c r="AR202" s="4"/>
      <c r="AS202" s="4" t="e">
        <f>IF(ISNUMBER(Merge2[[#This Row],[PerformanceRating.ManagerRating]]),Merge2[[#This Row],[PerformanceRating.ManagerRating]],NA())</f>
        <v>#N/A</v>
      </c>
      <c r="AT202" s="4" t="e">
        <f>AVERAGE(Merge2[[#This Row],[environment]],Merge2[[#This Row],[job_satisfactory]],Merge2[[#This Row],[Relationship]],Merge2[[#This Row],[worklife]],Merge2[[#This Row],[selfrating]],Merge2[[#This Row],[managerrating]])</f>
        <v>#N/A</v>
      </c>
    </row>
    <row r="203" spans="1:46" hidden="1" x14ac:dyDescent="0.25">
      <c r="A203" s="1" t="s">
        <v>650</v>
      </c>
      <c r="B203" s="3" t="s">
        <v>651</v>
      </c>
      <c r="C203" s="3" t="s">
        <v>652</v>
      </c>
      <c r="D203" s="3" t="s">
        <v>26</v>
      </c>
      <c r="E203" s="4">
        <v>47</v>
      </c>
      <c r="F203" s="4" t="str">
        <f>IF(Merge2[[#This Row],[Age]]&lt;=35,"Young","Old")</f>
        <v>Old</v>
      </c>
      <c r="G203" s="3" t="s">
        <v>92</v>
      </c>
      <c r="H203" s="3" t="s">
        <v>47</v>
      </c>
      <c r="I203" s="4">
        <v>3</v>
      </c>
      <c r="J203" s="4" t="str" cm="1">
        <f t="array" ref="J203">_xlfn.IFS(Merge2[[#This Row],[DistanceFromHome (KM)]] &lt;=10,"0-10KM",Merge2[[#This Row],[DistanceFromHome (KM)]] &lt;=20,"11-20KM",Merge2[[#This Row],[DistanceFromHome (KM)]] &lt;=30,"21-30KM",Merge2[[#This Row],[DistanceFromHome (KM)]] &lt;=40,"31-40KM",Merge2[[#This Row],[DistanceFromHome (KM)]] &lt;=50,"41-50KM")</f>
        <v>0-10KM</v>
      </c>
      <c r="K203" s="3" t="s">
        <v>40</v>
      </c>
      <c r="L203" s="3" t="s">
        <v>30</v>
      </c>
      <c r="M203" s="4">
        <v>3</v>
      </c>
      <c r="N203" s="3" t="str" cm="1">
        <f t="array" ref="N203">_xlfn.SWITCH(Merge2[[#This Row],[Education]], 1, "Below College", 2, "College", 3, "Bachelor's", 4, "Master's", 5, "Doctorate")</f>
        <v>Bachelor's</v>
      </c>
      <c r="O203" s="3" t="s">
        <v>49</v>
      </c>
      <c r="P203" s="3" t="s">
        <v>233</v>
      </c>
      <c r="Q203" s="3" t="s">
        <v>51</v>
      </c>
      <c r="R203" s="5">
        <v>85744</v>
      </c>
      <c r="S203" s="4">
        <v>2</v>
      </c>
      <c r="T203" s="3" t="s">
        <v>34</v>
      </c>
      <c r="U203" s="4">
        <f>IF(Merge2[[#This Row],[OverTime]]="Yes", 1, 0)</f>
        <v>0</v>
      </c>
      <c r="V203" s="2">
        <v>41335</v>
      </c>
      <c r="W203" s="3" t="s">
        <v>34</v>
      </c>
      <c r="X203" s="4">
        <v>9</v>
      </c>
      <c r="Y203" s="4">
        <v>0</v>
      </c>
      <c r="Z203" s="4">
        <v>9</v>
      </c>
      <c r="AA203" s="4" t="str">
        <f>IF(Merge2[[#This Row],[YearsSinceLastPromotion]] &gt;=4, "Need Attention", "OK")</f>
        <v>Need Attention</v>
      </c>
      <c r="AB203" s="4">
        <v>8</v>
      </c>
      <c r="AC203" s="1"/>
      <c r="AD203" s="1"/>
      <c r="AE203" s="2"/>
      <c r="AF203" s="4"/>
      <c r="AG203" s="4" t="e">
        <f>IF(ISNUMBER(Merge2[[#This Row],[PerformanceRating.EnvironmentSatisfaction]]),Merge2[[#This Row],[PerformanceRating.EnvironmentSatisfaction]], NA())</f>
        <v>#N/A</v>
      </c>
      <c r="AH203" s="4"/>
      <c r="AI203" s="4" t="e">
        <f>IF(ISNUMBER(Merge2[[#This Row],[PerformanceRating.JobSatisfaction]]),Merge2[[#This Row],[PerformanceRating.JobSatisfaction]],NA())</f>
        <v>#N/A</v>
      </c>
      <c r="AJ203" s="4"/>
      <c r="AK203" s="4" t="e">
        <f>IF(ISNUMBER(Merge2[[#This Row],[PerformanceRating.RelationshipSatisfaction]]),Merge2[[#This Row],[PerformanceRating.RelationshipSatisfaction]],NA())</f>
        <v>#N/A</v>
      </c>
      <c r="AL203" s="4"/>
      <c r="AM203" s="4"/>
      <c r="AN203" s="4"/>
      <c r="AO203" s="4" t="e">
        <f>IF(ISNUMBER(Merge2[[#This Row],[PerformanceRating.WorkLifeBalance]]),Merge2[[#This Row],[PerformanceRating.WorkLifeBalance]],NA())</f>
        <v>#N/A</v>
      </c>
      <c r="AP203" s="4"/>
      <c r="AQ203" s="4" t="e">
        <f>IF(ISNUMBER(Merge2[[#This Row],[PerformanceRating.SelfRating]]),Merge2[[#This Row],[PerformanceRating.SelfRating]],NA())</f>
        <v>#N/A</v>
      </c>
      <c r="AR203" s="4"/>
      <c r="AS203" s="4" t="e">
        <f>IF(ISNUMBER(Merge2[[#This Row],[PerformanceRating.ManagerRating]]),Merge2[[#This Row],[PerformanceRating.ManagerRating]],NA())</f>
        <v>#N/A</v>
      </c>
      <c r="AT203" s="4" t="e">
        <f>AVERAGE(Merge2[[#This Row],[environment]],Merge2[[#This Row],[job_satisfactory]],Merge2[[#This Row],[Relationship]],Merge2[[#This Row],[worklife]],Merge2[[#This Row],[selfrating]],Merge2[[#This Row],[managerrating]])</f>
        <v>#N/A</v>
      </c>
    </row>
    <row r="204" spans="1:46" hidden="1" x14ac:dyDescent="0.25">
      <c r="A204" s="1" t="s">
        <v>653</v>
      </c>
      <c r="B204" s="3" t="s">
        <v>654</v>
      </c>
      <c r="C204" s="3" t="s">
        <v>655</v>
      </c>
      <c r="D204" s="3" t="s">
        <v>39</v>
      </c>
      <c r="E204" s="4">
        <v>43</v>
      </c>
      <c r="F204" s="4" t="str">
        <f>IF(Merge2[[#This Row],[Age]]&lt;=35,"Young","Old")</f>
        <v>Old</v>
      </c>
      <c r="G204" s="3" t="s">
        <v>75</v>
      </c>
      <c r="H204" s="3" t="s">
        <v>57</v>
      </c>
      <c r="I204" s="4">
        <v>21</v>
      </c>
      <c r="J204" s="4" t="str" cm="1">
        <f t="array" ref="J204">_xlfn.IFS(Merge2[[#This Row],[DistanceFromHome (KM)]] &lt;=10,"0-10KM",Merge2[[#This Row],[DistanceFromHome (KM)]] &lt;=20,"11-20KM",Merge2[[#This Row],[DistanceFromHome (KM)]] &lt;=30,"21-30KM",Merge2[[#This Row],[DistanceFromHome (KM)]] &lt;=40,"31-40KM",Merge2[[#This Row],[DistanceFromHome (KM)]] &lt;=50,"41-50KM")</f>
        <v>21-30KM</v>
      </c>
      <c r="K204" s="3" t="s">
        <v>40</v>
      </c>
      <c r="L204" s="3" t="s">
        <v>30</v>
      </c>
      <c r="M204" s="4">
        <v>4</v>
      </c>
      <c r="N204" s="3" t="str" cm="1">
        <f t="array" ref="N204">_xlfn.SWITCH(Merge2[[#This Row],[Education]], 1, "Below College", 2, "College", 3, "Bachelor's", 4, "Master's", 5, "Doctorate")</f>
        <v>Master's</v>
      </c>
      <c r="O204" s="3" t="s">
        <v>77</v>
      </c>
      <c r="P204" s="3" t="s">
        <v>205</v>
      </c>
      <c r="Q204" s="3" t="s">
        <v>41</v>
      </c>
      <c r="R204" s="5">
        <v>280756</v>
      </c>
      <c r="S204" s="4">
        <v>0</v>
      </c>
      <c r="T204" s="3" t="s">
        <v>34</v>
      </c>
      <c r="U204" s="4">
        <f>IF(Merge2[[#This Row],[OverTime]]="Yes", 1, 0)</f>
        <v>0</v>
      </c>
      <c r="V204" s="2">
        <v>41338</v>
      </c>
      <c r="W204" s="3" t="s">
        <v>34</v>
      </c>
      <c r="X204" s="4">
        <v>9</v>
      </c>
      <c r="Y204" s="4">
        <v>8</v>
      </c>
      <c r="Z204" s="4">
        <v>8</v>
      </c>
      <c r="AA204" s="4" t="str">
        <f>IF(Merge2[[#This Row],[YearsSinceLastPromotion]] &gt;=4, "Need Attention", "OK")</f>
        <v>Need Attention</v>
      </c>
      <c r="AB204" s="4">
        <v>3</v>
      </c>
      <c r="AC204" s="1"/>
      <c r="AD204" s="1"/>
      <c r="AE204" s="2"/>
      <c r="AF204" s="4"/>
      <c r="AG204" s="4" t="e">
        <f>IF(ISNUMBER(Merge2[[#This Row],[PerformanceRating.EnvironmentSatisfaction]]),Merge2[[#This Row],[PerformanceRating.EnvironmentSatisfaction]], NA())</f>
        <v>#N/A</v>
      </c>
      <c r="AH204" s="4"/>
      <c r="AI204" s="4" t="e">
        <f>IF(ISNUMBER(Merge2[[#This Row],[PerformanceRating.JobSatisfaction]]),Merge2[[#This Row],[PerformanceRating.JobSatisfaction]],NA())</f>
        <v>#N/A</v>
      </c>
      <c r="AJ204" s="4"/>
      <c r="AK204" s="4" t="e">
        <f>IF(ISNUMBER(Merge2[[#This Row],[PerformanceRating.RelationshipSatisfaction]]),Merge2[[#This Row],[PerformanceRating.RelationshipSatisfaction]],NA())</f>
        <v>#N/A</v>
      </c>
      <c r="AL204" s="4"/>
      <c r="AM204" s="4"/>
      <c r="AN204" s="4"/>
      <c r="AO204" s="4" t="e">
        <f>IF(ISNUMBER(Merge2[[#This Row],[PerformanceRating.WorkLifeBalance]]),Merge2[[#This Row],[PerformanceRating.WorkLifeBalance]],NA())</f>
        <v>#N/A</v>
      </c>
      <c r="AP204" s="4"/>
      <c r="AQ204" s="4" t="e">
        <f>IF(ISNUMBER(Merge2[[#This Row],[PerformanceRating.SelfRating]]),Merge2[[#This Row],[PerformanceRating.SelfRating]],NA())</f>
        <v>#N/A</v>
      </c>
      <c r="AR204" s="4"/>
      <c r="AS204" s="4" t="e">
        <f>IF(ISNUMBER(Merge2[[#This Row],[PerformanceRating.ManagerRating]]),Merge2[[#This Row],[PerformanceRating.ManagerRating]],NA())</f>
        <v>#N/A</v>
      </c>
      <c r="AT204" s="4" t="e">
        <f>AVERAGE(Merge2[[#This Row],[environment]],Merge2[[#This Row],[job_satisfactory]],Merge2[[#This Row],[Relationship]],Merge2[[#This Row],[worklife]],Merge2[[#This Row],[selfrating]],Merge2[[#This Row],[managerrating]])</f>
        <v>#N/A</v>
      </c>
    </row>
    <row r="205" spans="1:46" hidden="1" x14ac:dyDescent="0.25">
      <c r="A205" s="1" t="s">
        <v>656</v>
      </c>
      <c r="B205" s="3" t="s">
        <v>657</v>
      </c>
      <c r="C205" s="3" t="s">
        <v>658</v>
      </c>
      <c r="D205" s="3" t="s">
        <v>39</v>
      </c>
      <c r="E205" s="4">
        <v>36</v>
      </c>
      <c r="F205" s="4" t="str">
        <f>IF(Merge2[[#This Row],[Age]]&lt;=35,"Young","Old")</f>
        <v>Old</v>
      </c>
      <c r="G205" s="3" t="s">
        <v>27</v>
      </c>
      <c r="H205" s="3" t="s">
        <v>57</v>
      </c>
      <c r="I205" s="4">
        <v>28</v>
      </c>
      <c r="J205" s="4" t="str" cm="1">
        <f t="array" ref="J205">_xlfn.IFS(Merge2[[#This Row],[DistanceFromHome (KM)]] &lt;=10,"0-10KM",Merge2[[#This Row],[DistanceFromHome (KM)]] &lt;=20,"11-20KM",Merge2[[#This Row],[DistanceFromHome (KM)]] &lt;=30,"21-30KM",Merge2[[#This Row],[DistanceFromHome (KM)]] &lt;=40,"31-40KM",Merge2[[#This Row],[DistanceFromHome (KM)]] &lt;=50,"41-50KM")</f>
        <v>21-30KM</v>
      </c>
      <c r="K205" s="3" t="s">
        <v>69</v>
      </c>
      <c r="L205" s="3" t="s">
        <v>76</v>
      </c>
      <c r="M205" s="4">
        <v>3</v>
      </c>
      <c r="N205" s="3" t="str" cm="1">
        <f t="array" ref="N205">_xlfn.SWITCH(Merge2[[#This Row],[Education]], 1, "Below College", 2, "College", 3, "Bachelor's", 4, "Master's", 5, "Doctorate")</f>
        <v>Bachelor's</v>
      </c>
      <c r="O205" s="3" t="s">
        <v>77</v>
      </c>
      <c r="P205" s="3" t="s">
        <v>101</v>
      </c>
      <c r="Q205" s="3" t="s">
        <v>51</v>
      </c>
      <c r="R205" s="5">
        <v>174019</v>
      </c>
      <c r="S205" s="4">
        <v>1</v>
      </c>
      <c r="T205" s="3" t="s">
        <v>42</v>
      </c>
      <c r="U205" s="4">
        <f>IF(Merge2[[#This Row],[OverTime]]="Yes", 1, 0)</f>
        <v>1</v>
      </c>
      <c r="V205" s="2">
        <v>41340</v>
      </c>
      <c r="W205" s="3" t="s">
        <v>34</v>
      </c>
      <c r="X205" s="4">
        <v>9</v>
      </c>
      <c r="Y205" s="4">
        <v>8</v>
      </c>
      <c r="Z205" s="4">
        <v>9</v>
      </c>
      <c r="AA205" s="4" t="str">
        <f>IF(Merge2[[#This Row],[YearsSinceLastPromotion]] &gt;=4, "Need Attention", "OK")</f>
        <v>Need Attention</v>
      </c>
      <c r="AB205" s="4">
        <v>1</v>
      </c>
      <c r="AC205" s="1"/>
      <c r="AD205" s="1"/>
      <c r="AE205" s="2"/>
      <c r="AF205" s="4"/>
      <c r="AG205" s="4" t="e">
        <f>IF(ISNUMBER(Merge2[[#This Row],[PerformanceRating.EnvironmentSatisfaction]]),Merge2[[#This Row],[PerformanceRating.EnvironmentSatisfaction]], NA())</f>
        <v>#N/A</v>
      </c>
      <c r="AH205" s="4"/>
      <c r="AI205" s="4" t="e">
        <f>IF(ISNUMBER(Merge2[[#This Row],[PerformanceRating.JobSatisfaction]]),Merge2[[#This Row],[PerformanceRating.JobSatisfaction]],NA())</f>
        <v>#N/A</v>
      </c>
      <c r="AJ205" s="4"/>
      <c r="AK205" s="4" t="e">
        <f>IF(ISNUMBER(Merge2[[#This Row],[PerformanceRating.RelationshipSatisfaction]]),Merge2[[#This Row],[PerformanceRating.RelationshipSatisfaction]],NA())</f>
        <v>#N/A</v>
      </c>
      <c r="AL205" s="4"/>
      <c r="AM205" s="4"/>
      <c r="AN205" s="4"/>
      <c r="AO205" s="4" t="e">
        <f>IF(ISNUMBER(Merge2[[#This Row],[PerformanceRating.WorkLifeBalance]]),Merge2[[#This Row],[PerformanceRating.WorkLifeBalance]],NA())</f>
        <v>#N/A</v>
      </c>
      <c r="AP205" s="4"/>
      <c r="AQ205" s="4" t="e">
        <f>IF(ISNUMBER(Merge2[[#This Row],[PerformanceRating.SelfRating]]),Merge2[[#This Row],[PerformanceRating.SelfRating]],NA())</f>
        <v>#N/A</v>
      </c>
      <c r="AR205" s="4"/>
      <c r="AS205" s="4" t="e">
        <f>IF(ISNUMBER(Merge2[[#This Row],[PerformanceRating.ManagerRating]]),Merge2[[#This Row],[PerformanceRating.ManagerRating]],NA())</f>
        <v>#N/A</v>
      </c>
      <c r="AT205" s="4" t="e">
        <f>AVERAGE(Merge2[[#This Row],[environment]],Merge2[[#This Row],[job_satisfactory]],Merge2[[#This Row],[Relationship]],Merge2[[#This Row],[worklife]],Merge2[[#This Row],[selfrating]],Merge2[[#This Row],[managerrating]])</f>
        <v>#N/A</v>
      </c>
    </row>
    <row r="206" spans="1:46" hidden="1" x14ac:dyDescent="0.25">
      <c r="A206" s="1" t="s">
        <v>659</v>
      </c>
      <c r="B206" s="3" t="s">
        <v>660</v>
      </c>
      <c r="C206" s="3" t="s">
        <v>661</v>
      </c>
      <c r="D206" s="3" t="s">
        <v>26</v>
      </c>
      <c r="E206" s="4">
        <v>40</v>
      </c>
      <c r="F206" s="4" t="str">
        <f>IF(Merge2[[#This Row],[Age]]&lt;=35,"Young","Old")</f>
        <v>Old</v>
      </c>
      <c r="G206" s="3" t="s">
        <v>27</v>
      </c>
      <c r="H206" s="3" t="s">
        <v>57</v>
      </c>
      <c r="I206" s="4">
        <v>17</v>
      </c>
      <c r="J206" s="4" t="str" cm="1">
        <f t="array" ref="J206">_xlfn.IFS(Merge2[[#This Row],[DistanceFromHome (KM)]] &lt;=10,"0-10KM",Merge2[[#This Row],[DistanceFromHome (KM)]] &lt;=20,"11-20KM",Merge2[[#This Row],[DistanceFromHome (KM)]] &lt;=30,"21-30KM",Merge2[[#This Row],[DistanceFromHome (KM)]] &lt;=40,"31-40KM",Merge2[[#This Row],[DistanceFromHome (KM)]] &lt;=50,"41-50KM")</f>
        <v>11-20KM</v>
      </c>
      <c r="K206" s="3" t="s">
        <v>69</v>
      </c>
      <c r="L206" s="3" t="s">
        <v>30</v>
      </c>
      <c r="M206" s="4">
        <v>1</v>
      </c>
      <c r="N206" s="3" t="str" cm="1">
        <f t="array" ref="N206">_xlfn.SWITCH(Merge2[[#This Row],[Education]], 1, "Below College", 2, "College", 3, "Bachelor's", 4, "Master's", 5, "Doctorate")</f>
        <v>Below College</v>
      </c>
      <c r="O206" s="3" t="s">
        <v>77</v>
      </c>
      <c r="P206" s="3" t="s">
        <v>110</v>
      </c>
      <c r="Q206" s="3" t="s">
        <v>51</v>
      </c>
      <c r="R206" s="5">
        <v>41601</v>
      </c>
      <c r="S206" s="4">
        <v>0</v>
      </c>
      <c r="T206" s="3" t="s">
        <v>34</v>
      </c>
      <c r="U206" s="4">
        <f>IF(Merge2[[#This Row],[OverTime]]="Yes", 1, 0)</f>
        <v>0</v>
      </c>
      <c r="V206" s="2">
        <v>41341</v>
      </c>
      <c r="W206" s="3" t="s">
        <v>34</v>
      </c>
      <c r="X206" s="4">
        <v>9</v>
      </c>
      <c r="Y206" s="4">
        <v>8</v>
      </c>
      <c r="Z206" s="4">
        <v>9</v>
      </c>
      <c r="AA206" s="4" t="str">
        <f>IF(Merge2[[#This Row],[YearsSinceLastPromotion]] &gt;=4, "Need Attention", "OK")</f>
        <v>Need Attention</v>
      </c>
      <c r="AB206" s="4">
        <v>8</v>
      </c>
      <c r="AC206" s="1"/>
      <c r="AD206" s="1"/>
      <c r="AE206" s="2"/>
      <c r="AF206" s="4"/>
      <c r="AG206" s="4" t="e">
        <f>IF(ISNUMBER(Merge2[[#This Row],[PerformanceRating.EnvironmentSatisfaction]]),Merge2[[#This Row],[PerformanceRating.EnvironmentSatisfaction]], NA())</f>
        <v>#N/A</v>
      </c>
      <c r="AH206" s="4"/>
      <c r="AI206" s="4" t="e">
        <f>IF(ISNUMBER(Merge2[[#This Row],[PerformanceRating.JobSatisfaction]]),Merge2[[#This Row],[PerformanceRating.JobSatisfaction]],NA())</f>
        <v>#N/A</v>
      </c>
      <c r="AJ206" s="4"/>
      <c r="AK206" s="4" t="e">
        <f>IF(ISNUMBER(Merge2[[#This Row],[PerformanceRating.RelationshipSatisfaction]]),Merge2[[#This Row],[PerformanceRating.RelationshipSatisfaction]],NA())</f>
        <v>#N/A</v>
      </c>
      <c r="AL206" s="4"/>
      <c r="AM206" s="4"/>
      <c r="AN206" s="4"/>
      <c r="AO206" s="4" t="e">
        <f>IF(ISNUMBER(Merge2[[#This Row],[PerformanceRating.WorkLifeBalance]]),Merge2[[#This Row],[PerformanceRating.WorkLifeBalance]],NA())</f>
        <v>#N/A</v>
      </c>
      <c r="AP206" s="4"/>
      <c r="AQ206" s="4" t="e">
        <f>IF(ISNUMBER(Merge2[[#This Row],[PerformanceRating.SelfRating]]),Merge2[[#This Row],[PerformanceRating.SelfRating]],NA())</f>
        <v>#N/A</v>
      </c>
      <c r="AR206" s="4"/>
      <c r="AS206" s="4" t="e">
        <f>IF(ISNUMBER(Merge2[[#This Row],[PerformanceRating.ManagerRating]]),Merge2[[#This Row],[PerformanceRating.ManagerRating]],NA())</f>
        <v>#N/A</v>
      </c>
      <c r="AT206" s="4" t="e">
        <f>AVERAGE(Merge2[[#This Row],[environment]],Merge2[[#This Row],[job_satisfactory]],Merge2[[#This Row],[Relationship]],Merge2[[#This Row],[worklife]],Merge2[[#This Row],[selfrating]],Merge2[[#This Row],[managerrating]])</f>
        <v>#N/A</v>
      </c>
    </row>
    <row r="207" spans="1:46" x14ac:dyDescent="0.25">
      <c r="A207" s="1" t="s">
        <v>662</v>
      </c>
      <c r="B207" s="3" t="s">
        <v>663</v>
      </c>
      <c r="C207" s="3" t="s">
        <v>664</v>
      </c>
      <c r="D207" s="3" t="s">
        <v>26</v>
      </c>
      <c r="E207" s="4">
        <v>35</v>
      </c>
      <c r="F207" s="4" t="str">
        <f>IF(Merge2[[#This Row],[Age]]&lt;=35,"Young","Old")</f>
        <v>Young</v>
      </c>
      <c r="G207" s="3" t="s">
        <v>27</v>
      </c>
      <c r="H207" s="3" t="s">
        <v>28</v>
      </c>
      <c r="I207" s="4">
        <v>23</v>
      </c>
      <c r="J207" s="4" t="str" cm="1">
        <f t="array" ref="J207">_xlfn.IFS(Merge2[[#This Row],[DistanceFromHome (KM)]] &lt;=10,"0-10KM",Merge2[[#This Row],[DistanceFromHome (KM)]] &lt;=20,"11-20KM",Merge2[[#This Row],[DistanceFromHome (KM)]] &lt;=30,"21-30KM",Merge2[[#This Row],[DistanceFromHome (KM)]] &lt;=40,"31-40KM",Merge2[[#This Row],[DistanceFromHome (KM)]] &lt;=50,"41-50KM")</f>
        <v>21-30KM</v>
      </c>
      <c r="K207" s="3" t="s">
        <v>69</v>
      </c>
      <c r="L207" s="3" t="s">
        <v>30</v>
      </c>
      <c r="M207" s="4">
        <v>3</v>
      </c>
      <c r="N207" s="3" t="str" cm="1">
        <f t="array" ref="N207">_xlfn.SWITCH(Merge2[[#This Row],[Education]], 1, "Below College", 2, "College", 3, "Bachelor's", 4, "Master's", 5, "Doctorate")</f>
        <v>Bachelor's</v>
      </c>
      <c r="O207" s="3" t="s">
        <v>130</v>
      </c>
      <c r="P207" s="3" t="s">
        <v>166</v>
      </c>
      <c r="Q207" s="3" t="s">
        <v>51</v>
      </c>
      <c r="R207" s="5">
        <v>81389</v>
      </c>
      <c r="S207" s="4">
        <v>1</v>
      </c>
      <c r="T207" s="3" t="s">
        <v>34</v>
      </c>
      <c r="U207" s="4">
        <f>IF(Merge2[[#This Row],[OverTime]]="Yes", 1, 0)</f>
        <v>0</v>
      </c>
      <c r="V207" s="2">
        <v>41344</v>
      </c>
      <c r="W207" s="3" t="s">
        <v>34</v>
      </c>
      <c r="X207" s="4">
        <v>9</v>
      </c>
      <c r="Y207" s="4">
        <v>3</v>
      </c>
      <c r="Z207" s="4">
        <v>7</v>
      </c>
      <c r="AA207" s="4" t="str">
        <f>IF(Merge2[[#This Row],[YearsSinceLastPromotion]] &gt;=4, "Need Attention", "OK")</f>
        <v>Need Attention</v>
      </c>
      <c r="AB207" s="4">
        <v>5</v>
      </c>
      <c r="AC207" s="1"/>
      <c r="AD207" s="1"/>
      <c r="AE207" s="2"/>
      <c r="AF207" s="4"/>
      <c r="AG207" s="4" t="e">
        <f>IF(ISNUMBER(Merge2[[#This Row],[PerformanceRating.EnvironmentSatisfaction]]),Merge2[[#This Row],[PerformanceRating.EnvironmentSatisfaction]], NA())</f>
        <v>#N/A</v>
      </c>
      <c r="AH207" s="4"/>
      <c r="AI207" s="4" t="e">
        <f>IF(ISNUMBER(Merge2[[#This Row],[PerformanceRating.JobSatisfaction]]),Merge2[[#This Row],[PerformanceRating.JobSatisfaction]],NA())</f>
        <v>#N/A</v>
      </c>
      <c r="AJ207" s="4"/>
      <c r="AK207" s="4" t="e">
        <f>IF(ISNUMBER(Merge2[[#This Row],[PerformanceRating.RelationshipSatisfaction]]),Merge2[[#This Row],[PerformanceRating.RelationshipSatisfaction]],NA())</f>
        <v>#N/A</v>
      </c>
      <c r="AL207" s="4"/>
      <c r="AM207" s="4"/>
      <c r="AN207" s="4"/>
      <c r="AO207" s="4" t="e">
        <f>IF(ISNUMBER(Merge2[[#This Row],[PerformanceRating.WorkLifeBalance]]),Merge2[[#This Row],[PerformanceRating.WorkLifeBalance]],NA())</f>
        <v>#N/A</v>
      </c>
      <c r="AP207" s="4"/>
      <c r="AQ207" s="4" t="e">
        <f>IF(ISNUMBER(Merge2[[#This Row],[PerformanceRating.SelfRating]]),Merge2[[#This Row],[PerformanceRating.SelfRating]],NA())</f>
        <v>#N/A</v>
      </c>
      <c r="AR207" s="4"/>
      <c r="AS207" s="4" t="e">
        <f>IF(ISNUMBER(Merge2[[#This Row],[PerformanceRating.ManagerRating]]),Merge2[[#This Row],[PerformanceRating.ManagerRating]],NA())</f>
        <v>#N/A</v>
      </c>
      <c r="AT207" s="4" t="e">
        <f>AVERAGE(Merge2[[#This Row],[environment]],Merge2[[#This Row],[job_satisfactory]],Merge2[[#This Row],[Relationship]],Merge2[[#This Row],[worklife]],Merge2[[#This Row],[selfrating]],Merge2[[#This Row],[managerrating]])</f>
        <v>#N/A</v>
      </c>
    </row>
    <row r="208" spans="1:46" hidden="1" x14ac:dyDescent="0.25">
      <c r="A208" s="1" t="s">
        <v>1012</v>
      </c>
      <c r="B208" s="3" t="s">
        <v>357</v>
      </c>
      <c r="C208" s="3" t="s">
        <v>1013</v>
      </c>
      <c r="D208" s="3" t="s">
        <v>39</v>
      </c>
      <c r="E208" s="4">
        <v>45</v>
      </c>
      <c r="F208" s="4" t="str">
        <f>IF(Merge2[[#This Row],[Age]]&lt;=35,"Young","Old")</f>
        <v>Old</v>
      </c>
      <c r="G208" s="3" t="s">
        <v>92</v>
      </c>
      <c r="H208" s="3" t="s">
        <v>57</v>
      </c>
      <c r="I208" s="4">
        <v>6</v>
      </c>
      <c r="J208" s="4" t="str" cm="1">
        <f t="array" ref="J208">_xlfn.IFS(Merge2[[#This Row],[DistanceFromHome (KM)]] &lt;=10,"0-10KM",Merge2[[#This Row],[DistanceFromHome (KM)]] &lt;=20,"11-20KM",Merge2[[#This Row],[DistanceFromHome (KM)]] &lt;=30,"21-30KM",Merge2[[#This Row],[DistanceFromHome (KM)]] &lt;=40,"31-40KM",Merge2[[#This Row],[DistanceFromHome (KM)]] &lt;=50,"41-50KM")</f>
        <v>0-10KM</v>
      </c>
      <c r="K208" s="3" t="s">
        <v>40</v>
      </c>
      <c r="L208" s="3" t="s">
        <v>70</v>
      </c>
      <c r="M208" s="4">
        <v>4</v>
      </c>
      <c r="N208" s="3" t="str" cm="1">
        <f t="array" ref="N208">_xlfn.SWITCH(Merge2[[#This Row],[Education]], 1, "Below College", 2, "College", 3, "Bachelor's", 4, "Master's", 5, "Doctorate")</f>
        <v>Master's</v>
      </c>
      <c r="O208" s="3" t="s">
        <v>77</v>
      </c>
      <c r="P208" s="3" t="s">
        <v>110</v>
      </c>
      <c r="Q208" s="3" t="s">
        <v>33</v>
      </c>
      <c r="R208" s="5">
        <v>92613</v>
      </c>
      <c r="S208" s="4">
        <v>1</v>
      </c>
      <c r="T208" s="3" t="s">
        <v>42</v>
      </c>
      <c r="U208" s="4">
        <f>IF(Merge2[[#This Row],[OverTime]]="Yes", 1, 0)</f>
        <v>1</v>
      </c>
      <c r="V208" s="2">
        <v>41601</v>
      </c>
      <c r="W208" s="3" t="s">
        <v>34</v>
      </c>
      <c r="X208" s="4">
        <v>9</v>
      </c>
      <c r="Y208" s="4">
        <v>6</v>
      </c>
      <c r="Z208" s="4">
        <v>6</v>
      </c>
      <c r="AA208" s="4" t="str">
        <f>IF(Merge2[[#This Row],[YearsSinceLastPromotion]] &gt;=4, "Need Attention", "OK")</f>
        <v>Need Attention</v>
      </c>
      <c r="AB208" s="4">
        <v>2</v>
      </c>
      <c r="AC208" s="1" t="s">
        <v>1014</v>
      </c>
      <c r="AD208" s="1" t="s">
        <v>1012</v>
      </c>
      <c r="AE208" s="2">
        <v>42675</v>
      </c>
      <c r="AF208" s="4">
        <v>3</v>
      </c>
      <c r="AG208" s="4">
        <f>IF(ISNUMBER(Merge2[[#This Row],[PerformanceRating.EnvironmentSatisfaction]]),Merge2[[#This Row],[PerformanceRating.EnvironmentSatisfaction]], NA())</f>
        <v>3</v>
      </c>
      <c r="AH208" s="4">
        <v>3</v>
      </c>
      <c r="AI208" s="4">
        <f>IF(ISNUMBER(Merge2[[#This Row],[PerformanceRating.JobSatisfaction]]),Merge2[[#This Row],[PerformanceRating.JobSatisfaction]],NA())</f>
        <v>3</v>
      </c>
      <c r="AJ208" s="4">
        <v>2</v>
      </c>
      <c r="AK208" s="4">
        <f>IF(ISNUMBER(Merge2[[#This Row],[PerformanceRating.RelationshipSatisfaction]]),Merge2[[#This Row],[PerformanceRating.RelationshipSatisfaction]],NA())</f>
        <v>2</v>
      </c>
      <c r="AL208" s="4">
        <v>2</v>
      </c>
      <c r="AM208" s="4">
        <v>2</v>
      </c>
      <c r="AN208" s="4">
        <v>4</v>
      </c>
      <c r="AO208" s="4">
        <f>IF(ISNUMBER(Merge2[[#This Row],[PerformanceRating.WorkLifeBalance]]),Merge2[[#This Row],[PerformanceRating.WorkLifeBalance]],NA())</f>
        <v>4</v>
      </c>
      <c r="AP208" s="4">
        <v>4</v>
      </c>
      <c r="AQ208" s="4">
        <f>IF(ISNUMBER(Merge2[[#This Row],[PerformanceRating.SelfRating]]),Merge2[[#This Row],[PerformanceRating.SelfRating]],NA())</f>
        <v>4</v>
      </c>
      <c r="AR208" s="4">
        <v>4</v>
      </c>
      <c r="AS208" s="4">
        <f>IF(ISNUMBER(Merge2[[#This Row],[PerformanceRating.ManagerRating]]),Merge2[[#This Row],[PerformanceRating.ManagerRating]],NA())</f>
        <v>4</v>
      </c>
      <c r="AT208" s="4">
        <f>AVERAGE(Merge2[[#This Row],[environment]],Merge2[[#This Row],[job_satisfactory]],Merge2[[#This Row],[Relationship]],Merge2[[#This Row],[worklife]],Merge2[[#This Row],[selfrating]],Merge2[[#This Row],[managerrating]])</f>
        <v>3.3333333333333335</v>
      </c>
    </row>
    <row r="209" spans="1:46" x14ac:dyDescent="0.25">
      <c r="A209" s="1" t="s">
        <v>665</v>
      </c>
      <c r="B209" s="3" t="s">
        <v>666</v>
      </c>
      <c r="C209" s="3" t="s">
        <v>667</v>
      </c>
      <c r="D209" s="3" t="s">
        <v>26</v>
      </c>
      <c r="E209" s="4">
        <v>32</v>
      </c>
      <c r="F209" s="4" t="str">
        <f>IF(Merge2[[#This Row],[Age]]&lt;=35,"Young","Old")</f>
        <v>Young</v>
      </c>
      <c r="G209" s="3" t="s">
        <v>27</v>
      </c>
      <c r="H209" s="3" t="s">
        <v>28</v>
      </c>
      <c r="I209" s="4">
        <v>9</v>
      </c>
      <c r="J209" s="4" t="str" cm="1">
        <f t="array" ref="J209">_xlfn.IFS(Merge2[[#This Row],[DistanceFromHome (KM)]] &lt;=10,"0-10KM",Merge2[[#This Row],[DistanceFromHome (KM)]] &lt;=20,"11-20KM",Merge2[[#This Row],[DistanceFromHome (KM)]] &lt;=30,"21-30KM",Merge2[[#This Row],[DistanceFromHome (KM)]] &lt;=40,"31-40KM",Merge2[[#This Row],[DistanceFromHome (KM)]] &lt;=50,"41-50KM")</f>
        <v>0-10KM</v>
      </c>
      <c r="K209" s="3" t="s">
        <v>29</v>
      </c>
      <c r="L209" s="3" t="s">
        <v>30</v>
      </c>
      <c r="M209" s="4">
        <v>2</v>
      </c>
      <c r="N209" s="3" t="str" cm="1">
        <f t="array" ref="N209">_xlfn.SWITCH(Merge2[[#This Row],[Education]], 1, "Below College", 2, "College", 3, "Bachelor's", 4, "Master's", 5, "Doctorate")</f>
        <v>College</v>
      </c>
      <c r="O209" s="3" t="s">
        <v>49</v>
      </c>
      <c r="P209" s="3" t="s">
        <v>32</v>
      </c>
      <c r="Q209" s="3" t="s">
        <v>33</v>
      </c>
      <c r="R209" s="5">
        <v>133865</v>
      </c>
      <c r="S209" s="4">
        <v>1</v>
      </c>
      <c r="T209" s="3" t="s">
        <v>42</v>
      </c>
      <c r="U209" s="4">
        <f>IF(Merge2[[#This Row],[OverTime]]="Yes", 1, 0)</f>
        <v>1</v>
      </c>
      <c r="V209" s="2">
        <v>41345</v>
      </c>
      <c r="W209" s="3" t="s">
        <v>34</v>
      </c>
      <c r="X209" s="4">
        <v>9</v>
      </c>
      <c r="Y209" s="4">
        <v>3</v>
      </c>
      <c r="Z209" s="4">
        <v>3</v>
      </c>
      <c r="AA209" s="4" t="str">
        <f>IF(Merge2[[#This Row],[YearsSinceLastPromotion]] &gt;=4, "Need Attention", "OK")</f>
        <v>OK</v>
      </c>
      <c r="AB209" s="4">
        <v>0</v>
      </c>
      <c r="AC209" s="1"/>
      <c r="AD209" s="1"/>
      <c r="AE209" s="2"/>
      <c r="AF209" s="4"/>
      <c r="AG209" s="4" t="e">
        <f>IF(ISNUMBER(Merge2[[#This Row],[PerformanceRating.EnvironmentSatisfaction]]),Merge2[[#This Row],[PerformanceRating.EnvironmentSatisfaction]], NA())</f>
        <v>#N/A</v>
      </c>
      <c r="AH209" s="4"/>
      <c r="AI209" s="4" t="e">
        <f>IF(ISNUMBER(Merge2[[#This Row],[PerformanceRating.JobSatisfaction]]),Merge2[[#This Row],[PerformanceRating.JobSatisfaction]],NA())</f>
        <v>#N/A</v>
      </c>
      <c r="AJ209" s="4"/>
      <c r="AK209" s="4" t="e">
        <f>IF(ISNUMBER(Merge2[[#This Row],[PerformanceRating.RelationshipSatisfaction]]),Merge2[[#This Row],[PerformanceRating.RelationshipSatisfaction]],NA())</f>
        <v>#N/A</v>
      </c>
      <c r="AL209" s="4"/>
      <c r="AM209" s="4"/>
      <c r="AN209" s="4"/>
      <c r="AO209" s="4" t="e">
        <f>IF(ISNUMBER(Merge2[[#This Row],[PerformanceRating.WorkLifeBalance]]),Merge2[[#This Row],[PerformanceRating.WorkLifeBalance]],NA())</f>
        <v>#N/A</v>
      </c>
      <c r="AP209" s="4"/>
      <c r="AQ209" s="4" t="e">
        <f>IF(ISNUMBER(Merge2[[#This Row],[PerformanceRating.SelfRating]]),Merge2[[#This Row],[PerformanceRating.SelfRating]],NA())</f>
        <v>#N/A</v>
      </c>
      <c r="AR209" s="4"/>
      <c r="AS209" s="4" t="e">
        <f>IF(ISNUMBER(Merge2[[#This Row],[PerformanceRating.ManagerRating]]),Merge2[[#This Row],[PerformanceRating.ManagerRating]],NA())</f>
        <v>#N/A</v>
      </c>
      <c r="AT209" s="4" t="e">
        <f>AVERAGE(Merge2[[#This Row],[environment]],Merge2[[#This Row],[job_satisfactory]],Merge2[[#This Row],[Relationship]],Merge2[[#This Row],[worklife]],Merge2[[#This Row],[selfrating]],Merge2[[#This Row],[managerrating]])</f>
        <v>#N/A</v>
      </c>
    </row>
    <row r="210" spans="1:46" x14ac:dyDescent="0.25">
      <c r="A210" s="1" t="s">
        <v>668</v>
      </c>
      <c r="B210" s="3" t="s">
        <v>669</v>
      </c>
      <c r="C210" s="3" t="s">
        <v>670</v>
      </c>
      <c r="D210" s="3" t="s">
        <v>26</v>
      </c>
      <c r="E210" s="4">
        <v>30</v>
      </c>
      <c r="F210" s="4" t="str">
        <f>IF(Merge2[[#This Row],[Age]]&lt;=35,"Young","Old")</f>
        <v>Young</v>
      </c>
      <c r="G210" s="3" t="s">
        <v>27</v>
      </c>
      <c r="H210" s="3" t="s">
        <v>57</v>
      </c>
      <c r="I210" s="4">
        <v>42</v>
      </c>
      <c r="J210" s="4" t="str" cm="1">
        <f t="array" ref="J210">_xlfn.IFS(Merge2[[#This Row],[DistanceFromHome (KM)]] &lt;=10,"0-10KM",Merge2[[#This Row],[DistanceFromHome (KM)]] &lt;=20,"11-20KM",Merge2[[#This Row],[DistanceFromHome (KM)]] &lt;=30,"21-30KM",Merge2[[#This Row],[DistanceFromHome (KM)]] &lt;=40,"31-40KM",Merge2[[#This Row],[DistanceFromHome (KM)]] &lt;=50,"41-50KM")</f>
        <v>41-50KM</v>
      </c>
      <c r="K210" s="3" t="s">
        <v>40</v>
      </c>
      <c r="L210" s="3" t="s">
        <v>30</v>
      </c>
      <c r="M210" s="4">
        <v>5</v>
      </c>
      <c r="N210" s="3" t="str" cm="1">
        <f t="array" ref="N210">_xlfn.SWITCH(Merge2[[#This Row],[Education]], 1, "Below College", 2, "College", 3, "Bachelor's", 4, "Master's", 5, "Doctorate")</f>
        <v>Doctorate</v>
      </c>
      <c r="O210" s="3" t="s">
        <v>58</v>
      </c>
      <c r="P210" s="3" t="s">
        <v>110</v>
      </c>
      <c r="Q210" s="3" t="s">
        <v>51</v>
      </c>
      <c r="R210" s="5">
        <v>93181</v>
      </c>
      <c r="S210" s="4">
        <v>0</v>
      </c>
      <c r="T210" s="3" t="s">
        <v>34</v>
      </c>
      <c r="U210" s="4">
        <f>IF(Merge2[[#This Row],[OverTime]]="Yes", 1, 0)</f>
        <v>0</v>
      </c>
      <c r="V210" s="2">
        <v>41348</v>
      </c>
      <c r="W210" s="3" t="s">
        <v>34</v>
      </c>
      <c r="X210" s="4">
        <v>9</v>
      </c>
      <c r="Y210" s="4">
        <v>8</v>
      </c>
      <c r="Z210" s="4">
        <v>9</v>
      </c>
      <c r="AA210" s="4" t="str">
        <f>IF(Merge2[[#This Row],[YearsSinceLastPromotion]] &gt;=4, "Need Attention", "OK")</f>
        <v>Need Attention</v>
      </c>
      <c r="AB210" s="4">
        <v>4</v>
      </c>
      <c r="AC210" s="1"/>
      <c r="AD210" s="1"/>
      <c r="AE210" s="2"/>
      <c r="AF210" s="4"/>
      <c r="AG210" s="4" t="e">
        <f>IF(ISNUMBER(Merge2[[#This Row],[PerformanceRating.EnvironmentSatisfaction]]),Merge2[[#This Row],[PerformanceRating.EnvironmentSatisfaction]], NA())</f>
        <v>#N/A</v>
      </c>
      <c r="AH210" s="4"/>
      <c r="AI210" s="4" t="e">
        <f>IF(ISNUMBER(Merge2[[#This Row],[PerformanceRating.JobSatisfaction]]),Merge2[[#This Row],[PerformanceRating.JobSatisfaction]],NA())</f>
        <v>#N/A</v>
      </c>
      <c r="AJ210" s="4"/>
      <c r="AK210" s="4" t="e">
        <f>IF(ISNUMBER(Merge2[[#This Row],[PerformanceRating.RelationshipSatisfaction]]),Merge2[[#This Row],[PerformanceRating.RelationshipSatisfaction]],NA())</f>
        <v>#N/A</v>
      </c>
      <c r="AL210" s="4"/>
      <c r="AM210" s="4"/>
      <c r="AN210" s="4"/>
      <c r="AO210" s="4" t="e">
        <f>IF(ISNUMBER(Merge2[[#This Row],[PerformanceRating.WorkLifeBalance]]),Merge2[[#This Row],[PerformanceRating.WorkLifeBalance]],NA())</f>
        <v>#N/A</v>
      </c>
      <c r="AP210" s="4"/>
      <c r="AQ210" s="4" t="e">
        <f>IF(ISNUMBER(Merge2[[#This Row],[PerformanceRating.SelfRating]]),Merge2[[#This Row],[PerformanceRating.SelfRating]],NA())</f>
        <v>#N/A</v>
      </c>
      <c r="AR210" s="4"/>
      <c r="AS210" s="4" t="e">
        <f>IF(ISNUMBER(Merge2[[#This Row],[PerformanceRating.ManagerRating]]),Merge2[[#This Row],[PerformanceRating.ManagerRating]],NA())</f>
        <v>#N/A</v>
      </c>
      <c r="AT210" s="4" t="e">
        <f>AVERAGE(Merge2[[#This Row],[environment]],Merge2[[#This Row],[job_satisfactory]],Merge2[[#This Row],[Relationship]],Merge2[[#This Row],[worklife]],Merge2[[#This Row],[selfrating]],Merge2[[#This Row],[managerrating]])</f>
        <v>#N/A</v>
      </c>
    </row>
    <row r="211" spans="1:46" x14ac:dyDescent="0.25">
      <c r="A211" s="1" t="s">
        <v>671</v>
      </c>
      <c r="B211" s="3" t="s">
        <v>672</v>
      </c>
      <c r="C211" s="3" t="s">
        <v>673</v>
      </c>
      <c r="D211" s="3" t="s">
        <v>26</v>
      </c>
      <c r="E211" s="4">
        <v>30</v>
      </c>
      <c r="F211" s="4" t="str">
        <f>IF(Merge2[[#This Row],[Age]]&lt;=35,"Young","Old")</f>
        <v>Young</v>
      </c>
      <c r="G211" s="3" t="s">
        <v>27</v>
      </c>
      <c r="H211" s="3" t="s">
        <v>57</v>
      </c>
      <c r="I211" s="4">
        <v>1</v>
      </c>
      <c r="J211" s="4" t="str" cm="1">
        <f t="array" ref="J211">_xlfn.IFS(Merge2[[#This Row],[DistanceFromHome (KM)]] &lt;=10,"0-10KM",Merge2[[#This Row],[DistanceFromHome (KM)]] &lt;=20,"11-20KM",Merge2[[#This Row],[DistanceFromHome (KM)]] &lt;=30,"21-30KM",Merge2[[#This Row],[DistanceFromHome (KM)]] &lt;=40,"31-40KM",Merge2[[#This Row],[DistanceFromHome (KM)]] &lt;=50,"41-50KM")</f>
        <v>0-10KM</v>
      </c>
      <c r="K211" s="3" t="s">
        <v>29</v>
      </c>
      <c r="L211" s="3" t="s">
        <v>48</v>
      </c>
      <c r="M211" s="4">
        <v>4</v>
      </c>
      <c r="N211" s="3" t="str" cm="1">
        <f t="array" ref="N211">_xlfn.SWITCH(Merge2[[#This Row],[Education]], 1, "Below College", 2, "College", 3, "Bachelor's", 4, "Master's", 5, "Doctorate")</f>
        <v>Master's</v>
      </c>
      <c r="O211" s="3" t="s">
        <v>83</v>
      </c>
      <c r="P211" s="3" t="s">
        <v>93</v>
      </c>
      <c r="Q211" s="3" t="s">
        <v>51</v>
      </c>
      <c r="R211" s="5">
        <v>40285</v>
      </c>
      <c r="S211" s="4">
        <v>0</v>
      </c>
      <c r="T211" s="3" t="s">
        <v>42</v>
      </c>
      <c r="U211" s="4">
        <f>IF(Merge2[[#This Row],[OverTime]]="Yes", 1, 0)</f>
        <v>1</v>
      </c>
      <c r="V211" s="2">
        <v>41354</v>
      </c>
      <c r="W211" s="3" t="s">
        <v>42</v>
      </c>
      <c r="X211" s="4">
        <v>1</v>
      </c>
      <c r="Y211" s="4">
        <v>1</v>
      </c>
      <c r="Z211" s="4">
        <v>1</v>
      </c>
      <c r="AA211" s="4" t="str">
        <f>IF(Merge2[[#This Row],[YearsSinceLastPromotion]] &gt;=4, "Need Attention", "OK")</f>
        <v>OK</v>
      </c>
      <c r="AB211" s="4">
        <v>0</v>
      </c>
      <c r="AC211" s="1" t="s">
        <v>674</v>
      </c>
      <c r="AD211" s="1" t="s">
        <v>671</v>
      </c>
      <c r="AE211" s="2">
        <v>42799</v>
      </c>
      <c r="AF211" s="4">
        <v>4</v>
      </c>
      <c r="AG211" s="4">
        <f>IF(ISNUMBER(Merge2[[#This Row],[PerformanceRating.EnvironmentSatisfaction]]),Merge2[[#This Row],[PerformanceRating.EnvironmentSatisfaction]], NA())</f>
        <v>4</v>
      </c>
      <c r="AH211" s="4">
        <v>3</v>
      </c>
      <c r="AI211" s="4">
        <f>IF(ISNUMBER(Merge2[[#This Row],[PerformanceRating.JobSatisfaction]]),Merge2[[#This Row],[PerformanceRating.JobSatisfaction]],NA())</f>
        <v>3</v>
      </c>
      <c r="AJ211" s="4">
        <v>3</v>
      </c>
      <c r="AK211" s="4">
        <f>IF(ISNUMBER(Merge2[[#This Row],[PerformanceRating.RelationshipSatisfaction]]),Merge2[[#This Row],[PerformanceRating.RelationshipSatisfaction]],NA())</f>
        <v>3</v>
      </c>
      <c r="AL211" s="4">
        <v>1</v>
      </c>
      <c r="AM211" s="4">
        <v>1</v>
      </c>
      <c r="AN211" s="4">
        <v>2</v>
      </c>
      <c r="AO211" s="4">
        <f>IF(ISNUMBER(Merge2[[#This Row],[PerformanceRating.WorkLifeBalance]]),Merge2[[#This Row],[PerformanceRating.WorkLifeBalance]],NA())</f>
        <v>2</v>
      </c>
      <c r="AP211" s="4">
        <v>5</v>
      </c>
      <c r="AQ211" s="4">
        <f>IF(ISNUMBER(Merge2[[#This Row],[PerformanceRating.SelfRating]]),Merge2[[#This Row],[PerformanceRating.SelfRating]],NA())</f>
        <v>5</v>
      </c>
      <c r="AR211" s="4">
        <v>5</v>
      </c>
      <c r="AS211" s="4">
        <f>IF(ISNUMBER(Merge2[[#This Row],[PerformanceRating.ManagerRating]]),Merge2[[#This Row],[PerformanceRating.ManagerRating]],NA())</f>
        <v>5</v>
      </c>
      <c r="AT211" s="4">
        <f>AVERAGE(Merge2[[#This Row],[environment]],Merge2[[#This Row],[job_satisfactory]],Merge2[[#This Row],[Relationship]],Merge2[[#This Row],[worklife]],Merge2[[#This Row],[selfrating]],Merge2[[#This Row],[managerrating]])</f>
        <v>3.6666666666666665</v>
      </c>
    </row>
    <row r="212" spans="1:46" hidden="1" x14ac:dyDescent="0.25">
      <c r="A212" s="1" t="s">
        <v>675</v>
      </c>
      <c r="B212" s="3" t="s">
        <v>676</v>
      </c>
      <c r="C212" s="3" t="s">
        <v>677</v>
      </c>
      <c r="D212" s="3" t="s">
        <v>26</v>
      </c>
      <c r="E212" s="4">
        <v>45</v>
      </c>
      <c r="F212" s="4" t="str">
        <f>IF(Merge2[[#This Row],[Age]]&lt;=35,"Young","Old")</f>
        <v>Old</v>
      </c>
      <c r="G212" s="3" t="s">
        <v>27</v>
      </c>
      <c r="H212" s="3" t="s">
        <v>28</v>
      </c>
      <c r="I212" s="4">
        <v>34</v>
      </c>
      <c r="J212" s="4" t="str" cm="1">
        <f t="array" ref="J212">_xlfn.IFS(Merge2[[#This Row],[DistanceFromHome (KM)]] &lt;=10,"0-10KM",Merge2[[#This Row],[DistanceFromHome (KM)]] &lt;=20,"11-20KM",Merge2[[#This Row],[DistanceFromHome (KM)]] &lt;=30,"21-30KM",Merge2[[#This Row],[DistanceFromHome (KM)]] &lt;=40,"31-40KM",Merge2[[#This Row],[DistanceFromHome (KM)]] &lt;=50,"41-50KM")</f>
        <v>31-40KM</v>
      </c>
      <c r="K212" s="3" t="s">
        <v>40</v>
      </c>
      <c r="L212" s="3" t="s">
        <v>149</v>
      </c>
      <c r="M212" s="4">
        <v>3</v>
      </c>
      <c r="N212" s="3" t="str" cm="1">
        <f t="array" ref="N212">_xlfn.SWITCH(Merge2[[#This Row],[Education]], 1, "Below College", 2, "College", 3, "Bachelor's", 4, "Master's", 5, "Doctorate")</f>
        <v>Bachelor's</v>
      </c>
      <c r="O212" s="3" t="s">
        <v>31</v>
      </c>
      <c r="P212" s="3" t="s">
        <v>32</v>
      </c>
      <c r="Q212" s="3" t="s">
        <v>33</v>
      </c>
      <c r="R212" s="5">
        <v>173037</v>
      </c>
      <c r="S212" s="4">
        <v>3</v>
      </c>
      <c r="T212" s="3" t="s">
        <v>34</v>
      </c>
      <c r="U212" s="4">
        <f>IF(Merge2[[#This Row],[OverTime]]="Yes", 1, 0)</f>
        <v>0</v>
      </c>
      <c r="V212" s="2">
        <v>41359</v>
      </c>
      <c r="W212" s="3" t="s">
        <v>34</v>
      </c>
      <c r="X212" s="4">
        <v>9</v>
      </c>
      <c r="Y212" s="4">
        <v>4</v>
      </c>
      <c r="Z212" s="4">
        <v>9</v>
      </c>
      <c r="AA212" s="4" t="str">
        <f>IF(Merge2[[#This Row],[YearsSinceLastPromotion]] &gt;=4, "Need Attention", "OK")</f>
        <v>Need Attention</v>
      </c>
      <c r="AB212" s="4">
        <v>3</v>
      </c>
      <c r="AC212" s="1"/>
      <c r="AD212" s="1"/>
      <c r="AE212" s="2"/>
      <c r="AF212" s="4"/>
      <c r="AG212" s="4" t="e">
        <f>IF(ISNUMBER(Merge2[[#This Row],[PerformanceRating.EnvironmentSatisfaction]]),Merge2[[#This Row],[PerformanceRating.EnvironmentSatisfaction]], NA())</f>
        <v>#N/A</v>
      </c>
      <c r="AH212" s="4"/>
      <c r="AI212" s="4" t="e">
        <f>IF(ISNUMBER(Merge2[[#This Row],[PerformanceRating.JobSatisfaction]]),Merge2[[#This Row],[PerformanceRating.JobSatisfaction]],NA())</f>
        <v>#N/A</v>
      </c>
      <c r="AJ212" s="4"/>
      <c r="AK212" s="4" t="e">
        <f>IF(ISNUMBER(Merge2[[#This Row],[PerformanceRating.RelationshipSatisfaction]]),Merge2[[#This Row],[PerformanceRating.RelationshipSatisfaction]],NA())</f>
        <v>#N/A</v>
      </c>
      <c r="AL212" s="4"/>
      <c r="AM212" s="4"/>
      <c r="AN212" s="4"/>
      <c r="AO212" s="4" t="e">
        <f>IF(ISNUMBER(Merge2[[#This Row],[PerformanceRating.WorkLifeBalance]]),Merge2[[#This Row],[PerformanceRating.WorkLifeBalance]],NA())</f>
        <v>#N/A</v>
      </c>
      <c r="AP212" s="4"/>
      <c r="AQ212" s="4" t="e">
        <f>IF(ISNUMBER(Merge2[[#This Row],[PerformanceRating.SelfRating]]),Merge2[[#This Row],[PerformanceRating.SelfRating]],NA())</f>
        <v>#N/A</v>
      </c>
      <c r="AR212" s="4"/>
      <c r="AS212" s="4" t="e">
        <f>IF(ISNUMBER(Merge2[[#This Row],[PerformanceRating.ManagerRating]]),Merge2[[#This Row],[PerformanceRating.ManagerRating]],NA())</f>
        <v>#N/A</v>
      </c>
      <c r="AT212" s="4" t="e">
        <f>AVERAGE(Merge2[[#This Row],[environment]],Merge2[[#This Row],[job_satisfactory]],Merge2[[#This Row],[Relationship]],Merge2[[#This Row],[worklife]],Merge2[[#This Row],[selfrating]],Merge2[[#This Row],[managerrating]])</f>
        <v>#N/A</v>
      </c>
    </row>
    <row r="213" spans="1:46" hidden="1" x14ac:dyDescent="0.25">
      <c r="A213" s="1" t="s">
        <v>787</v>
      </c>
      <c r="B213" s="3" t="s">
        <v>788</v>
      </c>
      <c r="C213" s="3" t="s">
        <v>789</v>
      </c>
      <c r="D213" s="3" t="s">
        <v>26</v>
      </c>
      <c r="E213" s="4">
        <v>38</v>
      </c>
      <c r="F213" s="4" t="str">
        <f>IF(Merge2[[#This Row],[Age]]&lt;=35,"Young","Old")</f>
        <v>Old</v>
      </c>
      <c r="G213" s="3" t="s">
        <v>27</v>
      </c>
      <c r="H213" s="3" t="s">
        <v>57</v>
      </c>
      <c r="I213" s="4">
        <v>25</v>
      </c>
      <c r="J213" s="4" t="str" cm="1">
        <f t="array" ref="J213">_xlfn.IFS(Merge2[[#This Row],[DistanceFromHome (KM)]] &lt;=10,"0-10KM",Merge2[[#This Row],[DistanceFromHome (KM)]] &lt;=20,"11-20KM",Merge2[[#This Row],[DistanceFromHome (KM)]] &lt;=30,"21-30KM",Merge2[[#This Row],[DistanceFromHome (KM)]] &lt;=40,"31-40KM",Merge2[[#This Row],[DistanceFromHome (KM)]] &lt;=50,"41-50KM")</f>
        <v>21-30KM</v>
      </c>
      <c r="K213" s="3" t="s">
        <v>40</v>
      </c>
      <c r="L213" s="3" t="s">
        <v>48</v>
      </c>
      <c r="M213" s="4">
        <v>2</v>
      </c>
      <c r="N213" s="3" t="str" cm="1">
        <f t="array" ref="N213">_xlfn.SWITCH(Merge2[[#This Row],[Education]], 1, "Below College", 2, "College", 3, "Bachelor's", 4, "Master's", 5, "Doctorate")</f>
        <v>College</v>
      </c>
      <c r="O213" s="3" t="s">
        <v>83</v>
      </c>
      <c r="P213" s="3" t="s">
        <v>93</v>
      </c>
      <c r="Q213" s="3" t="s">
        <v>51</v>
      </c>
      <c r="R213" s="5">
        <v>60549</v>
      </c>
      <c r="S213" s="4">
        <v>1</v>
      </c>
      <c r="T213" s="3" t="s">
        <v>34</v>
      </c>
      <c r="U213" s="4">
        <f>IF(Merge2[[#This Row],[OverTime]]="Yes", 1, 0)</f>
        <v>0</v>
      </c>
      <c r="V213" s="2">
        <v>41430</v>
      </c>
      <c r="W213" s="3" t="s">
        <v>34</v>
      </c>
      <c r="X213" s="4">
        <v>9</v>
      </c>
      <c r="Y213" s="4">
        <v>5</v>
      </c>
      <c r="Z213" s="4">
        <v>6</v>
      </c>
      <c r="AA213" s="4" t="str">
        <f>IF(Merge2[[#This Row],[YearsSinceLastPromotion]] &gt;=4, "Need Attention", "OK")</f>
        <v>Need Attention</v>
      </c>
      <c r="AB213" s="4">
        <v>6</v>
      </c>
      <c r="AC213" s="1" t="s">
        <v>790</v>
      </c>
      <c r="AD213" s="1" t="s">
        <v>787</v>
      </c>
      <c r="AE213" s="2">
        <v>42678</v>
      </c>
      <c r="AF213" s="4">
        <v>4</v>
      </c>
      <c r="AG213" s="4">
        <f>IF(ISNUMBER(Merge2[[#This Row],[PerformanceRating.EnvironmentSatisfaction]]),Merge2[[#This Row],[PerformanceRating.EnvironmentSatisfaction]], NA())</f>
        <v>4</v>
      </c>
      <c r="AH213" s="4">
        <v>4</v>
      </c>
      <c r="AI213" s="4">
        <f>IF(ISNUMBER(Merge2[[#This Row],[PerformanceRating.JobSatisfaction]]),Merge2[[#This Row],[PerformanceRating.JobSatisfaction]],NA())</f>
        <v>4</v>
      </c>
      <c r="AJ213" s="4">
        <v>3</v>
      </c>
      <c r="AK213" s="4">
        <f>IF(ISNUMBER(Merge2[[#This Row],[PerformanceRating.RelationshipSatisfaction]]),Merge2[[#This Row],[PerformanceRating.RelationshipSatisfaction]],NA())</f>
        <v>3</v>
      </c>
      <c r="AL213" s="4">
        <v>3</v>
      </c>
      <c r="AM213" s="4">
        <v>0</v>
      </c>
      <c r="AN213" s="4">
        <v>3</v>
      </c>
      <c r="AO213" s="4">
        <f>IF(ISNUMBER(Merge2[[#This Row],[PerformanceRating.WorkLifeBalance]]),Merge2[[#This Row],[PerformanceRating.WorkLifeBalance]],NA())</f>
        <v>3</v>
      </c>
      <c r="AP213" s="4">
        <v>3</v>
      </c>
      <c r="AQ213" s="4">
        <f>IF(ISNUMBER(Merge2[[#This Row],[PerformanceRating.SelfRating]]),Merge2[[#This Row],[PerformanceRating.SelfRating]],NA())</f>
        <v>3</v>
      </c>
      <c r="AR213" s="4">
        <v>2</v>
      </c>
      <c r="AS213" s="4">
        <f>IF(ISNUMBER(Merge2[[#This Row],[PerformanceRating.ManagerRating]]),Merge2[[#This Row],[PerformanceRating.ManagerRating]],NA())</f>
        <v>2</v>
      </c>
      <c r="AT213" s="4">
        <f>AVERAGE(Merge2[[#This Row],[environment]],Merge2[[#This Row],[job_satisfactory]],Merge2[[#This Row],[Relationship]],Merge2[[#This Row],[worklife]],Merge2[[#This Row],[selfrating]],Merge2[[#This Row],[managerrating]])</f>
        <v>3.1666666666666665</v>
      </c>
    </row>
    <row r="214" spans="1:46" x14ac:dyDescent="0.25">
      <c r="A214" s="1" t="s">
        <v>678</v>
      </c>
      <c r="B214" s="3" t="s">
        <v>679</v>
      </c>
      <c r="C214" s="3" t="s">
        <v>680</v>
      </c>
      <c r="D214" s="3" t="s">
        <v>39</v>
      </c>
      <c r="E214" s="4">
        <v>30</v>
      </c>
      <c r="F214" s="4" t="str">
        <f>IF(Merge2[[#This Row],[Age]]&lt;=35,"Young","Old")</f>
        <v>Young</v>
      </c>
      <c r="G214" s="3" t="s">
        <v>92</v>
      </c>
      <c r="H214" s="3" t="s">
        <v>28</v>
      </c>
      <c r="I214" s="4">
        <v>40</v>
      </c>
      <c r="J214" s="4" t="str" cm="1">
        <f t="array" ref="J214">_xlfn.IFS(Merge2[[#This Row],[DistanceFromHome (KM)]] &lt;=10,"0-10KM",Merge2[[#This Row],[DistanceFromHome (KM)]] &lt;=20,"11-20KM",Merge2[[#This Row],[DistanceFromHome (KM)]] &lt;=30,"21-30KM",Merge2[[#This Row],[DistanceFromHome (KM)]] &lt;=40,"31-40KM",Merge2[[#This Row],[DistanceFromHome (KM)]] &lt;=50,"41-50KM")</f>
        <v>31-40KM</v>
      </c>
      <c r="K214" s="3" t="s">
        <v>40</v>
      </c>
      <c r="L214" s="3" t="s">
        <v>70</v>
      </c>
      <c r="M214" s="4">
        <v>2</v>
      </c>
      <c r="N214" s="3" t="str" cm="1">
        <f t="array" ref="N214">_xlfn.SWITCH(Merge2[[#This Row],[Education]], 1, "Below College", 2, "College", 3, "Bachelor's", 4, "Master's", 5, "Doctorate")</f>
        <v>College</v>
      </c>
      <c r="O214" s="3" t="s">
        <v>31</v>
      </c>
      <c r="P214" s="3" t="s">
        <v>166</v>
      </c>
      <c r="Q214" s="3" t="s">
        <v>33</v>
      </c>
      <c r="R214" s="5">
        <v>44632</v>
      </c>
      <c r="S214" s="4">
        <v>1</v>
      </c>
      <c r="T214" s="3" t="s">
        <v>34</v>
      </c>
      <c r="U214" s="4">
        <f>IF(Merge2[[#This Row],[OverTime]]="Yes", 1, 0)</f>
        <v>0</v>
      </c>
      <c r="V214" s="2">
        <v>41359</v>
      </c>
      <c r="W214" s="3" t="s">
        <v>42</v>
      </c>
      <c r="X214" s="4">
        <v>1</v>
      </c>
      <c r="Y214" s="4">
        <v>0</v>
      </c>
      <c r="Z214" s="4">
        <v>0</v>
      </c>
      <c r="AA214" s="4" t="str">
        <f>IF(Merge2[[#This Row],[YearsSinceLastPromotion]] &gt;=4, "Need Attention", "OK")</f>
        <v>OK</v>
      </c>
      <c r="AB214" s="4">
        <v>0</v>
      </c>
      <c r="AC214" s="1" t="s">
        <v>681</v>
      </c>
      <c r="AD214" s="1" t="s">
        <v>678</v>
      </c>
      <c r="AE214" s="2">
        <v>42810</v>
      </c>
      <c r="AF214" s="4">
        <v>1</v>
      </c>
      <c r="AG214" s="4">
        <f>IF(ISNUMBER(Merge2[[#This Row],[PerformanceRating.EnvironmentSatisfaction]]),Merge2[[#This Row],[PerformanceRating.EnvironmentSatisfaction]], NA())</f>
        <v>1</v>
      </c>
      <c r="AH214" s="4">
        <v>3</v>
      </c>
      <c r="AI214" s="4">
        <f>IF(ISNUMBER(Merge2[[#This Row],[PerformanceRating.JobSatisfaction]]),Merge2[[#This Row],[PerformanceRating.JobSatisfaction]],NA())</f>
        <v>3</v>
      </c>
      <c r="AJ214" s="4">
        <v>1</v>
      </c>
      <c r="AK214" s="4">
        <f>IF(ISNUMBER(Merge2[[#This Row],[PerformanceRating.RelationshipSatisfaction]]),Merge2[[#This Row],[PerformanceRating.RelationshipSatisfaction]],NA())</f>
        <v>1</v>
      </c>
      <c r="AL214" s="4">
        <v>2</v>
      </c>
      <c r="AM214" s="4">
        <v>1</v>
      </c>
      <c r="AN214" s="4">
        <v>3</v>
      </c>
      <c r="AO214" s="4">
        <f>IF(ISNUMBER(Merge2[[#This Row],[PerformanceRating.WorkLifeBalance]]),Merge2[[#This Row],[PerformanceRating.WorkLifeBalance]],NA())</f>
        <v>3</v>
      </c>
      <c r="AP214" s="4">
        <v>3</v>
      </c>
      <c r="AQ214" s="4">
        <f>IF(ISNUMBER(Merge2[[#This Row],[PerformanceRating.SelfRating]]),Merge2[[#This Row],[PerformanceRating.SelfRating]],NA())</f>
        <v>3</v>
      </c>
      <c r="AR214" s="4">
        <v>2</v>
      </c>
      <c r="AS214" s="4">
        <f>IF(ISNUMBER(Merge2[[#This Row],[PerformanceRating.ManagerRating]]),Merge2[[#This Row],[PerformanceRating.ManagerRating]],NA())</f>
        <v>2</v>
      </c>
      <c r="AT214" s="4">
        <f>AVERAGE(Merge2[[#This Row],[environment]],Merge2[[#This Row],[job_satisfactory]],Merge2[[#This Row],[Relationship]],Merge2[[#This Row],[worklife]],Merge2[[#This Row],[selfrating]],Merge2[[#This Row],[managerrating]])</f>
        <v>2.1666666666666665</v>
      </c>
    </row>
    <row r="215" spans="1:46" hidden="1" x14ac:dyDescent="0.25">
      <c r="A215" s="1" t="s">
        <v>682</v>
      </c>
      <c r="B215" s="3" t="s">
        <v>683</v>
      </c>
      <c r="C215" s="3" t="s">
        <v>684</v>
      </c>
      <c r="D215" s="3" t="s">
        <v>39</v>
      </c>
      <c r="E215" s="4">
        <v>43</v>
      </c>
      <c r="F215" s="4" t="str">
        <f>IF(Merge2[[#This Row],[Age]]&lt;=35,"Young","Old")</f>
        <v>Old</v>
      </c>
      <c r="G215" s="3" t="s">
        <v>27</v>
      </c>
      <c r="H215" s="3" t="s">
        <v>28</v>
      </c>
      <c r="I215" s="4">
        <v>3</v>
      </c>
      <c r="J215" s="4" t="str" cm="1">
        <f t="array" ref="J215">_xlfn.IFS(Merge2[[#This Row],[DistanceFromHome (KM)]] &lt;=10,"0-10KM",Merge2[[#This Row],[DistanceFromHome (KM)]] &lt;=20,"11-20KM",Merge2[[#This Row],[DistanceFromHome (KM)]] &lt;=30,"21-30KM",Merge2[[#This Row],[DistanceFromHome (KM)]] &lt;=40,"31-40KM",Merge2[[#This Row],[DistanceFromHome (KM)]] &lt;=50,"41-50KM")</f>
        <v>0-10KM</v>
      </c>
      <c r="K215" s="3" t="s">
        <v>29</v>
      </c>
      <c r="L215" s="3" t="s">
        <v>70</v>
      </c>
      <c r="M215" s="4">
        <v>1</v>
      </c>
      <c r="N215" s="3" t="str" cm="1">
        <f t="array" ref="N215">_xlfn.SWITCH(Merge2[[#This Row],[Education]], 1, "Below College", 2, "College", 3, "Bachelor's", 4, "Master's", 5, "Doctorate")</f>
        <v>Below College</v>
      </c>
      <c r="O215" s="3" t="s">
        <v>130</v>
      </c>
      <c r="P215" s="3" t="s">
        <v>106</v>
      </c>
      <c r="Q215" s="3" t="s">
        <v>51</v>
      </c>
      <c r="R215" s="5">
        <v>313198</v>
      </c>
      <c r="S215" s="4">
        <v>1</v>
      </c>
      <c r="T215" s="3" t="s">
        <v>34</v>
      </c>
      <c r="U215" s="4">
        <f>IF(Merge2[[#This Row],[OverTime]]="Yes", 1, 0)</f>
        <v>0</v>
      </c>
      <c r="V215" s="2">
        <v>41361</v>
      </c>
      <c r="W215" s="3" t="s">
        <v>34</v>
      </c>
      <c r="X215" s="4">
        <v>9</v>
      </c>
      <c r="Y215" s="4">
        <v>5</v>
      </c>
      <c r="Z215" s="4">
        <v>9</v>
      </c>
      <c r="AA215" s="4" t="str">
        <f>IF(Merge2[[#This Row],[YearsSinceLastPromotion]] &gt;=4, "Need Attention", "OK")</f>
        <v>Need Attention</v>
      </c>
      <c r="AB215" s="4">
        <v>2</v>
      </c>
      <c r="AC215" s="1"/>
      <c r="AD215" s="1"/>
      <c r="AE215" s="2"/>
      <c r="AF215" s="4"/>
      <c r="AG215" s="4" t="e">
        <f>IF(ISNUMBER(Merge2[[#This Row],[PerformanceRating.EnvironmentSatisfaction]]),Merge2[[#This Row],[PerformanceRating.EnvironmentSatisfaction]], NA())</f>
        <v>#N/A</v>
      </c>
      <c r="AH215" s="4"/>
      <c r="AI215" s="4" t="e">
        <f>IF(ISNUMBER(Merge2[[#This Row],[PerformanceRating.JobSatisfaction]]),Merge2[[#This Row],[PerformanceRating.JobSatisfaction]],NA())</f>
        <v>#N/A</v>
      </c>
      <c r="AJ215" s="4"/>
      <c r="AK215" s="4" t="e">
        <f>IF(ISNUMBER(Merge2[[#This Row],[PerformanceRating.RelationshipSatisfaction]]),Merge2[[#This Row],[PerformanceRating.RelationshipSatisfaction]],NA())</f>
        <v>#N/A</v>
      </c>
      <c r="AL215" s="4"/>
      <c r="AM215" s="4"/>
      <c r="AN215" s="4"/>
      <c r="AO215" s="4" t="e">
        <f>IF(ISNUMBER(Merge2[[#This Row],[PerformanceRating.WorkLifeBalance]]),Merge2[[#This Row],[PerformanceRating.WorkLifeBalance]],NA())</f>
        <v>#N/A</v>
      </c>
      <c r="AP215" s="4"/>
      <c r="AQ215" s="4" t="e">
        <f>IF(ISNUMBER(Merge2[[#This Row],[PerformanceRating.SelfRating]]),Merge2[[#This Row],[PerformanceRating.SelfRating]],NA())</f>
        <v>#N/A</v>
      </c>
      <c r="AR215" s="4"/>
      <c r="AS215" s="4" t="e">
        <f>IF(ISNUMBER(Merge2[[#This Row],[PerformanceRating.ManagerRating]]),Merge2[[#This Row],[PerformanceRating.ManagerRating]],NA())</f>
        <v>#N/A</v>
      </c>
      <c r="AT215" s="4" t="e">
        <f>AVERAGE(Merge2[[#This Row],[environment]],Merge2[[#This Row],[job_satisfactory]],Merge2[[#This Row],[Relationship]],Merge2[[#This Row],[worklife]],Merge2[[#This Row],[selfrating]],Merge2[[#This Row],[managerrating]])</f>
        <v>#N/A</v>
      </c>
    </row>
    <row r="216" spans="1:46" hidden="1" x14ac:dyDescent="0.25">
      <c r="A216" s="1" t="s">
        <v>764</v>
      </c>
      <c r="B216" s="3" t="s">
        <v>765</v>
      </c>
      <c r="C216" s="3" t="s">
        <v>766</v>
      </c>
      <c r="D216" s="3" t="s">
        <v>39</v>
      </c>
      <c r="E216" s="4">
        <v>36</v>
      </c>
      <c r="F216" s="4" t="str">
        <f>IF(Merge2[[#This Row],[Age]]&lt;=35,"Young","Old")</f>
        <v>Old</v>
      </c>
      <c r="G216" s="3" t="s">
        <v>27</v>
      </c>
      <c r="H216" s="3" t="s">
        <v>57</v>
      </c>
      <c r="I216" s="4">
        <v>10</v>
      </c>
      <c r="J216" s="4" t="str" cm="1">
        <f t="array" ref="J216">_xlfn.IFS(Merge2[[#This Row],[DistanceFromHome (KM)]] &lt;=10,"0-10KM",Merge2[[#This Row],[DistanceFromHome (KM)]] &lt;=20,"11-20KM",Merge2[[#This Row],[DistanceFromHome (KM)]] &lt;=30,"21-30KM",Merge2[[#This Row],[DistanceFromHome (KM)]] &lt;=40,"31-40KM",Merge2[[#This Row],[DistanceFromHome (KM)]] &lt;=50,"41-50KM")</f>
        <v>0-10KM</v>
      </c>
      <c r="K216" s="3" t="s">
        <v>40</v>
      </c>
      <c r="L216" s="3" t="s">
        <v>100</v>
      </c>
      <c r="M216" s="4">
        <v>3</v>
      </c>
      <c r="N216" s="3" t="str" cm="1">
        <f t="array" ref="N216">_xlfn.SWITCH(Merge2[[#This Row],[Education]], 1, "Below College", 2, "College", 3, "Bachelor's", 4, "Master's", 5, "Doctorate")</f>
        <v>Bachelor's</v>
      </c>
      <c r="O216" s="3" t="s">
        <v>200</v>
      </c>
      <c r="P216" s="3" t="s">
        <v>114</v>
      </c>
      <c r="Q216" s="3" t="s">
        <v>41</v>
      </c>
      <c r="R216" s="5">
        <v>189405</v>
      </c>
      <c r="S216" s="4">
        <v>0</v>
      </c>
      <c r="T216" s="3" t="s">
        <v>34</v>
      </c>
      <c r="U216" s="4">
        <f>IF(Merge2[[#This Row],[OverTime]]="Yes", 1, 0)</f>
        <v>0</v>
      </c>
      <c r="V216" s="2">
        <v>41417</v>
      </c>
      <c r="W216" s="3" t="s">
        <v>34</v>
      </c>
      <c r="X216" s="4">
        <v>9</v>
      </c>
      <c r="Y216" s="4">
        <v>4</v>
      </c>
      <c r="Z216" s="4">
        <v>6</v>
      </c>
      <c r="AA216" s="4" t="str">
        <f>IF(Merge2[[#This Row],[YearsSinceLastPromotion]] &gt;=4, "Need Attention", "OK")</f>
        <v>Need Attention</v>
      </c>
      <c r="AB216" s="4">
        <v>7</v>
      </c>
      <c r="AC216" s="1" t="s">
        <v>767</v>
      </c>
      <c r="AD216" s="1" t="s">
        <v>764</v>
      </c>
      <c r="AE216" s="2">
        <v>42680</v>
      </c>
      <c r="AF216" s="4">
        <v>5</v>
      </c>
      <c r="AG216" s="4">
        <f>IF(ISNUMBER(Merge2[[#This Row],[PerformanceRating.EnvironmentSatisfaction]]),Merge2[[#This Row],[PerformanceRating.EnvironmentSatisfaction]], NA())</f>
        <v>5</v>
      </c>
      <c r="AH216" s="4">
        <v>2</v>
      </c>
      <c r="AI216" s="4">
        <f>IF(ISNUMBER(Merge2[[#This Row],[PerformanceRating.JobSatisfaction]]),Merge2[[#This Row],[PerformanceRating.JobSatisfaction]],NA())</f>
        <v>2</v>
      </c>
      <c r="AJ216" s="4">
        <v>4</v>
      </c>
      <c r="AK216" s="4">
        <f>IF(ISNUMBER(Merge2[[#This Row],[PerformanceRating.RelationshipSatisfaction]]),Merge2[[#This Row],[PerformanceRating.RelationshipSatisfaction]],NA())</f>
        <v>4</v>
      </c>
      <c r="AL216" s="4">
        <v>3</v>
      </c>
      <c r="AM216" s="4">
        <v>0</v>
      </c>
      <c r="AN216" s="4">
        <v>5</v>
      </c>
      <c r="AO216" s="4">
        <f>IF(ISNUMBER(Merge2[[#This Row],[PerformanceRating.WorkLifeBalance]]),Merge2[[#This Row],[PerformanceRating.WorkLifeBalance]],NA())</f>
        <v>5</v>
      </c>
      <c r="AP216" s="4">
        <v>3</v>
      </c>
      <c r="AQ216" s="4">
        <f>IF(ISNUMBER(Merge2[[#This Row],[PerformanceRating.SelfRating]]),Merge2[[#This Row],[PerformanceRating.SelfRating]],NA())</f>
        <v>3</v>
      </c>
      <c r="AR216" s="4">
        <v>3</v>
      </c>
      <c r="AS216" s="4">
        <f>IF(ISNUMBER(Merge2[[#This Row],[PerformanceRating.ManagerRating]]),Merge2[[#This Row],[PerformanceRating.ManagerRating]],NA())</f>
        <v>3</v>
      </c>
      <c r="AT216" s="4">
        <f>AVERAGE(Merge2[[#This Row],[environment]],Merge2[[#This Row],[job_satisfactory]],Merge2[[#This Row],[Relationship]],Merge2[[#This Row],[worklife]],Merge2[[#This Row],[selfrating]],Merge2[[#This Row],[managerrating]])</f>
        <v>3.6666666666666665</v>
      </c>
    </row>
    <row r="217" spans="1:46" x14ac:dyDescent="0.25">
      <c r="A217" s="1" t="s">
        <v>685</v>
      </c>
      <c r="B217" s="3" t="s">
        <v>686</v>
      </c>
      <c r="C217" s="3" t="s">
        <v>687</v>
      </c>
      <c r="D217" s="3" t="s">
        <v>26</v>
      </c>
      <c r="E217" s="4">
        <v>32</v>
      </c>
      <c r="F217" s="4" t="str">
        <f>IF(Merge2[[#This Row],[Age]]&lt;=35,"Young","Old")</f>
        <v>Young</v>
      </c>
      <c r="G217" s="3" t="s">
        <v>27</v>
      </c>
      <c r="H217" s="3" t="s">
        <v>57</v>
      </c>
      <c r="I217" s="4">
        <v>2</v>
      </c>
      <c r="J217" s="4" t="str" cm="1">
        <f t="array" ref="J217">_xlfn.IFS(Merge2[[#This Row],[DistanceFromHome (KM)]] &lt;=10,"0-10KM",Merge2[[#This Row],[DistanceFromHome (KM)]] &lt;=20,"11-20KM",Merge2[[#This Row],[DistanceFromHome (KM)]] &lt;=30,"21-30KM",Merge2[[#This Row],[DistanceFromHome (KM)]] &lt;=40,"31-40KM",Merge2[[#This Row],[DistanceFromHome (KM)]] &lt;=50,"41-50KM")</f>
        <v>0-10KM</v>
      </c>
      <c r="K217" s="3" t="s">
        <v>40</v>
      </c>
      <c r="L217" s="3" t="s">
        <v>70</v>
      </c>
      <c r="M217" s="4">
        <v>2</v>
      </c>
      <c r="N217" s="3" t="str" cm="1">
        <f t="array" ref="N217">_xlfn.SWITCH(Merge2[[#This Row],[Education]], 1, "Below College", 2, "College", 3, "Bachelor's", 4, "Master's", 5, "Doctorate")</f>
        <v>College</v>
      </c>
      <c r="O217" s="3" t="s">
        <v>58</v>
      </c>
      <c r="P217" s="3" t="s">
        <v>110</v>
      </c>
      <c r="Q217" s="3" t="s">
        <v>41</v>
      </c>
      <c r="R217" s="5">
        <v>152314</v>
      </c>
      <c r="S217" s="4">
        <v>0</v>
      </c>
      <c r="T217" s="3" t="s">
        <v>42</v>
      </c>
      <c r="U217" s="4">
        <f>IF(Merge2[[#This Row],[OverTime]]="Yes", 1, 0)</f>
        <v>1</v>
      </c>
      <c r="V217" s="2">
        <v>41363</v>
      </c>
      <c r="W217" s="3" t="s">
        <v>34</v>
      </c>
      <c r="X217" s="4">
        <v>9</v>
      </c>
      <c r="Y217" s="4">
        <v>4</v>
      </c>
      <c r="Z217" s="4">
        <v>6</v>
      </c>
      <c r="AA217" s="4" t="str">
        <f>IF(Merge2[[#This Row],[YearsSinceLastPromotion]] &gt;=4, "Need Attention", "OK")</f>
        <v>Need Attention</v>
      </c>
      <c r="AB217" s="4">
        <v>0</v>
      </c>
      <c r="AC217" s="1"/>
      <c r="AD217" s="1"/>
      <c r="AE217" s="2"/>
      <c r="AF217" s="4"/>
      <c r="AG217" s="4" t="e">
        <f>IF(ISNUMBER(Merge2[[#This Row],[PerformanceRating.EnvironmentSatisfaction]]),Merge2[[#This Row],[PerformanceRating.EnvironmentSatisfaction]], NA())</f>
        <v>#N/A</v>
      </c>
      <c r="AH217" s="4"/>
      <c r="AI217" s="4" t="e">
        <f>IF(ISNUMBER(Merge2[[#This Row],[PerformanceRating.JobSatisfaction]]),Merge2[[#This Row],[PerformanceRating.JobSatisfaction]],NA())</f>
        <v>#N/A</v>
      </c>
      <c r="AJ217" s="4"/>
      <c r="AK217" s="4" t="e">
        <f>IF(ISNUMBER(Merge2[[#This Row],[PerformanceRating.RelationshipSatisfaction]]),Merge2[[#This Row],[PerformanceRating.RelationshipSatisfaction]],NA())</f>
        <v>#N/A</v>
      </c>
      <c r="AL217" s="4"/>
      <c r="AM217" s="4"/>
      <c r="AN217" s="4"/>
      <c r="AO217" s="4" t="e">
        <f>IF(ISNUMBER(Merge2[[#This Row],[PerformanceRating.WorkLifeBalance]]),Merge2[[#This Row],[PerformanceRating.WorkLifeBalance]],NA())</f>
        <v>#N/A</v>
      </c>
      <c r="AP217" s="4"/>
      <c r="AQ217" s="4" t="e">
        <f>IF(ISNUMBER(Merge2[[#This Row],[PerformanceRating.SelfRating]]),Merge2[[#This Row],[PerformanceRating.SelfRating]],NA())</f>
        <v>#N/A</v>
      </c>
      <c r="AR217" s="4"/>
      <c r="AS217" s="4" t="e">
        <f>IF(ISNUMBER(Merge2[[#This Row],[PerformanceRating.ManagerRating]]),Merge2[[#This Row],[PerformanceRating.ManagerRating]],NA())</f>
        <v>#N/A</v>
      </c>
      <c r="AT217" s="4" t="e">
        <f>AVERAGE(Merge2[[#This Row],[environment]],Merge2[[#This Row],[job_satisfactory]],Merge2[[#This Row],[Relationship]],Merge2[[#This Row],[worklife]],Merge2[[#This Row],[selfrating]],Merge2[[#This Row],[managerrating]])</f>
        <v>#N/A</v>
      </c>
    </row>
    <row r="218" spans="1:46" x14ac:dyDescent="0.25">
      <c r="A218" s="1" t="s">
        <v>688</v>
      </c>
      <c r="B218" s="3" t="s">
        <v>689</v>
      </c>
      <c r="C218" s="3" t="s">
        <v>690</v>
      </c>
      <c r="D218" s="3" t="s">
        <v>39</v>
      </c>
      <c r="E218" s="4">
        <v>28</v>
      </c>
      <c r="F218" s="4" t="str">
        <f>IF(Merge2[[#This Row],[Age]]&lt;=35,"Young","Old")</f>
        <v>Young</v>
      </c>
      <c r="G218" s="3" t="s">
        <v>27</v>
      </c>
      <c r="H218" s="3" t="s">
        <v>28</v>
      </c>
      <c r="I218" s="4">
        <v>19</v>
      </c>
      <c r="J218" s="4" t="str" cm="1">
        <f t="array" ref="J218">_xlfn.IFS(Merge2[[#This Row],[DistanceFromHome (KM)]] &lt;=10,"0-10KM",Merge2[[#This Row],[DistanceFromHome (KM)]] &lt;=20,"11-20KM",Merge2[[#This Row],[DistanceFromHome (KM)]] &lt;=30,"21-30KM",Merge2[[#This Row],[DistanceFromHome (KM)]] &lt;=40,"31-40KM",Merge2[[#This Row],[DistanceFromHome (KM)]] &lt;=50,"41-50KM")</f>
        <v>11-20KM</v>
      </c>
      <c r="K218" s="3" t="s">
        <v>69</v>
      </c>
      <c r="L218" s="3" t="s">
        <v>70</v>
      </c>
      <c r="M218" s="4">
        <v>2</v>
      </c>
      <c r="N218" s="3" t="str" cm="1">
        <f t="array" ref="N218">_xlfn.SWITCH(Merge2[[#This Row],[Education]], 1, "Below College", 2, "College", 3, "Bachelor's", 4, "Master's", 5, "Doctorate")</f>
        <v>College</v>
      </c>
      <c r="O218" s="3" t="s">
        <v>31</v>
      </c>
      <c r="P218" s="3" t="s">
        <v>166</v>
      </c>
      <c r="Q218" s="3" t="s">
        <v>51</v>
      </c>
      <c r="R218" s="5">
        <v>56122</v>
      </c>
      <c r="S218" s="4">
        <v>0</v>
      </c>
      <c r="T218" s="3" t="s">
        <v>42</v>
      </c>
      <c r="U218" s="4">
        <f>IF(Merge2[[#This Row],[OverTime]]="Yes", 1, 0)</f>
        <v>1</v>
      </c>
      <c r="V218" s="2">
        <v>41364</v>
      </c>
      <c r="W218" s="3" t="s">
        <v>42</v>
      </c>
      <c r="X218" s="4">
        <v>7</v>
      </c>
      <c r="Y218" s="4">
        <v>5</v>
      </c>
      <c r="Z218" s="4">
        <v>5</v>
      </c>
      <c r="AA218" s="4" t="str">
        <f>IF(Merge2[[#This Row],[YearsSinceLastPromotion]] &gt;=4, "Need Attention", "OK")</f>
        <v>Need Attention</v>
      </c>
      <c r="AB218" s="4">
        <v>0</v>
      </c>
      <c r="AC218" s="1"/>
      <c r="AD218" s="1"/>
      <c r="AE218" s="2"/>
      <c r="AF218" s="4"/>
      <c r="AG218" s="4" t="e">
        <f>IF(ISNUMBER(Merge2[[#This Row],[PerformanceRating.EnvironmentSatisfaction]]),Merge2[[#This Row],[PerformanceRating.EnvironmentSatisfaction]], NA())</f>
        <v>#N/A</v>
      </c>
      <c r="AH218" s="4"/>
      <c r="AI218" s="4" t="e">
        <f>IF(ISNUMBER(Merge2[[#This Row],[PerformanceRating.JobSatisfaction]]),Merge2[[#This Row],[PerformanceRating.JobSatisfaction]],NA())</f>
        <v>#N/A</v>
      </c>
      <c r="AJ218" s="4"/>
      <c r="AK218" s="4" t="e">
        <f>IF(ISNUMBER(Merge2[[#This Row],[PerformanceRating.RelationshipSatisfaction]]),Merge2[[#This Row],[PerformanceRating.RelationshipSatisfaction]],NA())</f>
        <v>#N/A</v>
      </c>
      <c r="AL218" s="4"/>
      <c r="AM218" s="4"/>
      <c r="AN218" s="4"/>
      <c r="AO218" s="4" t="e">
        <f>IF(ISNUMBER(Merge2[[#This Row],[PerformanceRating.WorkLifeBalance]]),Merge2[[#This Row],[PerformanceRating.WorkLifeBalance]],NA())</f>
        <v>#N/A</v>
      </c>
      <c r="AP218" s="4"/>
      <c r="AQ218" s="4" t="e">
        <f>IF(ISNUMBER(Merge2[[#This Row],[PerformanceRating.SelfRating]]),Merge2[[#This Row],[PerformanceRating.SelfRating]],NA())</f>
        <v>#N/A</v>
      </c>
      <c r="AR218" s="4"/>
      <c r="AS218" s="4" t="e">
        <f>IF(ISNUMBER(Merge2[[#This Row],[PerformanceRating.ManagerRating]]),Merge2[[#This Row],[PerformanceRating.ManagerRating]],NA())</f>
        <v>#N/A</v>
      </c>
      <c r="AT218" s="4" t="e">
        <f>AVERAGE(Merge2[[#This Row],[environment]],Merge2[[#This Row],[job_satisfactory]],Merge2[[#This Row],[Relationship]],Merge2[[#This Row],[worklife]],Merge2[[#This Row],[selfrating]],Merge2[[#This Row],[managerrating]])</f>
        <v>#N/A</v>
      </c>
    </row>
    <row r="219" spans="1:46" hidden="1" x14ac:dyDescent="0.25">
      <c r="A219" s="1" t="s">
        <v>691</v>
      </c>
      <c r="B219" s="3" t="s">
        <v>692</v>
      </c>
      <c r="C219" s="3" t="s">
        <v>693</v>
      </c>
      <c r="D219" s="3" t="s">
        <v>39</v>
      </c>
      <c r="E219" s="4">
        <v>48</v>
      </c>
      <c r="F219" s="4" t="str">
        <f>IF(Merge2[[#This Row],[Age]]&lt;=35,"Young","Old")</f>
        <v>Old</v>
      </c>
      <c r="G219" s="3" t="s">
        <v>27</v>
      </c>
      <c r="H219" s="3" t="s">
        <v>57</v>
      </c>
      <c r="I219" s="4">
        <v>44</v>
      </c>
      <c r="J219" s="4" t="str" cm="1">
        <f t="array" ref="J219">_xlfn.IFS(Merge2[[#This Row],[DistanceFromHome (KM)]] &lt;=10,"0-10KM",Merge2[[#This Row],[DistanceFromHome (KM)]] &lt;=20,"11-20KM",Merge2[[#This Row],[DistanceFromHome (KM)]] &lt;=30,"21-30KM",Merge2[[#This Row],[DistanceFromHome (KM)]] &lt;=40,"31-40KM",Merge2[[#This Row],[DistanceFromHome (KM)]] &lt;=50,"41-50KM")</f>
        <v>41-50KM</v>
      </c>
      <c r="K219" s="3" t="s">
        <v>29</v>
      </c>
      <c r="L219" s="3" t="s">
        <v>30</v>
      </c>
      <c r="M219" s="4">
        <v>1</v>
      </c>
      <c r="N219" s="3" t="str" cm="1">
        <f t="array" ref="N219">_xlfn.SWITCH(Merge2[[#This Row],[Education]], 1, "Below College", 2, "College", 3, "Bachelor's", 4, "Master's", 5, "Doctorate")</f>
        <v>Below College</v>
      </c>
      <c r="O219" s="3" t="s">
        <v>58</v>
      </c>
      <c r="P219" s="3" t="s">
        <v>110</v>
      </c>
      <c r="Q219" s="3" t="s">
        <v>41</v>
      </c>
      <c r="R219" s="5">
        <v>103198</v>
      </c>
      <c r="S219" s="4">
        <v>0</v>
      </c>
      <c r="T219" s="3" t="s">
        <v>34</v>
      </c>
      <c r="U219" s="4">
        <f>IF(Merge2[[#This Row],[OverTime]]="Yes", 1, 0)</f>
        <v>0</v>
      </c>
      <c r="V219" s="2">
        <v>41367</v>
      </c>
      <c r="W219" s="3" t="s">
        <v>34</v>
      </c>
      <c r="X219" s="4">
        <v>9</v>
      </c>
      <c r="Y219" s="4">
        <v>7</v>
      </c>
      <c r="Z219" s="4">
        <v>9</v>
      </c>
      <c r="AA219" s="4" t="str">
        <f>IF(Merge2[[#This Row],[YearsSinceLastPromotion]] &gt;=4, "Need Attention", "OK")</f>
        <v>Need Attention</v>
      </c>
      <c r="AB219" s="4">
        <v>2</v>
      </c>
      <c r="AC219" s="1"/>
      <c r="AD219" s="1"/>
      <c r="AE219" s="2"/>
      <c r="AF219" s="4"/>
      <c r="AG219" s="4" t="e">
        <f>IF(ISNUMBER(Merge2[[#This Row],[PerformanceRating.EnvironmentSatisfaction]]),Merge2[[#This Row],[PerformanceRating.EnvironmentSatisfaction]], NA())</f>
        <v>#N/A</v>
      </c>
      <c r="AH219" s="4"/>
      <c r="AI219" s="4" t="e">
        <f>IF(ISNUMBER(Merge2[[#This Row],[PerformanceRating.JobSatisfaction]]),Merge2[[#This Row],[PerformanceRating.JobSatisfaction]],NA())</f>
        <v>#N/A</v>
      </c>
      <c r="AJ219" s="4"/>
      <c r="AK219" s="4" t="e">
        <f>IF(ISNUMBER(Merge2[[#This Row],[PerformanceRating.RelationshipSatisfaction]]),Merge2[[#This Row],[PerformanceRating.RelationshipSatisfaction]],NA())</f>
        <v>#N/A</v>
      </c>
      <c r="AL219" s="4"/>
      <c r="AM219" s="4"/>
      <c r="AN219" s="4"/>
      <c r="AO219" s="4" t="e">
        <f>IF(ISNUMBER(Merge2[[#This Row],[PerformanceRating.WorkLifeBalance]]),Merge2[[#This Row],[PerformanceRating.WorkLifeBalance]],NA())</f>
        <v>#N/A</v>
      </c>
      <c r="AP219" s="4"/>
      <c r="AQ219" s="4" t="e">
        <f>IF(ISNUMBER(Merge2[[#This Row],[PerformanceRating.SelfRating]]),Merge2[[#This Row],[PerformanceRating.SelfRating]],NA())</f>
        <v>#N/A</v>
      </c>
      <c r="AR219" s="4"/>
      <c r="AS219" s="4" t="e">
        <f>IF(ISNUMBER(Merge2[[#This Row],[PerformanceRating.ManagerRating]]),Merge2[[#This Row],[PerformanceRating.ManagerRating]],NA())</f>
        <v>#N/A</v>
      </c>
      <c r="AT219" s="4" t="e">
        <f>AVERAGE(Merge2[[#This Row],[environment]],Merge2[[#This Row],[job_satisfactory]],Merge2[[#This Row],[Relationship]],Merge2[[#This Row],[worklife]],Merge2[[#This Row],[selfrating]],Merge2[[#This Row],[managerrating]])</f>
        <v>#N/A</v>
      </c>
    </row>
    <row r="220" spans="1:46" hidden="1" x14ac:dyDescent="0.25">
      <c r="A220" s="1" t="s">
        <v>694</v>
      </c>
      <c r="B220" s="3" t="s">
        <v>695</v>
      </c>
      <c r="C220" s="3" t="s">
        <v>696</v>
      </c>
      <c r="D220" s="3" t="s">
        <v>56</v>
      </c>
      <c r="E220" s="4">
        <v>44</v>
      </c>
      <c r="F220" s="4" t="str">
        <f>IF(Merge2[[#This Row],[Age]]&lt;=35,"Young","Old")</f>
        <v>Old</v>
      </c>
      <c r="G220" s="3" t="s">
        <v>27</v>
      </c>
      <c r="H220" s="3" t="s">
        <v>57</v>
      </c>
      <c r="I220" s="4">
        <v>14</v>
      </c>
      <c r="J220" s="4" t="str" cm="1">
        <f t="array" ref="J220">_xlfn.IFS(Merge2[[#This Row],[DistanceFromHome (KM)]] &lt;=10,"0-10KM",Merge2[[#This Row],[DistanceFromHome (KM)]] &lt;=20,"11-20KM",Merge2[[#This Row],[DistanceFromHome (KM)]] &lt;=30,"21-30KM",Merge2[[#This Row],[DistanceFromHome (KM)]] &lt;=40,"31-40KM",Merge2[[#This Row],[DistanceFromHome (KM)]] &lt;=50,"41-50KM")</f>
        <v>11-20KM</v>
      </c>
      <c r="K220" s="3" t="s">
        <v>40</v>
      </c>
      <c r="L220" s="3" t="s">
        <v>76</v>
      </c>
      <c r="M220" s="4">
        <v>2</v>
      </c>
      <c r="N220" s="3" t="str" cm="1">
        <f t="array" ref="N220">_xlfn.SWITCH(Merge2[[#This Row],[Education]], 1, "Below College", 2, "College", 3, "Bachelor's", 4, "Master's", 5, "Doctorate")</f>
        <v>College</v>
      </c>
      <c r="O220" s="3" t="s">
        <v>58</v>
      </c>
      <c r="P220" s="3" t="s">
        <v>93</v>
      </c>
      <c r="Q220" s="3" t="s">
        <v>41</v>
      </c>
      <c r="R220" s="5">
        <v>92634</v>
      </c>
      <c r="S220" s="4">
        <v>0</v>
      </c>
      <c r="T220" s="3" t="s">
        <v>42</v>
      </c>
      <c r="U220" s="4">
        <f>IF(Merge2[[#This Row],[OverTime]]="Yes", 1, 0)</f>
        <v>1</v>
      </c>
      <c r="V220" s="2">
        <v>41370</v>
      </c>
      <c r="W220" s="3" t="s">
        <v>34</v>
      </c>
      <c r="X220" s="4">
        <v>9</v>
      </c>
      <c r="Y220" s="4">
        <v>8</v>
      </c>
      <c r="Z220" s="4">
        <v>9</v>
      </c>
      <c r="AA220" s="4" t="str">
        <f>IF(Merge2[[#This Row],[YearsSinceLastPromotion]] &gt;=4, "Need Attention", "OK")</f>
        <v>Need Attention</v>
      </c>
      <c r="AB220" s="4">
        <v>9</v>
      </c>
      <c r="AC220" s="1" t="s">
        <v>697</v>
      </c>
      <c r="AD220" s="1" t="s">
        <v>694</v>
      </c>
      <c r="AE220" s="2">
        <v>42780</v>
      </c>
      <c r="AF220" s="4">
        <v>5</v>
      </c>
      <c r="AG220" s="4">
        <f>IF(ISNUMBER(Merge2[[#This Row],[PerformanceRating.EnvironmentSatisfaction]]),Merge2[[#This Row],[PerformanceRating.EnvironmentSatisfaction]], NA())</f>
        <v>5</v>
      </c>
      <c r="AH220" s="4">
        <v>2</v>
      </c>
      <c r="AI220" s="4">
        <f>IF(ISNUMBER(Merge2[[#This Row],[PerformanceRating.JobSatisfaction]]),Merge2[[#This Row],[PerformanceRating.JobSatisfaction]],NA())</f>
        <v>2</v>
      </c>
      <c r="AJ220" s="4">
        <v>3</v>
      </c>
      <c r="AK220" s="4">
        <f>IF(ISNUMBER(Merge2[[#This Row],[PerformanceRating.RelationshipSatisfaction]]),Merge2[[#This Row],[PerformanceRating.RelationshipSatisfaction]],NA())</f>
        <v>3</v>
      </c>
      <c r="AL220" s="4">
        <v>2</v>
      </c>
      <c r="AM220" s="4">
        <v>3</v>
      </c>
      <c r="AN220" s="4">
        <v>2</v>
      </c>
      <c r="AO220" s="4">
        <f>IF(ISNUMBER(Merge2[[#This Row],[PerformanceRating.WorkLifeBalance]]),Merge2[[#This Row],[PerformanceRating.WorkLifeBalance]],NA())</f>
        <v>2</v>
      </c>
      <c r="AP220" s="4">
        <v>3</v>
      </c>
      <c r="AQ220" s="4">
        <f>IF(ISNUMBER(Merge2[[#This Row],[PerformanceRating.SelfRating]]),Merge2[[#This Row],[PerformanceRating.SelfRating]],NA())</f>
        <v>3</v>
      </c>
      <c r="AR220" s="4">
        <v>2</v>
      </c>
      <c r="AS220" s="4">
        <f>IF(ISNUMBER(Merge2[[#This Row],[PerformanceRating.ManagerRating]]),Merge2[[#This Row],[PerformanceRating.ManagerRating]],NA())</f>
        <v>2</v>
      </c>
      <c r="AT220" s="4">
        <f>AVERAGE(Merge2[[#This Row],[environment]],Merge2[[#This Row],[job_satisfactory]],Merge2[[#This Row],[Relationship]],Merge2[[#This Row],[worklife]],Merge2[[#This Row],[selfrating]],Merge2[[#This Row],[managerrating]])</f>
        <v>2.8333333333333335</v>
      </c>
    </row>
    <row r="221" spans="1:46" x14ac:dyDescent="0.25">
      <c r="A221" s="1" t="s">
        <v>702</v>
      </c>
      <c r="B221" s="3" t="s">
        <v>703</v>
      </c>
      <c r="C221" s="3" t="s">
        <v>704</v>
      </c>
      <c r="D221" s="3" t="s">
        <v>39</v>
      </c>
      <c r="E221" s="4">
        <v>30</v>
      </c>
      <c r="F221" s="4" t="str">
        <f>IF(Merge2[[#This Row],[Age]]&lt;=35,"Young","Old")</f>
        <v>Young</v>
      </c>
      <c r="G221" s="3" t="s">
        <v>27</v>
      </c>
      <c r="H221" s="3" t="s">
        <v>57</v>
      </c>
      <c r="I221" s="4">
        <v>33</v>
      </c>
      <c r="J221" s="4" t="str" cm="1">
        <f t="array" ref="J221">_xlfn.IFS(Merge2[[#This Row],[DistanceFromHome (KM)]] &lt;=10,"0-10KM",Merge2[[#This Row],[DistanceFromHome (KM)]] &lt;=20,"11-20KM",Merge2[[#This Row],[DistanceFromHome (KM)]] &lt;=30,"21-30KM",Merge2[[#This Row],[DistanceFromHome (KM)]] &lt;=40,"31-40KM",Merge2[[#This Row],[DistanceFromHome (KM)]] &lt;=50,"41-50KM")</f>
        <v>31-40KM</v>
      </c>
      <c r="K221" s="3" t="s">
        <v>40</v>
      </c>
      <c r="L221" s="3" t="s">
        <v>30</v>
      </c>
      <c r="M221" s="4">
        <v>3</v>
      </c>
      <c r="N221" s="3" t="str" cm="1">
        <f t="array" ref="N221">_xlfn.SWITCH(Merge2[[#This Row],[Education]], 1, "Below College", 2, "College", 3, "Bachelor's", 4, "Master's", 5, "Doctorate")</f>
        <v>Bachelor's</v>
      </c>
      <c r="O221" s="3" t="s">
        <v>58</v>
      </c>
      <c r="P221" s="3" t="s">
        <v>110</v>
      </c>
      <c r="Q221" s="3" t="s">
        <v>41</v>
      </c>
      <c r="R221" s="5">
        <v>78743</v>
      </c>
      <c r="S221" s="4">
        <v>0</v>
      </c>
      <c r="T221" s="3" t="s">
        <v>34</v>
      </c>
      <c r="U221" s="4">
        <f>IF(Merge2[[#This Row],[OverTime]]="Yes", 1, 0)</f>
        <v>0</v>
      </c>
      <c r="V221" s="2">
        <v>41373</v>
      </c>
      <c r="W221" s="3" t="s">
        <v>34</v>
      </c>
      <c r="X221" s="4">
        <v>9</v>
      </c>
      <c r="Y221" s="4">
        <v>2</v>
      </c>
      <c r="Z221" s="4">
        <v>7</v>
      </c>
      <c r="AA221" s="4" t="str">
        <f>IF(Merge2[[#This Row],[YearsSinceLastPromotion]] &gt;=4, "Need Attention", "OK")</f>
        <v>Need Attention</v>
      </c>
      <c r="AB221" s="4">
        <v>4</v>
      </c>
      <c r="AC221" s="1"/>
      <c r="AD221" s="1"/>
      <c r="AE221" s="2"/>
      <c r="AF221" s="4"/>
      <c r="AG221" s="4" t="e">
        <f>IF(ISNUMBER(Merge2[[#This Row],[PerformanceRating.EnvironmentSatisfaction]]),Merge2[[#This Row],[PerformanceRating.EnvironmentSatisfaction]], NA())</f>
        <v>#N/A</v>
      </c>
      <c r="AH221" s="4"/>
      <c r="AI221" s="4" t="e">
        <f>IF(ISNUMBER(Merge2[[#This Row],[PerformanceRating.JobSatisfaction]]),Merge2[[#This Row],[PerformanceRating.JobSatisfaction]],NA())</f>
        <v>#N/A</v>
      </c>
      <c r="AJ221" s="4"/>
      <c r="AK221" s="4" t="e">
        <f>IF(ISNUMBER(Merge2[[#This Row],[PerformanceRating.RelationshipSatisfaction]]),Merge2[[#This Row],[PerformanceRating.RelationshipSatisfaction]],NA())</f>
        <v>#N/A</v>
      </c>
      <c r="AL221" s="4"/>
      <c r="AM221" s="4"/>
      <c r="AN221" s="4"/>
      <c r="AO221" s="4" t="e">
        <f>IF(ISNUMBER(Merge2[[#This Row],[PerformanceRating.WorkLifeBalance]]),Merge2[[#This Row],[PerformanceRating.WorkLifeBalance]],NA())</f>
        <v>#N/A</v>
      </c>
      <c r="AP221" s="4"/>
      <c r="AQ221" s="4" t="e">
        <f>IF(ISNUMBER(Merge2[[#This Row],[PerformanceRating.SelfRating]]),Merge2[[#This Row],[PerformanceRating.SelfRating]],NA())</f>
        <v>#N/A</v>
      </c>
      <c r="AR221" s="4"/>
      <c r="AS221" s="4" t="e">
        <f>IF(ISNUMBER(Merge2[[#This Row],[PerformanceRating.ManagerRating]]),Merge2[[#This Row],[PerformanceRating.ManagerRating]],NA())</f>
        <v>#N/A</v>
      </c>
      <c r="AT221" s="4" t="e">
        <f>AVERAGE(Merge2[[#This Row],[environment]],Merge2[[#This Row],[job_satisfactory]],Merge2[[#This Row],[Relationship]],Merge2[[#This Row],[worklife]],Merge2[[#This Row],[selfrating]],Merge2[[#This Row],[managerrating]])</f>
        <v>#N/A</v>
      </c>
    </row>
    <row r="222" spans="1:46" x14ac:dyDescent="0.25">
      <c r="A222" s="1" t="s">
        <v>705</v>
      </c>
      <c r="B222" s="3" t="s">
        <v>706</v>
      </c>
      <c r="C222" s="3" t="s">
        <v>707</v>
      </c>
      <c r="D222" s="3" t="s">
        <v>39</v>
      </c>
      <c r="E222" s="4">
        <v>29</v>
      </c>
      <c r="F222" s="4" t="str">
        <f>IF(Merge2[[#This Row],[Age]]&lt;=35,"Young","Old")</f>
        <v>Young</v>
      </c>
      <c r="G222" s="3" t="s">
        <v>27</v>
      </c>
      <c r="H222" s="3" t="s">
        <v>57</v>
      </c>
      <c r="I222" s="4">
        <v>14</v>
      </c>
      <c r="J222" s="4" t="str" cm="1">
        <f t="array" ref="J222">_xlfn.IFS(Merge2[[#This Row],[DistanceFromHome (KM)]] &lt;=10,"0-10KM",Merge2[[#This Row],[DistanceFromHome (KM)]] &lt;=20,"11-20KM",Merge2[[#This Row],[DistanceFromHome (KM)]] &lt;=30,"21-30KM",Merge2[[#This Row],[DistanceFromHome (KM)]] &lt;=40,"31-40KM",Merge2[[#This Row],[DistanceFromHome (KM)]] &lt;=50,"41-50KM")</f>
        <v>11-20KM</v>
      </c>
      <c r="K222" s="3" t="s">
        <v>69</v>
      </c>
      <c r="L222" s="3" t="s">
        <v>76</v>
      </c>
      <c r="M222" s="4">
        <v>3</v>
      </c>
      <c r="N222" s="3" t="str" cm="1">
        <f t="array" ref="N222">_xlfn.SWITCH(Merge2[[#This Row],[Education]], 1, "Below College", 2, "College", 3, "Bachelor's", 4, "Master's", 5, "Doctorate")</f>
        <v>Bachelor's</v>
      </c>
      <c r="O222" s="3" t="s">
        <v>83</v>
      </c>
      <c r="P222" s="3" t="s">
        <v>93</v>
      </c>
      <c r="Q222" s="3" t="s">
        <v>33</v>
      </c>
      <c r="R222" s="5">
        <v>70872</v>
      </c>
      <c r="S222" s="4">
        <v>1</v>
      </c>
      <c r="T222" s="3" t="s">
        <v>34</v>
      </c>
      <c r="U222" s="4">
        <f>IF(Merge2[[#This Row],[OverTime]]="Yes", 1, 0)</f>
        <v>0</v>
      </c>
      <c r="V222" s="2">
        <v>41374</v>
      </c>
      <c r="W222" s="3" t="s">
        <v>34</v>
      </c>
      <c r="X222" s="4">
        <v>9</v>
      </c>
      <c r="Y222" s="4">
        <v>2</v>
      </c>
      <c r="Z222" s="4">
        <v>7</v>
      </c>
      <c r="AA222" s="4" t="str">
        <f>IF(Merge2[[#This Row],[YearsSinceLastPromotion]] &gt;=4, "Need Attention", "OK")</f>
        <v>Need Attention</v>
      </c>
      <c r="AB222" s="4">
        <v>9</v>
      </c>
      <c r="AC222" s="1"/>
      <c r="AD222" s="1"/>
      <c r="AE222" s="2"/>
      <c r="AF222" s="4"/>
      <c r="AG222" s="4" t="e">
        <f>IF(ISNUMBER(Merge2[[#This Row],[PerformanceRating.EnvironmentSatisfaction]]),Merge2[[#This Row],[PerformanceRating.EnvironmentSatisfaction]], NA())</f>
        <v>#N/A</v>
      </c>
      <c r="AH222" s="4"/>
      <c r="AI222" s="4" t="e">
        <f>IF(ISNUMBER(Merge2[[#This Row],[PerformanceRating.JobSatisfaction]]),Merge2[[#This Row],[PerformanceRating.JobSatisfaction]],NA())</f>
        <v>#N/A</v>
      </c>
      <c r="AJ222" s="4"/>
      <c r="AK222" s="4" t="e">
        <f>IF(ISNUMBER(Merge2[[#This Row],[PerformanceRating.RelationshipSatisfaction]]),Merge2[[#This Row],[PerformanceRating.RelationshipSatisfaction]],NA())</f>
        <v>#N/A</v>
      </c>
      <c r="AL222" s="4"/>
      <c r="AM222" s="4"/>
      <c r="AN222" s="4"/>
      <c r="AO222" s="4" t="e">
        <f>IF(ISNUMBER(Merge2[[#This Row],[PerformanceRating.WorkLifeBalance]]),Merge2[[#This Row],[PerformanceRating.WorkLifeBalance]],NA())</f>
        <v>#N/A</v>
      </c>
      <c r="AP222" s="4"/>
      <c r="AQ222" s="4" t="e">
        <f>IF(ISNUMBER(Merge2[[#This Row],[PerformanceRating.SelfRating]]),Merge2[[#This Row],[PerformanceRating.SelfRating]],NA())</f>
        <v>#N/A</v>
      </c>
      <c r="AR222" s="4"/>
      <c r="AS222" s="4" t="e">
        <f>IF(ISNUMBER(Merge2[[#This Row],[PerformanceRating.ManagerRating]]),Merge2[[#This Row],[PerformanceRating.ManagerRating]],NA())</f>
        <v>#N/A</v>
      </c>
      <c r="AT222" s="4" t="e">
        <f>AVERAGE(Merge2[[#This Row],[environment]],Merge2[[#This Row],[job_satisfactory]],Merge2[[#This Row],[Relationship]],Merge2[[#This Row],[worklife]],Merge2[[#This Row],[selfrating]],Merge2[[#This Row],[managerrating]])</f>
        <v>#N/A</v>
      </c>
    </row>
    <row r="223" spans="1:46" x14ac:dyDescent="0.25">
      <c r="A223" s="1" t="s">
        <v>1116</v>
      </c>
      <c r="B223" s="3" t="s">
        <v>1117</v>
      </c>
      <c r="C223" s="3" t="s">
        <v>1118</v>
      </c>
      <c r="D223" s="3" t="s">
        <v>26</v>
      </c>
      <c r="E223" s="4">
        <v>34</v>
      </c>
      <c r="F223" s="4" t="str">
        <f>IF(Merge2[[#This Row],[Age]]&lt;=35,"Young","Old")</f>
        <v>Young</v>
      </c>
      <c r="G223" s="3" t="s">
        <v>75</v>
      </c>
      <c r="H223" s="3" t="s">
        <v>57</v>
      </c>
      <c r="I223" s="4">
        <v>8</v>
      </c>
      <c r="J223" s="4" t="str" cm="1">
        <f t="array" ref="J223">_xlfn.IFS(Merge2[[#This Row],[DistanceFromHome (KM)]] &lt;=10,"0-10KM",Merge2[[#This Row],[DistanceFromHome (KM)]] &lt;=20,"11-20KM",Merge2[[#This Row],[DistanceFromHome (KM)]] &lt;=30,"21-30KM",Merge2[[#This Row],[DistanceFromHome (KM)]] &lt;=40,"31-40KM",Merge2[[#This Row],[DistanceFromHome (KM)]] &lt;=50,"41-50KM")</f>
        <v>0-10KM</v>
      </c>
      <c r="K223" s="3" t="s">
        <v>40</v>
      </c>
      <c r="L223" s="3" t="s">
        <v>48</v>
      </c>
      <c r="M223" s="4">
        <v>4</v>
      </c>
      <c r="N223" s="3" t="str" cm="1">
        <f t="array" ref="N223">_xlfn.SWITCH(Merge2[[#This Row],[Education]], 1, "Below College", 2, "College", 3, "Bachelor's", 4, "Master's", 5, "Doctorate")</f>
        <v>Master's</v>
      </c>
      <c r="O223" s="3" t="s">
        <v>77</v>
      </c>
      <c r="P223" s="3" t="s">
        <v>93</v>
      </c>
      <c r="Q223" s="3" t="s">
        <v>41</v>
      </c>
      <c r="R223" s="5">
        <v>104268</v>
      </c>
      <c r="S223" s="4">
        <v>0</v>
      </c>
      <c r="T223" s="3" t="s">
        <v>34</v>
      </c>
      <c r="U223" s="4">
        <f>IF(Merge2[[#This Row],[OverTime]]="Yes", 1, 0)</f>
        <v>0</v>
      </c>
      <c r="V223" s="2">
        <v>41680</v>
      </c>
      <c r="W223" s="3" t="s">
        <v>34</v>
      </c>
      <c r="X223" s="4">
        <v>8</v>
      </c>
      <c r="Y223" s="4">
        <v>7</v>
      </c>
      <c r="Z223" s="4">
        <v>7</v>
      </c>
      <c r="AA223" s="4" t="str">
        <f>IF(Merge2[[#This Row],[YearsSinceLastPromotion]] &gt;=4, "Need Attention", "OK")</f>
        <v>Need Attention</v>
      </c>
      <c r="AB223" s="4">
        <v>7</v>
      </c>
      <c r="AC223" s="1" t="s">
        <v>1119</v>
      </c>
      <c r="AD223" s="1" t="s">
        <v>1116</v>
      </c>
      <c r="AE223" s="2">
        <v>42693</v>
      </c>
      <c r="AF223" s="4">
        <v>3</v>
      </c>
      <c r="AG223" s="4">
        <f>IF(ISNUMBER(Merge2[[#This Row],[PerformanceRating.EnvironmentSatisfaction]]),Merge2[[#This Row],[PerformanceRating.EnvironmentSatisfaction]], NA())</f>
        <v>3</v>
      </c>
      <c r="AH223" s="4">
        <v>4</v>
      </c>
      <c r="AI223" s="4">
        <f>IF(ISNUMBER(Merge2[[#This Row],[PerformanceRating.JobSatisfaction]]),Merge2[[#This Row],[PerformanceRating.JobSatisfaction]],NA())</f>
        <v>4</v>
      </c>
      <c r="AJ223" s="4">
        <v>3</v>
      </c>
      <c r="AK223" s="4">
        <f>IF(ISNUMBER(Merge2[[#This Row],[PerformanceRating.RelationshipSatisfaction]]),Merge2[[#This Row],[PerformanceRating.RelationshipSatisfaction]],NA())</f>
        <v>3</v>
      </c>
      <c r="AL223" s="4">
        <v>2</v>
      </c>
      <c r="AM223" s="4">
        <v>0</v>
      </c>
      <c r="AN223" s="4">
        <v>2</v>
      </c>
      <c r="AO223" s="4">
        <f>IF(ISNUMBER(Merge2[[#This Row],[PerformanceRating.WorkLifeBalance]]),Merge2[[#This Row],[PerformanceRating.WorkLifeBalance]],NA())</f>
        <v>2</v>
      </c>
      <c r="AP223" s="4">
        <v>3</v>
      </c>
      <c r="AQ223" s="4">
        <f>IF(ISNUMBER(Merge2[[#This Row],[PerformanceRating.SelfRating]]),Merge2[[#This Row],[PerformanceRating.SelfRating]],NA())</f>
        <v>3</v>
      </c>
      <c r="AR223" s="4">
        <v>2</v>
      </c>
      <c r="AS223" s="4">
        <f>IF(ISNUMBER(Merge2[[#This Row],[PerformanceRating.ManagerRating]]),Merge2[[#This Row],[PerformanceRating.ManagerRating]],NA())</f>
        <v>2</v>
      </c>
      <c r="AT223" s="4">
        <f>AVERAGE(Merge2[[#This Row],[environment]],Merge2[[#This Row],[job_satisfactory]],Merge2[[#This Row],[Relationship]],Merge2[[#This Row],[worklife]],Merge2[[#This Row],[selfrating]],Merge2[[#This Row],[managerrating]])</f>
        <v>2.8333333333333335</v>
      </c>
    </row>
    <row r="224" spans="1:46" hidden="1" x14ac:dyDescent="0.25">
      <c r="A224" s="1" t="s">
        <v>716</v>
      </c>
      <c r="B224" s="3" t="s">
        <v>717</v>
      </c>
      <c r="C224" s="3" t="s">
        <v>718</v>
      </c>
      <c r="D224" s="3" t="s">
        <v>39</v>
      </c>
      <c r="E224" s="4">
        <v>36</v>
      </c>
      <c r="F224" s="4" t="str">
        <f>IF(Merge2[[#This Row],[Age]]&lt;=35,"Young","Old")</f>
        <v>Old</v>
      </c>
      <c r="G224" s="3" t="s">
        <v>27</v>
      </c>
      <c r="H224" s="3" t="s">
        <v>28</v>
      </c>
      <c r="I224" s="4">
        <v>38</v>
      </c>
      <c r="J224" s="4" t="str" cm="1">
        <f t="array" ref="J224">_xlfn.IFS(Merge2[[#This Row],[DistanceFromHome (KM)]] &lt;=10,"0-10KM",Merge2[[#This Row],[DistanceFromHome (KM)]] &lt;=20,"11-20KM",Merge2[[#This Row],[DistanceFromHome (KM)]] &lt;=30,"21-30KM",Merge2[[#This Row],[DistanceFromHome (KM)]] &lt;=40,"31-40KM",Merge2[[#This Row],[DistanceFromHome (KM)]] &lt;=50,"41-50KM")</f>
        <v>31-40KM</v>
      </c>
      <c r="K224" s="3" t="s">
        <v>40</v>
      </c>
      <c r="L224" s="3" t="s">
        <v>30</v>
      </c>
      <c r="M224" s="4">
        <v>2</v>
      </c>
      <c r="N224" s="3" t="str" cm="1">
        <f t="array" ref="N224">_xlfn.SWITCH(Merge2[[#This Row],[Education]], 1, "Below College", 2, "College", 3, "Bachelor's", 4, "Master's", 5, "Doctorate")</f>
        <v>College</v>
      </c>
      <c r="O224" s="3" t="s">
        <v>31</v>
      </c>
      <c r="P224" s="3" t="s">
        <v>32</v>
      </c>
      <c r="Q224" s="3" t="s">
        <v>51</v>
      </c>
      <c r="R224" s="5">
        <v>298558</v>
      </c>
      <c r="S224" s="4">
        <v>1</v>
      </c>
      <c r="T224" s="3" t="s">
        <v>42</v>
      </c>
      <c r="U224" s="4">
        <f>IF(Merge2[[#This Row],[OverTime]]="Yes", 1, 0)</f>
        <v>1</v>
      </c>
      <c r="V224" s="2">
        <v>41376</v>
      </c>
      <c r="W224" s="3" t="s">
        <v>34</v>
      </c>
      <c r="X224" s="4">
        <v>9</v>
      </c>
      <c r="Y224" s="4">
        <v>4</v>
      </c>
      <c r="Z224" s="4">
        <v>4</v>
      </c>
      <c r="AA224" s="4" t="str">
        <f>IF(Merge2[[#This Row],[YearsSinceLastPromotion]] &gt;=4, "Need Attention", "OK")</f>
        <v>Need Attention</v>
      </c>
      <c r="AB224" s="4">
        <v>7</v>
      </c>
      <c r="AC224" s="1" t="s">
        <v>719</v>
      </c>
      <c r="AD224" s="1" t="s">
        <v>716</v>
      </c>
      <c r="AE224" s="2">
        <v>44787</v>
      </c>
      <c r="AF224" s="4">
        <v>3</v>
      </c>
      <c r="AG224" s="4">
        <f>IF(ISNUMBER(Merge2[[#This Row],[PerformanceRating.EnvironmentSatisfaction]]),Merge2[[#This Row],[PerformanceRating.EnvironmentSatisfaction]], NA())</f>
        <v>3</v>
      </c>
      <c r="AH224" s="4">
        <v>3</v>
      </c>
      <c r="AI224" s="4">
        <f>IF(ISNUMBER(Merge2[[#This Row],[PerformanceRating.JobSatisfaction]]),Merge2[[#This Row],[PerformanceRating.JobSatisfaction]],NA())</f>
        <v>3</v>
      </c>
      <c r="AJ224" s="4">
        <v>2</v>
      </c>
      <c r="AK224" s="4">
        <f>IF(ISNUMBER(Merge2[[#This Row],[PerformanceRating.RelationshipSatisfaction]]),Merge2[[#This Row],[PerformanceRating.RelationshipSatisfaction]],NA())</f>
        <v>2</v>
      </c>
      <c r="AL224" s="4">
        <v>1</v>
      </c>
      <c r="AM224" s="4">
        <v>2</v>
      </c>
      <c r="AN224" s="4">
        <v>3</v>
      </c>
      <c r="AO224" s="4">
        <f>IF(ISNUMBER(Merge2[[#This Row],[PerformanceRating.WorkLifeBalance]]),Merge2[[#This Row],[PerformanceRating.WorkLifeBalance]],NA())</f>
        <v>3</v>
      </c>
      <c r="AP224" s="4">
        <v>3</v>
      </c>
      <c r="AQ224" s="4">
        <f>IF(ISNUMBER(Merge2[[#This Row],[PerformanceRating.SelfRating]]),Merge2[[#This Row],[PerformanceRating.SelfRating]],NA())</f>
        <v>3</v>
      </c>
      <c r="AR224" s="4">
        <v>2</v>
      </c>
      <c r="AS224" s="4">
        <f>IF(ISNUMBER(Merge2[[#This Row],[PerformanceRating.ManagerRating]]),Merge2[[#This Row],[PerformanceRating.ManagerRating]],NA())</f>
        <v>2</v>
      </c>
      <c r="AT224" s="4">
        <f>AVERAGE(Merge2[[#This Row],[environment]],Merge2[[#This Row],[job_satisfactory]],Merge2[[#This Row],[Relationship]],Merge2[[#This Row],[worklife]],Merge2[[#This Row],[selfrating]],Merge2[[#This Row],[managerrating]])</f>
        <v>2.6666666666666665</v>
      </c>
    </row>
    <row r="225" spans="1:46" x14ac:dyDescent="0.25">
      <c r="A225" s="1" t="s">
        <v>720</v>
      </c>
      <c r="B225" s="3" t="s">
        <v>721</v>
      </c>
      <c r="C225" s="3" t="s">
        <v>722</v>
      </c>
      <c r="D225" s="3" t="s">
        <v>26</v>
      </c>
      <c r="E225" s="4">
        <v>30</v>
      </c>
      <c r="F225" s="4" t="str">
        <f>IF(Merge2[[#This Row],[Age]]&lt;=35,"Young","Old")</f>
        <v>Young</v>
      </c>
      <c r="G225" s="3" t="s">
        <v>27</v>
      </c>
      <c r="H225" s="3" t="s">
        <v>57</v>
      </c>
      <c r="I225" s="4">
        <v>26</v>
      </c>
      <c r="J225" s="4" t="str" cm="1">
        <f t="array" ref="J225">_xlfn.IFS(Merge2[[#This Row],[DistanceFromHome (KM)]] &lt;=10,"0-10KM",Merge2[[#This Row],[DistanceFromHome (KM)]] &lt;=20,"11-20KM",Merge2[[#This Row],[DistanceFromHome (KM)]] &lt;=30,"21-30KM",Merge2[[#This Row],[DistanceFromHome (KM)]] &lt;=40,"31-40KM",Merge2[[#This Row],[DistanceFromHome (KM)]] &lt;=50,"41-50KM")</f>
        <v>21-30KM</v>
      </c>
      <c r="K225" s="3" t="s">
        <v>40</v>
      </c>
      <c r="L225" s="3" t="s">
        <v>30</v>
      </c>
      <c r="M225" s="4">
        <v>3</v>
      </c>
      <c r="N225" s="3" t="str" cm="1">
        <f t="array" ref="N225">_xlfn.SWITCH(Merge2[[#This Row],[Education]], 1, "Below College", 2, "College", 3, "Bachelor's", 4, "Master's", 5, "Doctorate")</f>
        <v>Bachelor's</v>
      </c>
      <c r="O225" s="3" t="s">
        <v>77</v>
      </c>
      <c r="P225" s="3" t="s">
        <v>93</v>
      </c>
      <c r="Q225" s="3" t="s">
        <v>41</v>
      </c>
      <c r="R225" s="5">
        <v>96170</v>
      </c>
      <c r="S225" s="4">
        <v>0</v>
      </c>
      <c r="T225" s="3" t="s">
        <v>34</v>
      </c>
      <c r="U225" s="4">
        <f>IF(Merge2[[#This Row],[OverTime]]="Yes", 1, 0)</f>
        <v>0</v>
      </c>
      <c r="V225" s="2">
        <v>41379</v>
      </c>
      <c r="W225" s="3" t="s">
        <v>34</v>
      </c>
      <c r="X225" s="4">
        <v>9</v>
      </c>
      <c r="Y225" s="4">
        <v>4</v>
      </c>
      <c r="Z225" s="4">
        <v>9</v>
      </c>
      <c r="AA225" s="4" t="str">
        <f>IF(Merge2[[#This Row],[YearsSinceLastPromotion]] &gt;=4, "Need Attention", "OK")</f>
        <v>Need Attention</v>
      </c>
      <c r="AB225" s="4">
        <v>1</v>
      </c>
      <c r="AC225" s="1" t="s">
        <v>723</v>
      </c>
      <c r="AD225" s="1" t="s">
        <v>720</v>
      </c>
      <c r="AE225" s="2">
        <v>42761</v>
      </c>
      <c r="AF225" s="4">
        <v>4</v>
      </c>
      <c r="AG225" s="4">
        <f>IF(ISNUMBER(Merge2[[#This Row],[PerformanceRating.EnvironmentSatisfaction]]),Merge2[[#This Row],[PerformanceRating.EnvironmentSatisfaction]], NA())</f>
        <v>4</v>
      </c>
      <c r="AH225" s="4">
        <v>2</v>
      </c>
      <c r="AI225" s="4">
        <f>IF(ISNUMBER(Merge2[[#This Row],[PerformanceRating.JobSatisfaction]]),Merge2[[#This Row],[PerformanceRating.JobSatisfaction]],NA())</f>
        <v>2</v>
      </c>
      <c r="AJ225" s="4">
        <v>2</v>
      </c>
      <c r="AK225" s="4">
        <f>IF(ISNUMBER(Merge2[[#This Row],[PerformanceRating.RelationshipSatisfaction]]),Merge2[[#This Row],[PerformanceRating.RelationshipSatisfaction]],NA())</f>
        <v>2</v>
      </c>
      <c r="AL225" s="4">
        <v>3</v>
      </c>
      <c r="AM225" s="4">
        <v>2</v>
      </c>
      <c r="AN225" s="4">
        <v>4</v>
      </c>
      <c r="AO225" s="4">
        <f>IF(ISNUMBER(Merge2[[#This Row],[PerformanceRating.WorkLifeBalance]]),Merge2[[#This Row],[PerformanceRating.WorkLifeBalance]],NA())</f>
        <v>4</v>
      </c>
      <c r="AP225" s="4">
        <v>4</v>
      </c>
      <c r="AQ225" s="4">
        <f>IF(ISNUMBER(Merge2[[#This Row],[PerformanceRating.SelfRating]]),Merge2[[#This Row],[PerformanceRating.SelfRating]],NA())</f>
        <v>4</v>
      </c>
      <c r="AR225" s="4">
        <v>4</v>
      </c>
      <c r="AS225" s="4">
        <f>IF(ISNUMBER(Merge2[[#This Row],[PerformanceRating.ManagerRating]]),Merge2[[#This Row],[PerformanceRating.ManagerRating]],NA())</f>
        <v>4</v>
      </c>
      <c r="AT225" s="4">
        <f>AVERAGE(Merge2[[#This Row],[environment]],Merge2[[#This Row],[job_satisfactory]],Merge2[[#This Row],[Relationship]],Merge2[[#This Row],[worklife]],Merge2[[#This Row],[selfrating]],Merge2[[#This Row],[managerrating]])</f>
        <v>3.3333333333333335</v>
      </c>
    </row>
    <row r="226" spans="1:46" x14ac:dyDescent="0.25">
      <c r="A226" s="1" t="s">
        <v>728</v>
      </c>
      <c r="B226" s="3" t="s">
        <v>729</v>
      </c>
      <c r="C226" s="3" t="s">
        <v>730</v>
      </c>
      <c r="D226" s="3" t="s">
        <v>26</v>
      </c>
      <c r="E226" s="4">
        <v>33</v>
      </c>
      <c r="F226" s="4" t="str">
        <f>IF(Merge2[[#This Row],[Age]]&lt;=35,"Young","Old")</f>
        <v>Young</v>
      </c>
      <c r="G226" s="3" t="s">
        <v>92</v>
      </c>
      <c r="H226" s="3" t="s">
        <v>57</v>
      </c>
      <c r="I226" s="4">
        <v>34</v>
      </c>
      <c r="J226" s="4" t="str" cm="1">
        <f t="array" ref="J226">_xlfn.IFS(Merge2[[#This Row],[DistanceFromHome (KM)]] &lt;=10,"0-10KM",Merge2[[#This Row],[DistanceFromHome (KM)]] &lt;=20,"11-20KM",Merge2[[#This Row],[DistanceFromHome (KM)]] &lt;=30,"21-30KM",Merge2[[#This Row],[DistanceFromHome (KM)]] &lt;=40,"31-40KM",Merge2[[#This Row],[DistanceFromHome (KM)]] &lt;=50,"41-50KM")</f>
        <v>31-40KM</v>
      </c>
      <c r="K226" s="3" t="s">
        <v>29</v>
      </c>
      <c r="L226" s="3" t="s">
        <v>48</v>
      </c>
      <c r="M226" s="4">
        <v>2</v>
      </c>
      <c r="N226" s="3" t="str" cm="1">
        <f t="array" ref="N226">_xlfn.SWITCH(Merge2[[#This Row],[Education]], 1, "Below College", 2, "College", 3, "Bachelor's", 4, "Master's", 5, "Doctorate")</f>
        <v>College</v>
      </c>
      <c r="O226" s="3" t="s">
        <v>58</v>
      </c>
      <c r="P226" s="3" t="s">
        <v>101</v>
      </c>
      <c r="Q226" s="3" t="s">
        <v>41</v>
      </c>
      <c r="R226" s="5">
        <v>91407</v>
      </c>
      <c r="S226" s="4">
        <v>0</v>
      </c>
      <c r="T226" s="3" t="s">
        <v>34</v>
      </c>
      <c r="U226" s="4">
        <f>IF(Merge2[[#This Row],[OverTime]]="Yes", 1, 0)</f>
        <v>0</v>
      </c>
      <c r="V226" s="2">
        <v>41381</v>
      </c>
      <c r="W226" s="3" t="s">
        <v>34</v>
      </c>
      <c r="X226" s="4">
        <v>9</v>
      </c>
      <c r="Y226" s="4">
        <v>9</v>
      </c>
      <c r="Z226" s="4">
        <v>9</v>
      </c>
      <c r="AA226" s="4" t="str">
        <f>IF(Merge2[[#This Row],[YearsSinceLastPromotion]] &gt;=4, "Need Attention", "OK")</f>
        <v>Need Attention</v>
      </c>
      <c r="AB226" s="4">
        <v>4</v>
      </c>
      <c r="AC226" s="1" t="s">
        <v>731</v>
      </c>
      <c r="AD226" s="1" t="s">
        <v>728</v>
      </c>
      <c r="AE226" s="2">
        <v>42732</v>
      </c>
      <c r="AF226" s="4">
        <v>4</v>
      </c>
      <c r="AG226" s="4">
        <f>IF(ISNUMBER(Merge2[[#This Row],[PerformanceRating.EnvironmentSatisfaction]]),Merge2[[#This Row],[PerformanceRating.EnvironmentSatisfaction]], NA())</f>
        <v>4</v>
      </c>
      <c r="AH226" s="4">
        <v>5</v>
      </c>
      <c r="AI226" s="4">
        <f>IF(ISNUMBER(Merge2[[#This Row],[PerformanceRating.JobSatisfaction]]),Merge2[[#This Row],[PerformanceRating.JobSatisfaction]],NA())</f>
        <v>5</v>
      </c>
      <c r="AJ226" s="4">
        <v>3</v>
      </c>
      <c r="AK226" s="4">
        <f>IF(ISNUMBER(Merge2[[#This Row],[PerformanceRating.RelationshipSatisfaction]]),Merge2[[#This Row],[PerformanceRating.RelationshipSatisfaction]],NA())</f>
        <v>3</v>
      </c>
      <c r="AL226" s="4">
        <v>3</v>
      </c>
      <c r="AM226" s="4">
        <v>0</v>
      </c>
      <c r="AN226" s="4">
        <v>3</v>
      </c>
      <c r="AO226" s="4">
        <f>IF(ISNUMBER(Merge2[[#This Row],[PerformanceRating.WorkLifeBalance]]),Merge2[[#This Row],[PerformanceRating.WorkLifeBalance]],NA())</f>
        <v>3</v>
      </c>
      <c r="AP226" s="4">
        <v>5</v>
      </c>
      <c r="AQ226" s="4">
        <f>IF(ISNUMBER(Merge2[[#This Row],[PerformanceRating.SelfRating]]),Merge2[[#This Row],[PerformanceRating.SelfRating]],NA())</f>
        <v>5</v>
      </c>
      <c r="AR226" s="4">
        <v>4</v>
      </c>
      <c r="AS226" s="4">
        <f>IF(ISNUMBER(Merge2[[#This Row],[PerformanceRating.ManagerRating]]),Merge2[[#This Row],[PerformanceRating.ManagerRating]],NA())</f>
        <v>4</v>
      </c>
      <c r="AT226" s="4">
        <f>AVERAGE(Merge2[[#This Row],[environment]],Merge2[[#This Row],[job_satisfactory]],Merge2[[#This Row],[Relationship]],Merge2[[#This Row],[worklife]],Merge2[[#This Row],[selfrating]],Merge2[[#This Row],[managerrating]])</f>
        <v>4</v>
      </c>
    </row>
    <row r="227" spans="1:46" hidden="1" x14ac:dyDescent="0.25">
      <c r="A227" s="1" t="s">
        <v>732</v>
      </c>
      <c r="B227" s="3" t="s">
        <v>733</v>
      </c>
      <c r="C227" s="3" t="s">
        <v>734</v>
      </c>
      <c r="D227" s="3" t="s">
        <v>26</v>
      </c>
      <c r="E227" s="4">
        <v>48</v>
      </c>
      <c r="F227" s="4" t="str">
        <f>IF(Merge2[[#This Row],[Age]]&lt;=35,"Young","Old")</f>
        <v>Old</v>
      </c>
      <c r="G227" s="3" t="s">
        <v>27</v>
      </c>
      <c r="H227" s="3" t="s">
        <v>28</v>
      </c>
      <c r="I227" s="4">
        <v>32</v>
      </c>
      <c r="J227" s="4" t="str" cm="1">
        <f t="array" ref="J227">_xlfn.IFS(Merge2[[#This Row],[DistanceFromHome (KM)]] &lt;=10,"0-10KM",Merge2[[#This Row],[DistanceFromHome (KM)]] &lt;=20,"11-20KM",Merge2[[#This Row],[DistanceFromHome (KM)]] &lt;=30,"21-30KM",Merge2[[#This Row],[DistanceFromHome (KM)]] &lt;=40,"31-40KM",Merge2[[#This Row],[DistanceFromHome (KM)]] &lt;=50,"41-50KM")</f>
        <v>31-40KM</v>
      </c>
      <c r="K227" s="3" t="s">
        <v>69</v>
      </c>
      <c r="L227" s="3" t="s">
        <v>30</v>
      </c>
      <c r="M227" s="4">
        <v>3</v>
      </c>
      <c r="N227" s="3" t="str" cm="1">
        <f t="array" ref="N227">_xlfn.SWITCH(Merge2[[#This Row],[Education]], 1, "Below College", 2, "College", 3, "Bachelor's", 4, "Master's", 5, "Doctorate")</f>
        <v>Bachelor's</v>
      </c>
      <c r="O227" s="3" t="s">
        <v>63</v>
      </c>
      <c r="P227" s="3" t="s">
        <v>106</v>
      </c>
      <c r="Q227" s="3" t="s">
        <v>51</v>
      </c>
      <c r="R227" s="5">
        <v>354336</v>
      </c>
      <c r="S227" s="4">
        <v>1</v>
      </c>
      <c r="T227" s="3" t="s">
        <v>42</v>
      </c>
      <c r="U227" s="4">
        <f>IF(Merge2[[#This Row],[OverTime]]="Yes", 1, 0)</f>
        <v>1</v>
      </c>
      <c r="V227" s="2">
        <v>41382</v>
      </c>
      <c r="W227" s="3" t="s">
        <v>34</v>
      </c>
      <c r="X227" s="4">
        <v>9</v>
      </c>
      <c r="Y227" s="4">
        <v>1</v>
      </c>
      <c r="Z227" s="4">
        <v>2</v>
      </c>
      <c r="AA227" s="4" t="str">
        <f>IF(Merge2[[#This Row],[YearsSinceLastPromotion]] &gt;=4, "Need Attention", "OK")</f>
        <v>OK</v>
      </c>
      <c r="AB227" s="4">
        <v>9</v>
      </c>
      <c r="AC227" s="1"/>
      <c r="AD227" s="1"/>
      <c r="AE227" s="2"/>
      <c r="AF227" s="4"/>
      <c r="AG227" s="4" t="e">
        <f>IF(ISNUMBER(Merge2[[#This Row],[PerformanceRating.EnvironmentSatisfaction]]),Merge2[[#This Row],[PerformanceRating.EnvironmentSatisfaction]], NA())</f>
        <v>#N/A</v>
      </c>
      <c r="AH227" s="4"/>
      <c r="AI227" s="4" t="e">
        <f>IF(ISNUMBER(Merge2[[#This Row],[PerformanceRating.JobSatisfaction]]),Merge2[[#This Row],[PerformanceRating.JobSatisfaction]],NA())</f>
        <v>#N/A</v>
      </c>
      <c r="AJ227" s="4"/>
      <c r="AK227" s="4" t="e">
        <f>IF(ISNUMBER(Merge2[[#This Row],[PerformanceRating.RelationshipSatisfaction]]),Merge2[[#This Row],[PerformanceRating.RelationshipSatisfaction]],NA())</f>
        <v>#N/A</v>
      </c>
      <c r="AL227" s="4"/>
      <c r="AM227" s="4"/>
      <c r="AN227" s="4"/>
      <c r="AO227" s="4" t="e">
        <f>IF(ISNUMBER(Merge2[[#This Row],[PerformanceRating.WorkLifeBalance]]),Merge2[[#This Row],[PerformanceRating.WorkLifeBalance]],NA())</f>
        <v>#N/A</v>
      </c>
      <c r="AP227" s="4"/>
      <c r="AQ227" s="4" t="e">
        <f>IF(ISNUMBER(Merge2[[#This Row],[PerformanceRating.SelfRating]]),Merge2[[#This Row],[PerformanceRating.SelfRating]],NA())</f>
        <v>#N/A</v>
      </c>
      <c r="AR227" s="4"/>
      <c r="AS227" s="4" t="e">
        <f>IF(ISNUMBER(Merge2[[#This Row],[PerformanceRating.ManagerRating]]),Merge2[[#This Row],[PerformanceRating.ManagerRating]],NA())</f>
        <v>#N/A</v>
      </c>
      <c r="AT227" s="4" t="e">
        <f>AVERAGE(Merge2[[#This Row],[environment]],Merge2[[#This Row],[job_satisfactory]],Merge2[[#This Row],[Relationship]],Merge2[[#This Row],[worklife]],Merge2[[#This Row],[selfrating]],Merge2[[#This Row],[managerrating]])</f>
        <v>#N/A</v>
      </c>
    </row>
    <row r="228" spans="1:46" x14ac:dyDescent="0.25">
      <c r="A228" s="1" t="s">
        <v>735</v>
      </c>
      <c r="B228" s="3" t="s">
        <v>736</v>
      </c>
      <c r="C228" s="3" t="s">
        <v>737</v>
      </c>
      <c r="D228" s="3" t="s">
        <v>39</v>
      </c>
      <c r="E228" s="4">
        <v>29</v>
      </c>
      <c r="F228" s="4" t="str">
        <f>IF(Merge2[[#This Row],[Age]]&lt;=35,"Young","Old")</f>
        <v>Young</v>
      </c>
      <c r="G228" s="3" t="s">
        <v>92</v>
      </c>
      <c r="H228" s="3" t="s">
        <v>57</v>
      </c>
      <c r="I228" s="4">
        <v>17</v>
      </c>
      <c r="J228" s="4" t="str" cm="1">
        <f t="array" ref="J228">_xlfn.IFS(Merge2[[#This Row],[DistanceFromHome (KM)]] &lt;=10,"0-10KM",Merge2[[#This Row],[DistanceFromHome (KM)]] &lt;=20,"11-20KM",Merge2[[#This Row],[DistanceFromHome (KM)]] &lt;=30,"21-30KM",Merge2[[#This Row],[DistanceFromHome (KM)]] &lt;=40,"31-40KM",Merge2[[#This Row],[DistanceFromHome (KM)]] &lt;=50,"41-50KM")</f>
        <v>11-20KM</v>
      </c>
      <c r="K228" s="3" t="s">
        <v>69</v>
      </c>
      <c r="L228" s="3" t="s">
        <v>76</v>
      </c>
      <c r="M228" s="4">
        <v>2</v>
      </c>
      <c r="N228" s="3" t="str" cm="1">
        <f t="array" ref="N228">_xlfn.SWITCH(Merge2[[#This Row],[Education]], 1, "Below College", 2, "College", 3, "Bachelor's", 4, "Master's", 5, "Doctorate")</f>
        <v>College</v>
      </c>
      <c r="O228" s="3" t="s">
        <v>58</v>
      </c>
      <c r="P228" s="3" t="s">
        <v>101</v>
      </c>
      <c r="Q228" s="3" t="s">
        <v>33</v>
      </c>
      <c r="R228" s="5">
        <v>129703</v>
      </c>
      <c r="S228" s="4">
        <v>3</v>
      </c>
      <c r="T228" s="3" t="s">
        <v>34</v>
      </c>
      <c r="U228" s="4">
        <f>IF(Merge2[[#This Row],[OverTime]]="Yes", 1, 0)</f>
        <v>0</v>
      </c>
      <c r="V228" s="2">
        <v>41389</v>
      </c>
      <c r="W228" s="3" t="s">
        <v>34</v>
      </c>
      <c r="X228" s="4">
        <v>9</v>
      </c>
      <c r="Y228" s="4">
        <v>6</v>
      </c>
      <c r="Z228" s="4">
        <v>6</v>
      </c>
      <c r="AA228" s="4" t="str">
        <f>IF(Merge2[[#This Row],[YearsSinceLastPromotion]] &gt;=4, "Need Attention", "OK")</f>
        <v>Need Attention</v>
      </c>
      <c r="AB228" s="4">
        <v>3</v>
      </c>
      <c r="AC228" s="1"/>
      <c r="AD228" s="1"/>
      <c r="AE228" s="2"/>
      <c r="AF228" s="4"/>
      <c r="AG228" s="4" t="e">
        <f>IF(ISNUMBER(Merge2[[#This Row],[PerformanceRating.EnvironmentSatisfaction]]),Merge2[[#This Row],[PerformanceRating.EnvironmentSatisfaction]], NA())</f>
        <v>#N/A</v>
      </c>
      <c r="AH228" s="4"/>
      <c r="AI228" s="4" t="e">
        <f>IF(ISNUMBER(Merge2[[#This Row],[PerformanceRating.JobSatisfaction]]),Merge2[[#This Row],[PerformanceRating.JobSatisfaction]],NA())</f>
        <v>#N/A</v>
      </c>
      <c r="AJ228" s="4"/>
      <c r="AK228" s="4" t="e">
        <f>IF(ISNUMBER(Merge2[[#This Row],[PerformanceRating.RelationshipSatisfaction]]),Merge2[[#This Row],[PerformanceRating.RelationshipSatisfaction]],NA())</f>
        <v>#N/A</v>
      </c>
      <c r="AL228" s="4"/>
      <c r="AM228" s="4"/>
      <c r="AN228" s="4"/>
      <c r="AO228" s="4" t="e">
        <f>IF(ISNUMBER(Merge2[[#This Row],[PerformanceRating.WorkLifeBalance]]),Merge2[[#This Row],[PerformanceRating.WorkLifeBalance]],NA())</f>
        <v>#N/A</v>
      </c>
      <c r="AP228" s="4"/>
      <c r="AQ228" s="4" t="e">
        <f>IF(ISNUMBER(Merge2[[#This Row],[PerformanceRating.SelfRating]]),Merge2[[#This Row],[PerformanceRating.SelfRating]],NA())</f>
        <v>#N/A</v>
      </c>
      <c r="AR228" s="4"/>
      <c r="AS228" s="4" t="e">
        <f>IF(ISNUMBER(Merge2[[#This Row],[PerformanceRating.ManagerRating]]),Merge2[[#This Row],[PerformanceRating.ManagerRating]],NA())</f>
        <v>#N/A</v>
      </c>
      <c r="AT228" s="4" t="e">
        <f>AVERAGE(Merge2[[#This Row],[environment]],Merge2[[#This Row],[job_satisfactory]],Merge2[[#This Row],[Relationship]],Merge2[[#This Row],[worklife]],Merge2[[#This Row],[selfrating]],Merge2[[#This Row],[managerrating]])</f>
        <v>#N/A</v>
      </c>
    </row>
    <row r="229" spans="1:46" hidden="1" x14ac:dyDescent="0.25">
      <c r="A229" s="1" t="s">
        <v>746</v>
      </c>
      <c r="B229" s="3" t="s">
        <v>747</v>
      </c>
      <c r="C229" s="3" t="s">
        <v>748</v>
      </c>
      <c r="D229" s="3" t="s">
        <v>56</v>
      </c>
      <c r="E229" s="4">
        <v>44</v>
      </c>
      <c r="F229" s="4" t="str">
        <f>IF(Merge2[[#This Row],[Age]]&lt;=35,"Young","Old")</f>
        <v>Old</v>
      </c>
      <c r="G229" s="3" t="s">
        <v>27</v>
      </c>
      <c r="H229" s="3" t="s">
        <v>57</v>
      </c>
      <c r="I229" s="4">
        <v>32</v>
      </c>
      <c r="J229" s="4" t="str" cm="1">
        <f t="array" ref="J229">_xlfn.IFS(Merge2[[#This Row],[DistanceFromHome (KM)]] &lt;=10,"0-10KM",Merge2[[#This Row],[DistanceFromHome (KM)]] &lt;=20,"11-20KM",Merge2[[#This Row],[DistanceFromHome (KM)]] &lt;=30,"21-30KM",Merge2[[#This Row],[DistanceFromHome (KM)]] &lt;=40,"31-40KM",Merge2[[#This Row],[DistanceFromHome (KM)]] &lt;=50,"41-50KM")</f>
        <v>31-40KM</v>
      </c>
      <c r="K229" s="3" t="s">
        <v>40</v>
      </c>
      <c r="L229" s="3" t="s">
        <v>30</v>
      </c>
      <c r="M229" s="4">
        <v>3</v>
      </c>
      <c r="N229" s="3" t="str" cm="1">
        <f t="array" ref="N229">_xlfn.SWITCH(Merge2[[#This Row],[Education]], 1, "Below College", 2, "College", 3, "Bachelor's", 4, "Master's", 5, "Doctorate")</f>
        <v>Bachelor's</v>
      </c>
      <c r="O229" s="3" t="s">
        <v>58</v>
      </c>
      <c r="P229" s="3" t="s">
        <v>101</v>
      </c>
      <c r="Q229" s="3" t="s">
        <v>51</v>
      </c>
      <c r="R229" s="5">
        <v>257978</v>
      </c>
      <c r="S229" s="4">
        <v>1</v>
      </c>
      <c r="T229" s="3" t="s">
        <v>42</v>
      </c>
      <c r="U229" s="4">
        <f>IF(Merge2[[#This Row],[OverTime]]="Yes", 1, 0)</f>
        <v>1</v>
      </c>
      <c r="V229" s="2">
        <v>41396</v>
      </c>
      <c r="W229" s="3" t="s">
        <v>34</v>
      </c>
      <c r="X229" s="4">
        <v>9</v>
      </c>
      <c r="Y229" s="4">
        <v>2</v>
      </c>
      <c r="Z229" s="4">
        <v>4</v>
      </c>
      <c r="AA229" s="4" t="str">
        <f>IF(Merge2[[#This Row],[YearsSinceLastPromotion]] &gt;=4, "Need Attention", "OK")</f>
        <v>Need Attention</v>
      </c>
      <c r="AB229" s="4">
        <v>1</v>
      </c>
      <c r="AC229" s="1"/>
      <c r="AD229" s="1"/>
      <c r="AE229" s="2"/>
      <c r="AF229" s="4"/>
      <c r="AG229" s="4" t="e">
        <f>IF(ISNUMBER(Merge2[[#This Row],[PerformanceRating.EnvironmentSatisfaction]]),Merge2[[#This Row],[PerformanceRating.EnvironmentSatisfaction]], NA())</f>
        <v>#N/A</v>
      </c>
      <c r="AH229" s="4"/>
      <c r="AI229" s="4" t="e">
        <f>IF(ISNUMBER(Merge2[[#This Row],[PerformanceRating.JobSatisfaction]]),Merge2[[#This Row],[PerformanceRating.JobSatisfaction]],NA())</f>
        <v>#N/A</v>
      </c>
      <c r="AJ229" s="4"/>
      <c r="AK229" s="4" t="e">
        <f>IF(ISNUMBER(Merge2[[#This Row],[PerformanceRating.RelationshipSatisfaction]]),Merge2[[#This Row],[PerformanceRating.RelationshipSatisfaction]],NA())</f>
        <v>#N/A</v>
      </c>
      <c r="AL229" s="4"/>
      <c r="AM229" s="4"/>
      <c r="AN229" s="4"/>
      <c r="AO229" s="4" t="e">
        <f>IF(ISNUMBER(Merge2[[#This Row],[PerformanceRating.WorkLifeBalance]]),Merge2[[#This Row],[PerformanceRating.WorkLifeBalance]],NA())</f>
        <v>#N/A</v>
      </c>
      <c r="AP229" s="4"/>
      <c r="AQ229" s="4" t="e">
        <f>IF(ISNUMBER(Merge2[[#This Row],[PerformanceRating.SelfRating]]),Merge2[[#This Row],[PerformanceRating.SelfRating]],NA())</f>
        <v>#N/A</v>
      </c>
      <c r="AR229" s="4"/>
      <c r="AS229" s="4" t="e">
        <f>IF(ISNUMBER(Merge2[[#This Row],[PerformanceRating.ManagerRating]]),Merge2[[#This Row],[PerformanceRating.ManagerRating]],NA())</f>
        <v>#N/A</v>
      </c>
      <c r="AT229" s="4" t="e">
        <f>AVERAGE(Merge2[[#This Row],[environment]],Merge2[[#This Row],[job_satisfactory]],Merge2[[#This Row],[Relationship]],Merge2[[#This Row],[worklife]],Merge2[[#This Row],[selfrating]],Merge2[[#This Row],[managerrating]])</f>
        <v>#N/A</v>
      </c>
    </row>
    <row r="230" spans="1:46" x14ac:dyDescent="0.25">
      <c r="A230" s="1" t="s">
        <v>1004</v>
      </c>
      <c r="B230" s="3" t="s">
        <v>1005</v>
      </c>
      <c r="C230" s="3" t="s">
        <v>1006</v>
      </c>
      <c r="D230" s="3" t="s">
        <v>26</v>
      </c>
      <c r="E230" s="4">
        <v>33</v>
      </c>
      <c r="F230" s="4" t="str">
        <f>IF(Merge2[[#This Row],[Age]]&lt;=35,"Young","Old")</f>
        <v>Young</v>
      </c>
      <c r="G230" s="3" t="s">
        <v>92</v>
      </c>
      <c r="H230" s="3" t="s">
        <v>28</v>
      </c>
      <c r="I230" s="4">
        <v>33</v>
      </c>
      <c r="J230" s="4" t="str" cm="1">
        <f t="array" ref="J230">_xlfn.IFS(Merge2[[#This Row],[DistanceFromHome (KM)]] &lt;=10,"0-10KM",Merge2[[#This Row],[DistanceFromHome (KM)]] &lt;=20,"11-20KM",Merge2[[#This Row],[DistanceFromHome (KM)]] &lt;=30,"21-30KM",Merge2[[#This Row],[DistanceFromHome (KM)]] &lt;=40,"31-40KM",Merge2[[#This Row],[DistanceFromHome (KM)]] &lt;=50,"41-50KM")</f>
        <v>31-40KM</v>
      </c>
      <c r="K230" s="3" t="s">
        <v>40</v>
      </c>
      <c r="L230" s="3" t="s">
        <v>70</v>
      </c>
      <c r="M230" s="4">
        <v>5</v>
      </c>
      <c r="N230" s="3" t="str" cm="1">
        <f t="array" ref="N230">_xlfn.SWITCH(Merge2[[#This Row],[Education]], 1, "Below College", 2, "College", 3, "Bachelor's", 4, "Master's", 5, "Doctorate")</f>
        <v>Doctorate</v>
      </c>
      <c r="O230" s="3" t="s">
        <v>31</v>
      </c>
      <c r="P230" s="3" t="s">
        <v>32</v>
      </c>
      <c r="Q230" s="3" t="s">
        <v>51</v>
      </c>
      <c r="R230" s="5">
        <v>115114</v>
      </c>
      <c r="S230" s="4">
        <v>1</v>
      </c>
      <c r="T230" s="3" t="s">
        <v>34</v>
      </c>
      <c r="U230" s="4">
        <f>IF(Merge2[[#This Row],[OverTime]]="Yes", 1, 0)</f>
        <v>0</v>
      </c>
      <c r="V230" s="2">
        <v>41590</v>
      </c>
      <c r="W230" s="3" t="s">
        <v>34</v>
      </c>
      <c r="X230" s="4">
        <v>9</v>
      </c>
      <c r="Y230" s="4">
        <v>9</v>
      </c>
      <c r="Z230" s="4">
        <v>9</v>
      </c>
      <c r="AA230" s="4" t="str">
        <f>IF(Merge2[[#This Row],[YearsSinceLastPromotion]] &gt;=4, "Need Attention", "OK")</f>
        <v>Need Attention</v>
      </c>
      <c r="AB230" s="4">
        <v>6</v>
      </c>
      <c r="AC230" s="1" t="s">
        <v>1007</v>
      </c>
      <c r="AD230" s="1" t="s">
        <v>1004</v>
      </c>
      <c r="AE230" s="2">
        <v>42703</v>
      </c>
      <c r="AF230" s="4">
        <v>3</v>
      </c>
      <c r="AG230" s="4">
        <f>IF(ISNUMBER(Merge2[[#This Row],[PerformanceRating.EnvironmentSatisfaction]]),Merge2[[#This Row],[PerformanceRating.EnvironmentSatisfaction]], NA())</f>
        <v>3</v>
      </c>
      <c r="AH230" s="4">
        <v>2</v>
      </c>
      <c r="AI230" s="4">
        <f>IF(ISNUMBER(Merge2[[#This Row],[PerformanceRating.JobSatisfaction]]),Merge2[[#This Row],[PerformanceRating.JobSatisfaction]],NA())</f>
        <v>2</v>
      </c>
      <c r="AJ230" s="4">
        <v>2</v>
      </c>
      <c r="AK230" s="4">
        <f>IF(ISNUMBER(Merge2[[#This Row],[PerformanceRating.RelationshipSatisfaction]]),Merge2[[#This Row],[PerformanceRating.RelationshipSatisfaction]],NA())</f>
        <v>2</v>
      </c>
      <c r="AL230" s="4">
        <v>1</v>
      </c>
      <c r="AM230" s="4">
        <v>2</v>
      </c>
      <c r="AN230" s="4">
        <v>3</v>
      </c>
      <c r="AO230" s="4">
        <f>IF(ISNUMBER(Merge2[[#This Row],[PerformanceRating.WorkLifeBalance]]),Merge2[[#This Row],[PerformanceRating.WorkLifeBalance]],NA())</f>
        <v>3</v>
      </c>
      <c r="AP230" s="4">
        <v>5</v>
      </c>
      <c r="AQ230" s="4">
        <f>IF(ISNUMBER(Merge2[[#This Row],[PerformanceRating.SelfRating]]),Merge2[[#This Row],[PerformanceRating.SelfRating]],NA())</f>
        <v>5</v>
      </c>
      <c r="AR230" s="4">
        <v>5</v>
      </c>
      <c r="AS230" s="4">
        <f>IF(ISNUMBER(Merge2[[#This Row],[PerformanceRating.ManagerRating]]),Merge2[[#This Row],[PerformanceRating.ManagerRating]],NA())</f>
        <v>5</v>
      </c>
      <c r="AT230" s="4">
        <f>AVERAGE(Merge2[[#This Row],[environment]],Merge2[[#This Row],[job_satisfactory]],Merge2[[#This Row],[Relationship]],Merge2[[#This Row],[worklife]],Merge2[[#This Row],[selfrating]],Merge2[[#This Row],[managerrating]])</f>
        <v>3.3333333333333335</v>
      </c>
    </row>
    <row r="231" spans="1:46" x14ac:dyDescent="0.25">
      <c r="A231" s="1" t="s">
        <v>749</v>
      </c>
      <c r="B231" s="3" t="s">
        <v>750</v>
      </c>
      <c r="C231" s="3" t="s">
        <v>751</v>
      </c>
      <c r="D231" s="3" t="s">
        <v>39</v>
      </c>
      <c r="E231" s="4">
        <v>32</v>
      </c>
      <c r="F231" s="4" t="str">
        <f>IF(Merge2[[#This Row],[Age]]&lt;=35,"Young","Old")</f>
        <v>Young</v>
      </c>
      <c r="G231" s="3" t="s">
        <v>27</v>
      </c>
      <c r="H231" s="3" t="s">
        <v>57</v>
      </c>
      <c r="I231" s="4">
        <v>22</v>
      </c>
      <c r="J231" s="4" t="str" cm="1">
        <f t="array" ref="J231">_xlfn.IFS(Merge2[[#This Row],[DistanceFromHome (KM)]] &lt;=10,"0-10KM",Merge2[[#This Row],[DistanceFromHome (KM)]] &lt;=20,"11-20KM",Merge2[[#This Row],[DistanceFromHome (KM)]] &lt;=30,"21-30KM",Merge2[[#This Row],[DistanceFromHome (KM)]] &lt;=40,"31-40KM",Merge2[[#This Row],[DistanceFromHome (KM)]] &lt;=50,"41-50KM")</f>
        <v>21-30KM</v>
      </c>
      <c r="K231" s="3" t="s">
        <v>29</v>
      </c>
      <c r="L231" s="3" t="s">
        <v>76</v>
      </c>
      <c r="M231" s="4">
        <v>4</v>
      </c>
      <c r="N231" s="3" t="str" cm="1">
        <f t="array" ref="N231">_xlfn.SWITCH(Merge2[[#This Row],[Education]], 1, "Below College", 2, "College", 3, "Bachelor's", 4, "Master's", 5, "Doctorate")</f>
        <v>Master's</v>
      </c>
      <c r="O231" s="3" t="s">
        <v>200</v>
      </c>
      <c r="P231" s="3" t="s">
        <v>110</v>
      </c>
      <c r="Q231" s="3" t="s">
        <v>51</v>
      </c>
      <c r="R231" s="5">
        <v>72688</v>
      </c>
      <c r="S231" s="4">
        <v>1</v>
      </c>
      <c r="T231" s="3" t="s">
        <v>34</v>
      </c>
      <c r="U231" s="4">
        <f>IF(Merge2[[#This Row],[OverTime]]="Yes", 1, 0)</f>
        <v>0</v>
      </c>
      <c r="V231" s="2">
        <v>41400</v>
      </c>
      <c r="W231" s="3" t="s">
        <v>34</v>
      </c>
      <c r="X231" s="4">
        <v>9</v>
      </c>
      <c r="Y231" s="4">
        <v>3</v>
      </c>
      <c r="Z231" s="4">
        <v>3</v>
      </c>
      <c r="AA231" s="4" t="str">
        <f>IF(Merge2[[#This Row],[YearsSinceLastPromotion]] &gt;=4, "Need Attention", "OK")</f>
        <v>OK</v>
      </c>
      <c r="AB231" s="4">
        <v>8</v>
      </c>
      <c r="AC231" s="1"/>
      <c r="AD231" s="1"/>
      <c r="AE231" s="2"/>
      <c r="AF231" s="4"/>
      <c r="AG231" s="4" t="e">
        <f>IF(ISNUMBER(Merge2[[#This Row],[PerformanceRating.EnvironmentSatisfaction]]),Merge2[[#This Row],[PerformanceRating.EnvironmentSatisfaction]], NA())</f>
        <v>#N/A</v>
      </c>
      <c r="AH231" s="4"/>
      <c r="AI231" s="4" t="e">
        <f>IF(ISNUMBER(Merge2[[#This Row],[PerformanceRating.JobSatisfaction]]),Merge2[[#This Row],[PerformanceRating.JobSatisfaction]],NA())</f>
        <v>#N/A</v>
      </c>
      <c r="AJ231" s="4"/>
      <c r="AK231" s="4" t="e">
        <f>IF(ISNUMBER(Merge2[[#This Row],[PerformanceRating.RelationshipSatisfaction]]),Merge2[[#This Row],[PerformanceRating.RelationshipSatisfaction]],NA())</f>
        <v>#N/A</v>
      </c>
      <c r="AL231" s="4"/>
      <c r="AM231" s="4"/>
      <c r="AN231" s="4"/>
      <c r="AO231" s="4" t="e">
        <f>IF(ISNUMBER(Merge2[[#This Row],[PerformanceRating.WorkLifeBalance]]),Merge2[[#This Row],[PerformanceRating.WorkLifeBalance]],NA())</f>
        <v>#N/A</v>
      </c>
      <c r="AP231" s="4"/>
      <c r="AQ231" s="4" t="e">
        <f>IF(ISNUMBER(Merge2[[#This Row],[PerformanceRating.SelfRating]]),Merge2[[#This Row],[PerformanceRating.SelfRating]],NA())</f>
        <v>#N/A</v>
      </c>
      <c r="AR231" s="4"/>
      <c r="AS231" s="4" t="e">
        <f>IF(ISNUMBER(Merge2[[#This Row],[PerformanceRating.ManagerRating]]),Merge2[[#This Row],[PerformanceRating.ManagerRating]],NA())</f>
        <v>#N/A</v>
      </c>
      <c r="AT231" s="4" t="e">
        <f>AVERAGE(Merge2[[#This Row],[environment]],Merge2[[#This Row],[job_satisfactory]],Merge2[[#This Row],[Relationship]],Merge2[[#This Row],[worklife]],Merge2[[#This Row],[selfrating]],Merge2[[#This Row],[managerrating]])</f>
        <v>#N/A</v>
      </c>
    </row>
    <row r="232" spans="1:46" hidden="1" x14ac:dyDescent="0.25">
      <c r="A232" s="1" t="s">
        <v>752</v>
      </c>
      <c r="B232" s="3" t="s">
        <v>753</v>
      </c>
      <c r="C232" s="3" t="s">
        <v>754</v>
      </c>
      <c r="D232" s="3" t="s">
        <v>56</v>
      </c>
      <c r="E232" s="4">
        <v>36</v>
      </c>
      <c r="F232" s="4" t="str">
        <f>IF(Merge2[[#This Row],[Age]]&lt;=35,"Young","Old")</f>
        <v>Old</v>
      </c>
      <c r="G232" s="3" t="s">
        <v>92</v>
      </c>
      <c r="H232" s="3" t="s">
        <v>57</v>
      </c>
      <c r="I232" s="4">
        <v>14</v>
      </c>
      <c r="J232" s="4" t="str" cm="1">
        <f t="array" ref="J232">_xlfn.IFS(Merge2[[#This Row],[DistanceFromHome (KM)]] &lt;=10,"0-10KM",Merge2[[#This Row],[DistanceFromHome (KM)]] &lt;=20,"11-20KM",Merge2[[#This Row],[DistanceFromHome (KM)]] &lt;=30,"21-30KM",Merge2[[#This Row],[DistanceFromHome (KM)]] &lt;=40,"31-40KM",Merge2[[#This Row],[DistanceFromHome (KM)]] &lt;=50,"41-50KM")</f>
        <v>11-20KM</v>
      </c>
      <c r="K232" s="3" t="s">
        <v>29</v>
      </c>
      <c r="L232" s="3" t="s">
        <v>30</v>
      </c>
      <c r="M232" s="4">
        <v>1</v>
      </c>
      <c r="N232" s="3" t="str" cm="1">
        <f t="array" ref="N232">_xlfn.SWITCH(Merge2[[#This Row],[Education]], 1, "Below College", 2, "College", 3, "Bachelor's", 4, "Master's", 5, "Doctorate")</f>
        <v>Below College</v>
      </c>
      <c r="O232" s="3" t="s">
        <v>77</v>
      </c>
      <c r="P232" s="3" t="s">
        <v>93</v>
      </c>
      <c r="Q232" s="3" t="s">
        <v>41</v>
      </c>
      <c r="R232" s="5">
        <v>43358</v>
      </c>
      <c r="S232" s="4">
        <v>0</v>
      </c>
      <c r="T232" s="3" t="s">
        <v>34</v>
      </c>
      <c r="U232" s="4">
        <f>IF(Merge2[[#This Row],[OverTime]]="Yes", 1, 0)</f>
        <v>0</v>
      </c>
      <c r="V232" s="2">
        <v>41401</v>
      </c>
      <c r="W232" s="3" t="s">
        <v>34</v>
      </c>
      <c r="X232" s="4">
        <v>9</v>
      </c>
      <c r="Y232" s="4">
        <v>0</v>
      </c>
      <c r="Z232" s="4">
        <v>9</v>
      </c>
      <c r="AA232" s="4" t="str">
        <f>IF(Merge2[[#This Row],[YearsSinceLastPromotion]] &gt;=4, "Need Attention", "OK")</f>
        <v>Need Attention</v>
      </c>
      <c r="AB232" s="4">
        <v>5</v>
      </c>
      <c r="AC232" s="1"/>
      <c r="AD232" s="1"/>
      <c r="AE232" s="2"/>
      <c r="AF232" s="4"/>
      <c r="AG232" s="4" t="e">
        <f>IF(ISNUMBER(Merge2[[#This Row],[PerformanceRating.EnvironmentSatisfaction]]),Merge2[[#This Row],[PerformanceRating.EnvironmentSatisfaction]], NA())</f>
        <v>#N/A</v>
      </c>
      <c r="AH232" s="4"/>
      <c r="AI232" s="4" t="e">
        <f>IF(ISNUMBER(Merge2[[#This Row],[PerformanceRating.JobSatisfaction]]),Merge2[[#This Row],[PerformanceRating.JobSatisfaction]],NA())</f>
        <v>#N/A</v>
      </c>
      <c r="AJ232" s="4"/>
      <c r="AK232" s="4" t="e">
        <f>IF(ISNUMBER(Merge2[[#This Row],[PerformanceRating.RelationshipSatisfaction]]),Merge2[[#This Row],[PerformanceRating.RelationshipSatisfaction]],NA())</f>
        <v>#N/A</v>
      </c>
      <c r="AL232" s="4"/>
      <c r="AM232" s="4"/>
      <c r="AN232" s="4"/>
      <c r="AO232" s="4" t="e">
        <f>IF(ISNUMBER(Merge2[[#This Row],[PerformanceRating.WorkLifeBalance]]),Merge2[[#This Row],[PerformanceRating.WorkLifeBalance]],NA())</f>
        <v>#N/A</v>
      </c>
      <c r="AP232" s="4"/>
      <c r="AQ232" s="4" t="e">
        <f>IF(ISNUMBER(Merge2[[#This Row],[PerformanceRating.SelfRating]]),Merge2[[#This Row],[PerformanceRating.SelfRating]],NA())</f>
        <v>#N/A</v>
      </c>
      <c r="AR232" s="4"/>
      <c r="AS232" s="4" t="e">
        <f>IF(ISNUMBER(Merge2[[#This Row],[PerformanceRating.ManagerRating]]),Merge2[[#This Row],[PerformanceRating.ManagerRating]],NA())</f>
        <v>#N/A</v>
      </c>
      <c r="AT232" s="4" t="e">
        <f>AVERAGE(Merge2[[#This Row],[environment]],Merge2[[#This Row],[job_satisfactory]],Merge2[[#This Row],[Relationship]],Merge2[[#This Row],[worklife]],Merge2[[#This Row],[selfrating]],Merge2[[#This Row],[managerrating]])</f>
        <v>#N/A</v>
      </c>
    </row>
    <row r="233" spans="1:46" hidden="1" x14ac:dyDescent="0.25">
      <c r="A233" s="1" t="s">
        <v>962</v>
      </c>
      <c r="B233" s="3" t="s">
        <v>963</v>
      </c>
      <c r="C233" s="3" t="s">
        <v>964</v>
      </c>
      <c r="D233" s="3" t="s">
        <v>26</v>
      </c>
      <c r="E233" s="4">
        <v>48</v>
      </c>
      <c r="F233" s="4" t="str">
        <f>IF(Merge2[[#This Row],[Age]]&lt;=35,"Young","Old")</f>
        <v>Old</v>
      </c>
      <c r="G233" s="3" t="s">
        <v>27</v>
      </c>
      <c r="H233" s="3" t="s">
        <v>57</v>
      </c>
      <c r="I233" s="4">
        <v>45</v>
      </c>
      <c r="J233" s="4" t="str" cm="1">
        <f t="array" ref="J233">_xlfn.IFS(Merge2[[#This Row],[DistanceFromHome (KM)]] &lt;=10,"0-10KM",Merge2[[#This Row],[DistanceFromHome (KM)]] &lt;=20,"11-20KM",Merge2[[#This Row],[DistanceFromHome (KM)]] &lt;=30,"21-30KM",Merge2[[#This Row],[DistanceFromHome (KM)]] &lt;=40,"31-40KM",Merge2[[#This Row],[DistanceFromHome (KM)]] &lt;=50,"41-50KM")</f>
        <v>41-50KM</v>
      </c>
      <c r="K233" s="3" t="s">
        <v>29</v>
      </c>
      <c r="L233" s="3" t="s">
        <v>30</v>
      </c>
      <c r="M233" s="4">
        <v>3</v>
      </c>
      <c r="N233" s="3" t="str" cm="1">
        <f t="array" ref="N233">_xlfn.SWITCH(Merge2[[#This Row],[Education]], 1, "Below College", 2, "College", 3, "Bachelor's", 4, "Master's", 5, "Doctorate")</f>
        <v>Bachelor's</v>
      </c>
      <c r="O233" s="3" t="s">
        <v>83</v>
      </c>
      <c r="P233" s="3" t="s">
        <v>114</v>
      </c>
      <c r="Q233" s="3" t="s">
        <v>41</v>
      </c>
      <c r="R233" s="5">
        <v>207456</v>
      </c>
      <c r="S233" s="4">
        <v>0</v>
      </c>
      <c r="T233" s="3" t="s">
        <v>34</v>
      </c>
      <c r="U233" s="4">
        <f>IF(Merge2[[#This Row],[OverTime]]="Yes", 1, 0)</f>
        <v>0</v>
      </c>
      <c r="V233" s="2">
        <v>41565</v>
      </c>
      <c r="W233" s="3" t="s">
        <v>34</v>
      </c>
      <c r="X233" s="4">
        <v>9</v>
      </c>
      <c r="Y233" s="4">
        <v>2</v>
      </c>
      <c r="Z233" s="4">
        <v>6</v>
      </c>
      <c r="AA233" s="4" t="str">
        <f>IF(Merge2[[#This Row],[YearsSinceLastPromotion]] &gt;=4, "Need Attention", "OK")</f>
        <v>Need Attention</v>
      </c>
      <c r="AB233" s="4">
        <v>4</v>
      </c>
      <c r="AC233" s="1" t="s">
        <v>965</v>
      </c>
      <c r="AD233" s="1" t="s">
        <v>962</v>
      </c>
      <c r="AE233" s="2">
        <v>42706</v>
      </c>
      <c r="AF233" s="4">
        <v>4</v>
      </c>
      <c r="AG233" s="4">
        <f>IF(ISNUMBER(Merge2[[#This Row],[PerformanceRating.EnvironmentSatisfaction]]),Merge2[[#This Row],[PerformanceRating.EnvironmentSatisfaction]], NA())</f>
        <v>4</v>
      </c>
      <c r="AH233" s="4">
        <v>4</v>
      </c>
      <c r="AI233" s="4">
        <f>IF(ISNUMBER(Merge2[[#This Row],[PerformanceRating.JobSatisfaction]]),Merge2[[#This Row],[PerformanceRating.JobSatisfaction]],NA())</f>
        <v>4</v>
      </c>
      <c r="AJ233" s="4">
        <v>3</v>
      </c>
      <c r="AK233" s="4">
        <f>IF(ISNUMBER(Merge2[[#This Row],[PerformanceRating.RelationshipSatisfaction]]),Merge2[[#This Row],[PerformanceRating.RelationshipSatisfaction]],NA())</f>
        <v>3</v>
      </c>
      <c r="AL233" s="4">
        <v>1</v>
      </c>
      <c r="AM233" s="4">
        <v>0</v>
      </c>
      <c r="AN233" s="4">
        <v>5</v>
      </c>
      <c r="AO233" s="4">
        <f>IF(ISNUMBER(Merge2[[#This Row],[PerformanceRating.WorkLifeBalance]]),Merge2[[#This Row],[PerformanceRating.WorkLifeBalance]],NA())</f>
        <v>5</v>
      </c>
      <c r="AP233" s="4">
        <v>5</v>
      </c>
      <c r="AQ233" s="4">
        <f>IF(ISNUMBER(Merge2[[#This Row],[PerformanceRating.SelfRating]]),Merge2[[#This Row],[PerformanceRating.SelfRating]],NA())</f>
        <v>5</v>
      </c>
      <c r="AR233" s="4">
        <v>4</v>
      </c>
      <c r="AS233" s="4">
        <f>IF(ISNUMBER(Merge2[[#This Row],[PerformanceRating.ManagerRating]]),Merge2[[#This Row],[PerformanceRating.ManagerRating]],NA())</f>
        <v>4</v>
      </c>
      <c r="AT233" s="4">
        <f>AVERAGE(Merge2[[#This Row],[environment]],Merge2[[#This Row],[job_satisfactory]],Merge2[[#This Row],[Relationship]],Merge2[[#This Row],[worklife]],Merge2[[#This Row],[selfrating]],Merge2[[#This Row],[managerrating]])</f>
        <v>4.166666666666667</v>
      </c>
    </row>
    <row r="234" spans="1:46" x14ac:dyDescent="0.25">
      <c r="A234" s="1" t="s">
        <v>755</v>
      </c>
      <c r="B234" s="3" t="s">
        <v>756</v>
      </c>
      <c r="C234" s="3" t="s">
        <v>757</v>
      </c>
      <c r="D234" s="3" t="s">
        <v>26</v>
      </c>
      <c r="E234" s="4">
        <v>30</v>
      </c>
      <c r="F234" s="4" t="str">
        <f>IF(Merge2[[#This Row],[Age]]&lt;=35,"Young","Old")</f>
        <v>Young</v>
      </c>
      <c r="G234" s="3" t="s">
        <v>75</v>
      </c>
      <c r="H234" s="3" t="s">
        <v>57</v>
      </c>
      <c r="I234" s="4">
        <v>3</v>
      </c>
      <c r="J234" s="4" t="str" cm="1">
        <f t="array" ref="J234">_xlfn.IFS(Merge2[[#This Row],[DistanceFromHome (KM)]] &lt;=10,"0-10KM",Merge2[[#This Row],[DistanceFromHome (KM)]] &lt;=20,"11-20KM",Merge2[[#This Row],[DistanceFromHome (KM)]] &lt;=30,"21-30KM",Merge2[[#This Row],[DistanceFromHome (KM)]] &lt;=40,"31-40KM",Merge2[[#This Row],[DistanceFromHome (KM)]] &lt;=50,"41-50KM")</f>
        <v>0-10KM</v>
      </c>
      <c r="K234" s="3" t="s">
        <v>29</v>
      </c>
      <c r="L234" s="3" t="s">
        <v>30</v>
      </c>
      <c r="M234" s="4">
        <v>3</v>
      </c>
      <c r="N234" s="3" t="str" cm="1">
        <f t="array" ref="N234">_xlfn.SWITCH(Merge2[[#This Row],[Education]], 1, "Below College", 2, "College", 3, "Bachelor's", 4, "Master's", 5, "Doctorate")</f>
        <v>Bachelor's</v>
      </c>
      <c r="O234" s="3" t="s">
        <v>77</v>
      </c>
      <c r="P234" s="3" t="s">
        <v>93</v>
      </c>
      <c r="Q234" s="3" t="s">
        <v>51</v>
      </c>
      <c r="R234" s="5">
        <v>47338</v>
      </c>
      <c r="S234" s="4">
        <v>1</v>
      </c>
      <c r="T234" s="3" t="s">
        <v>34</v>
      </c>
      <c r="U234" s="4">
        <f>IF(Merge2[[#This Row],[OverTime]]="Yes", 1, 0)</f>
        <v>0</v>
      </c>
      <c r="V234" s="2">
        <v>41402</v>
      </c>
      <c r="W234" s="3" t="s">
        <v>34</v>
      </c>
      <c r="X234" s="4">
        <v>9</v>
      </c>
      <c r="Y234" s="4">
        <v>4</v>
      </c>
      <c r="Z234" s="4">
        <v>9</v>
      </c>
      <c r="AA234" s="4" t="str">
        <f>IF(Merge2[[#This Row],[YearsSinceLastPromotion]] &gt;=4, "Need Attention", "OK")</f>
        <v>Need Attention</v>
      </c>
      <c r="AB234" s="4">
        <v>1</v>
      </c>
      <c r="AC234" s="1"/>
      <c r="AD234" s="1"/>
      <c r="AE234" s="2"/>
      <c r="AF234" s="4"/>
      <c r="AG234" s="4" t="e">
        <f>IF(ISNUMBER(Merge2[[#This Row],[PerformanceRating.EnvironmentSatisfaction]]),Merge2[[#This Row],[PerformanceRating.EnvironmentSatisfaction]], NA())</f>
        <v>#N/A</v>
      </c>
      <c r="AH234" s="4"/>
      <c r="AI234" s="4" t="e">
        <f>IF(ISNUMBER(Merge2[[#This Row],[PerformanceRating.JobSatisfaction]]),Merge2[[#This Row],[PerformanceRating.JobSatisfaction]],NA())</f>
        <v>#N/A</v>
      </c>
      <c r="AJ234" s="4"/>
      <c r="AK234" s="4" t="e">
        <f>IF(ISNUMBER(Merge2[[#This Row],[PerformanceRating.RelationshipSatisfaction]]),Merge2[[#This Row],[PerformanceRating.RelationshipSatisfaction]],NA())</f>
        <v>#N/A</v>
      </c>
      <c r="AL234" s="4"/>
      <c r="AM234" s="4"/>
      <c r="AN234" s="4"/>
      <c r="AO234" s="4" t="e">
        <f>IF(ISNUMBER(Merge2[[#This Row],[PerformanceRating.WorkLifeBalance]]),Merge2[[#This Row],[PerformanceRating.WorkLifeBalance]],NA())</f>
        <v>#N/A</v>
      </c>
      <c r="AP234" s="4"/>
      <c r="AQ234" s="4" t="e">
        <f>IF(ISNUMBER(Merge2[[#This Row],[PerformanceRating.SelfRating]]),Merge2[[#This Row],[PerformanceRating.SelfRating]],NA())</f>
        <v>#N/A</v>
      </c>
      <c r="AR234" s="4"/>
      <c r="AS234" s="4" t="e">
        <f>IF(ISNUMBER(Merge2[[#This Row],[PerformanceRating.ManagerRating]]),Merge2[[#This Row],[PerformanceRating.ManagerRating]],NA())</f>
        <v>#N/A</v>
      </c>
      <c r="AT234" s="4" t="e">
        <f>AVERAGE(Merge2[[#This Row],[environment]],Merge2[[#This Row],[job_satisfactory]],Merge2[[#This Row],[Relationship]],Merge2[[#This Row],[worklife]],Merge2[[#This Row],[selfrating]],Merge2[[#This Row],[managerrating]])</f>
        <v>#N/A</v>
      </c>
    </row>
    <row r="235" spans="1:46" x14ac:dyDescent="0.25">
      <c r="A235" s="1" t="s">
        <v>758</v>
      </c>
      <c r="B235" s="3" t="s">
        <v>759</v>
      </c>
      <c r="C235" s="3" t="s">
        <v>760</v>
      </c>
      <c r="D235" s="3" t="s">
        <v>39</v>
      </c>
      <c r="E235" s="4">
        <v>28</v>
      </c>
      <c r="F235" s="4" t="str">
        <f>IF(Merge2[[#This Row],[Age]]&lt;=35,"Young","Old")</f>
        <v>Young</v>
      </c>
      <c r="G235" s="3" t="s">
        <v>27</v>
      </c>
      <c r="H235" s="3" t="s">
        <v>47</v>
      </c>
      <c r="I235" s="4">
        <v>34</v>
      </c>
      <c r="J235" s="4" t="str" cm="1">
        <f t="array" ref="J235">_xlfn.IFS(Merge2[[#This Row],[DistanceFromHome (KM)]] &lt;=10,"0-10KM",Merge2[[#This Row],[DistanceFromHome (KM)]] &lt;=20,"11-20KM",Merge2[[#This Row],[DistanceFromHome (KM)]] &lt;=30,"21-30KM",Merge2[[#This Row],[DistanceFromHome (KM)]] &lt;=40,"31-40KM",Merge2[[#This Row],[DistanceFromHome (KM)]] &lt;=50,"41-50KM")</f>
        <v>31-40KM</v>
      </c>
      <c r="K235" s="3" t="s">
        <v>40</v>
      </c>
      <c r="L235" s="3" t="s">
        <v>48</v>
      </c>
      <c r="M235" s="4">
        <v>2</v>
      </c>
      <c r="N235" s="3" t="str" cm="1">
        <f t="array" ref="N235">_xlfn.SWITCH(Merge2[[#This Row],[Education]], 1, "Below College", 2, "College", 3, "Bachelor's", 4, "Master's", 5, "Doctorate")</f>
        <v>College</v>
      </c>
      <c r="O235" s="3" t="s">
        <v>49</v>
      </c>
      <c r="P235" s="3" t="s">
        <v>233</v>
      </c>
      <c r="Q235" s="3" t="s">
        <v>41</v>
      </c>
      <c r="R235" s="5">
        <v>94534</v>
      </c>
      <c r="S235" s="4">
        <v>0</v>
      </c>
      <c r="T235" s="3" t="s">
        <v>34</v>
      </c>
      <c r="U235" s="4">
        <f>IF(Merge2[[#This Row],[OverTime]]="Yes", 1, 0)</f>
        <v>0</v>
      </c>
      <c r="V235" s="2">
        <v>41405</v>
      </c>
      <c r="W235" s="3" t="s">
        <v>34</v>
      </c>
      <c r="X235" s="4">
        <v>9</v>
      </c>
      <c r="Y235" s="4">
        <v>3</v>
      </c>
      <c r="Z235" s="4">
        <v>3</v>
      </c>
      <c r="AA235" s="4" t="str">
        <f>IF(Merge2[[#This Row],[YearsSinceLastPromotion]] &gt;=4, "Need Attention", "OK")</f>
        <v>OK</v>
      </c>
      <c r="AB235" s="4">
        <v>1</v>
      </c>
      <c r="AC235" s="1"/>
      <c r="AD235" s="1"/>
      <c r="AE235" s="2"/>
      <c r="AF235" s="4"/>
      <c r="AG235" s="4" t="e">
        <f>IF(ISNUMBER(Merge2[[#This Row],[PerformanceRating.EnvironmentSatisfaction]]),Merge2[[#This Row],[PerformanceRating.EnvironmentSatisfaction]], NA())</f>
        <v>#N/A</v>
      </c>
      <c r="AH235" s="4"/>
      <c r="AI235" s="4" t="e">
        <f>IF(ISNUMBER(Merge2[[#This Row],[PerformanceRating.JobSatisfaction]]),Merge2[[#This Row],[PerformanceRating.JobSatisfaction]],NA())</f>
        <v>#N/A</v>
      </c>
      <c r="AJ235" s="4"/>
      <c r="AK235" s="4" t="e">
        <f>IF(ISNUMBER(Merge2[[#This Row],[PerformanceRating.RelationshipSatisfaction]]),Merge2[[#This Row],[PerformanceRating.RelationshipSatisfaction]],NA())</f>
        <v>#N/A</v>
      </c>
      <c r="AL235" s="4"/>
      <c r="AM235" s="4"/>
      <c r="AN235" s="4"/>
      <c r="AO235" s="4" t="e">
        <f>IF(ISNUMBER(Merge2[[#This Row],[PerformanceRating.WorkLifeBalance]]),Merge2[[#This Row],[PerformanceRating.WorkLifeBalance]],NA())</f>
        <v>#N/A</v>
      </c>
      <c r="AP235" s="4"/>
      <c r="AQ235" s="4" t="e">
        <f>IF(ISNUMBER(Merge2[[#This Row],[PerformanceRating.SelfRating]]),Merge2[[#This Row],[PerformanceRating.SelfRating]],NA())</f>
        <v>#N/A</v>
      </c>
      <c r="AR235" s="4"/>
      <c r="AS235" s="4" t="e">
        <f>IF(ISNUMBER(Merge2[[#This Row],[PerformanceRating.ManagerRating]]),Merge2[[#This Row],[PerformanceRating.ManagerRating]],NA())</f>
        <v>#N/A</v>
      </c>
      <c r="AT235" s="4" t="e">
        <f>AVERAGE(Merge2[[#This Row],[environment]],Merge2[[#This Row],[job_satisfactory]],Merge2[[#This Row],[Relationship]],Merge2[[#This Row],[worklife]],Merge2[[#This Row],[selfrating]],Merge2[[#This Row],[managerrating]])</f>
        <v>#N/A</v>
      </c>
    </row>
    <row r="236" spans="1:46" x14ac:dyDescent="0.25">
      <c r="A236" s="1" t="s">
        <v>761</v>
      </c>
      <c r="B236" s="3" t="s">
        <v>762</v>
      </c>
      <c r="C236" s="3" t="s">
        <v>763</v>
      </c>
      <c r="D236" s="3" t="s">
        <v>26</v>
      </c>
      <c r="E236" s="4">
        <v>30</v>
      </c>
      <c r="F236" s="4" t="str">
        <f>IF(Merge2[[#This Row],[Age]]&lt;=35,"Young","Old")</f>
        <v>Young</v>
      </c>
      <c r="G236" s="3" t="s">
        <v>27</v>
      </c>
      <c r="H236" s="3" t="s">
        <v>57</v>
      </c>
      <c r="I236" s="4">
        <v>26</v>
      </c>
      <c r="J236" s="4" t="str" cm="1">
        <f t="array" ref="J236">_xlfn.IFS(Merge2[[#This Row],[DistanceFromHome (KM)]] &lt;=10,"0-10KM",Merge2[[#This Row],[DistanceFromHome (KM)]] &lt;=20,"11-20KM",Merge2[[#This Row],[DistanceFromHome (KM)]] &lt;=30,"21-30KM",Merge2[[#This Row],[DistanceFromHome (KM)]] &lt;=40,"31-40KM",Merge2[[#This Row],[DistanceFromHome (KM)]] &lt;=50,"41-50KM")</f>
        <v>21-30KM</v>
      </c>
      <c r="K236" s="3" t="s">
        <v>40</v>
      </c>
      <c r="L236" s="3" t="s">
        <v>76</v>
      </c>
      <c r="M236" s="4">
        <v>1</v>
      </c>
      <c r="N236" s="3" t="str" cm="1">
        <f t="array" ref="N236">_xlfn.SWITCH(Merge2[[#This Row],[Education]], 1, "Below College", 2, "College", 3, "Bachelor's", 4, "Master's", 5, "Doctorate")</f>
        <v>Below College</v>
      </c>
      <c r="O236" s="3" t="s">
        <v>58</v>
      </c>
      <c r="P236" s="3" t="s">
        <v>114</v>
      </c>
      <c r="Q236" s="3" t="s">
        <v>33</v>
      </c>
      <c r="R236" s="5">
        <v>159438</v>
      </c>
      <c r="S236" s="4">
        <v>2</v>
      </c>
      <c r="T236" s="3" t="s">
        <v>34</v>
      </c>
      <c r="U236" s="4">
        <f>IF(Merge2[[#This Row],[OverTime]]="Yes", 1, 0)</f>
        <v>0</v>
      </c>
      <c r="V236" s="2">
        <v>41416</v>
      </c>
      <c r="W236" s="3" t="s">
        <v>34</v>
      </c>
      <c r="X236" s="4">
        <v>9</v>
      </c>
      <c r="Y236" s="4">
        <v>4</v>
      </c>
      <c r="Z236" s="4">
        <v>4</v>
      </c>
      <c r="AA236" s="4" t="str">
        <f>IF(Merge2[[#This Row],[YearsSinceLastPromotion]] &gt;=4, "Need Attention", "OK")</f>
        <v>Need Attention</v>
      </c>
      <c r="AB236" s="4">
        <v>7</v>
      </c>
      <c r="AC236" s="1"/>
      <c r="AD236" s="1"/>
      <c r="AE236" s="2"/>
      <c r="AF236" s="4"/>
      <c r="AG236" s="4" t="e">
        <f>IF(ISNUMBER(Merge2[[#This Row],[PerformanceRating.EnvironmentSatisfaction]]),Merge2[[#This Row],[PerformanceRating.EnvironmentSatisfaction]], NA())</f>
        <v>#N/A</v>
      </c>
      <c r="AH236" s="4"/>
      <c r="AI236" s="4" t="e">
        <f>IF(ISNUMBER(Merge2[[#This Row],[PerformanceRating.JobSatisfaction]]),Merge2[[#This Row],[PerformanceRating.JobSatisfaction]],NA())</f>
        <v>#N/A</v>
      </c>
      <c r="AJ236" s="4"/>
      <c r="AK236" s="4" t="e">
        <f>IF(ISNUMBER(Merge2[[#This Row],[PerformanceRating.RelationshipSatisfaction]]),Merge2[[#This Row],[PerformanceRating.RelationshipSatisfaction]],NA())</f>
        <v>#N/A</v>
      </c>
      <c r="AL236" s="4"/>
      <c r="AM236" s="4"/>
      <c r="AN236" s="4"/>
      <c r="AO236" s="4" t="e">
        <f>IF(ISNUMBER(Merge2[[#This Row],[PerformanceRating.WorkLifeBalance]]),Merge2[[#This Row],[PerformanceRating.WorkLifeBalance]],NA())</f>
        <v>#N/A</v>
      </c>
      <c r="AP236" s="4"/>
      <c r="AQ236" s="4" t="e">
        <f>IF(ISNUMBER(Merge2[[#This Row],[PerformanceRating.SelfRating]]),Merge2[[#This Row],[PerformanceRating.SelfRating]],NA())</f>
        <v>#N/A</v>
      </c>
      <c r="AR236" s="4"/>
      <c r="AS236" s="4" t="e">
        <f>IF(ISNUMBER(Merge2[[#This Row],[PerformanceRating.ManagerRating]]),Merge2[[#This Row],[PerformanceRating.ManagerRating]],NA())</f>
        <v>#N/A</v>
      </c>
      <c r="AT236" s="4" t="e">
        <f>AVERAGE(Merge2[[#This Row],[environment]],Merge2[[#This Row],[job_satisfactory]],Merge2[[#This Row],[Relationship]],Merge2[[#This Row],[worklife]],Merge2[[#This Row],[selfrating]],Merge2[[#This Row],[managerrating]])</f>
        <v>#N/A</v>
      </c>
    </row>
    <row r="237" spans="1:46" hidden="1" x14ac:dyDescent="0.25">
      <c r="A237" s="1" t="s">
        <v>768</v>
      </c>
      <c r="B237" s="3" t="s">
        <v>769</v>
      </c>
      <c r="C237" s="3" t="s">
        <v>770</v>
      </c>
      <c r="D237" s="3" t="s">
        <v>39</v>
      </c>
      <c r="E237" s="4">
        <v>44</v>
      </c>
      <c r="F237" s="4" t="str">
        <f>IF(Merge2[[#This Row],[Age]]&lt;=35,"Young","Old")</f>
        <v>Old</v>
      </c>
      <c r="G237" s="3" t="s">
        <v>27</v>
      </c>
      <c r="H237" s="3" t="s">
        <v>57</v>
      </c>
      <c r="I237" s="4">
        <v>29</v>
      </c>
      <c r="J237" s="4" t="str" cm="1">
        <f t="array" ref="J237">_xlfn.IFS(Merge2[[#This Row],[DistanceFromHome (KM)]] &lt;=10,"0-10KM",Merge2[[#This Row],[DistanceFromHome (KM)]] &lt;=20,"11-20KM",Merge2[[#This Row],[DistanceFromHome (KM)]] &lt;=30,"21-30KM",Merge2[[#This Row],[DistanceFromHome (KM)]] &lt;=40,"31-40KM",Merge2[[#This Row],[DistanceFromHome (KM)]] &lt;=50,"41-50KM")</f>
        <v>21-30KM</v>
      </c>
      <c r="K237" s="3" t="s">
        <v>40</v>
      </c>
      <c r="L237" s="3" t="s">
        <v>48</v>
      </c>
      <c r="M237" s="4">
        <v>3</v>
      </c>
      <c r="N237" s="3" t="str" cm="1">
        <f t="array" ref="N237">_xlfn.SWITCH(Merge2[[#This Row],[Education]], 1, "Below College", 2, "College", 3, "Bachelor's", 4, "Master's", 5, "Doctorate")</f>
        <v>Bachelor's</v>
      </c>
      <c r="O237" s="3" t="s">
        <v>58</v>
      </c>
      <c r="P237" s="3" t="s">
        <v>93</v>
      </c>
      <c r="Q237" s="3" t="s">
        <v>51</v>
      </c>
      <c r="R237" s="5">
        <v>57890</v>
      </c>
      <c r="S237" s="4">
        <v>0</v>
      </c>
      <c r="T237" s="3" t="s">
        <v>34</v>
      </c>
      <c r="U237" s="4">
        <f>IF(Merge2[[#This Row],[OverTime]]="Yes", 1, 0)</f>
        <v>0</v>
      </c>
      <c r="V237" s="2">
        <v>41418</v>
      </c>
      <c r="W237" s="3" t="s">
        <v>34</v>
      </c>
      <c r="X237" s="4">
        <v>9</v>
      </c>
      <c r="Y237" s="4">
        <v>8</v>
      </c>
      <c r="Z237" s="4">
        <v>8</v>
      </c>
      <c r="AA237" s="4" t="str">
        <f>IF(Merge2[[#This Row],[YearsSinceLastPromotion]] &gt;=4, "Need Attention", "OK")</f>
        <v>Need Attention</v>
      </c>
      <c r="AB237" s="4">
        <v>8</v>
      </c>
      <c r="AC237" s="1" t="s">
        <v>771</v>
      </c>
      <c r="AD237" s="1" t="s">
        <v>768</v>
      </c>
      <c r="AE237" s="2">
        <v>42755</v>
      </c>
      <c r="AF237" s="4">
        <v>5</v>
      </c>
      <c r="AG237" s="4">
        <f>IF(ISNUMBER(Merge2[[#This Row],[PerformanceRating.EnvironmentSatisfaction]]),Merge2[[#This Row],[PerformanceRating.EnvironmentSatisfaction]], NA())</f>
        <v>5</v>
      </c>
      <c r="AH237" s="4">
        <v>3</v>
      </c>
      <c r="AI237" s="4">
        <f>IF(ISNUMBER(Merge2[[#This Row],[PerformanceRating.JobSatisfaction]]),Merge2[[#This Row],[PerformanceRating.JobSatisfaction]],NA())</f>
        <v>3</v>
      </c>
      <c r="AJ237" s="4">
        <v>5</v>
      </c>
      <c r="AK237" s="4">
        <f>IF(ISNUMBER(Merge2[[#This Row],[PerformanceRating.RelationshipSatisfaction]]),Merge2[[#This Row],[PerformanceRating.RelationshipSatisfaction]],NA())</f>
        <v>5</v>
      </c>
      <c r="AL237" s="4">
        <v>2</v>
      </c>
      <c r="AM237" s="4">
        <v>0</v>
      </c>
      <c r="AN237" s="4">
        <v>2</v>
      </c>
      <c r="AO237" s="4">
        <f>IF(ISNUMBER(Merge2[[#This Row],[PerformanceRating.WorkLifeBalance]]),Merge2[[#This Row],[PerformanceRating.WorkLifeBalance]],NA())</f>
        <v>2</v>
      </c>
      <c r="AP237" s="4">
        <v>5</v>
      </c>
      <c r="AQ237" s="4">
        <f>IF(ISNUMBER(Merge2[[#This Row],[PerformanceRating.SelfRating]]),Merge2[[#This Row],[PerformanceRating.SelfRating]],NA())</f>
        <v>5</v>
      </c>
      <c r="AR237" s="4">
        <v>5</v>
      </c>
      <c r="AS237" s="4">
        <f>IF(ISNUMBER(Merge2[[#This Row],[PerformanceRating.ManagerRating]]),Merge2[[#This Row],[PerformanceRating.ManagerRating]],NA())</f>
        <v>5</v>
      </c>
      <c r="AT237" s="4">
        <f>AVERAGE(Merge2[[#This Row],[environment]],Merge2[[#This Row],[job_satisfactory]],Merge2[[#This Row],[Relationship]],Merge2[[#This Row],[worklife]],Merge2[[#This Row],[selfrating]],Merge2[[#This Row],[managerrating]])</f>
        <v>4.166666666666667</v>
      </c>
    </row>
    <row r="238" spans="1:46" hidden="1" x14ac:dyDescent="0.25">
      <c r="A238" s="1" t="s">
        <v>772</v>
      </c>
      <c r="B238" s="3" t="s">
        <v>773</v>
      </c>
      <c r="C238" s="3" t="s">
        <v>774</v>
      </c>
      <c r="D238" s="3" t="s">
        <v>56</v>
      </c>
      <c r="E238" s="4">
        <v>39</v>
      </c>
      <c r="F238" s="4" t="str">
        <f>IF(Merge2[[#This Row],[Age]]&lt;=35,"Young","Old")</f>
        <v>Old</v>
      </c>
      <c r="G238" s="3" t="s">
        <v>92</v>
      </c>
      <c r="H238" s="3" t="s">
        <v>57</v>
      </c>
      <c r="I238" s="4">
        <v>4</v>
      </c>
      <c r="J238" s="4" t="str" cm="1">
        <f t="array" ref="J238">_xlfn.IFS(Merge2[[#This Row],[DistanceFromHome (KM)]] &lt;=10,"0-10KM",Merge2[[#This Row],[DistanceFromHome (KM)]] &lt;=20,"11-20KM",Merge2[[#This Row],[DistanceFromHome (KM)]] &lt;=30,"21-30KM",Merge2[[#This Row],[DistanceFromHome (KM)]] &lt;=40,"31-40KM",Merge2[[#This Row],[DistanceFromHome (KM)]] &lt;=50,"41-50KM")</f>
        <v>0-10KM</v>
      </c>
      <c r="K238" s="3" t="s">
        <v>40</v>
      </c>
      <c r="L238" s="3" t="s">
        <v>30</v>
      </c>
      <c r="M238" s="4">
        <v>1</v>
      </c>
      <c r="N238" s="3" t="str" cm="1">
        <f t="array" ref="N238">_xlfn.SWITCH(Merge2[[#This Row],[Education]], 1, "Below College", 2, "College", 3, "Bachelor's", 4, "Master's", 5, "Doctorate")</f>
        <v>Below College</v>
      </c>
      <c r="O238" s="3" t="s">
        <v>200</v>
      </c>
      <c r="P238" s="3" t="s">
        <v>110</v>
      </c>
      <c r="Q238" s="3" t="s">
        <v>41</v>
      </c>
      <c r="R238" s="5">
        <v>87879</v>
      </c>
      <c r="S238" s="4">
        <v>0</v>
      </c>
      <c r="T238" s="3" t="s">
        <v>42</v>
      </c>
      <c r="U238" s="4">
        <f>IF(Merge2[[#This Row],[OverTime]]="Yes", 1, 0)</f>
        <v>1</v>
      </c>
      <c r="V238" s="2">
        <v>41419</v>
      </c>
      <c r="W238" s="3" t="s">
        <v>34</v>
      </c>
      <c r="X238" s="4">
        <v>9</v>
      </c>
      <c r="Y238" s="4">
        <v>6</v>
      </c>
      <c r="Z238" s="4">
        <v>8</v>
      </c>
      <c r="AA238" s="4" t="str">
        <f>IF(Merge2[[#This Row],[YearsSinceLastPromotion]] &gt;=4, "Need Attention", "OK")</f>
        <v>Need Attention</v>
      </c>
      <c r="AB238" s="4">
        <v>9</v>
      </c>
      <c r="AC238" s="1"/>
      <c r="AD238" s="1"/>
      <c r="AE238" s="2"/>
      <c r="AF238" s="4"/>
      <c r="AG238" s="4" t="e">
        <f>IF(ISNUMBER(Merge2[[#This Row],[PerformanceRating.EnvironmentSatisfaction]]),Merge2[[#This Row],[PerformanceRating.EnvironmentSatisfaction]], NA())</f>
        <v>#N/A</v>
      </c>
      <c r="AH238" s="4"/>
      <c r="AI238" s="4" t="e">
        <f>IF(ISNUMBER(Merge2[[#This Row],[PerformanceRating.JobSatisfaction]]),Merge2[[#This Row],[PerformanceRating.JobSatisfaction]],NA())</f>
        <v>#N/A</v>
      </c>
      <c r="AJ238" s="4"/>
      <c r="AK238" s="4" t="e">
        <f>IF(ISNUMBER(Merge2[[#This Row],[PerformanceRating.RelationshipSatisfaction]]),Merge2[[#This Row],[PerformanceRating.RelationshipSatisfaction]],NA())</f>
        <v>#N/A</v>
      </c>
      <c r="AL238" s="4"/>
      <c r="AM238" s="4"/>
      <c r="AN238" s="4"/>
      <c r="AO238" s="4" t="e">
        <f>IF(ISNUMBER(Merge2[[#This Row],[PerformanceRating.WorkLifeBalance]]),Merge2[[#This Row],[PerformanceRating.WorkLifeBalance]],NA())</f>
        <v>#N/A</v>
      </c>
      <c r="AP238" s="4"/>
      <c r="AQ238" s="4" t="e">
        <f>IF(ISNUMBER(Merge2[[#This Row],[PerformanceRating.SelfRating]]),Merge2[[#This Row],[PerformanceRating.SelfRating]],NA())</f>
        <v>#N/A</v>
      </c>
      <c r="AR238" s="4"/>
      <c r="AS238" s="4" t="e">
        <f>IF(ISNUMBER(Merge2[[#This Row],[PerformanceRating.ManagerRating]]),Merge2[[#This Row],[PerformanceRating.ManagerRating]],NA())</f>
        <v>#N/A</v>
      </c>
      <c r="AT238" s="4" t="e">
        <f>AVERAGE(Merge2[[#This Row],[environment]],Merge2[[#This Row],[job_satisfactory]],Merge2[[#This Row],[Relationship]],Merge2[[#This Row],[worklife]],Merge2[[#This Row],[selfrating]],Merge2[[#This Row],[managerrating]])</f>
        <v>#N/A</v>
      </c>
    </row>
    <row r="239" spans="1:46" hidden="1" x14ac:dyDescent="0.25">
      <c r="A239" s="1" t="s">
        <v>990</v>
      </c>
      <c r="B239" s="3" t="s">
        <v>991</v>
      </c>
      <c r="C239" s="3" t="s">
        <v>992</v>
      </c>
      <c r="D239" s="3" t="s">
        <v>993</v>
      </c>
      <c r="E239" s="4">
        <v>43</v>
      </c>
      <c r="F239" s="4" t="str">
        <f>IF(Merge2[[#This Row],[Age]]&lt;=35,"Young","Old")</f>
        <v>Old</v>
      </c>
      <c r="G239" s="3" t="s">
        <v>27</v>
      </c>
      <c r="H239" s="3" t="s">
        <v>57</v>
      </c>
      <c r="I239" s="4">
        <v>14</v>
      </c>
      <c r="J239" s="4" t="str" cm="1">
        <f t="array" ref="J239">_xlfn.IFS(Merge2[[#This Row],[DistanceFromHome (KM)]] &lt;=10,"0-10KM",Merge2[[#This Row],[DistanceFromHome (KM)]] &lt;=20,"11-20KM",Merge2[[#This Row],[DistanceFromHome (KM)]] &lt;=30,"21-30KM",Merge2[[#This Row],[DistanceFromHome (KM)]] &lt;=40,"31-40KM",Merge2[[#This Row],[DistanceFromHome (KM)]] &lt;=50,"41-50KM")</f>
        <v>11-20KM</v>
      </c>
      <c r="K239" s="3" t="s">
        <v>69</v>
      </c>
      <c r="L239" s="3" t="s">
        <v>30</v>
      </c>
      <c r="M239" s="4">
        <v>4</v>
      </c>
      <c r="N239" s="3" t="str" cm="1">
        <f t="array" ref="N239">_xlfn.SWITCH(Merge2[[#This Row],[Education]], 1, "Below College", 2, "College", 3, "Bachelor's", 4, "Master's", 5, "Doctorate")</f>
        <v>Master's</v>
      </c>
      <c r="O239" s="3" t="s">
        <v>77</v>
      </c>
      <c r="P239" s="3" t="s">
        <v>59</v>
      </c>
      <c r="Q239" s="3" t="s">
        <v>51</v>
      </c>
      <c r="R239" s="5">
        <v>365504</v>
      </c>
      <c r="S239" s="4">
        <v>3</v>
      </c>
      <c r="T239" s="3" t="s">
        <v>42</v>
      </c>
      <c r="U239" s="4">
        <f>IF(Merge2[[#This Row],[OverTime]]="Yes", 1, 0)</f>
        <v>1</v>
      </c>
      <c r="V239" s="2">
        <v>41582</v>
      </c>
      <c r="W239" s="3" t="s">
        <v>34</v>
      </c>
      <c r="X239" s="4">
        <v>9</v>
      </c>
      <c r="Y239" s="4">
        <v>6</v>
      </c>
      <c r="Z239" s="4">
        <v>7</v>
      </c>
      <c r="AA239" s="4" t="str">
        <f>IF(Merge2[[#This Row],[YearsSinceLastPromotion]] &gt;=4, "Need Attention", "OK")</f>
        <v>Need Attention</v>
      </c>
      <c r="AB239" s="4">
        <v>8</v>
      </c>
      <c r="AC239" s="1" t="s">
        <v>994</v>
      </c>
      <c r="AD239" s="1" t="s">
        <v>990</v>
      </c>
      <c r="AE239" s="2">
        <v>42715</v>
      </c>
      <c r="AF239" s="4">
        <v>4</v>
      </c>
      <c r="AG239" s="4">
        <f>IF(ISNUMBER(Merge2[[#This Row],[PerformanceRating.EnvironmentSatisfaction]]),Merge2[[#This Row],[PerformanceRating.EnvironmentSatisfaction]], NA())</f>
        <v>4</v>
      </c>
      <c r="AH239" s="4">
        <v>5</v>
      </c>
      <c r="AI239" s="4">
        <f>IF(ISNUMBER(Merge2[[#This Row],[PerformanceRating.JobSatisfaction]]),Merge2[[#This Row],[PerformanceRating.JobSatisfaction]],NA())</f>
        <v>5</v>
      </c>
      <c r="AJ239" s="4">
        <v>3</v>
      </c>
      <c r="AK239" s="4">
        <f>IF(ISNUMBER(Merge2[[#This Row],[PerformanceRating.RelationshipSatisfaction]]),Merge2[[#This Row],[PerformanceRating.RelationshipSatisfaction]],NA())</f>
        <v>3</v>
      </c>
      <c r="AL239" s="4">
        <v>2</v>
      </c>
      <c r="AM239" s="4">
        <v>0</v>
      </c>
      <c r="AN239" s="4">
        <v>5</v>
      </c>
      <c r="AO239" s="4">
        <f>IF(ISNUMBER(Merge2[[#This Row],[PerformanceRating.WorkLifeBalance]]),Merge2[[#This Row],[PerformanceRating.WorkLifeBalance]],NA())</f>
        <v>5</v>
      </c>
      <c r="AP239" s="4">
        <v>4</v>
      </c>
      <c r="AQ239" s="4">
        <f>IF(ISNUMBER(Merge2[[#This Row],[PerformanceRating.SelfRating]]),Merge2[[#This Row],[PerformanceRating.SelfRating]],NA())</f>
        <v>4</v>
      </c>
      <c r="AR239" s="4">
        <v>3</v>
      </c>
      <c r="AS239" s="4">
        <f>IF(ISNUMBER(Merge2[[#This Row],[PerformanceRating.ManagerRating]]),Merge2[[#This Row],[PerformanceRating.ManagerRating]],NA())</f>
        <v>3</v>
      </c>
      <c r="AT239" s="4">
        <f>AVERAGE(Merge2[[#This Row],[environment]],Merge2[[#This Row],[job_satisfactory]],Merge2[[#This Row],[Relationship]],Merge2[[#This Row],[worklife]],Merge2[[#This Row],[selfrating]],Merge2[[#This Row],[managerrating]])</f>
        <v>4</v>
      </c>
    </row>
    <row r="240" spans="1:46" hidden="1" x14ac:dyDescent="0.25">
      <c r="A240" s="1" t="s">
        <v>779</v>
      </c>
      <c r="B240" s="3" t="s">
        <v>780</v>
      </c>
      <c r="C240" s="3" t="s">
        <v>781</v>
      </c>
      <c r="D240" s="3" t="s">
        <v>39</v>
      </c>
      <c r="E240" s="4">
        <v>42</v>
      </c>
      <c r="F240" s="4" t="str">
        <f>IF(Merge2[[#This Row],[Age]]&lt;=35,"Young","Old")</f>
        <v>Old</v>
      </c>
      <c r="G240" s="3" t="s">
        <v>27</v>
      </c>
      <c r="H240" s="3" t="s">
        <v>57</v>
      </c>
      <c r="I240" s="4">
        <v>37</v>
      </c>
      <c r="J240" s="4" t="str" cm="1">
        <f t="array" ref="J240">_xlfn.IFS(Merge2[[#This Row],[DistanceFromHome (KM)]] &lt;=10,"0-10KM",Merge2[[#This Row],[DistanceFromHome (KM)]] &lt;=20,"11-20KM",Merge2[[#This Row],[DistanceFromHome (KM)]] &lt;=30,"21-30KM",Merge2[[#This Row],[DistanceFromHome (KM)]] &lt;=40,"31-40KM",Merge2[[#This Row],[DistanceFromHome (KM)]] &lt;=50,"41-50KM")</f>
        <v>31-40KM</v>
      </c>
      <c r="K240" s="3" t="s">
        <v>40</v>
      </c>
      <c r="L240" s="3" t="s">
        <v>76</v>
      </c>
      <c r="M240" s="4">
        <v>4</v>
      </c>
      <c r="N240" s="3" t="str" cm="1">
        <f t="array" ref="N240">_xlfn.SWITCH(Merge2[[#This Row],[Education]], 1, "Below College", 2, "College", 3, "Bachelor's", 4, "Master's", 5, "Doctorate")</f>
        <v>Master's</v>
      </c>
      <c r="O240" s="3" t="s">
        <v>58</v>
      </c>
      <c r="P240" s="3" t="s">
        <v>205</v>
      </c>
      <c r="Q240" s="3" t="s">
        <v>51</v>
      </c>
      <c r="R240" s="5">
        <v>244114</v>
      </c>
      <c r="S240" s="4">
        <v>1</v>
      </c>
      <c r="T240" s="3" t="s">
        <v>34</v>
      </c>
      <c r="U240" s="4">
        <f>IF(Merge2[[#This Row],[OverTime]]="Yes", 1, 0)</f>
        <v>0</v>
      </c>
      <c r="V240" s="2">
        <v>41422</v>
      </c>
      <c r="W240" s="3" t="s">
        <v>34</v>
      </c>
      <c r="X240" s="4">
        <v>9</v>
      </c>
      <c r="Y240" s="4">
        <v>6</v>
      </c>
      <c r="Z240" s="4">
        <v>7</v>
      </c>
      <c r="AA240" s="4" t="str">
        <f>IF(Merge2[[#This Row],[YearsSinceLastPromotion]] &gt;=4, "Need Attention", "OK")</f>
        <v>Need Attention</v>
      </c>
      <c r="AB240" s="4">
        <v>0</v>
      </c>
      <c r="AC240" s="1"/>
      <c r="AD240" s="1"/>
      <c r="AE240" s="2"/>
      <c r="AF240" s="4"/>
      <c r="AG240" s="4" t="e">
        <f>IF(ISNUMBER(Merge2[[#This Row],[PerformanceRating.EnvironmentSatisfaction]]),Merge2[[#This Row],[PerformanceRating.EnvironmentSatisfaction]], NA())</f>
        <v>#N/A</v>
      </c>
      <c r="AH240" s="4"/>
      <c r="AI240" s="4" t="e">
        <f>IF(ISNUMBER(Merge2[[#This Row],[PerformanceRating.JobSatisfaction]]),Merge2[[#This Row],[PerformanceRating.JobSatisfaction]],NA())</f>
        <v>#N/A</v>
      </c>
      <c r="AJ240" s="4"/>
      <c r="AK240" s="4" t="e">
        <f>IF(ISNUMBER(Merge2[[#This Row],[PerformanceRating.RelationshipSatisfaction]]),Merge2[[#This Row],[PerformanceRating.RelationshipSatisfaction]],NA())</f>
        <v>#N/A</v>
      </c>
      <c r="AL240" s="4"/>
      <c r="AM240" s="4"/>
      <c r="AN240" s="4"/>
      <c r="AO240" s="4" t="e">
        <f>IF(ISNUMBER(Merge2[[#This Row],[PerformanceRating.WorkLifeBalance]]),Merge2[[#This Row],[PerformanceRating.WorkLifeBalance]],NA())</f>
        <v>#N/A</v>
      </c>
      <c r="AP240" s="4"/>
      <c r="AQ240" s="4" t="e">
        <f>IF(ISNUMBER(Merge2[[#This Row],[PerformanceRating.SelfRating]]),Merge2[[#This Row],[PerformanceRating.SelfRating]],NA())</f>
        <v>#N/A</v>
      </c>
      <c r="AR240" s="4"/>
      <c r="AS240" s="4" t="e">
        <f>IF(ISNUMBER(Merge2[[#This Row],[PerformanceRating.ManagerRating]]),Merge2[[#This Row],[PerformanceRating.ManagerRating]],NA())</f>
        <v>#N/A</v>
      </c>
      <c r="AT240" s="4" t="e">
        <f>AVERAGE(Merge2[[#This Row],[environment]],Merge2[[#This Row],[job_satisfactory]],Merge2[[#This Row],[Relationship]],Merge2[[#This Row],[worklife]],Merge2[[#This Row],[selfrating]],Merge2[[#This Row],[managerrating]])</f>
        <v>#N/A</v>
      </c>
    </row>
    <row r="241" spans="1:46" x14ac:dyDescent="0.25">
      <c r="A241" s="1" t="s">
        <v>782</v>
      </c>
      <c r="B241" s="3" t="s">
        <v>783</v>
      </c>
      <c r="C241" s="3" t="s">
        <v>784</v>
      </c>
      <c r="D241" s="3" t="s">
        <v>39</v>
      </c>
      <c r="E241" s="4">
        <v>29</v>
      </c>
      <c r="F241" s="4" t="str">
        <f>IF(Merge2[[#This Row],[Age]]&lt;=35,"Young","Old")</f>
        <v>Young</v>
      </c>
      <c r="G241" s="3" t="s">
        <v>27</v>
      </c>
      <c r="H241" s="3" t="s">
        <v>28</v>
      </c>
      <c r="I241" s="4">
        <v>12</v>
      </c>
      <c r="J241" s="4" t="str" cm="1">
        <f t="array" ref="J241">_xlfn.IFS(Merge2[[#This Row],[DistanceFromHome (KM)]] &lt;=10,"0-10KM",Merge2[[#This Row],[DistanceFromHome (KM)]] &lt;=20,"11-20KM",Merge2[[#This Row],[DistanceFromHome (KM)]] &lt;=30,"21-30KM",Merge2[[#This Row],[DistanceFromHome (KM)]] &lt;=40,"31-40KM",Merge2[[#This Row],[DistanceFromHome (KM)]] &lt;=50,"41-50KM")</f>
        <v>11-20KM</v>
      </c>
      <c r="K241" s="3" t="s">
        <v>29</v>
      </c>
      <c r="L241" s="3" t="s">
        <v>48</v>
      </c>
      <c r="M241" s="4">
        <v>2</v>
      </c>
      <c r="N241" s="3" t="str" cm="1">
        <f t="array" ref="N241">_xlfn.SWITCH(Merge2[[#This Row],[Education]], 1, "Below College", 2, "College", 3, "Bachelor's", 4, "Master's", 5, "Doctorate")</f>
        <v>College</v>
      </c>
      <c r="O241" s="3" t="s">
        <v>49</v>
      </c>
      <c r="P241" s="3" t="s">
        <v>166</v>
      </c>
      <c r="Q241" s="3" t="s">
        <v>51</v>
      </c>
      <c r="R241" s="5">
        <v>97794</v>
      </c>
      <c r="S241" s="4">
        <v>0</v>
      </c>
      <c r="T241" s="3" t="s">
        <v>34</v>
      </c>
      <c r="U241" s="4">
        <f>IF(Merge2[[#This Row],[OverTime]]="Yes", 1, 0)</f>
        <v>0</v>
      </c>
      <c r="V241" s="2">
        <v>41424</v>
      </c>
      <c r="W241" s="3" t="s">
        <v>42</v>
      </c>
      <c r="X241" s="4">
        <v>2</v>
      </c>
      <c r="Y241" s="4">
        <v>0</v>
      </c>
      <c r="Z241" s="4">
        <v>1</v>
      </c>
      <c r="AA241" s="4" t="str">
        <f>IF(Merge2[[#This Row],[YearsSinceLastPromotion]] &gt;=4, "Need Attention", "OK")</f>
        <v>OK</v>
      </c>
      <c r="AB241" s="4">
        <v>0</v>
      </c>
      <c r="AC241" s="1"/>
      <c r="AD241" s="1"/>
      <c r="AE241" s="2"/>
      <c r="AF241" s="4"/>
      <c r="AG241" s="4" t="e">
        <f>IF(ISNUMBER(Merge2[[#This Row],[PerformanceRating.EnvironmentSatisfaction]]),Merge2[[#This Row],[PerformanceRating.EnvironmentSatisfaction]], NA())</f>
        <v>#N/A</v>
      </c>
      <c r="AH241" s="4"/>
      <c r="AI241" s="4" t="e">
        <f>IF(ISNUMBER(Merge2[[#This Row],[PerformanceRating.JobSatisfaction]]),Merge2[[#This Row],[PerformanceRating.JobSatisfaction]],NA())</f>
        <v>#N/A</v>
      </c>
      <c r="AJ241" s="4"/>
      <c r="AK241" s="4" t="e">
        <f>IF(ISNUMBER(Merge2[[#This Row],[PerformanceRating.RelationshipSatisfaction]]),Merge2[[#This Row],[PerformanceRating.RelationshipSatisfaction]],NA())</f>
        <v>#N/A</v>
      </c>
      <c r="AL241" s="4"/>
      <c r="AM241" s="4"/>
      <c r="AN241" s="4"/>
      <c r="AO241" s="4" t="e">
        <f>IF(ISNUMBER(Merge2[[#This Row],[PerformanceRating.WorkLifeBalance]]),Merge2[[#This Row],[PerformanceRating.WorkLifeBalance]],NA())</f>
        <v>#N/A</v>
      </c>
      <c r="AP241" s="4"/>
      <c r="AQ241" s="4" t="e">
        <f>IF(ISNUMBER(Merge2[[#This Row],[PerformanceRating.SelfRating]]),Merge2[[#This Row],[PerformanceRating.SelfRating]],NA())</f>
        <v>#N/A</v>
      </c>
      <c r="AR241" s="4"/>
      <c r="AS241" s="4" t="e">
        <f>IF(ISNUMBER(Merge2[[#This Row],[PerformanceRating.ManagerRating]]),Merge2[[#This Row],[PerformanceRating.ManagerRating]],NA())</f>
        <v>#N/A</v>
      </c>
      <c r="AT241" s="4" t="e">
        <f>AVERAGE(Merge2[[#This Row],[environment]],Merge2[[#This Row],[job_satisfactory]],Merge2[[#This Row],[Relationship]],Merge2[[#This Row],[worklife]],Merge2[[#This Row],[selfrating]],Merge2[[#This Row],[managerrating]])</f>
        <v>#N/A</v>
      </c>
    </row>
    <row r="242" spans="1:46" hidden="1" x14ac:dyDescent="0.25">
      <c r="A242" s="1" t="s">
        <v>785</v>
      </c>
      <c r="B242" s="3" t="s">
        <v>164</v>
      </c>
      <c r="C242" s="3" t="s">
        <v>786</v>
      </c>
      <c r="D242" s="3" t="s">
        <v>39</v>
      </c>
      <c r="E242" s="4">
        <v>48</v>
      </c>
      <c r="F242" s="4" t="str">
        <f>IF(Merge2[[#This Row],[Age]]&lt;=35,"Young","Old")</f>
        <v>Old</v>
      </c>
      <c r="G242" s="3" t="s">
        <v>27</v>
      </c>
      <c r="H242" s="3" t="s">
        <v>57</v>
      </c>
      <c r="I242" s="4">
        <v>36</v>
      </c>
      <c r="J242" s="4" t="str" cm="1">
        <f t="array" ref="J242">_xlfn.IFS(Merge2[[#This Row],[DistanceFromHome (KM)]] &lt;=10,"0-10KM",Merge2[[#This Row],[DistanceFromHome (KM)]] &lt;=20,"11-20KM",Merge2[[#This Row],[DistanceFromHome (KM)]] &lt;=30,"21-30KM",Merge2[[#This Row],[DistanceFromHome (KM)]] &lt;=40,"31-40KM",Merge2[[#This Row],[DistanceFromHome (KM)]] &lt;=50,"41-50KM")</f>
        <v>31-40KM</v>
      </c>
      <c r="K242" s="3" t="s">
        <v>29</v>
      </c>
      <c r="L242" s="3" t="s">
        <v>30</v>
      </c>
      <c r="M242" s="4">
        <v>3</v>
      </c>
      <c r="N242" s="3" t="str" cm="1">
        <f t="array" ref="N242">_xlfn.SWITCH(Merge2[[#This Row],[Education]], 1, "Below College", 2, "College", 3, "Bachelor's", 4, "Master's", 5, "Doctorate")</f>
        <v>Bachelor's</v>
      </c>
      <c r="O242" s="3" t="s">
        <v>77</v>
      </c>
      <c r="P242" s="3" t="s">
        <v>114</v>
      </c>
      <c r="Q242" s="3" t="s">
        <v>41</v>
      </c>
      <c r="R242" s="5">
        <v>180561</v>
      </c>
      <c r="S242" s="4">
        <v>0</v>
      </c>
      <c r="T242" s="3" t="s">
        <v>34</v>
      </c>
      <c r="U242" s="4">
        <f>IF(Merge2[[#This Row],[OverTime]]="Yes", 1, 0)</f>
        <v>0</v>
      </c>
      <c r="V242" s="2">
        <v>41426</v>
      </c>
      <c r="W242" s="3" t="s">
        <v>34</v>
      </c>
      <c r="X242" s="4">
        <v>9</v>
      </c>
      <c r="Y242" s="4">
        <v>1</v>
      </c>
      <c r="Z242" s="4">
        <v>8</v>
      </c>
      <c r="AA242" s="4" t="str">
        <f>IF(Merge2[[#This Row],[YearsSinceLastPromotion]] &gt;=4, "Need Attention", "OK")</f>
        <v>Need Attention</v>
      </c>
      <c r="AB242" s="4">
        <v>7</v>
      </c>
      <c r="AC242" s="1"/>
      <c r="AD242" s="1"/>
      <c r="AE242" s="2"/>
      <c r="AF242" s="4"/>
      <c r="AG242" s="4" t="e">
        <f>IF(ISNUMBER(Merge2[[#This Row],[PerformanceRating.EnvironmentSatisfaction]]),Merge2[[#This Row],[PerformanceRating.EnvironmentSatisfaction]], NA())</f>
        <v>#N/A</v>
      </c>
      <c r="AH242" s="4"/>
      <c r="AI242" s="4" t="e">
        <f>IF(ISNUMBER(Merge2[[#This Row],[PerformanceRating.JobSatisfaction]]),Merge2[[#This Row],[PerformanceRating.JobSatisfaction]],NA())</f>
        <v>#N/A</v>
      </c>
      <c r="AJ242" s="4"/>
      <c r="AK242" s="4" t="e">
        <f>IF(ISNUMBER(Merge2[[#This Row],[PerformanceRating.RelationshipSatisfaction]]),Merge2[[#This Row],[PerformanceRating.RelationshipSatisfaction]],NA())</f>
        <v>#N/A</v>
      </c>
      <c r="AL242" s="4"/>
      <c r="AM242" s="4"/>
      <c r="AN242" s="4"/>
      <c r="AO242" s="4" t="e">
        <f>IF(ISNUMBER(Merge2[[#This Row],[PerformanceRating.WorkLifeBalance]]),Merge2[[#This Row],[PerformanceRating.WorkLifeBalance]],NA())</f>
        <v>#N/A</v>
      </c>
      <c r="AP242" s="4"/>
      <c r="AQ242" s="4" t="e">
        <f>IF(ISNUMBER(Merge2[[#This Row],[PerformanceRating.SelfRating]]),Merge2[[#This Row],[PerformanceRating.SelfRating]],NA())</f>
        <v>#N/A</v>
      </c>
      <c r="AR242" s="4"/>
      <c r="AS242" s="4" t="e">
        <f>IF(ISNUMBER(Merge2[[#This Row],[PerformanceRating.ManagerRating]]),Merge2[[#This Row],[PerformanceRating.ManagerRating]],NA())</f>
        <v>#N/A</v>
      </c>
      <c r="AT242" s="4" t="e">
        <f>AVERAGE(Merge2[[#This Row],[environment]],Merge2[[#This Row],[job_satisfactory]],Merge2[[#This Row],[Relationship]],Merge2[[#This Row],[worklife]],Merge2[[#This Row],[selfrating]],Merge2[[#This Row],[managerrating]])</f>
        <v>#N/A</v>
      </c>
    </row>
    <row r="243" spans="1:46" x14ac:dyDescent="0.25">
      <c r="A243" s="1" t="s">
        <v>791</v>
      </c>
      <c r="B243" s="3" t="s">
        <v>792</v>
      </c>
      <c r="C243" s="3" t="s">
        <v>793</v>
      </c>
      <c r="D243" s="3" t="s">
        <v>39</v>
      </c>
      <c r="E243" s="4">
        <v>30</v>
      </c>
      <c r="F243" s="4" t="str">
        <f>IF(Merge2[[#This Row],[Age]]&lt;=35,"Young","Old")</f>
        <v>Young</v>
      </c>
      <c r="G243" s="3" t="s">
        <v>27</v>
      </c>
      <c r="H243" s="3" t="s">
        <v>57</v>
      </c>
      <c r="I243" s="4">
        <v>7</v>
      </c>
      <c r="J243" s="4" t="str" cm="1">
        <f t="array" ref="J243">_xlfn.IFS(Merge2[[#This Row],[DistanceFromHome (KM)]] &lt;=10,"0-10KM",Merge2[[#This Row],[DistanceFromHome (KM)]] &lt;=20,"11-20KM",Merge2[[#This Row],[DistanceFromHome (KM)]] &lt;=30,"21-30KM",Merge2[[#This Row],[DistanceFromHome (KM)]] &lt;=40,"31-40KM",Merge2[[#This Row],[DistanceFromHome (KM)]] &lt;=50,"41-50KM")</f>
        <v>0-10KM</v>
      </c>
      <c r="K243" s="3" t="s">
        <v>40</v>
      </c>
      <c r="L243" s="3" t="s">
        <v>30</v>
      </c>
      <c r="M243" s="4">
        <v>1</v>
      </c>
      <c r="N243" s="3" t="str" cm="1">
        <f t="array" ref="N243">_xlfn.SWITCH(Merge2[[#This Row],[Education]], 1, "Below College", 2, "College", 3, "Bachelor's", 4, "Master's", 5, "Doctorate")</f>
        <v>Below College</v>
      </c>
      <c r="O243" s="3" t="s">
        <v>77</v>
      </c>
      <c r="P243" s="3" t="s">
        <v>93</v>
      </c>
      <c r="Q243" s="3" t="s">
        <v>51</v>
      </c>
      <c r="R243" s="5">
        <v>70182</v>
      </c>
      <c r="S243" s="4">
        <v>1</v>
      </c>
      <c r="T243" s="3" t="s">
        <v>34</v>
      </c>
      <c r="U243" s="4">
        <f>IF(Merge2[[#This Row],[OverTime]]="Yes", 1, 0)</f>
        <v>0</v>
      </c>
      <c r="V243" s="2">
        <v>41432</v>
      </c>
      <c r="W243" s="3" t="s">
        <v>34</v>
      </c>
      <c r="X243" s="4">
        <v>9</v>
      </c>
      <c r="Y243" s="4">
        <v>8</v>
      </c>
      <c r="Z243" s="4">
        <v>9</v>
      </c>
      <c r="AA243" s="4" t="str">
        <f>IF(Merge2[[#This Row],[YearsSinceLastPromotion]] &gt;=4, "Need Attention", "OK")</f>
        <v>Need Attention</v>
      </c>
      <c r="AB243" s="4">
        <v>8</v>
      </c>
      <c r="AC243" s="1" t="s">
        <v>794</v>
      </c>
      <c r="AD243" s="1" t="s">
        <v>791</v>
      </c>
      <c r="AE243" s="2">
        <v>42756</v>
      </c>
      <c r="AF243" s="4">
        <v>4</v>
      </c>
      <c r="AG243" s="4">
        <f>IF(ISNUMBER(Merge2[[#This Row],[PerformanceRating.EnvironmentSatisfaction]]),Merge2[[#This Row],[PerformanceRating.EnvironmentSatisfaction]], NA())</f>
        <v>4</v>
      </c>
      <c r="AH243" s="4">
        <v>4</v>
      </c>
      <c r="AI243" s="4">
        <f>IF(ISNUMBER(Merge2[[#This Row],[PerformanceRating.JobSatisfaction]]),Merge2[[#This Row],[PerformanceRating.JobSatisfaction]],NA())</f>
        <v>4</v>
      </c>
      <c r="AJ243" s="4">
        <v>5</v>
      </c>
      <c r="AK243" s="4">
        <f>IF(ISNUMBER(Merge2[[#This Row],[PerformanceRating.RelationshipSatisfaction]]),Merge2[[#This Row],[PerformanceRating.RelationshipSatisfaction]],NA())</f>
        <v>5</v>
      </c>
      <c r="AL243" s="4">
        <v>2</v>
      </c>
      <c r="AM243" s="4">
        <v>0</v>
      </c>
      <c r="AN243" s="4">
        <v>3</v>
      </c>
      <c r="AO243" s="4">
        <f>IF(ISNUMBER(Merge2[[#This Row],[PerformanceRating.WorkLifeBalance]]),Merge2[[#This Row],[PerformanceRating.WorkLifeBalance]],NA())</f>
        <v>3</v>
      </c>
      <c r="AP243" s="4">
        <v>3</v>
      </c>
      <c r="AQ243" s="4">
        <f>IF(ISNUMBER(Merge2[[#This Row],[PerformanceRating.SelfRating]]),Merge2[[#This Row],[PerformanceRating.SelfRating]],NA())</f>
        <v>3</v>
      </c>
      <c r="AR243" s="4">
        <v>3</v>
      </c>
      <c r="AS243" s="4">
        <f>IF(ISNUMBER(Merge2[[#This Row],[PerformanceRating.ManagerRating]]),Merge2[[#This Row],[PerformanceRating.ManagerRating]],NA())</f>
        <v>3</v>
      </c>
      <c r="AT243" s="4">
        <f>AVERAGE(Merge2[[#This Row],[environment]],Merge2[[#This Row],[job_satisfactory]],Merge2[[#This Row],[Relationship]],Merge2[[#This Row],[worklife]],Merge2[[#This Row],[selfrating]],Merge2[[#This Row],[managerrating]])</f>
        <v>3.6666666666666665</v>
      </c>
    </row>
    <row r="244" spans="1:46" x14ac:dyDescent="0.25">
      <c r="A244" s="1" t="s">
        <v>799</v>
      </c>
      <c r="B244" s="3" t="s">
        <v>800</v>
      </c>
      <c r="C244" s="3" t="s">
        <v>801</v>
      </c>
      <c r="D244" s="3" t="s">
        <v>39</v>
      </c>
      <c r="E244" s="4">
        <v>29</v>
      </c>
      <c r="F244" s="4" t="str">
        <f>IF(Merge2[[#This Row],[Age]]&lt;=35,"Young","Old")</f>
        <v>Young</v>
      </c>
      <c r="G244" s="3" t="s">
        <v>27</v>
      </c>
      <c r="H244" s="3" t="s">
        <v>28</v>
      </c>
      <c r="I244" s="4">
        <v>35</v>
      </c>
      <c r="J244" s="4" t="str" cm="1">
        <f t="array" ref="J244">_xlfn.IFS(Merge2[[#This Row],[DistanceFromHome (KM)]] &lt;=10,"0-10KM",Merge2[[#This Row],[DistanceFromHome (KM)]] &lt;=20,"11-20KM",Merge2[[#This Row],[DistanceFromHome (KM)]] &lt;=30,"21-30KM",Merge2[[#This Row],[DistanceFromHome (KM)]] &lt;=40,"31-40KM",Merge2[[#This Row],[DistanceFromHome (KM)]] &lt;=50,"41-50KM")</f>
        <v>31-40KM</v>
      </c>
      <c r="K244" s="3" t="s">
        <v>69</v>
      </c>
      <c r="L244" s="3" t="s">
        <v>76</v>
      </c>
      <c r="M244" s="4">
        <v>2</v>
      </c>
      <c r="N244" s="3" t="str" cm="1">
        <f t="array" ref="N244">_xlfn.SWITCH(Merge2[[#This Row],[Education]], 1, "Below College", 2, "College", 3, "Bachelor's", 4, "Master's", 5, "Doctorate")</f>
        <v>College</v>
      </c>
      <c r="O244" s="3" t="s">
        <v>130</v>
      </c>
      <c r="P244" s="3" t="s">
        <v>32</v>
      </c>
      <c r="Q244" s="3" t="s">
        <v>51</v>
      </c>
      <c r="R244" s="5">
        <v>140962</v>
      </c>
      <c r="S244" s="4">
        <v>0</v>
      </c>
      <c r="T244" s="3" t="s">
        <v>42</v>
      </c>
      <c r="U244" s="4">
        <f>IF(Merge2[[#This Row],[OverTime]]="Yes", 1, 0)</f>
        <v>1</v>
      </c>
      <c r="V244" s="2">
        <v>41438</v>
      </c>
      <c r="W244" s="3" t="s">
        <v>42</v>
      </c>
      <c r="X244" s="4">
        <v>4</v>
      </c>
      <c r="Y244" s="4">
        <v>0</v>
      </c>
      <c r="Z244" s="4">
        <v>2</v>
      </c>
      <c r="AA244" s="4" t="str">
        <f>IF(Merge2[[#This Row],[YearsSinceLastPromotion]] &gt;=4, "Need Attention", "OK")</f>
        <v>OK</v>
      </c>
      <c r="AB244" s="4">
        <v>4</v>
      </c>
      <c r="AC244" s="1" t="s">
        <v>802</v>
      </c>
      <c r="AD244" s="1" t="s">
        <v>799</v>
      </c>
      <c r="AE244" s="2">
        <v>42753</v>
      </c>
      <c r="AF244" s="4">
        <v>4</v>
      </c>
      <c r="AG244" s="4">
        <f>IF(ISNUMBER(Merge2[[#This Row],[PerformanceRating.EnvironmentSatisfaction]]),Merge2[[#This Row],[PerformanceRating.EnvironmentSatisfaction]], NA())</f>
        <v>4</v>
      </c>
      <c r="AH244" s="4">
        <v>3</v>
      </c>
      <c r="AI244" s="4">
        <f>IF(ISNUMBER(Merge2[[#This Row],[PerformanceRating.JobSatisfaction]]),Merge2[[#This Row],[PerformanceRating.JobSatisfaction]],NA())</f>
        <v>3</v>
      </c>
      <c r="AJ244" s="4">
        <v>5</v>
      </c>
      <c r="AK244" s="4">
        <f>IF(ISNUMBER(Merge2[[#This Row],[PerformanceRating.RelationshipSatisfaction]]),Merge2[[#This Row],[PerformanceRating.RelationshipSatisfaction]],NA())</f>
        <v>5</v>
      </c>
      <c r="AL244" s="4">
        <v>2</v>
      </c>
      <c r="AM244" s="4">
        <v>0</v>
      </c>
      <c r="AN244" s="4">
        <v>3</v>
      </c>
      <c r="AO244" s="4">
        <f>IF(ISNUMBER(Merge2[[#This Row],[PerformanceRating.WorkLifeBalance]]),Merge2[[#This Row],[PerformanceRating.WorkLifeBalance]],NA())</f>
        <v>3</v>
      </c>
      <c r="AP244" s="4">
        <v>4</v>
      </c>
      <c r="AQ244" s="4">
        <f>IF(ISNUMBER(Merge2[[#This Row],[PerformanceRating.SelfRating]]),Merge2[[#This Row],[PerformanceRating.SelfRating]],NA())</f>
        <v>4</v>
      </c>
      <c r="AR244" s="4">
        <v>3</v>
      </c>
      <c r="AS244" s="4">
        <f>IF(ISNUMBER(Merge2[[#This Row],[PerformanceRating.ManagerRating]]),Merge2[[#This Row],[PerformanceRating.ManagerRating]],NA())</f>
        <v>3</v>
      </c>
      <c r="AT244" s="4">
        <f>AVERAGE(Merge2[[#This Row],[environment]],Merge2[[#This Row],[job_satisfactory]],Merge2[[#This Row],[Relationship]],Merge2[[#This Row],[worklife]],Merge2[[#This Row],[selfrating]],Merge2[[#This Row],[managerrating]])</f>
        <v>3.6666666666666665</v>
      </c>
    </row>
    <row r="245" spans="1:46" hidden="1" x14ac:dyDescent="0.25">
      <c r="A245" s="1" t="s">
        <v>807</v>
      </c>
      <c r="B245" s="3" t="s">
        <v>808</v>
      </c>
      <c r="C245" s="3" t="s">
        <v>809</v>
      </c>
      <c r="D245" s="3" t="s">
        <v>26</v>
      </c>
      <c r="E245" s="4">
        <v>38</v>
      </c>
      <c r="F245" s="4" t="str">
        <f>IF(Merge2[[#This Row],[Age]]&lt;=35,"Young","Old")</f>
        <v>Old</v>
      </c>
      <c r="G245" s="3" t="s">
        <v>27</v>
      </c>
      <c r="H245" s="3" t="s">
        <v>57</v>
      </c>
      <c r="I245" s="4">
        <v>12</v>
      </c>
      <c r="J245" s="4" t="str" cm="1">
        <f t="array" ref="J245">_xlfn.IFS(Merge2[[#This Row],[DistanceFromHome (KM)]] &lt;=10,"0-10KM",Merge2[[#This Row],[DistanceFromHome (KM)]] &lt;=20,"11-20KM",Merge2[[#This Row],[DistanceFromHome (KM)]] &lt;=30,"21-30KM",Merge2[[#This Row],[DistanceFromHome (KM)]] &lt;=40,"31-40KM",Merge2[[#This Row],[DistanceFromHome (KM)]] &lt;=50,"41-50KM")</f>
        <v>11-20KM</v>
      </c>
      <c r="K245" s="3" t="s">
        <v>40</v>
      </c>
      <c r="L245" s="3" t="s">
        <v>30</v>
      </c>
      <c r="M245" s="4">
        <v>1</v>
      </c>
      <c r="N245" s="3" t="str" cm="1">
        <f t="array" ref="N245">_xlfn.SWITCH(Merge2[[#This Row],[Education]], 1, "Below College", 2, "College", 3, "Bachelor's", 4, "Master's", 5, "Doctorate")</f>
        <v>Below College</v>
      </c>
      <c r="O245" s="3" t="s">
        <v>83</v>
      </c>
      <c r="P245" s="3" t="s">
        <v>114</v>
      </c>
      <c r="Q245" s="3" t="s">
        <v>51</v>
      </c>
      <c r="R245" s="5">
        <v>253077</v>
      </c>
      <c r="S245" s="4">
        <v>1</v>
      </c>
      <c r="T245" s="3" t="s">
        <v>34</v>
      </c>
      <c r="U245" s="4">
        <f>IF(Merge2[[#This Row],[OverTime]]="Yes", 1, 0)</f>
        <v>0</v>
      </c>
      <c r="V245" s="2">
        <v>41440</v>
      </c>
      <c r="W245" s="3" t="s">
        <v>34</v>
      </c>
      <c r="X245" s="4">
        <v>9</v>
      </c>
      <c r="Y245" s="4">
        <v>3</v>
      </c>
      <c r="Z245" s="4">
        <v>3</v>
      </c>
      <c r="AA245" s="4" t="str">
        <f>IF(Merge2[[#This Row],[YearsSinceLastPromotion]] &gt;=4, "Need Attention", "OK")</f>
        <v>OK</v>
      </c>
      <c r="AB245" s="4">
        <v>8</v>
      </c>
      <c r="AC245" s="1"/>
      <c r="AD245" s="1"/>
      <c r="AE245" s="2"/>
      <c r="AF245" s="4"/>
      <c r="AG245" s="4" t="e">
        <f>IF(ISNUMBER(Merge2[[#This Row],[PerformanceRating.EnvironmentSatisfaction]]),Merge2[[#This Row],[PerformanceRating.EnvironmentSatisfaction]], NA())</f>
        <v>#N/A</v>
      </c>
      <c r="AH245" s="4"/>
      <c r="AI245" s="4" t="e">
        <f>IF(ISNUMBER(Merge2[[#This Row],[PerformanceRating.JobSatisfaction]]),Merge2[[#This Row],[PerformanceRating.JobSatisfaction]],NA())</f>
        <v>#N/A</v>
      </c>
      <c r="AJ245" s="4"/>
      <c r="AK245" s="4" t="e">
        <f>IF(ISNUMBER(Merge2[[#This Row],[PerformanceRating.RelationshipSatisfaction]]),Merge2[[#This Row],[PerformanceRating.RelationshipSatisfaction]],NA())</f>
        <v>#N/A</v>
      </c>
      <c r="AL245" s="4"/>
      <c r="AM245" s="4"/>
      <c r="AN245" s="4"/>
      <c r="AO245" s="4" t="e">
        <f>IF(ISNUMBER(Merge2[[#This Row],[PerformanceRating.WorkLifeBalance]]),Merge2[[#This Row],[PerformanceRating.WorkLifeBalance]],NA())</f>
        <v>#N/A</v>
      </c>
      <c r="AP245" s="4"/>
      <c r="AQ245" s="4" t="e">
        <f>IF(ISNUMBER(Merge2[[#This Row],[PerformanceRating.SelfRating]]),Merge2[[#This Row],[PerformanceRating.SelfRating]],NA())</f>
        <v>#N/A</v>
      </c>
      <c r="AR245" s="4"/>
      <c r="AS245" s="4" t="e">
        <f>IF(ISNUMBER(Merge2[[#This Row],[PerformanceRating.ManagerRating]]),Merge2[[#This Row],[PerformanceRating.ManagerRating]],NA())</f>
        <v>#N/A</v>
      </c>
      <c r="AT245" s="4" t="e">
        <f>AVERAGE(Merge2[[#This Row],[environment]],Merge2[[#This Row],[job_satisfactory]],Merge2[[#This Row],[Relationship]],Merge2[[#This Row],[worklife]],Merge2[[#This Row],[selfrating]],Merge2[[#This Row],[managerrating]])</f>
        <v>#N/A</v>
      </c>
    </row>
    <row r="246" spans="1:46" hidden="1" x14ac:dyDescent="0.25">
      <c r="A246" s="1" t="s">
        <v>810</v>
      </c>
      <c r="B246" s="3" t="s">
        <v>811</v>
      </c>
      <c r="C246" s="3" t="s">
        <v>812</v>
      </c>
      <c r="D246" s="3" t="s">
        <v>26</v>
      </c>
      <c r="E246" s="4">
        <v>43</v>
      </c>
      <c r="F246" s="4" t="str">
        <f>IF(Merge2[[#This Row],[Age]]&lt;=35,"Young","Old")</f>
        <v>Old</v>
      </c>
      <c r="G246" s="3" t="s">
        <v>27</v>
      </c>
      <c r="H246" s="3" t="s">
        <v>57</v>
      </c>
      <c r="I246" s="4">
        <v>21</v>
      </c>
      <c r="J246" s="4" t="str" cm="1">
        <f t="array" ref="J246">_xlfn.IFS(Merge2[[#This Row],[DistanceFromHome (KM)]] &lt;=10,"0-10KM",Merge2[[#This Row],[DistanceFromHome (KM)]] &lt;=20,"11-20KM",Merge2[[#This Row],[DistanceFromHome (KM)]] &lt;=30,"21-30KM",Merge2[[#This Row],[DistanceFromHome (KM)]] &lt;=40,"31-40KM",Merge2[[#This Row],[DistanceFromHome (KM)]] &lt;=50,"41-50KM")</f>
        <v>21-30KM</v>
      </c>
      <c r="K246" s="3" t="s">
        <v>69</v>
      </c>
      <c r="L246" s="3" t="s">
        <v>30</v>
      </c>
      <c r="M246" s="4">
        <v>2</v>
      </c>
      <c r="N246" s="3" t="str" cm="1">
        <f t="array" ref="N246">_xlfn.SWITCH(Merge2[[#This Row],[Education]], 1, "Below College", 2, "College", 3, "Bachelor's", 4, "Master's", 5, "Doctorate")</f>
        <v>College</v>
      </c>
      <c r="O246" s="3" t="s">
        <v>58</v>
      </c>
      <c r="P246" s="3" t="s">
        <v>110</v>
      </c>
      <c r="Q246" s="3" t="s">
        <v>51</v>
      </c>
      <c r="R246" s="5">
        <v>94499</v>
      </c>
      <c r="S246" s="4">
        <v>1</v>
      </c>
      <c r="T246" s="3" t="s">
        <v>34</v>
      </c>
      <c r="U246" s="4">
        <f>IF(Merge2[[#This Row],[OverTime]]="Yes", 1, 0)</f>
        <v>0</v>
      </c>
      <c r="V246" s="2">
        <v>41447</v>
      </c>
      <c r="W246" s="3" t="s">
        <v>34</v>
      </c>
      <c r="X246" s="4">
        <v>9</v>
      </c>
      <c r="Y246" s="4">
        <v>0</v>
      </c>
      <c r="Z246" s="4">
        <v>1</v>
      </c>
      <c r="AA246" s="4" t="str">
        <f>IF(Merge2[[#This Row],[YearsSinceLastPromotion]] &gt;=4, "Need Attention", "OK")</f>
        <v>OK</v>
      </c>
      <c r="AB246" s="4">
        <v>7</v>
      </c>
      <c r="AC246" s="1"/>
      <c r="AD246" s="1"/>
      <c r="AE246" s="2"/>
      <c r="AF246" s="4"/>
      <c r="AG246" s="4" t="e">
        <f>IF(ISNUMBER(Merge2[[#This Row],[PerformanceRating.EnvironmentSatisfaction]]),Merge2[[#This Row],[PerformanceRating.EnvironmentSatisfaction]], NA())</f>
        <v>#N/A</v>
      </c>
      <c r="AH246" s="4"/>
      <c r="AI246" s="4" t="e">
        <f>IF(ISNUMBER(Merge2[[#This Row],[PerformanceRating.JobSatisfaction]]),Merge2[[#This Row],[PerformanceRating.JobSatisfaction]],NA())</f>
        <v>#N/A</v>
      </c>
      <c r="AJ246" s="4"/>
      <c r="AK246" s="4" t="e">
        <f>IF(ISNUMBER(Merge2[[#This Row],[PerformanceRating.RelationshipSatisfaction]]),Merge2[[#This Row],[PerformanceRating.RelationshipSatisfaction]],NA())</f>
        <v>#N/A</v>
      </c>
      <c r="AL246" s="4"/>
      <c r="AM246" s="4"/>
      <c r="AN246" s="4"/>
      <c r="AO246" s="4" t="e">
        <f>IF(ISNUMBER(Merge2[[#This Row],[PerformanceRating.WorkLifeBalance]]),Merge2[[#This Row],[PerformanceRating.WorkLifeBalance]],NA())</f>
        <v>#N/A</v>
      </c>
      <c r="AP246" s="4"/>
      <c r="AQ246" s="4" t="e">
        <f>IF(ISNUMBER(Merge2[[#This Row],[PerformanceRating.SelfRating]]),Merge2[[#This Row],[PerformanceRating.SelfRating]],NA())</f>
        <v>#N/A</v>
      </c>
      <c r="AR246" s="4"/>
      <c r="AS246" s="4" t="e">
        <f>IF(ISNUMBER(Merge2[[#This Row],[PerformanceRating.ManagerRating]]),Merge2[[#This Row],[PerformanceRating.ManagerRating]],NA())</f>
        <v>#N/A</v>
      </c>
      <c r="AT246" s="4" t="e">
        <f>AVERAGE(Merge2[[#This Row],[environment]],Merge2[[#This Row],[job_satisfactory]],Merge2[[#This Row],[Relationship]],Merge2[[#This Row],[worklife]],Merge2[[#This Row],[selfrating]],Merge2[[#This Row],[managerrating]])</f>
        <v>#N/A</v>
      </c>
    </row>
    <row r="247" spans="1:46" hidden="1" x14ac:dyDescent="0.25">
      <c r="A247" s="1" t="s">
        <v>813</v>
      </c>
      <c r="B247" s="3" t="s">
        <v>814</v>
      </c>
      <c r="C247" s="3" t="s">
        <v>815</v>
      </c>
      <c r="D247" s="3" t="s">
        <v>26</v>
      </c>
      <c r="E247" s="4">
        <v>39</v>
      </c>
      <c r="F247" s="4" t="str">
        <f>IF(Merge2[[#This Row],[Age]]&lt;=35,"Young","Old")</f>
        <v>Old</v>
      </c>
      <c r="G247" s="3" t="s">
        <v>27</v>
      </c>
      <c r="H247" s="3" t="s">
        <v>57</v>
      </c>
      <c r="I247" s="4">
        <v>10</v>
      </c>
      <c r="J247" s="4" t="str" cm="1">
        <f t="array" ref="J247">_xlfn.IFS(Merge2[[#This Row],[DistanceFromHome (KM)]] &lt;=10,"0-10KM",Merge2[[#This Row],[DistanceFromHome (KM)]] &lt;=20,"11-20KM",Merge2[[#This Row],[DistanceFromHome (KM)]] &lt;=30,"21-30KM",Merge2[[#This Row],[DistanceFromHome (KM)]] &lt;=40,"31-40KM",Merge2[[#This Row],[DistanceFromHome (KM)]] &lt;=50,"41-50KM")</f>
        <v>0-10KM</v>
      </c>
      <c r="K247" s="3" t="s">
        <v>40</v>
      </c>
      <c r="L247" s="3" t="s">
        <v>70</v>
      </c>
      <c r="M247" s="4">
        <v>2</v>
      </c>
      <c r="N247" s="3" t="str" cm="1">
        <f t="array" ref="N247">_xlfn.SWITCH(Merge2[[#This Row],[Education]], 1, "Below College", 2, "College", 3, "Bachelor's", 4, "Master's", 5, "Doctorate")</f>
        <v>College</v>
      </c>
      <c r="O247" s="3" t="s">
        <v>77</v>
      </c>
      <c r="P247" s="3" t="s">
        <v>93</v>
      </c>
      <c r="Q247" s="3" t="s">
        <v>33</v>
      </c>
      <c r="R247" s="5">
        <v>65796</v>
      </c>
      <c r="S247" s="4">
        <v>1</v>
      </c>
      <c r="T247" s="3" t="s">
        <v>34</v>
      </c>
      <c r="U247" s="4">
        <f>IF(Merge2[[#This Row],[OverTime]]="Yes", 1, 0)</f>
        <v>0</v>
      </c>
      <c r="V247" s="2">
        <v>41457</v>
      </c>
      <c r="W247" s="3" t="s">
        <v>34</v>
      </c>
      <c r="X247" s="4">
        <v>9</v>
      </c>
      <c r="Y247" s="4">
        <v>9</v>
      </c>
      <c r="Z247" s="4">
        <v>9</v>
      </c>
      <c r="AA247" s="4" t="str">
        <f>IF(Merge2[[#This Row],[YearsSinceLastPromotion]] &gt;=4, "Need Attention", "OK")</f>
        <v>Need Attention</v>
      </c>
      <c r="AB247" s="4">
        <v>5</v>
      </c>
      <c r="AC247" s="1"/>
      <c r="AD247" s="1"/>
      <c r="AE247" s="2"/>
      <c r="AF247" s="4"/>
      <c r="AG247" s="4" t="e">
        <f>IF(ISNUMBER(Merge2[[#This Row],[PerformanceRating.EnvironmentSatisfaction]]),Merge2[[#This Row],[PerformanceRating.EnvironmentSatisfaction]], NA())</f>
        <v>#N/A</v>
      </c>
      <c r="AH247" s="4"/>
      <c r="AI247" s="4" t="e">
        <f>IF(ISNUMBER(Merge2[[#This Row],[PerformanceRating.JobSatisfaction]]),Merge2[[#This Row],[PerformanceRating.JobSatisfaction]],NA())</f>
        <v>#N/A</v>
      </c>
      <c r="AJ247" s="4"/>
      <c r="AK247" s="4" t="e">
        <f>IF(ISNUMBER(Merge2[[#This Row],[PerformanceRating.RelationshipSatisfaction]]),Merge2[[#This Row],[PerformanceRating.RelationshipSatisfaction]],NA())</f>
        <v>#N/A</v>
      </c>
      <c r="AL247" s="4"/>
      <c r="AM247" s="4"/>
      <c r="AN247" s="4"/>
      <c r="AO247" s="4" t="e">
        <f>IF(ISNUMBER(Merge2[[#This Row],[PerformanceRating.WorkLifeBalance]]),Merge2[[#This Row],[PerformanceRating.WorkLifeBalance]],NA())</f>
        <v>#N/A</v>
      </c>
      <c r="AP247" s="4"/>
      <c r="AQ247" s="4" t="e">
        <f>IF(ISNUMBER(Merge2[[#This Row],[PerformanceRating.SelfRating]]),Merge2[[#This Row],[PerformanceRating.SelfRating]],NA())</f>
        <v>#N/A</v>
      </c>
      <c r="AR247" s="4"/>
      <c r="AS247" s="4" t="e">
        <f>IF(ISNUMBER(Merge2[[#This Row],[PerformanceRating.ManagerRating]]),Merge2[[#This Row],[PerformanceRating.ManagerRating]],NA())</f>
        <v>#N/A</v>
      </c>
      <c r="AT247" s="4" t="e">
        <f>AVERAGE(Merge2[[#This Row],[environment]],Merge2[[#This Row],[job_satisfactory]],Merge2[[#This Row],[Relationship]],Merge2[[#This Row],[worklife]],Merge2[[#This Row],[selfrating]],Merge2[[#This Row],[managerrating]])</f>
        <v>#N/A</v>
      </c>
    </row>
    <row r="248" spans="1:46" x14ac:dyDescent="0.25">
      <c r="A248" s="1" t="s">
        <v>816</v>
      </c>
      <c r="B248" s="3" t="s">
        <v>817</v>
      </c>
      <c r="C248" s="3" t="s">
        <v>818</v>
      </c>
      <c r="D248" s="3" t="s">
        <v>39</v>
      </c>
      <c r="E248" s="4">
        <v>28</v>
      </c>
      <c r="F248" s="4" t="str">
        <f>IF(Merge2[[#This Row],[Age]]&lt;=35,"Young","Old")</f>
        <v>Young</v>
      </c>
      <c r="G248" s="3" t="s">
        <v>27</v>
      </c>
      <c r="H248" s="3" t="s">
        <v>57</v>
      </c>
      <c r="I248" s="4">
        <v>27</v>
      </c>
      <c r="J248" s="4" t="str" cm="1">
        <f t="array" ref="J248">_xlfn.IFS(Merge2[[#This Row],[DistanceFromHome (KM)]] &lt;=10,"0-10KM",Merge2[[#This Row],[DistanceFromHome (KM)]] &lt;=20,"11-20KM",Merge2[[#This Row],[DistanceFromHome (KM)]] &lt;=30,"21-30KM",Merge2[[#This Row],[DistanceFromHome (KM)]] &lt;=40,"31-40KM",Merge2[[#This Row],[DistanceFromHome (KM)]] &lt;=50,"41-50KM")</f>
        <v>21-30KM</v>
      </c>
      <c r="K248" s="3" t="s">
        <v>40</v>
      </c>
      <c r="L248" s="3" t="s">
        <v>30</v>
      </c>
      <c r="M248" s="4">
        <v>1</v>
      </c>
      <c r="N248" s="3" t="str" cm="1">
        <f t="array" ref="N248">_xlfn.SWITCH(Merge2[[#This Row],[Education]], 1, "Below College", 2, "College", 3, "Bachelor's", 4, "Master's", 5, "Doctorate")</f>
        <v>Below College</v>
      </c>
      <c r="O248" s="3" t="s">
        <v>77</v>
      </c>
      <c r="P248" s="3" t="s">
        <v>205</v>
      </c>
      <c r="Q248" s="3" t="s">
        <v>51</v>
      </c>
      <c r="R248" s="5">
        <v>277344</v>
      </c>
      <c r="S248" s="4">
        <v>0</v>
      </c>
      <c r="T248" s="3" t="s">
        <v>42</v>
      </c>
      <c r="U248" s="4">
        <f>IF(Merge2[[#This Row],[OverTime]]="Yes", 1, 0)</f>
        <v>1</v>
      </c>
      <c r="V248" s="2">
        <v>41457</v>
      </c>
      <c r="W248" s="3" t="s">
        <v>42</v>
      </c>
      <c r="X248" s="4">
        <v>3</v>
      </c>
      <c r="Y248" s="4">
        <v>1</v>
      </c>
      <c r="Z248" s="4">
        <v>1</v>
      </c>
      <c r="AA248" s="4" t="str">
        <f>IF(Merge2[[#This Row],[YearsSinceLastPromotion]] &gt;=4, "Need Attention", "OK")</f>
        <v>OK</v>
      </c>
      <c r="AB248" s="4">
        <v>1</v>
      </c>
      <c r="AC248" s="1" t="s">
        <v>819</v>
      </c>
      <c r="AD248" s="1" t="s">
        <v>816</v>
      </c>
      <c r="AE248" s="2">
        <v>42754</v>
      </c>
      <c r="AF248" s="4">
        <v>5</v>
      </c>
      <c r="AG248" s="4">
        <f>IF(ISNUMBER(Merge2[[#This Row],[PerformanceRating.EnvironmentSatisfaction]]),Merge2[[#This Row],[PerformanceRating.EnvironmentSatisfaction]], NA())</f>
        <v>5</v>
      </c>
      <c r="AH248" s="4">
        <v>3</v>
      </c>
      <c r="AI248" s="4">
        <f>IF(ISNUMBER(Merge2[[#This Row],[PerformanceRating.JobSatisfaction]]),Merge2[[#This Row],[PerformanceRating.JobSatisfaction]],NA())</f>
        <v>3</v>
      </c>
      <c r="AJ248" s="4">
        <v>5</v>
      </c>
      <c r="AK248" s="4">
        <f>IF(ISNUMBER(Merge2[[#This Row],[PerformanceRating.RelationshipSatisfaction]]),Merge2[[#This Row],[PerformanceRating.RelationshipSatisfaction]],NA())</f>
        <v>5</v>
      </c>
      <c r="AL248" s="4">
        <v>1</v>
      </c>
      <c r="AM248" s="4">
        <v>0</v>
      </c>
      <c r="AN248" s="4">
        <v>2</v>
      </c>
      <c r="AO248" s="4">
        <f>IF(ISNUMBER(Merge2[[#This Row],[PerformanceRating.WorkLifeBalance]]),Merge2[[#This Row],[PerformanceRating.WorkLifeBalance]],NA())</f>
        <v>2</v>
      </c>
      <c r="AP248" s="4">
        <v>5</v>
      </c>
      <c r="AQ248" s="4">
        <f>IF(ISNUMBER(Merge2[[#This Row],[PerformanceRating.SelfRating]]),Merge2[[#This Row],[PerformanceRating.SelfRating]],NA())</f>
        <v>5</v>
      </c>
      <c r="AR248" s="4">
        <v>4</v>
      </c>
      <c r="AS248" s="4">
        <f>IF(ISNUMBER(Merge2[[#This Row],[PerformanceRating.ManagerRating]]),Merge2[[#This Row],[PerformanceRating.ManagerRating]],NA())</f>
        <v>4</v>
      </c>
      <c r="AT248" s="4">
        <f>AVERAGE(Merge2[[#This Row],[environment]],Merge2[[#This Row],[job_satisfactory]],Merge2[[#This Row],[Relationship]],Merge2[[#This Row],[worklife]],Merge2[[#This Row],[selfrating]],Merge2[[#This Row],[managerrating]])</f>
        <v>4</v>
      </c>
    </row>
    <row r="249" spans="1:46" x14ac:dyDescent="0.25">
      <c r="A249" s="1" t="s">
        <v>909</v>
      </c>
      <c r="B249" s="3" t="s">
        <v>910</v>
      </c>
      <c r="C249" s="3" t="s">
        <v>911</v>
      </c>
      <c r="D249" s="3" t="s">
        <v>39</v>
      </c>
      <c r="E249" s="4">
        <v>31</v>
      </c>
      <c r="F249" s="4" t="str">
        <f>IF(Merge2[[#This Row],[Age]]&lt;=35,"Young","Old")</f>
        <v>Young</v>
      </c>
      <c r="G249" s="3" t="s">
        <v>27</v>
      </c>
      <c r="H249" s="3" t="s">
        <v>57</v>
      </c>
      <c r="I249" s="4">
        <v>45</v>
      </c>
      <c r="J249" s="4" t="str" cm="1">
        <f t="array" ref="J249">_xlfn.IFS(Merge2[[#This Row],[DistanceFromHome (KM)]] &lt;=10,"0-10KM",Merge2[[#This Row],[DistanceFromHome (KM)]] &lt;=20,"11-20KM",Merge2[[#This Row],[DistanceFromHome (KM)]] &lt;=30,"21-30KM",Merge2[[#This Row],[DistanceFromHome (KM)]] &lt;=40,"31-40KM",Merge2[[#This Row],[DistanceFromHome (KM)]] &lt;=50,"41-50KM")</f>
        <v>41-50KM</v>
      </c>
      <c r="K249" s="3" t="s">
        <v>29</v>
      </c>
      <c r="L249" s="3" t="s">
        <v>149</v>
      </c>
      <c r="M249" s="4">
        <v>3</v>
      </c>
      <c r="N249" s="3" t="str" cm="1">
        <f t="array" ref="N249">_xlfn.SWITCH(Merge2[[#This Row],[Education]], 1, "Below College", 2, "College", 3, "Bachelor's", 4, "Master's", 5, "Doctorate")</f>
        <v>Bachelor's</v>
      </c>
      <c r="O249" s="3" t="s">
        <v>83</v>
      </c>
      <c r="P249" s="3" t="s">
        <v>101</v>
      </c>
      <c r="Q249" s="3" t="s">
        <v>51</v>
      </c>
      <c r="R249" s="5">
        <v>195261</v>
      </c>
      <c r="S249" s="4">
        <v>1</v>
      </c>
      <c r="T249" s="3" t="s">
        <v>34</v>
      </c>
      <c r="U249" s="4">
        <f>IF(Merge2[[#This Row],[OverTime]]="Yes", 1, 0)</f>
        <v>0</v>
      </c>
      <c r="V249" s="2">
        <v>41526</v>
      </c>
      <c r="W249" s="3" t="s">
        <v>34</v>
      </c>
      <c r="X249" s="4">
        <v>9</v>
      </c>
      <c r="Y249" s="4">
        <v>3</v>
      </c>
      <c r="Z249" s="4">
        <v>4</v>
      </c>
      <c r="AA249" s="4" t="str">
        <f>IF(Merge2[[#This Row],[YearsSinceLastPromotion]] &gt;=4, "Need Attention", "OK")</f>
        <v>Need Attention</v>
      </c>
      <c r="AB249" s="4">
        <v>5</v>
      </c>
      <c r="AC249" s="1" t="s">
        <v>912</v>
      </c>
      <c r="AD249" s="1" t="s">
        <v>909</v>
      </c>
      <c r="AE249" s="2">
        <v>42733</v>
      </c>
      <c r="AF249" s="4">
        <v>2</v>
      </c>
      <c r="AG249" s="4">
        <f>IF(ISNUMBER(Merge2[[#This Row],[PerformanceRating.EnvironmentSatisfaction]]),Merge2[[#This Row],[PerformanceRating.EnvironmentSatisfaction]], NA())</f>
        <v>2</v>
      </c>
      <c r="AH249" s="4">
        <v>4</v>
      </c>
      <c r="AI249" s="4">
        <f>IF(ISNUMBER(Merge2[[#This Row],[PerformanceRating.JobSatisfaction]]),Merge2[[#This Row],[PerformanceRating.JobSatisfaction]],NA())</f>
        <v>4</v>
      </c>
      <c r="AJ249" s="4">
        <v>2</v>
      </c>
      <c r="AK249" s="4">
        <f>IF(ISNUMBER(Merge2[[#This Row],[PerformanceRating.RelationshipSatisfaction]]),Merge2[[#This Row],[PerformanceRating.RelationshipSatisfaction]],NA())</f>
        <v>2</v>
      </c>
      <c r="AL249" s="4">
        <v>1</v>
      </c>
      <c r="AM249" s="4">
        <v>3</v>
      </c>
      <c r="AN249" s="4">
        <v>3</v>
      </c>
      <c r="AO249" s="4">
        <f>IF(ISNUMBER(Merge2[[#This Row],[PerformanceRating.WorkLifeBalance]]),Merge2[[#This Row],[PerformanceRating.WorkLifeBalance]],NA())</f>
        <v>3</v>
      </c>
      <c r="AP249" s="4">
        <v>5</v>
      </c>
      <c r="AQ249" s="4">
        <f>IF(ISNUMBER(Merge2[[#This Row],[PerformanceRating.SelfRating]]),Merge2[[#This Row],[PerformanceRating.SelfRating]],NA())</f>
        <v>5</v>
      </c>
      <c r="AR249" s="4">
        <v>4</v>
      </c>
      <c r="AS249" s="4">
        <f>IF(ISNUMBER(Merge2[[#This Row],[PerformanceRating.ManagerRating]]),Merge2[[#This Row],[PerformanceRating.ManagerRating]],NA())</f>
        <v>4</v>
      </c>
      <c r="AT249" s="4">
        <f>AVERAGE(Merge2[[#This Row],[environment]],Merge2[[#This Row],[job_satisfactory]],Merge2[[#This Row],[Relationship]],Merge2[[#This Row],[worklife]],Merge2[[#This Row],[selfrating]],Merge2[[#This Row],[managerrating]])</f>
        <v>3.3333333333333335</v>
      </c>
    </row>
    <row r="250" spans="1:46" hidden="1" x14ac:dyDescent="0.25">
      <c r="A250" s="1" t="s">
        <v>820</v>
      </c>
      <c r="B250" s="3" t="s">
        <v>821</v>
      </c>
      <c r="C250" s="3" t="s">
        <v>822</v>
      </c>
      <c r="D250" s="3" t="s">
        <v>26</v>
      </c>
      <c r="E250" s="4">
        <v>48</v>
      </c>
      <c r="F250" s="4" t="str">
        <f>IF(Merge2[[#This Row],[Age]]&lt;=35,"Young","Old")</f>
        <v>Old</v>
      </c>
      <c r="G250" s="3" t="s">
        <v>27</v>
      </c>
      <c r="H250" s="3" t="s">
        <v>57</v>
      </c>
      <c r="I250" s="4">
        <v>35</v>
      </c>
      <c r="J250" s="4" t="str" cm="1">
        <f t="array" ref="J250">_xlfn.IFS(Merge2[[#This Row],[DistanceFromHome (KM)]] &lt;=10,"0-10KM",Merge2[[#This Row],[DistanceFromHome (KM)]] &lt;=20,"11-20KM",Merge2[[#This Row],[DistanceFromHome (KM)]] &lt;=30,"21-30KM",Merge2[[#This Row],[DistanceFromHome (KM)]] &lt;=40,"31-40KM",Merge2[[#This Row],[DistanceFromHome (KM)]] &lt;=50,"41-50KM")</f>
        <v>31-40KM</v>
      </c>
      <c r="K250" s="3" t="s">
        <v>40</v>
      </c>
      <c r="L250" s="3" t="s">
        <v>70</v>
      </c>
      <c r="M250" s="4">
        <v>2</v>
      </c>
      <c r="N250" s="3" t="str" cm="1">
        <f t="array" ref="N250">_xlfn.SWITCH(Merge2[[#This Row],[Education]], 1, "Below College", 2, "College", 3, "Bachelor's", 4, "Master's", 5, "Doctorate")</f>
        <v>College</v>
      </c>
      <c r="O250" s="3" t="s">
        <v>77</v>
      </c>
      <c r="P250" s="3" t="s">
        <v>59</v>
      </c>
      <c r="Q250" s="3" t="s">
        <v>33</v>
      </c>
      <c r="R250" s="5">
        <v>314656</v>
      </c>
      <c r="S250" s="4">
        <v>1</v>
      </c>
      <c r="T250" s="3" t="s">
        <v>34</v>
      </c>
      <c r="U250" s="4">
        <f>IF(Merge2[[#This Row],[OverTime]]="Yes", 1, 0)</f>
        <v>0</v>
      </c>
      <c r="V250" s="2">
        <v>41464</v>
      </c>
      <c r="W250" s="3" t="s">
        <v>34</v>
      </c>
      <c r="X250" s="4">
        <v>9</v>
      </c>
      <c r="Y250" s="4">
        <v>7</v>
      </c>
      <c r="Z250" s="4">
        <v>8</v>
      </c>
      <c r="AA250" s="4" t="str">
        <f>IF(Merge2[[#This Row],[YearsSinceLastPromotion]] &gt;=4, "Need Attention", "OK")</f>
        <v>Need Attention</v>
      </c>
      <c r="AB250" s="4">
        <v>3</v>
      </c>
      <c r="AC250" s="1"/>
      <c r="AD250" s="1"/>
      <c r="AE250" s="2"/>
      <c r="AF250" s="4"/>
      <c r="AG250" s="4" t="e">
        <f>IF(ISNUMBER(Merge2[[#This Row],[PerformanceRating.EnvironmentSatisfaction]]),Merge2[[#This Row],[PerformanceRating.EnvironmentSatisfaction]], NA())</f>
        <v>#N/A</v>
      </c>
      <c r="AH250" s="4"/>
      <c r="AI250" s="4" t="e">
        <f>IF(ISNUMBER(Merge2[[#This Row],[PerformanceRating.JobSatisfaction]]),Merge2[[#This Row],[PerformanceRating.JobSatisfaction]],NA())</f>
        <v>#N/A</v>
      </c>
      <c r="AJ250" s="4"/>
      <c r="AK250" s="4" t="e">
        <f>IF(ISNUMBER(Merge2[[#This Row],[PerformanceRating.RelationshipSatisfaction]]),Merge2[[#This Row],[PerformanceRating.RelationshipSatisfaction]],NA())</f>
        <v>#N/A</v>
      </c>
      <c r="AL250" s="4"/>
      <c r="AM250" s="4"/>
      <c r="AN250" s="4"/>
      <c r="AO250" s="4" t="e">
        <f>IF(ISNUMBER(Merge2[[#This Row],[PerformanceRating.WorkLifeBalance]]),Merge2[[#This Row],[PerformanceRating.WorkLifeBalance]],NA())</f>
        <v>#N/A</v>
      </c>
      <c r="AP250" s="4"/>
      <c r="AQ250" s="4" t="e">
        <f>IF(ISNUMBER(Merge2[[#This Row],[PerformanceRating.SelfRating]]),Merge2[[#This Row],[PerformanceRating.SelfRating]],NA())</f>
        <v>#N/A</v>
      </c>
      <c r="AR250" s="4"/>
      <c r="AS250" s="4" t="e">
        <f>IF(ISNUMBER(Merge2[[#This Row],[PerformanceRating.ManagerRating]]),Merge2[[#This Row],[PerformanceRating.ManagerRating]],NA())</f>
        <v>#N/A</v>
      </c>
      <c r="AT250" s="4" t="e">
        <f>AVERAGE(Merge2[[#This Row],[environment]],Merge2[[#This Row],[job_satisfactory]],Merge2[[#This Row],[Relationship]],Merge2[[#This Row],[worklife]],Merge2[[#This Row],[selfrating]],Merge2[[#This Row],[managerrating]])</f>
        <v>#N/A</v>
      </c>
    </row>
    <row r="251" spans="1:46" x14ac:dyDescent="0.25">
      <c r="A251" s="1" t="s">
        <v>823</v>
      </c>
      <c r="B251" s="3" t="s">
        <v>824</v>
      </c>
      <c r="C251" s="3" t="s">
        <v>825</v>
      </c>
      <c r="D251" s="3" t="s">
        <v>39</v>
      </c>
      <c r="E251" s="4">
        <v>31</v>
      </c>
      <c r="F251" s="4" t="str">
        <f>IF(Merge2[[#This Row],[Age]]&lt;=35,"Young","Old")</f>
        <v>Young</v>
      </c>
      <c r="G251" s="3" t="s">
        <v>27</v>
      </c>
      <c r="H251" s="3" t="s">
        <v>57</v>
      </c>
      <c r="I251" s="4">
        <v>39</v>
      </c>
      <c r="J251" s="4" t="str" cm="1">
        <f t="array" ref="J251">_xlfn.IFS(Merge2[[#This Row],[DistanceFromHome (KM)]] &lt;=10,"0-10KM",Merge2[[#This Row],[DistanceFromHome (KM)]] &lt;=20,"11-20KM",Merge2[[#This Row],[DistanceFromHome (KM)]] &lt;=30,"21-30KM",Merge2[[#This Row],[DistanceFromHome (KM)]] &lt;=40,"31-40KM",Merge2[[#This Row],[DistanceFromHome (KM)]] &lt;=50,"41-50KM")</f>
        <v>31-40KM</v>
      </c>
      <c r="K251" s="3" t="s">
        <v>29</v>
      </c>
      <c r="L251" s="3" t="s">
        <v>149</v>
      </c>
      <c r="M251" s="4">
        <v>3</v>
      </c>
      <c r="N251" s="3" t="str" cm="1">
        <f t="array" ref="N251">_xlfn.SWITCH(Merge2[[#This Row],[Education]], 1, "Below College", 2, "College", 3, "Bachelor's", 4, "Master's", 5, "Doctorate")</f>
        <v>Bachelor's</v>
      </c>
      <c r="O251" s="3" t="s">
        <v>58</v>
      </c>
      <c r="P251" s="3" t="s">
        <v>114</v>
      </c>
      <c r="Q251" s="3" t="s">
        <v>41</v>
      </c>
      <c r="R251" s="5">
        <v>242890</v>
      </c>
      <c r="S251" s="4">
        <v>0</v>
      </c>
      <c r="T251" s="3" t="s">
        <v>34</v>
      </c>
      <c r="U251" s="4">
        <f>IF(Merge2[[#This Row],[OverTime]]="Yes", 1, 0)</f>
        <v>0</v>
      </c>
      <c r="V251" s="2">
        <v>41466</v>
      </c>
      <c r="W251" s="3" t="s">
        <v>34</v>
      </c>
      <c r="X251" s="4">
        <v>9</v>
      </c>
      <c r="Y251" s="4">
        <v>3</v>
      </c>
      <c r="Z251" s="4">
        <v>3</v>
      </c>
      <c r="AA251" s="4" t="str">
        <f>IF(Merge2[[#This Row],[YearsSinceLastPromotion]] &gt;=4, "Need Attention", "OK")</f>
        <v>OK</v>
      </c>
      <c r="AB251" s="4">
        <v>9</v>
      </c>
      <c r="AC251" s="1"/>
      <c r="AD251" s="1"/>
      <c r="AE251" s="2"/>
      <c r="AF251" s="4"/>
      <c r="AG251" s="4" t="e">
        <f>IF(ISNUMBER(Merge2[[#This Row],[PerformanceRating.EnvironmentSatisfaction]]),Merge2[[#This Row],[PerformanceRating.EnvironmentSatisfaction]], NA())</f>
        <v>#N/A</v>
      </c>
      <c r="AH251" s="4"/>
      <c r="AI251" s="4" t="e">
        <f>IF(ISNUMBER(Merge2[[#This Row],[PerformanceRating.JobSatisfaction]]),Merge2[[#This Row],[PerformanceRating.JobSatisfaction]],NA())</f>
        <v>#N/A</v>
      </c>
      <c r="AJ251" s="4"/>
      <c r="AK251" s="4" t="e">
        <f>IF(ISNUMBER(Merge2[[#This Row],[PerformanceRating.RelationshipSatisfaction]]),Merge2[[#This Row],[PerformanceRating.RelationshipSatisfaction]],NA())</f>
        <v>#N/A</v>
      </c>
      <c r="AL251" s="4"/>
      <c r="AM251" s="4"/>
      <c r="AN251" s="4"/>
      <c r="AO251" s="4" t="e">
        <f>IF(ISNUMBER(Merge2[[#This Row],[PerformanceRating.WorkLifeBalance]]),Merge2[[#This Row],[PerformanceRating.WorkLifeBalance]],NA())</f>
        <v>#N/A</v>
      </c>
      <c r="AP251" s="4"/>
      <c r="AQ251" s="4" t="e">
        <f>IF(ISNUMBER(Merge2[[#This Row],[PerformanceRating.SelfRating]]),Merge2[[#This Row],[PerformanceRating.SelfRating]],NA())</f>
        <v>#N/A</v>
      </c>
      <c r="AR251" s="4"/>
      <c r="AS251" s="4" t="e">
        <f>IF(ISNUMBER(Merge2[[#This Row],[PerformanceRating.ManagerRating]]),Merge2[[#This Row],[PerformanceRating.ManagerRating]],NA())</f>
        <v>#N/A</v>
      </c>
      <c r="AT251" s="4" t="e">
        <f>AVERAGE(Merge2[[#This Row],[environment]],Merge2[[#This Row],[job_satisfactory]],Merge2[[#This Row],[Relationship]],Merge2[[#This Row],[worklife]],Merge2[[#This Row],[selfrating]],Merge2[[#This Row],[managerrating]])</f>
        <v>#N/A</v>
      </c>
    </row>
    <row r="252" spans="1:46" x14ac:dyDescent="0.25">
      <c r="A252" s="1" t="s">
        <v>826</v>
      </c>
      <c r="B252" s="3" t="s">
        <v>827</v>
      </c>
      <c r="C252" s="3" t="s">
        <v>828</v>
      </c>
      <c r="D252" s="3" t="s">
        <v>26</v>
      </c>
      <c r="E252" s="4">
        <v>27</v>
      </c>
      <c r="F252" s="4" t="str">
        <f>IF(Merge2[[#This Row],[Age]]&lt;=35,"Young","Old")</f>
        <v>Young</v>
      </c>
      <c r="G252" s="3" t="s">
        <v>27</v>
      </c>
      <c r="H252" s="3" t="s">
        <v>57</v>
      </c>
      <c r="I252" s="4">
        <v>1</v>
      </c>
      <c r="J252" s="4" t="str" cm="1">
        <f t="array" ref="J252">_xlfn.IFS(Merge2[[#This Row],[DistanceFromHome (KM)]] &lt;=10,"0-10KM",Merge2[[#This Row],[DistanceFromHome (KM)]] &lt;=20,"11-20KM",Merge2[[#This Row],[DistanceFromHome (KM)]] &lt;=30,"21-30KM",Merge2[[#This Row],[DistanceFromHome (KM)]] &lt;=40,"31-40KM",Merge2[[#This Row],[DistanceFromHome (KM)]] &lt;=50,"41-50KM")</f>
        <v>0-10KM</v>
      </c>
      <c r="K252" s="3" t="s">
        <v>69</v>
      </c>
      <c r="L252" s="3" t="s">
        <v>76</v>
      </c>
      <c r="M252" s="4">
        <v>4</v>
      </c>
      <c r="N252" s="3" t="str" cm="1">
        <f t="array" ref="N252">_xlfn.SWITCH(Merge2[[#This Row],[Education]], 1, "Below College", 2, "College", 3, "Bachelor's", 4, "Master's", 5, "Doctorate")</f>
        <v>Master's</v>
      </c>
      <c r="O252" s="3" t="s">
        <v>58</v>
      </c>
      <c r="P252" s="3" t="s">
        <v>93</v>
      </c>
      <c r="Q252" s="3" t="s">
        <v>33</v>
      </c>
      <c r="R252" s="5">
        <v>40050</v>
      </c>
      <c r="S252" s="4">
        <v>1</v>
      </c>
      <c r="T252" s="3" t="s">
        <v>42</v>
      </c>
      <c r="U252" s="4">
        <f>IF(Merge2[[#This Row],[OverTime]]="Yes", 1, 0)</f>
        <v>1</v>
      </c>
      <c r="V252" s="2">
        <v>41471</v>
      </c>
      <c r="W252" s="3" t="s">
        <v>42</v>
      </c>
      <c r="X252" s="4">
        <v>1</v>
      </c>
      <c r="Y252" s="4">
        <v>0</v>
      </c>
      <c r="Z252" s="4">
        <v>0</v>
      </c>
      <c r="AA252" s="4" t="str">
        <f>IF(Merge2[[#This Row],[YearsSinceLastPromotion]] &gt;=4, "Need Attention", "OK")</f>
        <v>OK</v>
      </c>
      <c r="AB252" s="4">
        <v>0</v>
      </c>
      <c r="AC252" s="1" t="s">
        <v>829</v>
      </c>
      <c r="AD252" s="1" t="s">
        <v>826</v>
      </c>
      <c r="AE252" s="2">
        <v>42768</v>
      </c>
      <c r="AF252" s="4">
        <v>4</v>
      </c>
      <c r="AG252" s="4">
        <f>IF(ISNUMBER(Merge2[[#This Row],[PerformanceRating.EnvironmentSatisfaction]]),Merge2[[#This Row],[PerformanceRating.EnvironmentSatisfaction]], NA())</f>
        <v>4</v>
      </c>
      <c r="AH252" s="4">
        <v>3</v>
      </c>
      <c r="AI252" s="4">
        <f>IF(ISNUMBER(Merge2[[#This Row],[PerformanceRating.JobSatisfaction]]),Merge2[[#This Row],[PerformanceRating.JobSatisfaction]],NA())</f>
        <v>3</v>
      </c>
      <c r="AJ252" s="4">
        <v>2</v>
      </c>
      <c r="AK252" s="4">
        <f>IF(ISNUMBER(Merge2[[#This Row],[PerformanceRating.RelationshipSatisfaction]]),Merge2[[#This Row],[PerformanceRating.RelationshipSatisfaction]],NA())</f>
        <v>2</v>
      </c>
      <c r="AL252" s="4">
        <v>2</v>
      </c>
      <c r="AM252" s="4">
        <v>0</v>
      </c>
      <c r="AN252" s="4">
        <v>3</v>
      </c>
      <c r="AO252" s="4">
        <f>IF(ISNUMBER(Merge2[[#This Row],[PerformanceRating.WorkLifeBalance]]),Merge2[[#This Row],[PerformanceRating.WorkLifeBalance]],NA())</f>
        <v>3</v>
      </c>
      <c r="AP252" s="4">
        <v>4</v>
      </c>
      <c r="AQ252" s="4">
        <f>IF(ISNUMBER(Merge2[[#This Row],[PerformanceRating.SelfRating]]),Merge2[[#This Row],[PerformanceRating.SelfRating]],NA())</f>
        <v>4</v>
      </c>
      <c r="AR252" s="4">
        <v>3</v>
      </c>
      <c r="AS252" s="4">
        <f>IF(ISNUMBER(Merge2[[#This Row],[PerformanceRating.ManagerRating]]),Merge2[[#This Row],[PerformanceRating.ManagerRating]],NA())</f>
        <v>3</v>
      </c>
      <c r="AT252" s="4">
        <f>AVERAGE(Merge2[[#This Row],[environment]],Merge2[[#This Row],[job_satisfactory]],Merge2[[#This Row],[Relationship]],Merge2[[#This Row],[worklife]],Merge2[[#This Row],[selfrating]],Merge2[[#This Row],[managerrating]])</f>
        <v>3.1666666666666665</v>
      </c>
    </row>
    <row r="253" spans="1:46" x14ac:dyDescent="0.25">
      <c r="A253" s="1" t="s">
        <v>830</v>
      </c>
      <c r="B253" s="3" t="s">
        <v>831</v>
      </c>
      <c r="C253" s="3" t="s">
        <v>832</v>
      </c>
      <c r="D253" s="3" t="s">
        <v>39</v>
      </c>
      <c r="E253" s="4">
        <v>29</v>
      </c>
      <c r="F253" s="4" t="str">
        <f>IF(Merge2[[#This Row],[Age]]&lt;=35,"Young","Old")</f>
        <v>Young</v>
      </c>
      <c r="G253" s="3" t="s">
        <v>27</v>
      </c>
      <c r="H253" s="3" t="s">
        <v>28</v>
      </c>
      <c r="I253" s="4">
        <v>44</v>
      </c>
      <c r="J253" s="4" t="str" cm="1">
        <f t="array" ref="J253">_xlfn.IFS(Merge2[[#This Row],[DistanceFromHome (KM)]] &lt;=10,"0-10KM",Merge2[[#This Row],[DistanceFromHome (KM)]] &lt;=20,"11-20KM",Merge2[[#This Row],[DistanceFromHome (KM)]] &lt;=30,"21-30KM",Merge2[[#This Row],[DistanceFromHome (KM)]] &lt;=40,"31-40KM",Merge2[[#This Row],[DistanceFromHome (KM)]] &lt;=50,"41-50KM")</f>
        <v>41-50KM</v>
      </c>
      <c r="K253" s="3" t="s">
        <v>40</v>
      </c>
      <c r="L253" s="3" t="s">
        <v>30</v>
      </c>
      <c r="M253" s="4">
        <v>3</v>
      </c>
      <c r="N253" s="3" t="str" cm="1">
        <f t="array" ref="N253">_xlfn.SWITCH(Merge2[[#This Row],[Education]], 1, "Below College", 2, "College", 3, "Bachelor's", 4, "Master's", 5, "Doctorate")</f>
        <v>Bachelor's</v>
      </c>
      <c r="O253" s="3" t="s">
        <v>31</v>
      </c>
      <c r="P253" s="3" t="s">
        <v>106</v>
      </c>
      <c r="Q253" s="3" t="s">
        <v>41</v>
      </c>
      <c r="R253" s="5">
        <v>377203</v>
      </c>
      <c r="S253" s="4">
        <v>0</v>
      </c>
      <c r="T253" s="3" t="s">
        <v>42</v>
      </c>
      <c r="U253" s="4">
        <f>IF(Merge2[[#This Row],[OverTime]]="Yes", 1, 0)</f>
        <v>1</v>
      </c>
      <c r="V253" s="2">
        <v>41471</v>
      </c>
      <c r="W253" s="3" t="s">
        <v>42</v>
      </c>
      <c r="X253" s="4">
        <v>5</v>
      </c>
      <c r="Y253" s="4">
        <v>4</v>
      </c>
      <c r="Z253" s="4">
        <v>4</v>
      </c>
      <c r="AA253" s="4" t="str">
        <f>IF(Merge2[[#This Row],[YearsSinceLastPromotion]] &gt;=4, "Need Attention", "OK")</f>
        <v>Need Attention</v>
      </c>
      <c r="AB253" s="4">
        <v>0</v>
      </c>
      <c r="AC253" s="1" t="s">
        <v>833</v>
      </c>
      <c r="AD253" s="1" t="s">
        <v>830</v>
      </c>
      <c r="AE253" s="2">
        <v>42783</v>
      </c>
      <c r="AF253" s="4">
        <v>4</v>
      </c>
      <c r="AG253" s="4">
        <f>IF(ISNUMBER(Merge2[[#This Row],[PerformanceRating.EnvironmentSatisfaction]]),Merge2[[#This Row],[PerformanceRating.EnvironmentSatisfaction]], NA())</f>
        <v>4</v>
      </c>
      <c r="AH253" s="4">
        <v>3</v>
      </c>
      <c r="AI253" s="4">
        <f>IF(ISNUMBER(Merge2[[#This Row],[PerformanceRating.JobSatisfaction]]),Merge2[[#This Row],[PerformanceRating.JobSatisfaction]],NA())</f>
        <v>3</v>
      </c>
      <c r="AJ253" s="4">
        <v>4</v>
      </c>
      <c r="AK253" s="4">
        <f>IF(ISNUMBER(Merge2[[#This Row],[PerformanceRating.RelationshipSatisfaction]]),Merge2[[#This Row],[PerformanceRating.RelationshipSatisfaction]],NA())</f>
        <v>4</v>
      </c>
      <c r="AL253" s="4">
        <v>2</v>
      </c>
      <c r="AM253" s="4">
        <v>1</v>
      </c>
      <c r="AN253" s="4">
        <v>5</v>
      </c>
      <c r="AO253" s="4">
        <f>IF(ISNUMBER(Merge2[[#This Row],[PerformanceRating.WorkLifeBalance]]),Merge2[[#This Row],[PerformanceRating.WorkLifeBalance]],NA())</f>
        <v>5</v>
      </c>
      <c r="AP253" s="4">
        <v>5</v>
      </c>
      <c r="AQ253" s="4">
        <f>IF(ISNUMBER(Merge2[[#This Row],[PerformanceRating.SelfRating]]),Merge2[[#This Row],[PerformanceRating.SelfRating]],NA())</f>
        <v>5</v>
      </c>
      <c r="AR253" s="4">
        <v>4</v>
      </c>
      <c r="AS253" s="4">
        <f>IF(ISNUMBER(Merge2[[#This Row],[PerformanceRating.ManagerRating]]),Merge2[[#This Row],[PerformanceRating.ManagerRating]],NA())</f>
        <v>4</v>
      </c>
      <c r="AT253" s="4">
        <f>AVERAGE(Merge2[[#This Row],[environment]],Merge2[[#This Row],[job_satisfactory]],Merge2[[#This Row],[Relationship]],Merge2[[#This Row],[worklife]],Merge2[[#This Row],[selfrating]],Merge2[[#This Row],[managerrating]])</f>
        <v>4.166666666666667</v>
      </c>
    </row>
    <row r="254" spans="1:46" hidden="1" x14ac:dyDescent="0.25">
      <c r="A254" s="1" t="s">
        <v>1032</v>
      </c>
      <c r="B254" s="3" t="s">
        <v>1033</v>
      </c>
      <c r="C254" s="3" t="s">
        <v>1034</v>
      </c>
      <c r="D254" s="3" t="s">
        <v>26</v>
      </c>
      <c r="E254" s="4">
        <v>41</v>
      </c>
      <c r="F254" s="4" t="str">
        <f>IF(Merge2[[#This Row],[Age]]&lt;=35,"Young","Old")</f>
        <v>Old</v>
      </c>
      <c r="G254" s="3" t="s">
        <v>75</v>
      </c>
      <c r="H254" s="3" t="s">
        <v>57</v>
      </c>
      <c r="I254" s="4">
        <v>22</v>
      </c>
      <c r="J254" s="4" t="str" cm="1">
        <f t="array" ref="J254">_xlfn.IFS(Merge2[[#This Row],[DistanceFromHome (KM)]] &lt;=10,"0-10KM",Merge2[[#This Row],[DistanceFromHome (KM)]] &lt;=20,"11-20KM",Merge2[[#This Row],[DistanceFromHome (KM)]] &lt;=30,"21-30KM",Merge2[[#This Row],[DistanceFromHome (KM)]] &lt;=40,"31-40KM",Merge2[[#This Row],[DistanceFromHome (KM)]] &lt;=50,"41-50KM")</f>
        <v>21-30KM</v>
      </c>
      <c r="K254" s="3" t="s">
        <v>40</v>
      </c>
      <c r="L254" s="3" t="s">
        <v>82</v>
      </c>
      <c r="M254" s="4">
        <v>3</v>
      </c>
      <c r="N254" s="3" t="str" cm="1">
        <f t="array" ref="N254">_xlfn.SWITCH(Merge2[[#This Row],[Education]], 1, "Below College", 2, "College", 3, "Bachelor's", 4, "Master's", 5, "Doctorate")</f>
        <v>Bachelor's</v>
      </c>
      <c r="O254" s="3" t="s">
        <v>58</v>
      </c>
      <c r="P254" s="3" t="s">
        <v>93</v>
      </c>
      <c r="Q254" s="3" t="s">
        <v>51</v>
      </c>
      <c r="R254" s="5">
        <v>52581</v>
      </c>
      <c r="S254" s="4">
        <v>0</v>
      </c>
      <c r="T254" s="3" t="s">
        <v>34</v>
      </c>
      <c r="U254" s="4">
        <f>IF(Merge2[[#This Row],[OverTime]]="Yes", 1, 0)</f>
        <v>0</v>
      </c>
      <c r="V254" s="2">
        <v>41617</v>
      </c>
      <c r="W254" s="3" t="s">
        <v>34</v>
      </c>
      <c r="X254" s="4">
        <v>9</v>
      </c>
      <c r="Y254" s="4">
        <v>8</v>
      </c>
      <c r="Z254" s="4">
        <v>8</v>
      </c>
      <c r="AA254" s="4" t="str">
        <f>IF(Merge2[[#This Row],[YearsSinceLastPromotion]] &gt;=4, "Need Attention", "OK")</f>
        <v>Need Attention</v>
      </c>
      <c r="AB254" s="4">
        <v>7</v>
      </c>
      <c r="AC254" s="1" t="s">
        <v>1035</v>
      </c>
      <c r="AD254" s="1" t="s">
        <v>1032</v>
      </c>
      <c r="AE254" s="2">
        <v>42740</v>
      </c>
      <c r="AF254" s="4">
        <v>5</v>
      </c>
      <c r="AG254" s="4">
        <f>IF(ISNUMBER(Merge2[[#This Row],[PerformanceRating.EnvironmentSatisfaction]]),Merge2[[#This Row],[PerformanceRating.EnvironmentSatisfaction]], NA())</f>
        <v>5</v>
      </c>
      <c r="AH254" s="4">
        <v>4</v>
      </c>
      <c r="AI254" s="4">
        <f>IF(ISNUMBER(Merge2[[#This Row],[PerformanceRating.JobSatisfaction]]),Merge2[[#This Row],[PerformanceRating.JobSatisfaction]],NA())</f>
        <v>4</v>
      </c>
      <c r="AJ254" s="4">
        <v>5</v>
      </c>
      <c r="AK254" s="4">
        <f>IF(ISNUMBER(Merge2[[#This Row],[PerformanceRating.RelationshipSatisfaction]]),Merge2[[#This Row],[PerformanceRating.RelationshipSatisfaction]],NA())</f>
        <v>5</v>
      </c>
      <c r="AL254" s="4">
        <v>2</v>
      </c>
      <c r="AM254" s="4">
        <v>0</v>
      </c>
      <c r="AN254" s="4">
        <v>4</v>
      </c>
      <c r="AO254" s="4">
        <f>IF(ISNUMBER(Merge2[[#This Row],[PerformanceRating.WorkLifeBalance]]),Merge2[[#This Row],[PerformanceRating.WorkLifeBalance]],NA())</f>
        <v>4</v>
      </c>
      <c r="AP254" s="4">
        <v>3</v>
      </c>
      <c r="AQ254" s="4">
        <f>IF(ISNUMBER(Merge2[[#This Row],[PerformanceRating.SelfRating]]),Merge2[[#This Row],[PerformanceRating.SelfRating]],NA())</f>
        <v>3</v>
      </c>
      <c r="AR254" s="4">
        <v>2</v>
      </c>
      <c r="AS254" s="4">
        <f>IF(ISNUMBER(Merge2[[#This Row],[PerformanceRating.ManagerRating]]),Merge2[[#This Row],[PerformanceRating.ManagerRating]],NA())</f>
        <v>2</v>
      </c>
      <c r="AT254" s="4">
        <f>AVERAGE(Merge2[[#This Row],[environment]],Merge2[[#This Row],[job_satisfactory]],Merge2[[#This Row],[Relationship]],Merge2[[#This Row],[worklife]],Merge2[[#This Row],[selfrating]],Merge2[[#This Row],[managerrating]])</f>
        <v>3.8333333333333335</v>
      </c>
    </row>
    <row r="255" spans="1:46" x14ac:dyDescent="0.25">
      <c r="A255" s="1" t="s">
        <v>834</v>
      </c>
      <c r="B255" s="3" t="s">
        <v>835</v>
      </c>
      <c r="C255" s="3" t="s">
        <v>836</v>
      </c>
      <c r="D255" s="3" t="s">
        <v>26</v>
      </c>
      <c r="E255" s="4">
        <v>28</v>
      </c>
      <c r="F255" s="4" t="str">
        <f>IF(Merge2[[#This Row],[Age]]&lt;=35,"Young","Old")</f>
        <v>Young</v>
      </c>
      <c r="G255" s="3" t="s">
        <v>75</v>
      </c>
      <c r="H255" s="3" t="s">
        <v>57</v>
      </c>
      <c r="I255" s="4">
        <v>43</v>
      </c>
      <c r="J255" s="4" t="str" cm="1">
        <f t="array" ref="J255">_xlfn.IFS(Merge2[[#This Row],[DistanceFromHome (KM)]] &lt;=10,"0-10KM",Merge2[[#This Row],[DistanceFromHome (KM)]] &lt;=20,"11-20KM",Merge2[[#This Row],[DistanceFromHome (KM)]] &lt;=30,"21-30KM",Merge2[[#This Row],[DistanceFromHome (KM)]] &lt;=40,"31-40KM",Merge2[[#This Row],[DistanceFromHome (KM)]] &lt;=50,"41-50KM")</f>
        <v>41-50KM</v>
      </c>
      <c r="K255" s="3" t="s">
        <v>40</v>
      </c>
      <c r="L255" s="3" t="s">
        <v>30</v>
      </c>
      <c r="M255" s="4">
        <v>3</v>
      </c>
      <c r="N255" s="3" t="str" cm="1">
        <f t="array" ref="N255">_xlfn.SWITCH(Merge2[[#This Row],[Education]], 1, "Below College", 2, "College", 3, "Bachelor's", 4, "Master's", 5, "Doctorate")</f>
        <v>Bachelor's</v>
      </c>
      <c r="O255" s="3" t="s">
        <v>58</v>
      </c>
      <c r="P255" s="3" t="s">
        <v>110</v>
      </c>
      <c r="Q255" s="3" t="s">
        <v>41</v>
      </c>
      <c r="R255" s="5">
        <v>50175</v>
      </c>
      <c r="S255" s="4">
        <v>0</v>
      </c>
      <c r="T255" s="3" t="s">
        <v>34</v>
      </c>
      <c r="U255" s="4">
        <f>IF(Merge2[[#This Row],[OverTime]]="Yes", 1, 0)</f>
        <v>0</v>
      </c>
      <c r="V255" s="2">
        <v>41473</v>
      </c>
      <c r="W255" s="3" t="s">
        <v>34</v>
      </c>
      <c r="X255" s="4">
        <v>9</v>
      </c>
      <c r="Y255" s="4">
        <v>9</v>
      </c>
      <c r="Z255" s="4">
        <v>9</v>
      </c>
      <c r="AA255" s="4" t="str">
        <f>IF(Merge2[[#This Row],[YearsSinceLastPromotion]] &gt;=4, "Need Attention", "OK")</f>
        <v>Need Attention</v>
      </c>
      <c r="AB255" s="4">
        <v>3</v>
      </c>
      <c r="AC255" s="1"/>
      <c r="AD255" s="1"/>
      <c r="AE255" s="2"/>
      <c r="AF255" s="4"/>
      <c r="AG255" s="4" t="e">
        <f>IF(ISNUMBER(Merge2[[#This Row],[PerformanceRating.EnvironmentSatisfaction]]),Merge2[[#This Row],[PerformanceRating.EnvironmentSatisfaction]], NA())</f>
        <v>#N/A</v>
      </c>
      <c r="AH255" s="4"/>
      <c r="AI255" s="4" t="e">
        <f>IF(ISNUMBER(Merge2[[#This Row],[PerformanceRating.JobSatisfaction]]),Merge2[[#This Row],[PerformanceRating.JobSatisfaction]],NA())</f>
        <v>#N/A</v>
      </c>
      <c r="AJ255" s="4"/>
      <c r="AK255" s="4" t="e">
        <f>IF(ISNUMBER(Merge2[[#This Row],[PerformanceRating.RelationshipSatisfaction]]),Merge2[[#This Row],[PerformanceRating.RelationshipSatisfaction]],NA())</f>
        <v>#N/A</v>
      </c>
      <c r="AL255" s="4"/>
      <c r="AM255" s="4"/>
      <c r="AN255" s="4"/>
      <c r="AO255" s="4" t="e">
        <f>IF(ISNUMBER(Merge2[[#This Row],[PerformanceRating.WorkLifeBalance]]),Merge2[[#This Row],[PerformanceRating.WorkLifeBalance]],NA())</f>
        <v>#N/A</v>
      </c>
      <c r="AP255" s="4"/>
      <c r="AQ255" s="4" t="e">
        <f>IF(ISNUMBER(Merge2[[#This Row],[PerformanceRating.SelfRating]]),Merge2[[#This Row],[PerformanceRating.SelfRating]],NA())</f>
        <v>#N/A</v>
      </c>
      <c r="AR255" s="4"/>
      <c r="AS255" s="4" t="e">
        <f>IF(ISNUMBER(Merge2[[#This Row],[PerformanceRating.ManagerRating]]),Merge2[[#This Row],[PerformanceRating.ManagerRating]],NA())</f>
        <v>#N/A</v>
      </c>
      <c r="AT255" s="4" t="e">
        <f>AVERAGE(Merge2[[#This Row],[environment]],Merge2[[#This Row],[job_satisfactory]],Merge2[[#This Row],[Relationship]],Merge2[[#This Row],[worklife]],Merge2[[#This Row],[selfrating]],Merge2[[#This Row],[managerrating]])</f>
        <v>#N/A</v>
      </c>
    </row>
    <row r="256" spans="1:46" x14ac:dyDescent="0.25">
      <c r="A256" s="1" t="s">
        <v>837</v>
      </c>
      <c r="B256" s="3" t="s">
        <v>838</v>
      </c>
      <c r="C256" s="3" t="s">
        <v>839</v>
      </c>
      <c r="D256" s="3" t="s">
        <v>26</v>
      </c>
      <c r="E256" s="4">
        <v>32</v>
      </c>
      <c r="F256" s="4" t="str">
        <f>IF(Merge2[[#This Row],[Age]]&lt;=35,"Young","Old")</f>
        <v>Young</v>
      </c>
      <c r="G256" s="3" t="s">
        <v>75</v>
      </c>
      <c r="H256" s="3" t="s">
        <v>28</v>
      </c>
      <c r="I256" s="4">
        <v>23</v>
      </c>
      <c r="J256" s="4" t="str" cm="1">
        <f t="array" ref="J256">_xlfn.IFS(Merge2[[#This Row],[DistanceFromHome (KM)]] &lt;=10,"0-10KM",Merge2[[#This Row],[DistanceFromHome (KM)]] &lt;=20,"11-20KM",Merge2[[#This Row],[DistanceFromHome (KM)]] &lt;=30,"21-30KM",Merge2[[#This Row],[DistanceFromHome (KM)]] &lt;=40,"31-40KM",Merge2[[#This Row],[DistanceFromHome (KM)]] &lt;=50,"41-50KM")</f>
        <v>21-30KM</v>
      </c>
      <c r="K256" s="3" t="s">
        <v>40</v>
      </c>
      <c r="L256" s="3" t="s">
        <v>48</v>
      </c>
      <c r="M256" s="4">
        <v>4</v>
      </c>
      <c r="N256" s="3" t="str" cm="1">
        <f t="array" ref="N256">_xlfn.SWITCH(Merge2[[#This Row],[Education]], 1, "Below College", 2, "College", 3, "Bachelor's", 4, "Master's", 5, "Doctorate")</f>
        <v>Master's</v>
      </c>
      <c r="O256" s="3" t="s">
        <v>130</v>
      </c>
      <c r="P256" s="3" t="s">
        <v>32</v>
      </c>
      <c r="Q256" s="3" t="s">
        <v>33</v>
      </c>
      <c r="R256" s="5">
        <v>237749</v>
      </c>
      <c r="S256" s="4">
        <v>1</v>
      </c>
      <c r="T256" s="3" t="s">
        <v>34</v>
      </c>
      <c r="U256" s="4">
        <f>IF(Merge2[[#This Row],[OverTime]]="Yes", 1, 0)</f>
        <v>0</v>
      </c>
      <c r="V256" s="2">
        <v>41474</v>
      </c>
      <c r="W256" s="3" t="s">
        <v>34</v>
      </c>
      <c r="X256" s="4">
        <v>9</v>
      </c>
      <c r="Y256" s="4">
        <v>1</v>
      </c>
      <c r="Z256" s="4">
        <v>6</v>
      </c>
      <c r="AA256" s="4" t="str">
        <f>IF(Merge2[[#This Row],[YearsSinceLastPromotion]] &gt;=4, "Need Attention", "OK")</f>
        <v>Need Attention</v>
      </c>
      <c r="AB256" s="4">
        <v>6</v>
      </c>
      <c r="AC256" s="1"/>
      <c r="AD256" s="1"/>
      <c r="AE256" s="2"/>
      <c r="AF256" s="4"/>
      <c r="AG256" s="4" t="e">
        <f>IF(ISNUMBER(Merge2[[#This Row],[PerformanceRating.EnvironmentSatisfaction]]),Merge2[[#This Row],[PerformanceRating.EnvironmentSatisfaction]], NA())</f>
        <v>#N/A</v>
      </c>
      <c r="AH256" s="4"/>
      <c r="AI256" s="4" t="e">
        <f>IF(ISNUMBER(Merge2[[#This Row],[PerformanceRating.JobSatisfaction]]),Merge2[[#This Row],[PerformanceRating.JobSatisfaction]],NA())</f>
        <v>#N/A</v>
      </c>
      <c r="AJ256" s="4"/>
      <c r="AK256" s="4" t="e">
        <f>IF(ISNUMBER(Merge2[[#This Row],[PerformanceRating.RelationshipSatisfaction]]),Merge2[[#This Row],[PerformanceRating.RelationshipSatisfaction]],NA())</f>
        <v>#N/A</v>
      </c>
      <c r="AL256" s="4"/>
      <c r="AM256" s="4"/>
      <c r="AN256" s="4"/>
      <c r="AO256" s="4" t="e">
        <f>IF(ISNUMBER(Merge2[[#This Row],[PerformanceRating.WorkLifeBalance]]),Merge2[[#This Row],[PerformanceRating.WorkLifeBalance]],NA())</f>
        <v>#N/A</v>
      </c>
      <c r="AP256" s="4"/>
      <c r="AQ256" s="4" t="e">
        <f>IF(ISNUMBER(Merge2[[#This Row],[PerformanceRating.SelfRating]]),Merge2[[#This Row],[PerformanceRating.SelfRating]],NA())</f>
        <v>#N/A</v>
      </c>
      <c r="AR256" s="4"/>
      <c r="AS256" s="4" t="e">
        <f>IF(ISNUMBER(Merge2[[#This Row],[PerformanceRating.ManagerRating]]),Merge2[[#This Row],[PerformanceRating.ManagerRating]],NA())</f>
        <v>#N/A</v>
      </c>
      <c r="AT256" s="4" t="e">
        <f>AVERAGE(Merge2[[#This Row],[environment]],Merge2[[#This Row],[job_satisfactory]],Merge2[[#This Row],[Relationship]],Merge2[[#This Row],[worklife]],Merge2[[#This Row],[selfrating]],Merge2[[#This Row],[managerrating]])</f>
        <v>#N/A</v>
      </c>
    </row>
    <row r="257" spans="1:46" hidden="1" x14ac:dyDescent="0.25">
      <c r="A257" s="1" t="s">
        <v>1028</v>
      </c>
      <c r="B257" s="3" t="s">
        <v>1029</v>
      </c>
      <c r="C257" s="3" t="s">
        <v>1030</v>
      </c>
      <c r="D257" s="3" t="s">
        <v>26</v>
      </c>
      <c r="E257" s="4">
        <v>48</v>
      </c>
      <c r="F257" s="4" t="str">
        <f>IF(Merge2[[#This Row],[Age]]&lt;=35,"Young","Old")</f>
        <v>Old</v>
      </c>
      <c r="G257" s="3" t="s">
        <v>92</v>
      </c>
      <c r="H257" s="3" t="s">
        <v>28</v>
      </c>
      <c r="I257" s="4">
        <v>2</v>
      </c>
      <c r="J257" s="4" t="str" cm="1">
        <f t="array" ref="J257">_xlfn.IFS(Merge2[[#This Row],[DistanceFromHome (KM)]] &lt;=10,"0-10KM",Merge2[[#This Row],[DistanceFromHome (KM)]] &lt;=20,"11-20KM",Merge2[[#This Row],[DistanceFromHome (KM)]] &lt;=30,"21-30KM",Merge2[[#This Row],[DistanceFromHome (KM)]] &lt;=40,"31-40KM",Merge2[[#This Row],[DistanceFromHome (KM)]] &lt;=50,"41-50KM")</f>
        <v>0-10KM</v>
      </c>
      <c r="K257" s="3" t="s">
        <v>40</v>
      </c>
      <c r="L257" s="3" t="s">
        <v>30</v>
      </c>
      <c r="M257" s="4">
        <v>1</v>
      </c>
      <c r="N257" s="3" t="str" cm="1">
        <f t="array" ref="N257">_xlfn.SWITCH(Merge2[[#This Row],[Education]], 1, "Below College", 2, "College", 3, "Bachelor's", 4, "Master's", 5, "Doctorate")</f>
        <v>Below College</v>
      </c>
      <c r="O257" s="3" t="s">
        <v>63</v>
      </c>
      <c r="P257" s="3" t="s">
        <v>166</v>
      </c>
      <c r="Q257" s="3" t="s">
        <v>41</v>
      </c>
      <c r="R257" s="5">
        <v>37124</v>
      </c>
      <c r="S257" s="4">
        <v>0</v>
      </c>
      <c r="T257" s="3" t="s">
        <v>34</v>
      </c>
      <c r="U257" s="4">
        <f>IF(Merge2[[#This Row],[OverTime]]="Yes", 1, 0)</f>
        <v>0</v>
      </c>
      <c r="V257" s="2">
        <v>41614</v>
      </c>
      <c r="W257" s="3" t="s">
        <v>42</v>
      </c>
      <c r="X257" s="4">
        <v>9</v>
      </c>
      <c r="Y257" s="4">
        <v>8</v>
      </c>
      <c r="Z257" s="4">
        <v>8</v>
      </c>
      <c r="AA257" s="4" t="str">
        <f>IF(Merge2[[#This Row],[YearsSinceLastPromotion]] &gt;=4, "Need Attention", "OK")</f>
        <v>Need Attention</v>
      </c>
      <c r="AB257" s="4">
        <v>7</v>
      </c>
      <c r="AC257" s="1" t="s">
        <v>1031</v>
      </c>
      <c r="AD257" s="1" t="s">
        <v>1028</v>
      </c>
      <c r="AE257" s="2">
        <v>41288</v>
      </c>
      <c r="AF257" s="4">
        <v>5</v>
      </c>
      <c r="AG257" s="4">
        <f>IF(ISNUMBER(Merge2[[#This Row],[PerformanceRating.EnvironmentSatisfaction]]),Merge2[[#This Row],[PerformanceRating.EnvironmentSatisfaction]], NA())</f>
        <v>5</v>
      </c>
      <c r="AH257" s="4">
        <v>2</v>
      </c>
      <c r="AI257" s="4">
        <f>IF(ISNUMBER(Merge2[[#This Row],[PerformanceRating.JobSatisfaction]]),Merge2[[#This Row],[PerformanceRating.JobSatisfaction]],NA())</f>
        <v>2</v>
      </c>
      <c r="AJ257" s="4">
        <v>2</v>
      </c>
      <c r="AK257" s="4">
        <f>IF(ISNUMBER(Merge2[[#This Row],[PerformanceRating.RelationshipSatisfaction]]),Merge2[[#This Row],[PerformanceRating.RelationshipSatisfaction]],NA())</f>
        <v>2</v>
      </c>
      <c r="AL257" s="4">
        <v>2</v>
      </c>
      <c r="AM257" s="4">
        <v>1</v>
      </c>
      <c r="AN257" s="4">
        <v>5</v>
      </c>
      <c r="AO257" s="4">
        <f>IF(ISNUMBER(Merge2[[#This Row],[PerformanceRating.WorkLifeBalance]]),Merge2[[#This Row],[PerformanceRating.WorkLifeBalance]],NA())</f>
        <v>5</v>
      </c>
      <c r="AP257" s="4">
        <v>5</v>
      </c>
      <c r="AQ257" s="4">
        <f>IF(ISNUMBER(Merge2[[#This Row],[PerformanceRating.SelfRating]]),Merge2[[#This Row],[PerformanceRating.SelfRating]],NA())</f>
        <v>5</v>
      </c>
      <c r="AR257" s="4">
        <v>5</v>
      </c>
      <c r="AS257" s="4">
        <f>IF(ISNUMBER(Merge2[[#This Row],[PerformanceRating.ManagerRating]]),Merge2[[#This Row],[PerformanceRating.ManagerRating]],NA())</f>
        <v>5</v>
      </c>
      <c r="AT257" s="4">
        <f>AVERAGE(Merge2[[#This Row],[environment]],Merge2[[#This Row],[job_satisfactory]],Merge2[[#This Row],[Relationship]],Merge2[[#This Row],[worklife]],Merge2[[#This Row],[selfrating]],Merge2[[#This Row],[managerrating]])</f>
        <v>4</v>
      </c>
    </row>
    <row r="258" spans="1:46" x14ac:dyDescent="0.25">
      <c r="A258" s="1" t="s">
        <v>840</v>
      </c>
      <c r="B258" s="3" t="s">
        <v>841</v>
      </c>
      <c r="C258" s="3" t="s">
        <v>842</v>
      </c>
      <c r="D258" s="3" t="s">
        <v>39</v>
      </c>
      <c r="E258" s="4">
        <v>32</v>
      </c>
      <c r="F258" s="4" t="str">
        <f>IF(Merge2[[#This Row],[Age]]&lt;=35,"Young","Old")</f>
        <v>Young</v>
      </c>
      <c r="G258" s="3" t="s">
        <v>75</v>
      </c>
      <c r="H258" s="3" t="s">
        <v>57</v>
      </c>
      <c r="I258" s="4">
        <v>12</v>
      </c>
      <c r="J258" s="4" t="str" cm="1">
        <f t="array" ref="J258">_xlfn.IFS(Merge2[[#This Row],[DistanceFromHome (KM)]] &lt;=10,"0-10KM",Merge2[[#This Row],[DistanceFromHome (KM)]] &lt;=20,"11-20KM",Merge2[[#This Row],[DistanceFromHome (KM)]] &lt;=30,"21-30KM",Merge2[[#This Row],[DistanceFromHome (KM)]] &lt;=40,"31-40KM",Merge2[[#This Row],[DistanceFromHome (KM)]] &lt;=50,"41-50KM")</f>
        <v>11-20KM</v>
      </c>
      <c r="K258" s="3" t="s">
        <v>69</v>
      </c>
      <c r="L258" s="3" t="s">
        <v>30</v>
      </c>
      <c r="M258" s="4">
        <v>4</v>
      </c>
      <c r="N258" s="3" t="str" cm="1">
        <f t="array" ref="N258">_xlfn.SWITCH(Merge2[[#This Row],[Education]], 1, "Below College", 2, "College", 3, "Bachelor's", 4, "Master's", 5, "Doctorate")</f>
        <v>Master's</v>
      </c>
      <c r="O258" s="3" t="s">
        <v>77</v>
      </c>
      <c r="P258" s="3" t="s">
        <v>110</v>
      </c>
      <c r="Q258" s="3" t="s">
        <v>51</v>
      </c>
      <c r="R258" s="5">
        <v>111294</v>
      </c>
      <c r="S258" s="4">
        <v>1</v>
      </c>
      <c r="T258" s="3" t="s">
        <v>34</v>
      </c>
      <c r="U258" s="4">
        <f>IF(Merge2[[#This Row],[OverTime]]="Yes", 1, 0)</f>
        <v>0</v>
      </c>
      <c r="V258" s="2">
        <v>41474</v>
      </c>
      <c r="W258" s="3" t="s">
        <v>34</v>
      </c>
      <c r="X258" s="4">
        <v>9</v>
      </c>
      <c r="Y258" s="4">
        <v>2</v>
      </c>
      <c r="Z258" s="4">
        <v>9</v>
      </c>
      <c r="AA258" s="4" t="str">
        <f>IF(Merge2[[#This Row],[YearsSinceLastPromotion]] &gt;=4, "Need Attention", "OK")</f>
        <v>Need Attention</v>
      </c>
      <c r="AB258" s="4">
        <v>4</v>
      </c>
      <c r="AC258" s="1"/>
      <c r="AD258" s="1"/>
      <c r="AE258" s="2"/>
      <c r="AF258" s="4"/>
      <c r="AG258" s="4" t="e">
        <f>IF(ISNUMBER(Merge2[[#This Row],[PerformanceRating.EnvironmentSatisfaction]]),Merge2[[#This Row],[PerformanceRating.EnvironmentSatisfaction]], NA())</f>
        <v>#N/A</v>
      </c>
      <c r="AH258" s="4"/>
      <c r="AI258" s="4" t="e">
        <f>IF(ISNUMBER(Merge2[[#This Row],[PerformanceRating.JobSatisfaction]]),Merge2[[#This Row],[PerformanceRating.JobSatisfaction]],NA())</f>
        <v>#N/A</v>
      </c>
      <c r="AJ258" s="4"/>
      <c r="AK258" s="4" t="e">
        <f>IF(ISNUMBER(Merge2[[#This Row],[PerformanceRating.RelationshipSatisfaction]]),Merge2[[#This Row],[PerformanceRating.RelationshipSatisfaction]],NA())</f>
        <v>#N/A</v>
      </c>
      <c r="AL258" s="4"/>
      <c r="AM258" s="4"/>
      <c r="AN258" s="4"/>
      <c r="AO258" s="4" t="e">
        <f>IF(ISNUMBER(Merge2[[#This Row],[PerformanceRating.WorkLifeBalance]]),Merge2[[#This Row],[PerformanceRating.WorkLifeBalance]],NA())</f>
        <v>#N/A</v>
      </c>
      <c r="AP258" s="4"/>
      <c r="AQ258" s="4" t="e">
        <f>IF(ISNUMBER(Merge2[[#This Row],[PerformanceRating.SelfRating]]),Merge2[[#This Row],[PerformanceRating.SelfRating]],NA())</f>
        <v>#N/A</v>
      </c>
      <c r="AR258" s="4"/>
      <c r="AS258" s="4" t="e">
        <f>IF(ISNUMBER(Merge2[[#This Row],[PerformanceRating.ManagerRating]]),Merge2[[#This Row],[PerformanceRating.ManagerRating]],NA())</f>
        <v>#N/A</v>
      </c>
      <c r="AT258" s="4" t="e">
        <f>AVERAGE(Merge2[[#This Row],[environment]],Merge2[[#This Row],[job_satisfactory]],Merge2[[#This Row],[Relationship]],Merge2[[#This Row],[worklife]],Merge2[[#This Row],[selfrating]],Merge2[[#This Row],[managerrating]])</f>
        <v>#N/A</v>
      </c>
    </row>
    <row r="259" spans="1:46" hidden="1" x14ac:dyDescent="0.25">
      <c r="A259" s="1" t="s">
        <v>843</v>
      </c>
      <c r="B259" s="3" t="s">
        <v>844</v>
      </c>
      <c r="C259" s="3" t="s">
        <v>845</v>
      </c>
      <c r="D259" s="3" t="s">
        <v>56</v>
      </c>
      <c r="E259" s="4">
        <v>41</v>
      </c>
      <c r="F259" s="4" t="str">
        <f>IF(Merge2[[#This Row],[Age]]&lt;=35,"Young","Old")</f>
        <v>Old</v>
      </c>
      <c r="G259" s="3" t="s">
        <v>92</v>
      </c>
      <c r="H259" s="3" t="s">
        <v>28</v>
      </c>
      <c r="I259" s="4">
        <v>3</v>
      </c>
      <c r="J259" s="4" t="str" cm="1">
        <f t="array" ref="J259">_xlfn.IFS(Merge2[[#This Row],[DistanceFromHome (KM)]] &lt;=10,"0-10KM",Merge2[[#This Row],[DistanceFromHome (KM)]] &lt;=20,"11-20KM",Merge2[[#This Row],[DistanceFromHome (KM)]] &lt;=30,"21-30KM",Merge2[[#This Row],[DistanceFromHome (KM)]] &lt;=40,"31-40KM",Merge2[[#This Row],[DistanceFromHome (KM)]] &lt;=50,"41-50KM")</f>
        <v>0-10KM</v>
      </c>
      <c r="K259" s="3" t="s">
        <v>69</v>
      </c>
      <c r="L259" s="3" t="s">
        <v>30</v>
      </c>
      <c r="M259" s="4">
        <v>3</v>
      </c>
      <c r="N259" s="3" t="str" cm="1">
        <f t="array" ref="N259">_xlfn.SWITCH(Merge2[[#This Row],[Education]], 1, "Below College", 2, "College", 3, "Bachelor's", 4, "Master's", 5, "Doctorate")</f>
        <v>Bachelor's</v>
      </c>
      <c r="O259" s="3" t="s">
        <v>49</v>
      </c>
      <c r="P259" s="3" t="s">
        <v>32</v>
      </c>
      <c r="Q259" s="3" t="s">
        <v>41</v>
      </c>
      <c r="R259" s="5">
        <v>248987</v>
      </c>
      <c r="S259" s="4">
        <v>0</v>
      </c>
      <c r="T259" s="3" t="s">
        <v>34</v>
      </c>
      <c r="U259" s="4">
        <f>IF(Merge2[[#This Row],[OverTime]]="Yes", 1, 0)</f>
        <v>0</v>
      </c>
      <c r="V259" s="2">
        <v>41474</v>
      </c>
      <c r="W259" s="3" t="s">
        <v>34</v>
      </c>
      <c r="X259" s="4">
        <v>9</v>
      </c>
      <c r="Y259" s="4">
        <v>5</v>
      </c>
      <c r="Z259" s="4">
        <v>9</v>
      </c>
      <c r="AA259" s="4" t="str">
        <f>IF(Merge2[[#This Row],[YearsSinceLastPromotion]] &gt;=4, "Need Attention", "OK")</f>
        <v>Need Attention</v>
      </c>
      <c r="AB259" s="4">
        <v>5</v>
      </c>
      <c r="AC259" s="1"/>
      <c r="AD259" s="1"/>
      <c r="AE259" s="2"/>
      <c r="AF259" s="4"/>
      <c r="AG259" s="4" t="e">
        <f>IF(ISNUMBER(Merge2[[#This Row],[PerformanceRating.EnvironmentSatisfaction]]),Merge2[[#This Row],[PerformanceRating.EnvironmentSatisfaction]], NA())</f>
        <v>#N/A</v>
      </c>
      <c r="AH259" s="4"/>
      <c r="AI259" s="4" t="e">
        <f>IF(ISNUMBER(Merge2[[#This Row],[PerformanceRating.JobSatisfaction]]),Merge2[[#This Row],[PerformanceRating.JobSatisfaction]],NA())</f>
        <v>#N/A</v>
      </c>
      <c r="AJ259" s="4"/>
      <c r="AK259" s="4" t="e">
        <f>IF(ISNUMBER(Merge2[[#This Row],[PerformanceRating.RelationshipSatisfaction]]),Merge2[[#This Row],[PerformanceRating.RelationshipSatisfaction]],NA())</f>
        <v>#N/A</v>
      </c>
      <c r="AL259" s="4"/>
      <c r="AM259" s="4"/>
      <c r="AN259" s="4"/>
      <c r="AO259" s="4" t="e">
        <f>IF(ISNUMBER(Merge2[[#This Row],[PerformanceRating.WorkLifeBalance]]),Merge2[[#This Row],[PerformanceRating.WorkLifeBalance]],NA())</f>
        <v>#N/A</v>
      </c>
      <c r="AP259" s="4"/>
      <c r="AQ259" s="4" t="e">
        <f>IF(ISNUMBER(Merge2[[#This Row],[PerformanceRating.SelfRating]]),Merge2[[#This Row],[PerformanceRating.SelfRating]],NA())</f>
        <v>#N/A</v>
      </c>
      <c r="AR259" s="4"/>
      <c r="AS259" s="4" t="e">
        <f>IF(ISNUMBER(Merge2[[#This Row],[PerformanceRating.ManagerRating]]),Merge2[[#This Row],[PerformanceRating.ManagerRating]],NA())</f>
        <v>#N/A</v>
      </c>
      <c r="AT259" s="4" t="e">
        <f>AVERAGE(Merge2[[#This Row],[environment]],Merge2[[#This Row],[job_satisfactory]],Merge2[[#This Row],[Relationship]],Merge2[[#This Row],[worklife]],Merge2[[#This Row],[selfrating]],Merge2[[#This Row],[managerrating]])</f>
        <v>#N/A</v>
      </c>
    </row>
    <row r="260" spans="1:46" hidden="1" x14ac:dyDescent="0.25">
      <c r="A260" s="1" t="s">
        <v>846</v>
      </c>
      <c r="B260" s="3" t="s">
        <v>847</v>
      </c>
      <c r="C260" s="3" t="s">
        <v>848</v>
      </c>
      <c r="D260" s="3" t="s">
        <v>26</v>
      </c>
      <c r="E260" s="4">
        <v>41</v>
      </c>
      <c r="F260" s="4" t="str">
        <f>IF(Merge2[[#This Row],[Age]]&lt;=35,"Young","Old")</f>
        <v>Old</v>
      </c>
      <c r="G260" s="3" t="s">
        <v>75</v>
      </c>
      <c r="H260" s="3" t="s">
        <v>28</v>
      </c>
      <c r="I260" s="4">
        <v>34</v>
      </c>
      <c r="J260" s="4" t="str" cm="1">
        <f t="array" ref="J260">_xlfn.IFS(Merge2[[#This Row],[DistanceFromHome (KM)]] &lt;=10,"0-10KM",Merge2[[#This Row],[DistanceFromHome (KM)]] &lt;=20,"11-20KM",Merge2[[#This Row],[DistanceFromHome (KM)]] &lt;=30,"21-30KM",Merge2[[#This Row],[DistanceFromHome (KM)]] &lt;=40,"31-40KM",Merge2[[#This Row],[DistanceFromHome (KM)]] &lt;=50,"41-50KM")</f>
        <v>31-40KM</v>
      </c>
      <c r="K260" s="3" t="s">
        <v>69</v>
      </c>
      <c r="L260" s="3" t="s">
        <v>30</v>
      </c>
      <c r="M260" s="4">
        <v>2</v>
      </c>
      <c r="N260" s="3" t="str" cm="1">
        <f t="array" ref="N260">_xlfn.SWITCH(Merge2[[#This Row],[Education]], 1, "Below College", 2, "College", 3, "Bachelor's", 4, "Master's", 5, "Doctorate")</f>
        <v>College</v>
      </c>
      <c r="O260" s="3" t="s">
        <v>49</v>
      </c>
      <c r="P260" s="3" t="s">
        <v>32</v>
      </c>
      <c r="Q260" s="3" t="s">
        <v>51</v>
      </c>
      <c r="R260" s="5">
        <v>109747</v>
      </c>
      <c r="S260" s="4">
        <v>1</v>
      </c>
      <c r="T260" s="3" t="s">
        <v>34</v>
      </c>
      <c r="U260" s="4">
        <f>IF(Merge2[[#This Row],[OverTime]]="Yes", 1, 0)</f>
        <v>0</v>
      </c>
      <c r="V260" s="2">
        <v>41475</v>
      </c>
      <c r="W260" s="3" t="s">
        <v>34</v>
      </c>
      <c r="X260" s="4">
        <v>9</v>
      </c>
      <c r="Y260" s="4">
        <v>8</v>
      </c>
      <c r="Z260" s="4">
        <v>9</v>
      </c>
      <c r="AA260" s="4" t="str">
        <f>IF(Merge2[[#This Row],[YearsSinceLastPromotion]] &gt;=4, "Need Attention", "OK")</f>
        <v>Need Attention</v>
      </c>
      <c r="AB260" s="4">
        <v>5</v>
      </c>
      <c r="AC260" s="1"/>
      <c r="AD260" s="1"/>
      <c r="AE260" s="2"/>
      <c r="AF260" s="4"/>
      <c r="AG260" s="4" t="e">
        <f>IF(ISNUMBER(Merge2[[#This Row],[PerformanceRating.EnvironmentSatisfaction]]),Merge2[[#This Row],[PerformanceRating.EnvironmentSatisfaction]], NA())</f>
        <v>#N/A</v>
      </c>
      <c r="AH260" s="4"/>
      <c r="AI260" s="4" t="e">
        <f>IF(ISNUMBER(Merge2[[#This Row],[PerformanceRating.JobSatisfaction]]),Merge2[[#This Row],[PerformanceRating.JobSatisfaction]],NA())</f>
        <v>#N/A</v>
      </c>
      <c r="AJ260" s="4"/>
      <c r="AK260" s="4" t="e">
        <f>IF(ISNUMBER(Merge2[[#This Row],[PerformanceRating.RelationshipSatisfaction]]),Merge2[[#This Row],[PerformanceRating.RelationshipSatisfaction]],NA())</f>
        <v>#N/A</v>
      </c>
      <c r="AL260" s="4"/>
      <c r="AM260" s="4"/>
      <c r="AN260" s="4"/>
      <c r="AO260" s="4" t="e">
        <f>IF(ISNUMBER(Merge2[[#This Row],[PerformanceRating.WorkLifeBalance]]),Merge2[[#This Row],[PerformanceRating.WorkLifeBalance]],NA())</f>
        <v>#N/A</v>
      </c>
      <c r="AP260" s="4"/>
      <c r="AQ260" s="4" t="e">
        <f>IF(ISNUMBER(Merge2[[#This Row],[PerformanceRating.SelfRating]]),Merge2[[#This Row],[PerformanceRating.SelfRating]],NA())</f>
        <v>#N/A</v>
      </c>
      <c r="AR260" s="4"/>
      <c r="AS260" s="4" t="e">
        <f>IF(ISNUMBER(Merge2[[#This Row],[PerformanceRating.ManagerRating]]),Merge2[[#This Row],[PerformanceRating.ManagerRating]],NA())</f>
        <v>#N/A</v>
      </c>
      <c r="AT260" s="4" t="e">
        <f>AVERAGE(Merge2[[#This Row],[environment]],Merge2[[#This Row],[job_satisfactory]],Merge2[[#This Row],[Relationship]],Merge2[[#This Row],[worklife]],Merge2[[#This Row],[selfrating]],Merge2[[#This Row],[managerrating]])</f>
        <v>#N/A</v>
      </c>
    </row>
    <row r="261" spans="1:46" hidden="1" x14ac:dyDescent="0.25">
      <c r="A261" s="1" t="s">
        <v>849</v>
      </c>
      <c r="B261" s="3" t="s">
        <v>850</v>
      </c>
      <c r="C261" s="3" t="s">
        <v>851</v>
      </c>
      <c r="D261" s="3" t="s">
        <v>26</v>
      </c>
      <c r="E261" s="4">
        <v>39</v>
      </c>
      <c r="F261" s="4" t="str">
        <f>IF(Merge2[[#This Row],[Age]]&lt;=35,"Young","Old")</f>
        <v>Old</v>
      </c>
      <c r="G261" s="3" t="s">
        <v>27</v>
      </c>
      <c r="H261" s="3" t="s">
        <v>28</v>
      </c>
      <c r="I261" s="4">
        <v>15</v>
      </c>
      <c r="J261" s="4" t="str" cm="1">
        <f t="array" ref="J261">_xlfn.IFS(Merge2[[#This Row],[DistanceFromHome (KM)]] &lt;=10,"0-10KM",Merge2[[#This Row],[DistanceFromHome (KM)]] &lt;=20,"11-20KM",Merge2[[#This Row],[DistanceFromHome (KM)]] &lt;=30,"21-30KM",Merge2[[#This Row],[DistanceFromHome (KM)]] &lt;=40,"31-40KM",Merge2[[#This Row],[DistanceFromHome (KM)]] &lt;=50,"41-50KM")</f>
        <v>11-20KM</v>
      </c>
      <c r="K261" s="3" t="s">
        <v>40</v>
      </c>
      <c r="L261" s="3" t="s">
        <v>70</v>
      </c>
      <c r="M261" s="4">
        <v>3</v>
      </c>
      <c r="N261" s="3" t="str" cm="1">
        <f t="array" ref="N261">_xlfn.SWITCH(Merge2[[#This Row],[Education]], 1, "Below College", 2, "College", 3, "Bachelor's", 4, "Master's", 5, "Doctorate")</f>
        <v>Bachelor's</v>
      </c>
      <c r="O261" s="3" t="s">
        <v>49</v>
      </c>
      <c r="P261" s="3" t="s">
        <v>32</v>
      </c>
      <c r="Q261" s="3" t="s">
        <v>51</v>
      </c>
      <c r="R261" s="5">
        <v>136970</v>
      </c>
      <c r="S261" s="4">
        <v>1</v>
      </c>
      <c r="T261" s="3" t="s">
        <v>34</v>
      </c>
      <c r="U261" s="4">
        <f>IF(Merge2[[#This Row],[OverTime]]="Yes", 1, 0)</f>
        <v>0</v>
      </c>
      <c r="V261" s="2">
        <v>41483</v>
      </c>
      <c r="W261" s="3" t="s">
        <v>34</v>
      </c>
      <c r="X261" s="4">
        <v>9</v>
      </c>
      <c r="Y261" s="4">
        <v>4</v>
      </c>
      <c r="Z261" s="4">
        <v>8</v>
      </c>
      <c r="AA261" s="4" t="str">
        <f>IF(Merge2[[#This Row],[YearsSinceLastPromotion]] &gt;=4, "Need Attention", "OK")</f>
        <v>Need Attention</v>
      </c>
      <c r="AB261" s="4">
        <v>2</v>
      </c>
      <c r="AC261" s="1"/>
      <c r="AD261" s="1"/>
      <c r="AE261" s="2"/>
      <c r="AF261" s="4"/>
      <c r="AG261" s="4" t="e">
        <f>IF(ISNUMBER(Merge2[[#This Row],[PerformanceRating.EnvironmentSatisfaction]]),Merge2[[#This Row],[PerformanceRating.EnvironmentSatisfaction]], NA())</f>
        <v>#N/A</v>
      </c>
      <c r="AH261" s="4"/>
      <c r="AI261" s="4" t="e">
        <f>IF(ISNUMBER(Merge2[[#This Row],[PerformanceRating.JobSatisfaction]]),Merge2[[#This Row],[PerformanceRating.JobSatisfaction]],NA())</f>
        <v>#N/A</v>
      </c>
      <c r="AJ261" s="4"/>
      <c r="AK261" s="4" t="e">
        <f>IF(ISNUMBER(Merge2[[#This Row],[PerformanceRating.RelationshipSatisfaction]]),Merge2[[#This Row],[PerformanceRating.RelationshipSatisfaction]],NA())</f>
        <v>#N/A</v>
      </c>
      <c r="AL261" s="4"/>
      <c r="AM261" s="4"/>
      <c r="AN261" s="4"/>
      <c r="AO261" s="4" t="e">
        <f>IF(ISNUMBER(Merge2[[#This Row],[PerformanceRating.WorkLifeBalance]]),Merge2[[#This Row],[PerformanceRating.WorkLifeBalance]],NA())</f>
        <v>#N/A</v>
      </c>
      <c r="AP261" s="4"/>
      <c r="AQ261" s="4" t="e">
        <f>IF(ISNUMBER(Merge2[[#This Row],[PerformanceRating.SelfRating]]),Merge2[[#This Row],[PerformanceRating.SelfRating]],NA())</f>
        <v>#N/A</v>
      </c>
      <c r="AR261" s="4"/>
      <c r="AS261" s="4" t="e">
        <f>IF(ISNUMBER(Merge2[[#This Row],[PerformanceRating.ManagerRating]]),Merge2[[#This Row],[PerformanceRating.ManagerRating]],NA())</f>
        <v>#N/A</v>
      </c>
      <c r="AT261" s="4" t="e">
        <f>AVERAGE(Merge2[[#This Row],[environment]],Merge2[[#This Row],[job_satisfactory]],Merge2[[#This Row],[Relationship]],Merge2[[#This Row],[worklife]],Merge2[[#This Row],[selfrating]],Merge2[[#This Row],[managerrating]])</f>
        <v>#N/A</v>
      </c>
    </row>
    <row r="262" spans="1:46" x14ac:dyDescent="0.25">
      <c r="A262" s="1" t="s">
        <v>852</v>
      </c>
      <c r="B262" s="3" t="s">
        <v>853</v>
      </c>
      <c r="C262" s="3" t="s">
        <v>854</v>
      </c>
      <c r="D262" s="3" t="s">
        <v>39</v>
      </c>
      <c r="E262" s="4">
        <v>28</v>
      </c>
      <c r="F262" s="4" t="str">
        <f>IF(Merge2[[#This Row],[Age]]&lt;=35,"Young","Old")</f>
        <v>Young</v>
      </c>
      <c r="G262" s="3" t="s">
        <v>92</v>
      </c>
      <c r="H262" s="3" t="s">
        <v>28</v>
      </c>
      <c r="I262" s="4">
        <v>28</v>
      </c>
      <c r="J262" s="4" t="str" cm="1">
        <f t="array" ref="J262">_xlfn.IFS(Merge2[[#This Row],[DistanceFromHome (KM)]] &lt;=10,"0-10KM",Merge2[[#This Row],[DistanceFromHome (KM)]] &lt;=20,"11-20KM",Merge2[[#This Row],[DistanceFromHome (KM)]] &lt;=30,"21-30KM",Merge2[[#This Row],[DistanceFromHome (KM)]] &lt;=40,"31-40KM",Merge2[[#This Row],[DistanceFromHome (KM)]] &lt;=50,"41-50KM")</f>
        <v>21-30KM</v>
      </c>
      <c r="K262" s="3" t="s">
        <v>69</v>
      </c>
      <c r="L262" s="3" t="s">
        <v>70</v>
      </c>
      <c r="M262" s="4">
        <v>3</v>
      </c>
      <c r="N262" s="3" t="str" cm="1">
        <f t="array" ref="N262">_xlfn.SWITCH(Merge2[[#This Row],[Education]], 1, "Below College", 2, "College", 3, "Bachelor's", 4, "Master's", 5, "Doctorate")</f>
        <v>Bachelor's</v>
      </c>
      <c r="O262" s="3" t="s">
        <v>49</v>
      </c>
      <c r="P262" s="3" t="s">
        <v>166</v>
      </c>
      <c r="Q262" s="3" t="s">
        <v>41</v>
      </c>
      <c r="R262" s="5">
        <v>43939</v>
      </c>
      <c r="S262" s="4">
        <v>0</v>
      </c>
      <c r="T262" s="3" t="s">
        <v>34</v>
      </c>
      <c r="U262" s="4">
        <f>IF(Merge2[[#This Row],[OverTime]]="Yes", 1, 0)</f>
        <v>0</v>
      </c>
      <c r="V262" s="2">
        <v>41484</v>
      </c>
      <c r="W262" s="3" t="s">
        <v>42</v>
      </c>
      <c r="X262" s="4">
        <v>6</v>
      </c>
      <c r="Y262" s="4">
        <v>1</v>
      </c>
      <c r="Z262" s="4">
        <v>4</v>
      </c>
      <c r="AA262" s="4" t="str">
        <f>IF(Merge2[[#This Row],[YearsSinceLastPromotion]] &gt;=4, "Need Attention", "OK")</f>
        <v>Need Attention</v>
      </c>
      <c r="AB262" s="4">
        <v>3</v>
      </c>
      <c r="AC262" s="1" t="s">
        <v>855</v>
      </c>
      <c r="AD262" s="1" t="s">
        <v>852</v>
      </c>
      <c r="AE262" s="2">
        <v>42751</v>
      </c>
      <c r="AF262" s="4">
        <v>5</v>
      </c>
      <c r="AG262" s="4">
        <f>IF(ISNUMBER(Merge2[[#This Row],[PerformanceRating.EnvironmentSatisfaction]]),Merge2[[#This Row],[PerformanceRating.EnvironmentSatisfaction]], NA())</f>
        <v>5</v>
      </c>
      <c r="AH262" s="4">
        <v>4</v>
      </c>
      <c r="AI262" s="4">
        <f>IF(ISNUMBER(Merge2[[#This Row],[PerformanceRating.JobSatisfaction]]),Merge2[[#This Row],[PerformanceRating.JobSatisfaction]],NA())</f>
        <v>4</v>
      </c>
      <c r="AJ262" s="4">
        <v>2</v>
      </c>
      <c r="AK262" s="4">
        <f>IF(ISNUMBER(Merge2[[#This Row],[PerformanceRating.RelationshipSatisfaction]]),Merge2[[#This Row],[PerformanceRating.RelationshipSatisfaction]],NA())</f>
        <v>2</v>
      </c>
      <c r="AL262" s="4">
        <v>2</v>
      </c>
      <c r="AM262" s="4">
        <v>0</v>
      </c>
      <c r="AN262" s="4">
        <v>2</v>
      </c>
      <c r="AO262" s="4">
        <f>IF(ISNUMBER(Merge2[[#This Row],[PerformanceRating.WorkLifeBalance]]),Merge2[[#This Row],[PerformanceRating.WorkLifeBalance]],NA())</f>
        <v>2</v>
      </c>
      <c r="AP262" s="4">
        <v>4</v>
      </c>
      <c r="AQ262" s="4">
        <f>IF(ISNUMBER(Merge2[[#This Row],[PerformanceRating.SelfRating]]),Merge2[[#This Row],[PerformanceRating.SelfRating]],NA())</f>
        <v>4</v>
      </c>
      <c r="AR262" s="4">
        <v>3</v>
      </c>
      <c r="AS262" s="4">
        <f>IF(ISNUMBER(Merge2[[#This Row],[PerformanceRating.ManagerRating]]),Merge2[[#This Row],[PerformanceRating.ManagerRating]],NA())</f>
        <v>3</v>
      </c>
      <c r="AT262" s="4">
        <f>AVERAGE(Merge2[[#This Row],[environment]],Merge2[[#This Row],[job_satisfactory]],Merge2[[#This Row],[Relationship]],Merge2[[#This Row],[worklife]],Merge2[[#This Row],[selfrating]],Merge2[[#This Row],[managerrating]])</f>
        <v>3.3333333333333335</v>
      </c>
    </row>
    <row r="263" spans="1:46" hidden="1" x14ac:dyDescent="0.25">
      <c r="A263" s="1" t="s">
        <v>856</v>
      </c>
      <c r="B263" s="3" t="s">
        <v>857</v>
      </c>
      <c r="C263" s="3" t="s">
        <v>858</v>
      </c>
      <c r="D263" s="3" t="s">
        <v>39</v>
      </c>
      <c r="E263" s="4">
        <v>43</v>
      </c>
      <c r="F263" s="4" t="str">
        <f>IF(Merge2[[#This Row],[Age]]&lt;=35,"Young","Old")</f>
        <v>Old</v>
      </c>
      <c r="G263" s="3" t="s">
        <v>27</v>
      </c>
      <c r="H263" s="3" t="s">
        <v>57</v>
      </c>
      <c r="I263" s="4">
        <v>38</v>
      </c>
      <c r="J263" s="4" t="str" cm="1">
        <f t="array" ref="J263">_xlfn.IFS(Merge2[[#This Row],[DistanceFromHome (KM)]] &lt;=10,"0-10KM",Merge2[[#This Row],[DistanceFromHome (KM)]] &lt;=20,"11-20KM",Merge2[[#This Row],[DistanceFromHome (KM)]] &lt;=30,"21-30KM",Merge2[[#This Row],[DistanceFromHome (KM)]] &lt;=40,"31-40KM",Merge2[[#This Row],[DistanceFromHome (KM)]] &lt;=50,"41-50KM")</f>
        <v>31-40KM</v>
      </c>
      <c r="K263" s="3" t="s">
        <v>40</v>
      </c>
      <c r="L263" s="3" t="s">
        <v>30</v>
      </c>
      <c r="M263" s="4">
        <v>4</v>
      </c>
      <c r="N263" s="3" t="str" cm="1">
        <f t="array" ref="N263">_xlfn.SWITCH(Merge2[[#This Row],[Education]], 1, "Below College", 2, "College", 3, "Bachelor's", 4, "Master's", 5, "Doctorate")</f>
        <v>Master's</v>
      </c>
      <c r="O263" s="3" t="s">
        <v>58</v>
      </c>
      <c r="P263" s="3" t="s">
        <v>110</v>
      </c>
      <c r="Q263" s="3" t="s">
        <v>51</v>
      </c>
      <c r="R263" s="5">
        <v>155786</v>
      </c>
      <c r="S263" s="4">
        <v>1</v>
      </c>
      <c r="T263" s="3" t="s">
        <v>42</v>
      </c>
      <c r="U263" s="4">
        <f>IF(Merge2[[#This Row],[OverTime]]="Yes", 1, 0)</f>
        <v>1</v>
      </c>
      <c r="V263" s="2">
        <v>41484</v>
      </c>
      <c r="W263" s="3" t="s">
        <v>34</v>
      </c>
      <c r="X263" s="4">
        <v>9</v>
      </c>
      <c r="Y263" s="4">
        <v>0</v>
      </c>
      <c r="Z263" s="4">
        <v>7</v>
      </c>
      <c r="AA263" s="4" t="str">
        <f>IF(Merge2[[#This Row],[YearsSinceLastPromotion]] &gt;=4, "Need Attention", "OK")</f>
        <v>Need Attention</v>
      </c>
      <c r="AB263" s="4">
        <v>5</v>
      </c>
      <c r="AC263" s="1"/>
      <c r="AD263" s="1"/>
      <c r="AE263" s="2"/>
      <c r="AF263" s="4"/>
      <c r="AG263" s="4" t="e">
        <f>IF(ISNUMBER(Merge2[[#This Row],[PerformanceRating.EnvironmentSatisfaction]]),Merge2[[#This Row],[PerformanceRating.EnvironmentSatisfaction]], NA())</f>
        <v>#N/A</v>
      </c>
      <c r="AH263" s="4"/>
      <c r="AI263" s="4" t="e">
        <f>IF(ISNUMBER(Merge2[[#This Row],[PerformanceRating.JobSatisfaction]]),Merge2[[#This Row],[PerformanceRating.JobSatisfaction]],NA())</f>
        <v>#N/A</v>
      </c>
      <c r="AJ263" s="4"/>
      <c r="AK263" s="4" t="e">
        <f>IF(ISNUMBER(Merge2[[#This Row],[PerformanceRating.RelationshipSatisfaction]]),Merge2[[#This Row],[PerformanceRating.RelationshipSatisfaction]],NA())</f>
        <v>#N/A</v>
      </c>
      <c r="AL263" s="4"/>
      <c r="AM263" s="4"/>
      <c r="AN263" s="4"/>
      <c r="AO263" s="4" t="e">
        <f>IF(ISNUMBER(Merge2[[#This Row],[PerformanceRating.WorkLifeBalance]]),Merge2[[#This Row],[PerformanceRating.WorkLifeBalance]],NA())</f>
        <v>#N/A</v>
      </c>
      <c r="AP263" s="4"/>
      <c r="AQ263" s="4" t="e">
        <f>IF(ISNUMBER(Merge2[[#This Row],[PerformanceRating.SelfRating]]),Merge2[[#This Row],[PerformanceRating.SelfRating]],NA())</f>
        <v>#N/A</v>
      </c>
      <c r="AR263" s="4"/>
      <c r="AS263" s="4" t="e">
        <f>IF(ISNUMBER(Merge2[[#This Row],[PerformanceRating.ManagerRating]]),Merge2[[#This Row],[PerformanceRating.ManagerRating]],NA())</f>
        <v>#N/A</v>
      </c>
      <c r="AT263" s="4" t="e">
        <f>AVERAGE(Merge2[[#This Row],[environment]],Merge2[[#This Row],[job_satisfactory]],Merge2[[#This Row],[Relationship]],Merge2[[#This Row],[worklife]],Merge2[[#This Row],[selfrating]],Merge2[[#This Row],[managerrating]])</f>
        <v>#N/A</v>
      </c>
    </row>
    <row r="264" spans="1:46" x14ac:dyDescent="0.25">
      <c r="A264" s="1" t="s">
        <v>859</v>
      </c>
      <c r="B264" s="3" t="s">
        <v>860</v>
      </c>
      <c r="C264" s="3" t="s">
        <v>861</v>
      </c>
      <c r="D264" s="3" t="s">
        <v>26</v>
      </c>
      <c r="E264" s="4">
        <v>32</v>
      </c>
      <c r="F264" s="4" t="str">
        <f>IF(Merge2[[#This Row],[Age]]&lt;=35,"Young","Old")</f>
        <v>Young</v>
      </c>
      <c r="G264" s="3" t="s">
        <v>27</v>
      </c>
      <c r="H264" s="3" t="s">
        <v>57</v>
      </c>
      <c r="I264" s="4">
        <v>7</v>
      </c>
      <c r="J264" s="4" t="str" cm="1">
        <f t="array" ref="J264">_xlfn.IFS(Merge2[[#This Row],[DistanceFromHome (KM)]] &lt;=10,"0-10KM",Merge2[[#This Row],[DistanceFromHome (KM)]] &lt;=20,"11-20KM",Merge2[[#This Row],[DistanceFromHome (KM)]] &lt;=30,"21-30KM",Merge2[[#This Row],[DistanceFromHome (KM)]] &lt;=40,"31-40KM",Merge2[[#This Row],[DistanceFromHome (KM)]] &lt;=50,"41-50KM")</f>
        <v>0-10KM</v>
      </c>
      <c r="K264" s="3" t="s">
        <v>40</v>
      </c>
      <c r="L264" s="3" t="s">
        <v>70</v>
      </c>
      <c r="M264" s="4">
        <v>4</v>
      </c>
      <c r="N264" s="3" t="str" cm="1">
        <f t="array" ref="N264">_xlfn.SWITCH(Merge2[[#This Row],[Education]], 1, "Below College", 2, "College", 3, "Bachelor's", 4, "Master's", 5, "Doctorate")</f>
        <v>Master's</v>
      </c>
      <c r="O264" s="3" t="s">
        <v>58</v>
      </c>
      <c r="P264" s="3" t="s">
        <v>110</v>
      </c>
      <c r="Q264" s="3" t="s">
        <v>33</v>
      </c>
      <c r="R264" s="5">
        <v>85568</v>
      </c>
      <c r="S264" s="4">
        <v>1</v>
      </c>
      <c r="T264" s="3" t="s">
        <v>34</v>
      </c>
      <c r="U264" s="4">
        <f>IF(Merge2[[#This Row],[OverTime]]="Yes", 1, 0)</f>
        <v>0</v>
      </c>
      <c r="V264" s="2">
        <v>41486</v>
      </c>
      <c r="W264" s="3" t="s">
        <v>34</v>
      </c>
      <c r="X264" s="4">
        <v>9</v>
      </c>
      <c r="Y264" s="4">
        <v>7</v>
      </c>
      <c r="Z264" s="4">
        <v>9</v>
      </c>
      <c r="AA264" s="4" t="str">
        <f>IF(Merge2[[#This Row],[YearsSinceLastPromotion]] &gt;=4, "Need Attention", "OK")</f>
        <v>Need Attention</v>
      </c>
      <c r="AB264" s="4">
        <v>1</v>
      </c>
      <c r="AC264" s="1"/>
      <c r="AD264" s="1"/>
      <c r="AE264" s="2"/>
      <c r="AF264" s="4"/>
      <c r="AG264" s="4" t="e">
        <f>IF(ISNUMBER(Merge2[[#This Row],[PerformanceRating.EnvironmentSatisfaction]]),Merge2[[#This Row],[PerformanceRating.EnvironmentSatisfaction]], NA())</f>
        <v>#N/A</v>
      </c>
      <c r="AH264" s="4"/>
      <c r="AI264" s="4" t="e">
        <f>IF(ISNUMBER(Merge2[[#This Row],[PerformanceRating.JobSatisfaction]]),Merge2[[#This Row],[PerformanceRating.JobSatisfaction]],NA())</f>
        <v>#N/A</v>
      </c>
      <c r="AJ264" s="4"/>
      <c r="AK264" s="4" t="e">
        <f>IF(ISNUMBER(Merge2[[#This Row],[PerformanceRating.RelationshipSatisfaction]]),Merge2[[#This Row],[PerformanceRating.RelationshipSatisfaction]],NA())</f>
        <v>#N/A</v>
      </c>
      <c r="AL264" s="4"/>
      <c r="AM264" s="4"/>
      <c r="AN264" s="4"/>
      <c r="AO264" s="4" t="e">
        <f>IF(ISNUMBER(Merge2[[#This Row],[PerformanceRating.WorkLifeBalance]]),Merge2[[#This Row],[PerformanceRating.WorkLifeBalance]],NA())</f>
        <v>#N/A</v>
      </c>
      <c r="AP264" s="4"/>
      <c r="AQ264" s="4" t="e">
        <f>IF(ISNUMBER(Merge2[[#This Row],[PerformanceRating.SelfRating]]),Merge2[[#This Row],[PerformanceRating.SelfRating]],NA())</f>
        <v>#N/A</v>
      </c>
      <c r="AR264" s="4"/>
      <c r="AS264" s="4" t="e">
        <f>IF(ISNUMBER(Merge2[[#This Row],[PerformanceRating.ManagerRating]]),Merge2[[#This Row],[PerformanceRating.ManagerRating]],NA())</f>
        <v>#N/A</v>
      </c>
      <c r="AT264" s="4" t="e">
        <f>AVERAGE(Merge2[[#This Row],[environment]],Merge2[[#This Row],[job_satisfactory]],Merge2[[#This Row],[Relationship]],Merge2[[#This Row],[worklife]],Merge2[[#This Row],[selfrating]],Merge2[[#This Row],[managerrating]])</f>
        <v>#N/A</v>
      </c>
    </row>
    <row r="265" spans="1:46" x14ac:dyDescent="0.25">
      <c r="A265" s="1" t="s">
        <v>866</v>
      </c>
      <c r="B265" s="3" t="s">
        <v>867</v>
      </c>
      <c r="C265" s="3" t="s">
        <v>868</v>
      </c>
      <c r="D265" s="3" t="s">
        <v>56</v>
      </c>
      <c r="E265" s="4">
        <v>29</v>
      </c>
      <c r="F265" s="4" t="str">
        <f>IF(Merge2[[#This Row],[Age]]&lt;=35,"Young","Old")</f>
        <v>Young</v>
      </c>
      <c r="G265" s="3" t="s">
        <v>92</v>
      </c>
      <c r="H265" s="3" t="s">
        <v>28</v>
      </c>
      <c r="I265" s="4">
        <v>31</v>
      </c>
      <c r="J265" s="4" t="str" cm="1">
        <f t="array" ref="J265">_xlfn.IFS(Merge2[[#This Row],[DistanceFromHome (KM)]] &lt;=10,"0-10KM",Merge2[[#This Row],[DistanceFromHome (KM)]] &lt;=20,"11-20KM",Merge2[[#This Row],[DistanceFromHome (KM)]] &lt;=30,"21-30KM",Merge2[[#This Row],[DistanceFromHome (KM)]] &lt;=40,"31-40KM",Merge2[[#This Row],[DistanceFromHome (KM)]] &lt;=50,"41-50KM")</f>
        <v>31-40KM</v>
      </c>
      <c r="K265" s="3" t="s">
        <v>40</v>
      </c>
      <c r="L265" s="3" t="s">
        <v>30</v>
      </c>
      <c r="M265" s="4">
        <v>4</v>
      </c>
      <c r="N265" s="3" t="str" cm="1">
        <f t="array" ref="N265">_xlfn.SWITCH(Merge2[[#This Row],[Education]], 1, "Below College", 2, "College", 3, "Bachelor's", 4, "Master's", 5, "Doctorate")</f>
        <v>Master's</v>
      </c>
      <c r="O265" s="3" t="s">
        <v>31</v>
      </c>
      <c r="P265" s="3" t="s">
        <v>32</v>
      </c>
      <c r="Q265" s="3" t="s">
        <v>51</v>
      </c>
      <c r="R265" s="5">
        <v>100925</v>
      </c>
      <c r="S265" s="4">
        <v>1</v>
      </c>
      <c r="T265" s="3" t="s">
        <v>42</v>
      </c>
      <c r="U265" s="4">
        <f>IF(Merge2[[#This Row],[OverTime]]="Yes", 1, 0)</f>
        <v>1</v>
      </c>
      <c r="V265" s="2">
        <v>41494</v>
      </c>
      <c r="W265" s="3" t="s">
        <v>42</v>
      </c>
      <c r="X265" s="4">
        <v>3</v>
      </c>
      <c r="Y265" s="4">
        <v>1</v>
      </c>
      <c r="Z265" s="4">
        <v>1</v>
      </c>
      <c r="AA265" s="4" t="str">
        <f>IF(Merge2[[#This Row],[YearsSinceLastPromotion]] &gt;=4, "Need Attention", "OK")</f>
        <v>OK</v>
      </c>
      <c r="AB265" s="4">
        <v>1</v>
      </c>
      <c r="AC265" s="1" t="s">
        <v>869</v>
      </c>
      <c r="AD265" s="1" t="s">
        <v>866</v>
      </c>
      <c r="AE265" s="2">
        <v>42778</v>
      </c>
      <c r="AF265" s="4">
        <v>3</v>
      </c>
      <c r="AG265" s="4">
        <f>IF(ISNUMBER(Merge2[[#This Row],[PerformanceRating.EnvironmentSatisfaction]]),Merge2[[#This Row],[PerformanceRating.EnvironmentSatisfaction]], NA())</f>
        <v>3</v>
      </c>
      <c r="AH265" s="4">
        <v>3</v>
      </c>
      <c r="AI265" s="4">
        <f>IF(ISNUMBER(Merge2[[#This Row],[PerformanceRating.JobSatisfaction]]),Merge2[[#This Row],[PerformanceRating.JobSatisfaction]],NA())</f>
        <v>3</v>
      </c>
      <c r="AJ265" s="4">
        <v>3</v>
      </c>
      <c r="AK265" s="4">
        <f>IF(ISNUMBER(Merge2[[#This Row],[PerformanceRating.RelationshipSatisfaction]]),Merge2[[#This Row],[PerformanceRating.RelationshipSatisfaction]],NA())</f>
        <v>3</v>
      </c>
      <c r="AL265" s="4">
        <v>2</v>
      </c>
      <c r="AM265" s="4">
        <v>0</v>
      </c>
      <c r="AN265" s="4">
        <v>4</v>
      </c>
      <c r="AO265" s="4">
        <f>IF(ISNUMBER(Merge2[[#This Row],[PerformanceRating.WorkLifeBalance]]),Merge2[[#This Row],[PerformanceRating.WorkLifeBalance]],NA())</f>
        <v>4</v>
      </c>
      <c r="AP265" s="4">
        <v>3</v>
      </c>
      <c r="AQ265" s="4">
        <f>IF(ISNUMBER(Merge2[[#This Row],[PerformanceRating.SelfRating]]),Merge2[[#This Row],[PerformanceRating.SelfRating]],NA())</f>
        <v>3</v>
      </c>
      <c r="AR265" s="4">
        <v>3</v>
      </c>
      <c r="AS265" s="4">
        <f>IF(ISNUMBER(Merge2[[#This Row],[PerformanceRating.ManagerRating]]),Merge2[[#This Row],[PerformanceRating.ManagerRating]],NA())</f>
        <v>3</v>
      </c>
      <c r="AT265" s="4">
        <f>AVERAGE(Merge2[[#This Row],[environment]],Merge2[[#This Row],[job_satisfactory]],Merge2[[#This Row],[Relationship]],Merge2[[#This Row],[worklife]],Merge2[[#This Row],[selfrating]],Merge2[[#This Row],[managerrating]])</f>
        <v>3.1666666666666665</v>
      </c>
    </row>
    <row r="266" spans="1:46" x14ac:dyDescent="0.25">
      <c r="A266" s="1" t="s">
        <v>870</v>
      </c>
      <c r="B266" s="3" t="s">
        <v>871</v>
      </c>
      <c r="C266" s="3" t="s">
        <v>872</v>
      </c>
      <c r="D266" s="3" t="s">
        <v>39</v>
      </c>
      <c r="E266" s="4">
        <v>30</v>
      </c>
      <c r="F266" s="4" t="str">
        <f>IF(Merge2[[#This Row],[Age]]&lt;=35,"Young","Old")</f>
        <v>Young</v>
      </c>
      <c r="G266" s="3" t="s">
        <v>75</v>
      </c>
      <c r="H266" s="3" t="s">
        <v>57</v>
      </c>
      <c r="I266" s="4">
        <v>7</v>
      </c>
      <c r="J266" s="4" t="str" cm="1">
        <f t="array" ref="J266">_xlfn.IFS(Merge2[[#This Row],[DistanceFromHome (KM)]] &lt;=10,"0-10KM",Merge2[[#This Row],[DistanceFromHome (KM)]] &lt;=20,"11-20KM",Merge2[[#This Row],[DistanceFromHome (KM)]] &lt;=30,"21-30KM",Merge2[[#This Row],[DistanceFromHome (KM)]] &lt;=40,"31-40KM",Merge2[[#This Row],[DistanceFromHome (KM)]] &lt;=50,"41-50KM")</f>
        <v>0-10KM</v>
      </c>
      <c r="K266" s="3" t="s">
        <v>69</v>
      </c>
      <c r="L266" s="3" t="s">
        <v>149</v>
      </c>
      <c r="M266" s="4">
        <v>3</v>
      </c>
      <c r="N266" s="3" t="str" cm="1">
        <f t="array" ref="N266">_xlfn.SWITCH(Merge2[[#This Row],[Education]], 1, "Below College", 2, "College", 3, "Bachelor's", 4, "Master's", 5, "Doctorate")</f>
        <v>Bachelor's</v>
      </c>
      <c r="O266" s="3" t="s">
        <v>58</v>
      </c>
      <c r="P266" s="3" t="s">
        <v>93</v>
      </c>
      <c r="Q266" s="3" t="s">
        <v>51</v>
      </c>
      <c r="R266" s="5">
        <v>138989</v>
      </c>
      <c r="S266" s="4">
        <v>1</v>
      </c>
      <c r="T266" s="3" t="s">
        <v>42</v>
      </c>
      <c r="U266" s="4">
        <f>IF(Merge2[[#This Row],[OverTime]]="Yes", 1, 0)</f>
        <v>1</v>
      </c>
      <c r="V266" s="2">
        <v>41500</v>
      </c>
      <c r="W266" s="3" t="s">
        <v>34</v>
      </c>
      <c r="X266" s="4">
        <v>9</v>
      </c>
      <c r="Y266" s="4">
        <v>2</v>
      </c>
      <c r="Z266" s="4">
        <v>4</v>
      </c>
      <c r="AA266" s="4" t="str">
        <f>IF(Merge2[[#This Row],[YearsSinceLastPromotion]] &gt;=4, "Need Attention", "OK")</f>
        <v>Need Attention</v>
      </c>
      <c r="AB266" s="4">
        <v>8</v>
      </c>
      <c r="AC266" s="1"/>
      <c r="AD266" s="1"/>
      <c r="AE266" s="2"/>
      <c r="AF266" s="4"/>
      <c r="AG266" s="4" t="e">
        <f>IF(ISNUMBER(Merge2[[#This Row],[PerformanceRating.EnvironmentSatisfaction]]),Merge2[[#This Row],[PerformanceRating.EnvironmentSatisfaction]], NA())</f>
        <v>#N/A</v>
      </c>
      <c r="AH266" s="4"/>
      <c r="AI266" s="4" t="e">
        <f>IF(ISNUMBER(Merge2[[#This Row],[PerformanceRating.JobSatisfaction]]),Merge2[[#This Row],[PerformanceRating.JobSatisfaction]],NA())</f>
        <v>#N/A</v>
      </c>
      <c r="AJ266" s="4"/>
      <c r="AK266" s="4" t="e">
        <f>IF(ISNUMBER(Merge2[[#This Row],[PerformanceRating.RelationshipSatisfaction]]),Merge2[[#This Row],[PerformanceRating.RelationshipSatisfaction]],NA())</f>
        <v>#N/A</v>
      </c>
      <c r="AL266" s="4"/>
      <c r="AM266" s="4"/>
      <c r="AN266" s="4"/>
      <c r="AO266" s="4" t="e">
        <f>IF(ISNUMBER(Merge2[[#This Row],[PerformanceRating.WorkLifeBalance]]),Merge2[[#This Row],[PerformanceRating.WorkLifeBalance]],NA())</f>
        <v>#N/A</v>
      </c>
      <c r="AP266" s="4"/>
      <c r="AQ266" s="4" t="e">
        <f>IF(ISNUMBER(Merge2[[#This Row],[PerformanceRating.SelfRating]]),Merge2[[#This Row],[PerformanceRating.SelfRating]],NA())</f>
        <v>#N/A</v>
      </c>
      <c r="AR266" s="4"/>
      <c r="AS266" s="4" t="e">
        <f>IF(ISNUMBER(Merge2[[#This Row],[PerformanceRating.ManagerRating]]),Merge2[[#This Row],[PerformanceRating.ManagerRating]],NA())</f>
        <v>#N/A</v>
      </c>
      <c r="AT266" s="4" t="e">
        <f>AVERAGE(Merge2[[#This Row],[environment]],Merge2[[#This Row],[job_satisfactory]],Merge2[[#This Row],[Relationship]],Merge2[[#This Row],[worklife]],Merge2[[#This Row],[selfrating]],Merge2[[#This Row],[managerrating]])</f>
        <v>#N/A</v>
      </c>
    </row>
    <row r="267" spans="1:46" x14ac:dyDescent="0.25">
      <c r="A267" s="1" t="s">
        <v>1433</v>
      </c>
      <c r="B267" s="3" t="s">
        <v>1434</v>
      </c>
      <c r="C267" s="3" t="s">
        <v>1435</v>
      </c>
      <c r="D267" s="3" t="s">
        <v>39</v>
      </c>
      <c r="E267" s="4">
        <v>29</v>
      </c>
      <c r="F267" s="4" t="str">
        <f>IF(Merge2[[#This Row],[Age]]&lt;=35,"Young","Old")</f>
        <v>Young</v>
      </c>
      <c r="G267" s="3" t="s">
        <v>27</v>
      </c>
      <c r="H267" s="3" t="s">
        <v>57</v>
      </c>
      <c r="I267" s="4">
        <v>36</v>
      </c>
      <c r="J267" s="4" t="str" cm="1">
        <f t="array" ref="J267">_xlfn.IFS(Merge2[[#This Row],[DistanceFromHome (KM)]] &lt;=10,"0-10KM",Merge2[[#This Row],[DistanceFromHome (KM)]] &lt;=20,"11-20KM",Merge2[[#This Row],[DistanceFromHome (KM)]] &lt;=30,"21-30KM",Merge2[[#This Row],[DistanceFromHome (KM)]] &lt;=40,"31-40KM",Merge2[[#This Row],[DistanceFromHome (KM)]] &lt;=50,"41-50KM")</f>
        <v>31-40KM</v>
      </c>
      <c r="K267" s="3" t="s">
        <v>69</v>
      </c>
      <c r="L267" s="3" t="s">
        <v>30</v>
      </c>
      <c r="M267" s="4">
        <v>1</v>
      </c>
      <c r="N267" s="3" t="str" cm="1">
        <f t="array" ref="N267">_xlfn.SWITCH(Merge2[[#This Row],[Education]], 1, "Below College", 2, "College", 3, "Bachelor's", 4, "Master's", 5, "Doctorate")</f>
        <v>Below College</v>
      </c>
      <c r="O267" s="3" t="s">
        <v>77</v>
      </c>
      <c r="P267" s="3" t="s">
        <v>93</v>
      </c>
      <c r="Q267" s="3" t="s">
        <v>33</v>
      </c>
      <c r="R267" s="5">
        <v>86428</v>
      </c>
      <c r="S267" s="4">
        <v>3</v>
      </c>
      <c r="T267" s="3" t="s">
        <v>34</v>
      </c>
      <c r="U267" s="4">
        <f>IF(Merge2[[#This Row],[OverTime]]="Yes", 1, 0)</f>
        <v>0</v>
      </c>
      <c r="V267" s="2">
        <v>41963</v>
      </c>
      <c r="W267" s="3" t="s">
        <v>42</v>
      </c>
      <c r="X267" s="4">
        <v>6</v>
      </c>
      <c r="Y267" s="4">
        <v>5</v>
      </c>
      <c r="Z267" s="4">
        <v>5</v>
      </c>
      <c r="AA267" s="4" t="str">
        <f>IF(Merge2[[#This Row],[YearsSinceLastPromotion]] &gt;=4, "Need Attention", "OK")</f>
        <v>Need Attention</v>
      </c>
      <c r="AB267" s="4">
        <v>5</v>
      </c>
      <c r="AC267" s="1" t="s">
        <v>1436</v>
      </c>
      <c r="AD267" s="1" t="s">
        <v>1433</v>
      </c>
      <c r="AE267" s="2">
        <v>42757</v>
      </c>
      <c r="AF267" s="4">
        <v>4</v>
      </c>
      <c r="AG267" s="4">
        <f>IF(ISNUMBER(Merge2[[#This Row],[PerformanceRating.EnvironmentSatisfaction]]),Merge2[[#This Row],[PerformanceRating.EnvironmentSatisfaction]], NA())</f>
        <v>4</v>
      </c>
      <c r="AH267" s="4">
        <v>4</v>
      </c>
      <c r="AI267" s="4">
        <f>IF(ISNUMBER(Merge2[[#This Row],[PerformanceRating.JobSatisfaction]]),Merge2[[#This Row],[PerformanceRating.JobSatisfaction]],NA())</f>
        <v>4</v>
      </c>
      <c r="AJ267" s="4">
        <v>3</v>
      </c>
      <c r="AK267" s="4">
        <f>IF(ISNUMBER(Merge2[[#This Row],[PerformanceRating.RelationshipSatisfaction]]),Merge2[[#This Row],[PerformanceRating.RelationshipSatisfaction]],NA())</f>
        <v>3</v>
      </c>
      <c r="AL267" s="4">
        <v>2</v>
      </c>
      <c r="AM267" s="4">
        <v>1</v>
      </c>
      <c r="AN267" s="4">
        <v>4</v>
      </c>
      <c r="AO267" s="4">
        <f>IF(ISNUMBER(Merge2[[#This Row],[PerformanceRating.WorkLifeBalance]]),Merge2[[#This Row],[PerformanceRating.WorkLifeBalance]],NA())</f>
        <v>4</v>
      </c>
      <c r="AP267" s="4">
        <v>4</v>
      </c>
      <c r="AQ267" s="4">
        <f>IF(ISNUMBER(Merge2[[#This Row],[PerformanceRating.SelfRating]]),Merge2[[#This Row],[PerformanceRating.SelfRating]],NA())</f>
        <v>4</v>
      </c>
      <c r="AR267" s="4">
        <v>4</v>
      </c>
      <c r="AS267" s="4">
        <f>IF(ISNUMBER(Merge2[[#This Row],[PerformanceRating.ManagerRating]]),Merge2[[#This Row],[PerformanceRating.ManagerRating]],NA())</f>
        <v>4</v>
      </c>
      <c r="AT267" s="4">
        <f>AVERAGE(Merge2[[#This Row],[environment]],Merge2[[#This Row],[job_satisfactory]],Merge2[[#This Row],[Relationship]],Merge2[[#This Row],[worklife]],Merge2[[#This Row],[selfrating]],Merge2[[#This Row],[managerrating]])</f>
        <v>3.8333333333333335</v>
      </c>
    </row>
    <row r="268" spans="1:46" hidden="1" x14ac:dyDescent="0.25">
      <c r="A268" s="1" t="s">
        <v>873</v>
      </c>
      <c r="B268" s="3" t="s">
        <v>874</v>
      </c>
      <c r="C268" s="3" t="s">
        <v>875</v>
      </c>
      <c r="D268" s="3" t="s">
        <v>39</v>
      </c>
      <c r="E268" s="4">
        <v>42</v>
      </c>
      <c r="F268" s="4" t="str">
        <f>IF(Merge2[[#This Row],[Age]]&lt;=35,"Young","Old")</f>
        <v>Old</v>
      </c>
      <c r="G268" s="3" t="s">
        <v>27</v>
      </c>
      <c r="H268" s="3" t="s">
        <v>57</v>
      </c>
      <c r="I268" s="4">
        <v>40</v>
      </c>
      <c r="J268" s="4" t="str" cm="1">
        <f t="array" ref="J268">_xlfn.IFS(Merge2[[#This Row],[DistanceFromHome (KM)]] &lt;=10,"0-10KM",Merge2[[#This Row],[DistanceFromHome (KM)]] &lt;=20,"11-20KM",Merge2[[#This Row],[DistanceFromHome (KM)]] &lt;=30,"21-30KM",Merge2[[#This Row],[DistanceFromHome (KM)]] &lt;=40,"31-40KM",Merge2[[#This Row],[DistanceFromHome (KM)]] &lt;=50,"41-50KM")</f>
        <v>31-40KM</v>
      </c>
      <c r="K268" s="3" t="s">
        <v>40</v>
      </c>
      <c r="L268" s="3" t="s">
        <v>76</v>
      </c>
      <c r="M268" s="4">
        <v>4</v>
      </c>
      <c r="N268" s="3" t="str" cm="1">
        <f t="array" ref="N268">_xlfn.SWITCH(Merge2[[#This Row],[Education]], 1, "Below College", 2, "College", 3, "Bachelor's", 4, "Master's", 5, "Doctorate")</f>
        <v>Master's</v>
      </c>
      <c r="O268" s="3" t="s">
        <v>58</v>
      </c>
      <c r="P268" s="3" t="s">
        <v>93</v>
      </c>
      <c r="Q268" s="3" t="s">
        <v>33</v>
      </c>
      <c r="R268" s="5">
        <v>142075</v>
      </c>
      <c r="S268" s="4">
        <v>1</v>
      </c>
      <c r="T268" s="3" t="s">
        <v>34</v>
      </c>
      <c r="U268" s="4">
        <f>IF(Merge2[[#This Row],[OverTime]]="Yes", 1, 0)</f>
        <v>0</v>
      </c>
      <c r="V268" s="2">
        <v>41501</v>
      </c>
      <c r="W268" s="3" t="s">
        <v>34</v>
      </c>
      <c r="X268" s="4">
        <v>9</v>
      </c>
      <c r="Y268" s="4">
        <v>9</v>
      </c>
      <c r="Z268" s="4">
        <v>9</v>
      </c>
      <c r="AA268" s="4" t="str">
        <f>IF(Merge2[[#This Row],[YearsSinceLastPromotion]] &gt;=4, "Need Attention", "OK")</f>
        <v>Need Attention</v>
      </c>
      <c r="AB268" s="4">
        <v>4</v>
      </c>
      <c r="AC268" s="1"/>
      <c r="AD268" s="1"/>
      <c r="AE268" s="2"/>
      <c r="AF268" s="4"/>
      <c r="AG268" s="4" t="e">
        <f>IF(ISNUMBER(Merge2[[#This Row],[PerformanceRating.EnvironmentSatisfaction]]),Merge2[[#This Row],[PerformanceRating.EnvironmentSatisfaction]], NA())</f>
        <v>#N/A</v>
      </c>
      <c r="AH268" s="4"/>
      <c r="AI268" s="4" t="e">
        <f>IF(ISNUMBER(Merge2[[#This Row],[PerformanceRating.JobSatisfaction]]),Merge2[[#This Row],[PerformanceRating.JobSatisfaction]],NA())</f>
        <v>#N/A</v>
      </c>
      <c r="AJ268" s="4"/>
      <c r="AK268" s="4" t="e">
        <f>IF(ISNUMBER(Merge2[[#This Row],[PerformanceRating.RelationshipSatisfaction]]),Merge2[[#This Row],[PerformanceRating.RelationshipSatisfaction]],NA())</f>
        <v>#N/A</v>
      </c>
      <c r="AL268" s="4"/>
      <c r="AM268" s="4"/>
      <c r="AN268" s="4"/>
      <c r="AO268" s="4" t="e">
        <f>IF(ISNUMBER(Merge2[[#This Row],[PerformanceRating.WorkLifeBalance]]),Merge2[[#This Row],[PerformanceRating.WorkLifeBalance]],NA())</f>
        <v>#N/A</v>
      </c>
      <c r="AP268" s="4"/>
      <c r="AQ268" s="4" t="e">
        <f>IF(ISNUMBER(Merge2[[#This Row],[PerformanceRating.SelfRating]]),Merge2[[#This Row],[PerformanceRating.SelfRating]],NA())</f>
        <v>#N/A</v>
      </c>
      <c r="AR268" s="4"/>
      <c r="AS268" s="4" t="e">
        <f>IF(ISNUMBER(Merge2[[#This Row],[PerformanceRating.ManagerRating]]),Merge2[[#This Row],[PerformanceRating.ManagerRating]],NA())</f>
        <v>#N/A</v>
      </c>
      <c r="AT268" s="4" t="e">
        <f>AVERAGE(Merge2[[#This Row],[environment]],Merge2[[#This Row],[job_satisfactory]],Merge2[[#This Row],[Relationship]],Merge2[[#This Row],[worklife]],Merge2[[#This Row],[selfrating]],Merge2[[#This Row],[managerrating]])</f>
        <v>#N/A</v>
      </c>
    </row>
    <row r="269" spans="1:46" x14ac:dyDescent="0.25">
      <c r="A269" s="1" t="s">
        <v>876</v>
      </c>
      <c r="B269" s="3" t="s">
        <v>877</v>
      </c>
      <c r="C269" s="3" t="s">
        <v>878</v>
      </c>
      <c r="D269" s="3" t="s">
        <v>26</v>
      </c>
      <c r="E269" s="4">
        <v>29</v>
      </c>
      <c r="F269" s="4" t="str">
        <f>IF(Merge2[[#This Row],[Age]]&lt;=35,"Young","Old")</f>
        <v>Young</v>
      </c>
      <c r="G269" s="3" t="s">
        <v>27</v>
      </c>
      <c r="H269" s="3" t="s">
        <v>57</v>
      </c>
      <c r="I269" s="4">
        <v>45</v>
      </c>
      <c r="J269" s="4" t="str" cm="1">
        <f t="array" ref="J269">_xlfn.IFS(Merge2[[#This Row],[DistanceFromHome (KM)]] &lt;=10,"0-10KM",Merge2[[#This Row],[DistanceFromHome (KM)]] &lt;=20,"11-20KM",Merge2[[#This Row],[DistanceFromHome (KM)]] &lt;=30,"21-30KM",Merge2[[#This Row],[DistanceFromHome (KM)]] &lt;=40,"31-40KM",Merge2[[#This Row],[DistanceFromHome (KM)]] &lt;=50,"41-50KM")</f>
        <v>41-50KM</v>
      </c>
      <c r="K269" s="3" t="s">
        <v>40</v>
      </c>
      <c r="L269" s="3" t="s">
        <v>30</v>
      </c>
      <c r="M269" s="4">
        <v>3</v>
      </c>
      <c r="N269" s="3" t="str" cm="1">
        <f t="array" ref="N269">_xlfn.SWITCH(Merge2[[#This Row],[Education]], 1, "Below College", 2, "College", 3, "Bachelor's", 4, "Master's", 5, "Doctorate")</f>
        <v>Bachelor's</v>
      </c>
      <c r="O269" s="3" t="s">
        <v>58</v>
      </c>
      <c r="P269" s="3" t="s">
        <v>101</v>
      </c>
      <c r="Q269" s="3" t="s">
        <v>51</v>
      </c>
      <c r="R269" s="5">
        <v>207952</v>
      </c>
      <c r="S269" s="4">
        <v>1</v>
      </c>
      <c r="T269" s="3" t="s">
        <v>42</v>
      </c>
      <c r="U269" s="4">
        <f>IF(Merge2[[#This Row],[OverTime]]="Yes", 1, 0)</f>
        <v>1</v>
      </c>
      <c r="V269" s="2">
        <v>41503</v>
      </c>
      <c r="W269" s="3" t="s">
        <v>34</v>
      </c>
      <c r="X269" s="4">
        <v>9</v>
      </c>
      <c r="Y269" s="4">
        <v>9</v>
      </c>
      <c r="Z269" s="4">
        <v>9</v>
      </c>
      <c r="AA269" s="4" t="str">
        <f>IF(Merge2[[#This Row],[YearsSinceLastPromotion]] &gt;=4, "Need Attention", "OK")</f>
        <v>Need Attention</v>
      </c>
      <c r="AB269" s="4">
        <v>7</v>
      </c>
      <c r="AC269" s="1"/>
      <c r="AD269" s="1"/>
      <c r="AE269" s="2"/>
      <c r="AF269" s="4"/>
      <c r="AG269" s="4" t="e">
        <f>IF(ISNUMBER(Merge2[[#This Row],[PerformanceRating.EnvironmentSatisfaction]]),Merge2[[#This Row],[PerformanceRating.EnvironmentSatisfaction]], NA())</f>
        <v>#N/A</v>
      </c>
      <c r="AH269" s="4"/>
      <c r="AI269" s="4" t="e">
        <f>IF(ISNUMBER(Merge2[[#This Row],[PerformanceRating.JobSatisfaction]]),Merge2[[#This Row],[PerformanceRating.JobSatisfaction]],NA())</f>
        <v>#N/A</v>
      </c>
      <c r="AJ269" s="4"/>
      <c r="AK269" s="4" t="e">
        <f>IF(ISNUMBER(Merge2[[#This Row],[PerformanceRating.RelationshipSatisfaction]]),Merge2[[#This Row],[PerformanceRating.RelationshipSatisfaction]],NA())</f>
        <v>#N/A</v>
      </c>
      <c r="AL269" s="4"/>
      <c r="AM269" s="4"/>
      <c r="AN269" s="4"/>
      <c r="AO269" s="4" t="e">
        <f>IF(ISNUMBER(Merge2[[#This Row],[PerformanceRating.WorkLifeBalance]]),Merge2[[#This Row],[PerformanceRating.WorkLifeBalance]],NA())</f>
        <v>#N/A</v>
      </c>
      <c r="AP269" s="4"/>
      <c r="AQ269" s="4" t="e">
        <f>IF(ISNUMBER(Merge2[[#This Row],[PerformanceRating.SelfRating]]),Merge2[[#This Row],[PerformanceRating.SelfRating]],NA())</f>
        <v>#N/A</v>
      </c>
      <c r="AR269" s="4"/>
      <c r="AS269" s="4" t="e">
        <f>IF(ISNUMBER(Merge2[[#This Row],[PerformanceRating.ManagerRating]]),Merge2[[#This Row],[PerformanceRating.ManagerRating]],NA())</f>
        <v>#N/A</v>
      </c>
      <c r="AT269" s="4" t="e">
        <f>AVERAGE(Merge2[[#This Row],[environment]],Merge2[[#This Row],[job_satisfactory]],Merge2[[#This Row],[Relationship]],Merge2[[#This Row],[worklife]],Merge2[[#This Row],[selfrating]],Merge2[[#This Row],[managerrating]])</f>
        <v>#N/A</v>
      </c>
    </row>
    <row r="270" spans="1:46" x14ac:dyDescent="0.25">
      <c r="A270" s="1" t="s">
        <v>1225</v>
      </c>
      <c r="B270" s="3" t="s">
        <v>1226</v>
      </c>
      <c r="C270" s="3" t="s">
        <v>1227</v>
      </c>
      <c r="D270" s="3" t="s">
        <v>39</v>
      </c>
      <c r="E270" s="4">
        <v>26</v>
      </c>
      <c r="F270" s="4" t="str">
        <f>IF(Merge2[[#This Row],[Age]]&lt;=35,"Young","Old")</f>
        <v>Young</v>
      </c>
      <c r="G270" s="3" t="s">
        <v>27</v>
      </c>
      <c r="H270" s="3" t="s">
        <v>28</v>
      </c>
      <c r="I270" s="4">
        <v>45</v>
      </c>
      <c r="J270" s="4" t="str" cm="1">
        <f t="array" ref="J270">_xlfn.IFS(Merge2[[#This Row],[DistanceFromHome (KM)]] &lt;=10,"0-10KM",Merge2[[#This Row],[DistanceFromHome (KM)]] &lt;=20,"11-20KM",Merge2[[#This Row],[DistanceFromHome (KM)]] &lt;=30,"21-30KM",Merge2[[#This Row],[DistanceFromHome (KM)]] &lt;=40,"31-40KM",Merge2[[#This Row],[DistanceFromHome (KM)]] &lt;=50,"41-50KM")</f>
        <v>41-50KM</v>
      </c>
      <c r="K270" s="3" t="s">
        <v>40</v>
      </c>
      <c r="L270" s="3" t="s">
        <v>76</v>
      </c>
      <c r="M270" s="4">
        <v>3</v>
      </c>
      <c r="N270" s="3" t="str" cm="1">
        <f t="array" ref="N270">_xlfn.SWITCH(Merge2[[#This Row],[Education]], 1, "Below College", 2, "College", 3, "Bachelor's", 4, "Master's", 5, "Doctorate")</f>
        <v>Bachelor's</v>
      </c>
      <c r="O270" s="3" t="s">
        <v>63</v>
      </c>
      <c r="P270" s="3" t="s">
        <v>166</v>
      </c>
      <c r="Q270" s="3" t="s">
        <v>51</v>
      </c>
      <c r="R270" s="5">
        <v>20650</v>
      </c>
      <c r="S270" s="4">
        <v>1</v>
      </c>
      <c r="T270" s="3" t="s">
        <v>34</v>
      </c>
      <c r="U270" s="4">
        <f>IF(Merge2[[#This Row],[OverTime]]="Yes", 1, 0)</f>
        <v>0</v>
      </c>
      <c r="V270" s="2">
        <v>41769</v>
      </c>
      <c r="W270" s="3" t="s">
        <v>42</v>
      </c>
      <c r="X270" s="4">
        <v>2</v>
      </c>
      <c r="Y270" s="4">
        <v>0</v>
      </c>
      <c r="Z270" s="4">
        <v>0</v>
      </c>
      <c r="AA270" s="4" t="str">
        <f>IF(Merge2[[#This Row],[YearsSinceLastPromotion]] &gt;=4, "Need Attention", "OK")</f>
        <v>OK</v>
      </c>
      <c r="AB270" s="4">
        <v>1</v>
      </c>
      <c r="AC270" s="1" t="s">
        <v>1228</v>
      </c>
      <c r="AD270" s="1" t="s">
        <v>1225</v>
      </c>
      <c r="AE270" s="2">
        <v>42759</v>
      </c>
      <c r="AF270" s="4">
        <v>5</v>
      </c>
      <c r="AG270" s="4">
        <f>IF(ISNUMBER(Merge2[[#This Row],[PerformanceRating.EnvironmentSatisfaction]]),Merge2[[#This Row],[PerformanceRating.EnvironmentSatisfaction]], NA())</f>
        <v>5</v>
      </c>
      <c r="AH270" s="4">
        <v>3</v>
      </c>
      <c r="AI270" s="4">
        <f>IF(ISNUMBER(Merge2[[#This Row],[PerformanceRating.JobSatisfaction]]),Merge2[[#This Row],[PerformanceRating.JobSatisfaction]],NA())</f>
        <v>3</v>
      </c>
      <c r="AJ270" s="4">
        <v>3</v>
      </c>
      <c r="AK270" s="4">
        <f>IF(ISNUMBER(Merge2[[#This Row],[PerformanceRating.RelationshipSatisfaction]]),Merge2[[#This Row],[PerformanceRating.RelationshipSatisfaction]],NA())</f>
        <v>3</v>
      </c>
      <c r="AL270" s="4">
        <v>2</v>
      </c>
      <c r="AM270" s="4">
        <v>1</v>
      </c>
      <c r="AN270" s="4">
        <v>2</v>
      </c>
      <c r="AO270" s="4">
        <f>IF(ISNUMBER(Merge2[[#This Row],[PerformanceRating.WorkLifeBalance]]),Merge2[[#This Row],[PerformanceRating.WorkLifeBalance]],NA())</f>
        <v>2</v>
      </c>
      <c r="AP270" s="4">
        <v>5</v>
      </c>
      <c r="AQ270" s="4">
        <f>IF(ISNUMBER(Merge2[[#This Row],[PerformanceRating.SelfRating]]),Merge2[[#This Row],[PerformanceRating.SelfRating]],NA())</f>
        <v>5</v>
      </c>
      <c r="AR270" s="4">
        <v>5</v>
      </c>
      <c r="AS270" s="4">
        <f>IF(ISNUMBER(Merge2[[#This Row],[PerformanceRating.ManagerRating]]),Merge2[[#This Row],[PerformanceRating.ManagerRating]],NA())</f>
        <v>5</v>
      </c>
      <c r="AT270" s="4">
        <f>AVERAGE(Merge2[[#This Row],[environment]],Merge2[[#This Row],[job_satisfactory]],Merge2[[#This Row],[Relationship]],Merge2[[#This Row],[worklife]],Merge2[[#This Row],[selfrating]],Merge2[[#This Row],[managerrating]])</f>
        <v>3.8333333333333335</v>
      </c>
    </row>
    <row r="271" spans="1:46" hidden="1" x14ac:dyDescent="0.25">
      <c r="A271" s="1" t="s">
        <v>879</v>
      </c>
      <c r="B271" s="3" t="s">
        <v>880</v>
      </c>
      <c r="C271" s="3" t="s">
        <v>881</v>
      </c>
      <c r="D271" s="3" t="s">
        <v>26</v>
      </c>
      <c r="E271" s="4">
        <v>43</v>
      </c>
      <c r="F271" s="4" t="str">
        <f>IF(Merge2[[#This Row],[Age]]&lt;=35,"Young","Old")</f>
        <v>Old</v>
      </c>
      <c r="G271" s="3" t="s">
        <v>27</v>
      </c>
      <c r="H271" s="3" t="s">
        <v>28</v>
      </c>
      <c r="I271" s="4">
        <v>38</v>
      </c>
      <c r="J271" s="4" t="str" cm="1">
        <f t="array" ref="J271">_xlfn.IFS(Merge2[[#This Row],[DistanceFromHome (KM)]] &lt;=10,"0-10KM",Merge2[[#This Row],[DistanceFromHome (KM)]] &lt;=20,"11-20KM",Merge2[[#This Row],[DistanceFromHome (KM)]] &lt;=30,"21-30KM",Merge2[[#This Row],[DistanceFromHome (KM)]] &lt;=40,"31-40KM",Merge2[[#This Row],[DistanceFromHome (KM)]] &lt;=50,"41-50KM")</f>
        <v>31-40KM</v>
      </c>
      <c r="K271" s="3" t="s">
        <v>69</v>
      </c>
      <c r="L271" s="3" t="s">
        <v>149</v>
      </c>
      <c r="M271" s="4">
        <v>2</v>
      </c>
      <c r="N271" s="3" t="str" cm="1">
        <f t="array" ref="N271">_xlfn.SWITCH(Merge2[[#This Row],[Education]], 1, "Below College", 2, "College", 3, "Bachelor's", 4, "Master's", 5, "Doctorate")</f>
        <v>College</v>
      </c>
      <c r="O271" s="3" t="s">
        <v>31</v>
      </c>
      <c r="P271" s="3" t="s">
        <v>32</v>
      </c>
      <c r="Q271" s="3" t="s">
        <v>51</v>
      </c>
      <c r="R271" s="5">
        <v>121510</v>
      </c>
      <c r="S271" s="4">
        <v>1</v>
      </c>
      <c r="T271" s="3" t="s">
        <v>34</v>
      </c>
      <c r="U271" s="4">
        <f>IF(Merge2[[#This Row],[OverTime]]="Yes", 1, 0)</f>
        <v>0</v>
      </c>
      <c r="V271" s="2">
        <v>41504</v>
      </c>
      <c r="W271" s="3" t="s">
        <v>34</v>
      </c>
      <c r="X271" s="4">
        <v>9</v>
      </c>
      <c r="Y271" s="4">
        <v>8</v>
      </c>
      <c r="Z271" s="4">
        <v>8</v>
      </c>
      <c r="AA271" s="4" t="str">
        <f>IF(Merge2[[#This Row],[YearsSinceLastPromotion]] &gt;=4, "Need Attention", "OK")</f>
        <v>Need Attention</v>
      </c>
      <c r="AB271" s="4">
        <v>5</v>
      </c>
      <c r="AC271" s="1"/>
      <c r="AD271" s="1"/>
      <c r="AE271" s="2"/>
      <c r="AF271" s="4"/>
      <c r="AG271" s="4" t="e">
        <f>IF(ISNUMBER(Merge2[[#This Row],[PerformanceRating.EnvironmentSatisfaction]]),Merge2[[#This Row],[PerformanceRating.EnvironmentSatisfaction]], NA())</f>
        <v>#N/A</v>
      </c>
      <c r="AH271" s="4"/>
      <c r="AI271" s="4" t="e">
        <f>IF(ISNUMBER(Merge2[[#This Row],[PerformanceRating.JobSatisfaction]]),Merge2[[#This Row],[PerformanceRating.JobSatisfaction]],NA())</f>
        <v>#N/A</v>
      </c>
      <c r="AJ271" s="4"/>
      <c r="AK271" s="4" t="e">
        <f>IF(ISNUMBER(Merge2[[#This Row],[PerformanceRating.RelationshipSatisfaction]]),Merge2[[#This Row],[PerformanceRating.RelationshipSatisfaction]],NA())</f>
        <v>#N/A</v>
      </c>
      <c r="AL271" s="4"/>
      <c r="AM271" s="4"/>
      <c r="AN271" s="4"/>
      <c r="AO271" s="4" t="e">
        <f>IF(ISNUMBER(Merge2[[#This Row],[PerformanceRating.WorkLifeBalance]]),Merge2[[#This Row],[PerformanceRating.WorkLifeBalance]],NA())</f>
        <v>#N/A</v>
      </c>
      <c r="AP271" s="4"/>
      <c r="AQ271" s="4" t="e">
        <f>IF(ISNUMBER(Merge2[[#This Row],[PerformanceRating.SelfRating]]),Merge2[[#This Row],[PerformanceRating.SelfRating]],NA())</f>
        <v>#N/A</v>
      </c>
      <c r="AR271" s="4"/>
      <c r="AS271" s="4" t="e">
        <f>IF(ISNUMBER(Merge2[[#This Row],[PerformanceRating.ManagerRating]]),Merge2[[#This Row],[PerformanceRating.ManagerRating]],NA())</f>
        <v>#N/A</v>
      </c>
      <c r="AT271" s="4" t="e">
        <f>AVERAGE(Merge2[[#This Row],[environment]],Merge2[[#This Row],[job_satisfactory]],Merge2[[#This Row],[Relationship]],Merge2[[#This Row],[worklife]],Merge2[[#This Row],[selfrating]],Merge2[[#This Row],[managerrating]])</f>
        <v>#N/A</v>
      </c>
    </row>
    <row r="272" spans="1:46" x14ac:dyDescent="0.25">
      <c r="A272" s="1" t="s">
        <v>1185</v>
      </c>
      <c r="B272" s="3" t="s">
        <v>1186</v>
      </c>
      <c r="C272" s="3" t="s">
        <v>1187</v>
      </c>
      <c r="D272" s="3" t="s">
        <v>26</v>
      </c>
      <c r="E272" s="4">
        <v>28</v>
      </c>
      <c r="F272" s="4" t="str">
        <f>IF(Merge2[[#This Row],[Age]]&lt;=35,"Young","Old")</f>
        <v>Young</v>
      </c>
      <c r="G272" s="3" t="s">
        <v>27</v>
      </c>
      <c r="H272" s="3" t="s">
        <v>57</v>
      </c>
      <c r="I272" s="4">
        <v>12</v>
      </c>
      <c r="J272" s="4" t="str" cm="1">
        <f t="array" ref="J272">_xlfn.IFS(Merge2[[#This Row],[DistanceFromHome (KM)]] &lt;=10,"0-10KM",Merge2[[#This Row],[DistanceFromHome (KM)]] &lt;=20,"11-20KM",Merge2[[#This Row],[DistanceFromHome (KM)]] &lt;=30,"21-30KM",Merge2[[#This Row],[DistanceFromHome (KM)]] &lt;=40,"31-40KM",Merge2[[#This Row],[DistanceFromHome (KM)]] &lt;=50,"41-50KM")</f>
        <v>11-20KM</v>
      </c>
      <c r="K272" s="3" t="s">
        <v>40</v>
      </c>
      <c r="L272" s="3" t="s">
        <v>30</v>
      </c>
      <c r="M272" s="4">
        <v>2</v>
      </c>
      <c r="N272" s="3" t="str" cm="1">
        <f t="array" ref="N272">_xlfn.SWITCH(Merge2[[#This Row],[Education]], 1, "Below College", 2, "College", 3, "Bachelor's", 4, "Master's", 5, "Doctorate")</f>
        <v>College</v>
      </c>
      <c r="O272" s="3" t="s">
        <v>58</v>
      </c>
      <c r="P272" s="3" t="s">
        <v>93</v>
      </c>
      <c r="Q272" s="3" t="s">
        <v>51</v>
      </c>
      <c r="R272" s="5">
        <v>115895</v>
      </c>
      <c r="S272" s="4">
        <v>1</v>
      </c>
      <c r="T272" s="3" t="s">
        <v>34</v>
      </c>
      <c r="U272" s="4">
        <f>IF(Merge2[[#This Row],[OverTime]]="Yes", 1, 0)</f>
        <v>0</v>
      </c>
      <c r="V272" s="2">
        <v>41729</v>
      </c>
      <c r="W272" s="3" t="s">
        <v>42</v>
      </c>
      <c r="X272" s="4">
        <v>4</v>
      </c>
      <c r="Y272" s="4">
        <v>1</v>
      </c>
      <c r="Z272" s="4">
        <v>3</v>
      </c>
      <c r="AA272" s="4" t="str">
        <f>IF(Merge2[[#This Row],[YearsSinceLastPromotion]] &gt;=4, "Need Attention", "OK")</f>
        <v>OK</v>
      </c>
      <c r="AB272" s="4">
        <v>2</v>
      </c>
      <c r="AC272" s="1" t="s">
        <v>1188</v>
      </c>
      <c r="AD272" s="1" t="s">
        <v>1185</v>
      </c>
      <c r="AE272" s="2">
        <v>42760</v>
      </c>
      <c r="AF272" s="4">
        <v>3</v>
      </c>
      <c r="AG272" s="4">
        <f>IF(ISNUMBER(Merge2[[#This Row],[PerformanceRating.EnvironmentSatisfaction]]),Merge2[[#This Row],[PerformanceRating.EnvironmentSatisfaction]], NA())</f>
        <v>3</v>
      </c>
      <c r="AH272" s="4">
        <v>3</v>
      </c>
      <c r="AI272" s="4">
        <f>IF(ISNUMBER(Merge2[[#This Row],[PerformanceRating.JobSatisfaction]]),Merge2[[#This Row],[PerformanceRating.JobSatisfaction]],NA())</f>
        <v>3</v>
      </c>
      <c r="AJ272" s="4">
        <v>5</v>
      </c>
      <c r="AK272" s="4">
        <f>IF(ISNUMBER(Merge2[[#This Row],[PerformanceRating.RelationshipSatisfaction]]),Merge2[[#This Row],[PerformanceRating.RelationshipSatisfaction]],NA())</f>
        <v>5</v>
      </c>
      <c r="AL272" s="4">
        <v>3</v>
      </c>
      <c r="AM272" s="4">
        <v>0</v>
      </c>
      <c r="AN272" s="4">
        <v>2</v>
      </c>
      <c r="AO272" s="4">
        <f>IF(ISNUMBER(Merge2[[#This Row],[PerformanceRating.WorkLifeBalance]]),Merge2[[#This Row],[PerformanceRating.WorkLifeBalance]],NA())</f>
        <v>2</v>
      </c>
      <c r="AP272" s="4">
        <v>5</v>
      </c>
      <c r="AQ272" s="4">
        <f>IF(ISNUMBER(Merge2[[#This Row],[PerformanceRating.SelfRating]]),Merge2[[#This Row],[PerformanceRating.SelfRating]],NA())</f>
        <v>5</v>
      </c>
      <c r="AR272" s="4">
        <v>4</v>
      </c>
      <c r="AS272" s="4">
        <f>IF(ISNUMBER(Merge2[[#This Row],[PerformanceRating.ManagerRating]]),Merge2[[#This Row],[PerformanceRating.ManagerRating]],NA())</f>
        <v>4</v>
      </c>
      <c r="AT272" s="4">
        <f>AVERAGE(Merge2[[#This Row],[environment]],Merge2[[#This Row],[job_satisfactory]],Merge2[[#This Row],[Relationship]],Merge2[[#This Row],[worklife]],Merge2[[#This Row],[selfrating]],Merge2[[#This Row],[managerrating]])</f>
        <v>3.6666666666666665</v>
      </c>
    </row>
    <row r="273" spans="1:46" hidden="1" x14ac:dyDescent="0.25">
      <c r="A273" s="1" t="s">
        <v>882</v>
      </c>
      <c r="B273" s="3" t="s">
        <v>883</v>
      </c>
      <c r="C273" s="3" t="s">
        <v>884</v>
      </c>
      <c r="D273" s="3" t="s">
        <v>39</v>
      </c>
      <c r="E273" s="4">
        <v>40</v>
      </c>
      <c r="F273" s="4" t="str">
        <f>IF(Merge2[[#This Row],[Age]]&lt;=35,"Young","Old")</f>
        <v>Old</v>
      </c>
      <c r="G273" s="3" t="s">
        <v>92</v>
      </c>
      <c r="H273" s="3" t="s">
        <v>57</v>
      </c>
      <c r="I273" s="4">
        <v>14</v>
      </c>
      <c r="J273" s="4" t="str" cm="1">
        <f t="array" ref="J273">_xlfn.IFS(Merge2[[#This Row],[DistanceFromHome (KM)]] &lt;=10,"0-10KM",Merge2[[#This Row],[DistanceFromHome (KM)]] &lt;=20,"11-20KM",Merge2[[#This Row],[DistanceFromHome (KM)]] &lt;=30,"21-30KM",Merge2[[#This Row],[DistanceFromHome (KM)]] &lt;=40,"31-40KM",Merge2[[#This Row],[DistanceFromHome (KM)]] &lt;=50,"41-50KM")</f>
        <v>11-20KM</v>
      </c>
      <c r="K273" s="3" t="s">
        <v>40</v>
      </c>
      <c r="L273" s="3" t="s">
        <v>48</v>
      </c>
      <c r="M273" s="4">
        <v>2</v>
      </c>
      <c r="N273" s="3" t="str" cm="1">
        <f t="array" ref="N273">_xlfn.SWITCH(Merge2[[#This Row],[Education]], 1, "Below College", 2, "College", 3, "Bachelor's", 4, "Master's", 5, "Doctorate")</f>
        <v>College</v>
      </c>
      <c r="O273" s="3" t="s">
        <v>77</v>
      </c>
      <c r="P273" s="3" t="s">
        <v>93</v>
      </c>
      <c r="Q273" s="3" t="s">
        <v>51</v>
      </c>
      <c r="R273" s="5">
        <v>43854</v>
      </c>
      <c r="S273" s="4">
        <v>1</v>
      </c>
      <c r="T273" s="3" t="s">
        <v>34</v>
      </c>
      <c r="U273" s="4">
        <f>IF(Merge2[[#This Row],[OverTime]]="Yes", 1, 0)</f>
        <v>0</v>
      </c>
      <c r="V273" s="2">
        <v>41505</v>
      </c>
      <c r="W273" s="3" t="s">
        <v>34</v>
      </c>
      <c r="X273" s="4">
        <v>9</v>
      </c>
      <c r="Y273" s="4">
        <v>4</v>
      </c>
      <c r="Z273" s="4">
        <v>9</v>
      </c>
      <c r="AA273" s="4" t="str">
        <f>IF(Merge2[[#This Row],[YearsSinceLastPromotion]] &gt;=4, "Need Attention", "OK")</f>
        <v>Need Attention</v>
      </c>
      <c r="AB273" s="4">
        <v>2</v>
      </c>
      <c r="AC273" s="1"/>
      <c r="AD273" s="1"/>
      <c r="AE273" s="2"/>
      <c r="AF273" s="4"/>
      <c r="AG273" s="4" t="e">
        <f>IF(ISNUMBER(Merge2[[#This Row],[PerformanceRating.EnvironmentSatisfaction]]),Merge2[[#This Row],[PerformanceRating.EnvironmentSatisfaction]], NA())</f>
        <v>#N/A</v>
      </c>
      <c r="AH273" s="4"/>
      <c r="AI273" s="4" t="e">
        <f>IF(ISNUMBER(Merge2[[#This Row],[PerformanceRating.JobSatisfaction]]),Merge2[[#This Row],[PerformanceRating.JobSatisfaction]],NA())</f>
        <v>#N/A</v>
      </c>
      <c r="AJ273" s="4"/>
      <c r="AK273" s="4" t="e">
        <f>IF(ISNUMBER(Merge2[[#This Row],[PerformanceRating.RelationshipSatisfaction]]),Merge2[[#This Row],[PerformanceRating.RelationshipSatisfaction]],NA())</f>
        <v>#N/A</v>
      </c>
      <c r="AL273" s="4"/>
      <c r="AM273" s="4"/>
      <c r="AN273" s="4"/>
      <c r="AO273" s="4" t="e">
        <f>IF(ISNUMBER(Merge2[[#This Row],[PerformanceRating.WorkLifeBalance]]),Merge2[[#This Row],[PerformanceRating.WorkLifeBalance]],NA())</f>
        <v>#N/A</v>
      </c>
      <c r="AP273" s="4"/>
      <c r="AQ273" s="4" t="e">
        <f>IF(ISNUMBER(Merge2[[#This Row],[PerformanceRating.SelfRating]]),Merge2[[#This Row],[PerformanceRating.SelfRating]],NA())</f>
        <v>#N/A</v>
      </c>
      <c r="AR273" s="4"/>
      <c r="AS273" s="4" t="e">
        <f>IF(ISNUMBER(Merge2[[#This Row],[PerformanceRating.ManagerRating]]),Merge2[[#This Row],[PerformanceRating.ManagerRating]],NA())</f>
        <v>#N/A</v>
      </c>
      <c r="AT273" s="4" t="e">
        <f>AVERAGE(Merge2[[#This Row],[environment]],Merge2[[#This Row],[job_satisfactory]],Merge2[[#This Row],[Relationship]],Merge2[[#This Row],[worklife]],Merge2[[#This Row],[selfrating]],Merge2[[#This Row],[managerrating]])</f>
        <v>#N/A</v>
      </c>
    </row>
    <row r="274" spans="1:46" hidden="1" x14ac:dyDescent="0.25">
      <c r="A274" s="1" t="s">
        <v>885</v>
      </c>
      <c r="B274" s="3" t="s">
        <v>886</v>
      </c>
      <c r="C274" s="3" t="s">
        <v>887</v>
      </c>
      <c r="D274" s="3" t="s">
        <v>56</v>
      </c>
      <c r="E274" s="4">
        <v>41</v>
      </c>
      <c r="F274" s="4" t="str">
        <f>IF(Merge2[[#This Row],[Age]]&lt;=35,"Young","Old")</f>
        <v>Old</v>
      </c>
      <c r="G274" s="3" t="s">
        <v>27</v>
      </c>
      <c r="H274" s="3" t="s">
        <v>57</v>
      </c>
      <c r="I274" s="4">
        <v>11</v>
      </c>
      <c r="J274" s="4" t="str" cm="1">
        <f t="array" ref="J274">_xlfn.IFS(Merge2[[#This Row],[DistanceFromHome (KM)]] &lt;=10,"0-10KM",Merge2[[#This Row],[DistanceFromHome (KM)]] &lt;=20,"11-20KM",Merge2[[#This Row],[DistanceFromHome (KM)]] &lt;=30,"21-30KM",Merge2[[#This Row],[DistanceFromHome (KM)]] &lt;=40,"31-40KM",Merge2[[#This Row],[DistanceFromHome (KM)]] &lt;=50,"41-50KM")</f>
        <v>11-20KM</v>
      </c>
      <c r="K274" s="3" t="s">
        <v>40</v>
      </c>
      <c r="L274" s="3" t="s">
        <v>76</v>
      </c>
      <c r="M274" s="4">
        <v>5</v>
      </c>
      <c r="N274" s="3" t="str" cm="1">
        <f t="array" ref="N274">_xlfn.SWITCH(Merge2[[#This Row],[Education]], 1, "Below College", 2, "College", 3, "Bachelor's", 4, "Master's", 5, "Doctorate")</f>
        <v>Doctorate</v>
      </c>
      <c r="O274" s="3" t="s">
        <v>77</v>
      </c>
      <c r="P274" s="3" t="s">
        <v>59</v>
      </c>
      <c r="Q274" s="3" t="s">
        <v>33</v>
      </c>
      <c r="R274" s="5">
        <v>372980</v>
      </c>
      <c r="S274" s="4">
        <v>1</v>
      </c>
      <c r="T274" s="3" t="s">
        <v>34</v>
      </c>
      <c r="U274" s="4">
        <f>IF(Merge2[[#This Row],[OverTime]]="Yes", 1, 0)</f>
        <v>0</v>
      </c>
      <c r="V274" s="2">
        <v>41508</v>
      </c>
      <c r="W274" s="3" t="s">
        <v>34</v>
      </c>
      <c r="X274" s="4">
        <v>9</v>
      </c>
      <c r="Y274" s="4">
        <v>1</v>
      </c>
      <c r="Z274" s="4">
        <v>2</v>
      </c>
      <c r="AA274" s="4" t="str">
        <f>IF(Merge2[[#This Row],[YearsSinceLastPromotion]] &gt;=4, "Need Attention", "OK")</f>
        <v>OK</v>
      </c>
      <c r="AB274" s="4">
        <v>3</v>
      </c>
      <c r="AC274" s="1"/>
      <c r="AD274" s="1"/>
      <c r="AE274" s="2"/>
      <c r="AF274" s="4"/>
      <c r="AG274" s="4" t="e">
        <f>IF(ISNUMBER(Merge2[[#This Row],[PerformanceRating.EnvironmentSatisfaction]]),Merge2[[#This Row],[PerformanceRating.EnvironmentSatisfaction]], NA())</f>
        <v>#N/A</v>
      </c>
      <c r="AH274" s="4"/>
      <c r="AI274" s="4" t="e">
        <f>IF(ISNUMBER(Merge2[[#This Row],[PerformanceRating.JobSatisfaction]]),Merge2[[#This Row],[PerformanceRating.JobSatisfaction]],NA())</f>
        <v>#N/A</v>
      </c>
      <c r="AJ274" s="4"/>
      <c r="AK274" s="4" t="e">
        <f>IF(ISNUMBER(Merge2[[#This Row],[PerformanceRating.RelationshipSatisfaction]]),Merge2[[#This Row],[PerformanceRating.RelationshipSatisfaction]],NA())</f>
        <v>#N/A</v>
      </c>
      <c r="AL274" s="4"/>
      <c r="AM274" s="4"/>
      <c r="AN274" s="4"/>
      <c r="AO274" s="4" t="e">
        <f>IF(ISNUMBER(Merge2[[#This Row],[PerformanceRating.WorkLifeBalance]]),Merge2[[#This Row],[PerformanceRating.WorkLifeBalance]],NA())</f>
        <v>#N/A</v>
      </c>
      <c r="AP274" s="4"/>
      <c r="AQ274" s="4" t="e">
        <f>IF(ISNUMBER(Merge2[[#This Row],[PerformanceRating.SelfRating]]),Merge2[[#This Row],[PerformanceRating.SelfRating]],NA())</f>
        <v>#N/A</v>
      </c>
      <c r="AR274" s="4"/>
      <c r="AS274" s="4" t="e">
        <f>IF(ISNUMBER(Merge2[[#This Row],[PerformanceRating.ManagerRating]]),Merge2[[#This Row],[PerformanceRating.ManagerRating]],NA())</f>
        <v>#N/A</v>
      </c>
      <c r="AT274" s="4" t="e">
        <f>AVERAGE(Merge2[[#This Row],[environment]],Merge2[[#This Row],[job_satisfactory]],Merge2[[#This Row],[Relationship]],Merge2[[#This Row],[worklife]],Merge2[[#This Row],[selfrating]],Merge2[[#This Row],[managerrating]])</f>
        <v>#N/A</v>
      </c>
    </row>
    <row r="275" spans="1:46" x14ac:dyDescent="0.25">
      <c r="A275" s="1" t="s">
        <v>896</v>
      </c>
      <c r="B275" s="3" t="s">
        <v>498</v>
      </c>
      <c r="C275" s="3" t="s">
        <v>897</v>
      </c>
      <c r="D275" s="3" t="s">
        <v>26</v>
      </c>
      <c r="E275" s="4">
        <v>28</v>
      </c>
      <c r="F275" s="4" t="str">
        <f>IF(Merge2[[#This Row],[Age]]&lt;=35,"Young","Old")</f>
        <v>Young</v>
      </c>
      <c r="G275" s="3" t="s">
        <v>27</v>
      </c>
      <c r="H275" s="3" t="s">
        <v>28</v>
      </c>
      <c r="I275" s="4">
        <v>18</v>
      </c>
      <c r="J275" s="4" t="str" cm="1">
        <f t="array" ref="J275">_xlfn.IFS(Merge2[[#This Row],[DistanceFromHome (KM)]] &lt;=10,"0-10KM",Merge2[[#This Row],[DistanceFromHome (KM)]] &lt;=20,"11-20KM",Merge2[[#This Row],[DistanceFromHome (KM)]] &lt;=30,"21-30KM",Merge2[[#This Row],[DistanceFromHome (KM)]] &lt;=40,"31-40KM",Merge2[[#This Row],[DistanceFromHome (KM)]] &lt;=50,"41-50KM")</f>
        <v>11-20KM</v>
      </c>
      <c r="K275" s="3" t="s">
        <v>29</v>
      </c>
      <c r="L275" s="3" t="s">
        <v>30</v>
      </c>
      <c r="M275" s="4">
        <v>4</v>
      </c>
      <c r="N275" s="3" t="str" cm="1">
        <f t="array" ref="N275">_xlfn.SWITCH(Merge2[[#This Row],[Education]], 1, "Below College", 2, "College", 3, "Bachelor's", 4, "Master's", 5, "Doctorate")</f>
        <v>Master's</v>
      </c>
      <c r="O275" s="3" t="s">
        <v>31</v>
      </c>
      <c r="P275" s="3" t="s">
        <v>32</v>
      </c>
      <c r="Q275" s="3" t="s">
        <v>41</v>
      </c>
      <c r="R275" s="5">
        <v>134427</v>
      </c>
      <c r="S275" s="4">
        <v>0</v>
      </c>
      <c r="T275" s="3" t="s">
        <v>42</v>
      </c>
      <c r="U275" s="4">
        <f>IF(Merge2[[#This Row],[OverTime]]="Yes", 1, 0)</f>
        <v>1</v>
      </c>
      <c r="V275" s="2">
        <v>41514</v>
      </c>
      <c r="W275" s="3" t="s">
        <v>34</v>
      </c>
      <c r="X275" s="4">
        <v>9</v>
      </c>
      <c r="Y275" s="4">
        <v>9</v>
      </c>
      <c r="Z275" s="4">
        <v>9</v>
      </c>
      <c r="AA275" s="4" t="str">
        <f>IF(Merge2[[#This Row],[YearsSinceLastPromotion]] &gt;=4, "Need Attention", "OK")</f>
        <v>Need Attention</v>
      </c>
      <c r="AB275" s="4">
        <v>2</v>
      </c>
      <c r="AC275" s="1"/>
      <c r="AD275" s="1"/>
      <c r="AE275" s="2"/>
      <c r="AF275" s="4"/>
      <c r="AG275" s="4" t="e">
        <f>IF(ISNUMBER(Merge2[[#This Row],[PerformanceRating.EnvironmentSatisfaction]]),Merge2[[#This Row],[PerformanceRating.EnvironmentSatisfaction]], NA())</f>
        <v>#N/A</v>
      </c>
      <c r="AH275" s="4"/>
      <c r="AI275" s="4" t="e">
        <f>IF(ISNUMBER(Merge2[[#This Row],[PerformanceRating.JobSatisfaction]]),Merge2[[#This Row],[PerformanceRating.JobSatisfaction]],NA())</f>
        <v>#N/A</v>
      </c>
      <c r="AJ275" s="4"/>
      <c r="AK275" s="4" t="e">
        <f>IF(ISNUMBER(Merge2[[#This Row],[PerformanceRating.RelationshipSatisfaction]]),Merge2[[#This Row],[PerformanceRating.RelationshipSatisfaction]],NA())</f>
        <v>#N/A</v>
      </c>
      <c r="AL275" s="4"/>
      <c r="AM275" s="4"/>
      <c r="AN275" s="4"/>
      <c r="AO275" s="4" t="e">
        <f>IF(ISNUMBER(Merge2[[#This Row],[PerformanceRating.WorkLifeBalance]]),Merge2[[#This Row],[PerformanceRating.WorkLifeBalance]],NA())</f>
        <v>#N/A</v>
      </c>
      <c r="AP275" s="4"/>
      <c r="AQ275" s="4" t="e">
        <f>IF(ISNUMBER(Merge2[[#This Row],[PerformanceRating.SelfRating]]),Merge2[[#This Row],[PerformanceRating.SelfRating]],NA())</f>
        <v>#N/A</v>
      </c>
      <c r="AR275" s="4"/>
      <c r="AS275" s="4" t="e">
        <f>IF(ISNUMBER(Merge2[[#This Row],[PerformanceRating.ManagerRating]]),Merge2[[#This Row],[PerformanceRating.ManagerRating]],NA())</f>
        <v>#N/A</v>
      </c>
      <c r="AT275" s="4" t="e">
        <f>AVERAGE(Merge2[[#This Row],[environment]],Merge2[[#This Row],[job_satisfactory]],Merge2[[#This Row],[Relationship]],Merge2[[#This Row],[worklife]],Merge2[[#This Row],[selfrating]],Merge2[[#This Row],[managerrating]])</f>
        <v>#N/A</v>
      </c>
    </row>
    <row r="276" spans="1:46" hidden="1" x14ac:dyDescent="0.25">
      <c r="A276" s="1" t="s">
        <v>1161</v>
      </c>
      <c r="B276" s="3" t="s">
        <v>1162</v>
      </c>
      <c r="C276" s="3" t="s">
        <v>1163</v>
      </c>
      <c r="D276" s="3" t="s">
        <v>39</v>
      </c>
      <c r="E276" s="4">
        <v>43</v>
      </c>
      <c r="F276" s="4" t="str">
        <f>IF(Merge2[[#This Row],[Age]]&lt;=35,"Young","Old")</f>
        <v>Old</v>
      </c>
      <c r="G276" s="3" t="s">
        <v>27</v>
      </c>
      <c r="H276" s="3" t="s">
        <v>57</v>
      </c>
      <c r="I276" s="4">
        <v>17</v>
      </c>
      <c r="J276" s="4" t="str" cm="1">
        <f t="array" ref="J276">_xlfn.IFS(Merge2[[#This Row],[DistanceFromHome (KM)]] &lt;=10,"0-10KM",Merge2[[#This Row],[DistanceFromHome (KM)]] &lt;=20,"11-20KM",Merge2[[#This Row],[DistanceFromHome (KM)]] &lt;=30,"21-30KM",Merge2[[#This Row],[DistanceFromHome (KM)]] &lt;=40,"31-40KM",Merge2[[#This Row],[DistanceFromHome (KM)]] &lt;=50,"41-50KM")</f>
        <v>11-20KM</v>
      </c>
      <c r="K276" s="3" t="s">
        <v>40</v>
      </c>
      <c r="L276" s="3" t="s">
        <v>30</v>
      </c>
      <c r="M276" s="4">
        <v>3</v>
      </c>
      <c r="N276" s="3" t="str" cm="1">
        <f t="array" ref="N276">_xlfn.SWITCH(Merge2[[#This Row],[Education]], 1, "Below College", 2, "College", 3, "Bachelor's", 4, "Master's", 5, "Doctorate")</f>
        <v>Bachelor's</v>
      </c>
      <c r="O276" s="3" t="s">
        <v>58</v>
      </c>
      <c r="P276" s="3" t="s">
        <v>110</v>
      </c>
      <c r="Q276" s="3" t="s">
        <v>51</v>
      </c>
      <c r="R276" s="5">
        <v>50946</v>
      </c>
      <c r="S276" s="4">
        <v>0</v>
      </c>
      <c r="T276" s="3" t="s">
        <v>42</v>
      </c>
      <c r="U276" s="4">
        <f>IF(Merge2[[#This Row],[OverTime]]="Yes", 1, 0)</f>
        <v>1</v>
      </c>
      <c r="V276" s="2">
        <v>41713</v>
      </c>
      <c r="W276" s="3" t="s">
        <v>42</v>
      </c>
      <c r="X276" s="4">
        <v>8</v>
      </c>
      <c r="Y276" s="4">
        <v>6</v>
      </c>
      <c r="Z276" s="4">
        <v>7</v>
      </c>
      <c r="AA276" s="4" t="str">
        <f>IF(Merge2[[#This Row],[YearsSinceLastPromotion]] &gt;=4, "Need Attention", "OK")</f>
        <v>Need Attention</v>
      </c>
      <c r="AB276" s="4">
        <v>3</v>
      </c>
      <c r="AC276" s="1" t="s">
        <v>1164</v>
      </c>
      <c r="AD276" s="1" t="s">
        <v>1161</v>
      </c>
      <c r="AE276" s="2">
        <v>42766</v>
      </c>
      <c r="AF276" s="4">
        <v>3</v>
      </c>
      <c r="AG276" s="4">
        <f>IF(ISNUMBER(Merge2[[#This Row],[PerformanceRating.EnvironmentSatisfaction]]),Merge2[[#This Row],[PerformanceRating.EnvironmentSatisfaction]], NA())</f>
        <v>3</v>
      </c>
      <c r="AH276" s="4">
        <v>5</v>
      </c>
      <c r="AI276" s="4">
        <f>IF(ISNUMBER(Merge2[[#This Row],[PerformanceRating.JobSatisfaction]]),Merge2[[#This Row],[PerformanceRating.JobSatisfaction]],NA())</f>
        <v>5</v>
      </c>
      <c r="AJ276" s="4">
        <v>5</v>
      </c>
      <c r="AK276" s="4">
        <f>IF(ISNUMBER(Merge2[[#This Row],[PerformanceRating.RelationshipSatisfaction]]),Merge2[[#This Row],[PerformanceRating.RelationshipSatisfaction]],NA())</f>
        <v>5</v>
      </c>
      <c r="AL276" s="4">
        <v>3</v>
      </c>
      <c r="AM276" s="4">
        <v>0</v>
      </c>
      <c r="AN276" s="4">
        <v>5</v>
      </c>
      <c r="AO276" s="4">
        <f>IF(ISNUMBER(Merge2[[#This Row],[PerformanceRating.WorkLifeBalance]]),Merge2[[#This Row],[PerformanceRating.WorkLifeBalance]],NA())</f>
        <v>5</v>
      </c>
      <c r="AP276" s="4">
        <v>3</v>
      </c>
      <c r="AQ276" s="4">
        <f>IF(ISNUMBER(Merge2[[#This Row],[PerformanceRating.SelfRating]]),Merge2[[#This Row],[PerformanceRating.SelfRating]],NA())</f>
        <v>3</v>
      </c>
      <c r="AR276" s="4">
        <v>2</v>
      </c>
      <c r="AS276" s="4">
        <f>IF(ISNUMBER(Merge2[[#This Row],[PerformanceRating.ManagerRating]]),Merge2[[#This Row],[PerformanceRating.ManagerRating]],NA())</f>
        <v>2</v>
      </c>
      <c r="AT276" s="4">
        <f>AVERAGE(Merge2[[#This Row],[environment]],Merge2[[#This Row],[job_satisfactory]],Merge2[[#This Row],[Relationship]],Merge2[[#This Row],[worklife]],Merge2[[#This Row],[selfrating]],Merge2[[#This Row],[managerrating]])</f>
        <v>3.8333333333333335</v>
      </c>
    </row>
    <row r="277" spans="1:46" hidden="1" x14ac:dyDescent="0.25">
      <c r="A277" s="1" t="s">
        <v>906</v>
      </c>
      <c r="B277" s="3" t="s">
        <v>907</v>
      </c>
      <c r="C277" s="3" t="s">
        <v>908</v>
      </c>
      <c r="D277" s="3" t="s">
        <v>39</v>
      </c>
      <c r="E277" s="4">
        <v>43</v>
      </c>
      <c r="F277" s="4" t="str">
        <f>IF(Merge2[[#This Row],[Age]]&lt;=35,"Young","Old")</f>
        <v>Old</v>
      </c>
      <c r="G277" s="3" t="s">
        <v>27</v>
      </c>
      <c r="H277" s="3" t="s">
        <v>28</v>
      </c>
      <c r="I277" s="4">
        <v>3</v>
      </c>
      <c r="J277" s="4" t="str" cm="1">
        <f t="array" ref="J277">_xlfn.IFS(Merge2[[#This Row],[DistanceFromHome (KM)]] &lt;=10,"0-10KM",Merge2[[#This Row],[DistanceFromHome (KM)]] &lt;=20,"11-20KM",Merge2[[#This Row],[DistanceFromHome (KM)]] &lt;=30,"21-30KM",Merge2[[#This Row],[DistanceFromHome (KM)]] &lt;=40,"31-40KM",Merge2[[#This Row],[DistanceFromHome (KM)]] &lt;=50,"41-50KM")</f>
        <v>0-10KM</v>
      </c>
      <c r="K277" s="3" t="s">
        <v>29</v>
      </c>
      <c r="L277" s="3" t="s">
        <v>30</v>
      </c>
      <c r="M277" s="4">
        <v>3</v>
      </c>
      <c r="N277" s="3" t="str" cm="1">
        <f t="array" ref="N277">_xlfn.SWITCH(Merge2[[#This Row],[Education]], 1, "Below College", 2, "College", 3, "Bachelor's", 4, "Master's", 5, "Doctorate")</f>
        <v>Bachelor's</v>
      </c>
      <c r="O277" s="3" t="s">
        <v>31</v>
      </c>
      <c r="P277" s="3" t="s">
        <v>106</v>
      </c>
      <c r="Q277" s="3" t="s">
        <v>51</v>
      </c>
      <c r="R277" s="5">
        <v>429939</v>
      </c>
      <c r="S277" s="4">
        <v>1</v>
      </c>
      <c r="T277" s="3" t="s">
        <v>42</v>
      </c>
      <c r="U277" s="4">
        <f>IF(Merge2[[#This Row],[OverTime]]="Yes", 1, 0)</f>
        <v>1</v>
      </c>
      <c r="V277" s="2">
        <v>41522</v>
      </c>
      <c r="W277" s="3" t="s">
        <v>34</v>
      </c>
      <c r="X277" s="4">
        <v>9</v>
      </c>
      <c r="Y277" s="4">
        <v>3</v>
      </c>
      <c r="Z277" s="4">
        <v>3</v>
      </c>
      <c r="AA277" s="4" t="str">
        <f>IF(Merge2[[#This Row],[YearsSinceLastPromotion]] &gt;=4, "Need Attention", "OK")</f>
        <v>OK</v>
      </c>
      <c r="AB277" s="4">
        <v>7</v>
      </c>
      <c r="AC277" s="1"/>
      <c r="AD277" s="1"/>
      <c r="AE277" s="2"/>
      <c r="AF277" s="4"/>
      <c r="AG277" s="4" t="e">
        <f>IF(ISNUMBER(Merge2[[#This Row],[PerformanceRating.EnvironmentSatisfaction]]),Merge2[[#This Row],[PerformanceRating.EnvironmentSatisfaction]], NA())</f>
        <v>#N/A</v>
      </c>
      <c r="AH277" s="4"/>
      <c r="AI277" s="4" t="e">
        <f>IF(ISNUMBER(Merge2[[#This Row],[PerformanceRating.JobSatisfaction]]),Merge2[[#This Row],[PerformanceRating.JobSatisfaction]],NA())</f>
        <v>#N/A</v>
      </c>
      <c r="AJ277" s="4"/>
      <c r="AK277" s="4" t="e">
        <f>IF(ISNUMBER(Merge2[[#This Row],[PerformanceRating.RelationshipSatisfaction]]),Merge2[[#This Row],[PerformanceRating.RelationshipSatisfaction]],NA())</f>
        <v>#N/A</v>
      </c>
      <c r="AL277" s="4"/>
      <c r="AM277" s="4"/>
      <c r="AN277" s="4"/>
      <c r="AO277" s="4" t="e">
        <f>IF(ISNUMBER(Merge2[[#This Row],[PerformanceRating.WorkLifeBalance]]),Merge2[[#This Row],[PerformanceRating.WorkLifeBalance]],NA())</f>
        <v>#N/A</v>
      </c>
      <c r="AP277" s="4"/>
      <c r="AQ277" s="4" t="e">
        <f>IF(ISNUMBER(Merge2[[#This Row],[PerformanceRating.SelfRating]]),Merge2[[#This Row],[PerformanceRating.SelfRating]],NA())</f>
        <v>#N/A</v>
      </c>
      <c r="AR277" s="4"/>
      <c r="AS277" s="4" t="e">
        <f>IF(ISNUMBER(Merge2[[#This Row],[PerformanceRating.ManagerRating]]),Merge2[[#This Row],[PerformanceRating.ManagerRating]],NA())</f>
        <v>#N/A</v>
      </c>
      <c r="AT277" s="4" t="e">
        <f>AVERAGE(Merge2[[#This Row],[environment]],Merge2[[#This Row],[job_satisfactory]],Merge2[[#This Row],[Relationship]],Merge2[[#This Row],[worklife]],Merge2[[#This Row],[selfrating]],Merge2[[#This Row],[managerrating]])</f>
        <v>#N/A</v>
      </c>
    </row>
    <row r="278" spans="1:46" x14ac:dyDescent="0.25">
      <c r="A278" s="1" t="s">
        <v>921</v>
      </c>
      <c r="B278" s="3" t="s">
        <v>922</v>
      </c>
      <c r="C278" s="3" t="s">
        <v>923</v>
      </c>
      <c r="D278" s="3" t="s">
        <v>56</v>
      </c>
      <c r="E278" s="4">
        <v>33</v>
      </c>
      <c r="F278" s="4" t="str">
        <f>IF(Merge2[[#This Row],[Age]]&lt;=35,"Young","Old")</f>
        <v>Young</v>
      </c>
      <c r="G278" s="3" t="s">
        <v>27</v>
      </c>
      <c r="H278" s="3" t="s">
        <v>57</v>
      </c>
      <c r="I278" s="4">
        <v>26</v>
      </c>
      <c r="J278" s="4" t="str" cm="1">
        <f t="array" ref="J278">_xlfn.IFS(Merge2[[#This Row],[DistanceFromHome (KM)]] &lt;=10,"0-10KM",Merge2[[#This Row],[DistanceFromHome (KM)]] &lt;=20,"11-20KM",Merge2[[#This Row],[DistanceFromHome (KM)]] &lt;=30,"21-30KM",Merge2[[#This Row],[DistanceFromHome (KM)]] &lt;=40,"31-40KM",Merge2[[#This Row],[DistanceFromHome (KM)]] &lt;=50,"41-50KM")</f>
        <v>21-30KM</v>
      </c>
      <c r="K278" s="3" t="s">
        <v>40</v>
      </c>
      <c r="L278" s="3" t="s">
        <v>30</v>
      </c>
      <c r="M278" s="4">
        <v>3</v>
      </c>
      <c r="N278" s="3" t="str" cm="1">
        <f t="array" ref="N278">_xlfn.SWITCH(Merge2[[#This Row],[Education]], 1, "Below College", 2, "College", 3, "Bachelor's", 4, "Master's", 5, "Doctorate")</f>
        <v>Bachelor's</v>
      </c>
      <c r="O278" s="3" t="s">
        <v>77</v>
      </c>
      <c r="P278" s="3" t="s">
        <v>59</v>
      </c>
      <c r="Q278" s="3" t="s">
        <v>41</v>
      </c>
      <c r="R278" s="5">
        <v>267009</v>
      </c>
      <c r="S278" s="4">
        <v>0</v>
      </c>
      <c r="T278" s="3" t="s">
        <v>34</v>
      </c>
      <c r="U278" s="4">
        <f>IF(Merge2[[#This Row],[OverTime]]="Yes", 1, 0)</f>
        <v>0</v>
      </c>
      <c r="V278" s="2">
        <v>41540</v>
      </c>
      <c r="W278" s="3" t="s">
        <v>34</v>
      </c>
      <c r="X278" s="4">
        <v>9</v>
      </c>
      <c r="Y278" s="4">
        <v>0</v>
      </c>
      <c r="Z278" s="4">
        <v>1</v>
      </c>
      <c r="AA278" s="4" t="str">
        <f>IF(Merge2[[#This Row],[YearsSinceLastPromotion]] &gt;=4, "Need Attention", "OK")</f>
        <v>OK</v>
      </c>
      <c r="AB278" s="4">
        <v>7</v>
      </c>
      <c r="AC278" s="1"/>
      <c r="AD278" s="1"/>
      <c r="AE278" s="2"/>
      <c r="AF278" s="4"/>
      <c r="AG278" s="4" t="e">
        <f>IF(ISNUMBER(Merge2[[#This Row],[PerformanceRating.EnvironmentSatisfaction]]),Merge2[[#This Row],[PerformanceRating.EnvironmentSatisfaction]], NA())</f>
        <v>#N/A</v>
      </c>
      <c r="AH278" s="4"/>
      <c r="AI278" s="4" t="e">
        <f>IF(ISNUMBER(Merge2[[#This Row],[PerformanceRating.JobSatisfaction]]),Merge2[[#This Row],[PerformanceRating.JobSatisfaction]],NA())</f>
        <v>#N/A</v>
      </c>
      <c r="AJ278" s="4"/>
      <c r="AK278" s="4" t="e">
        <f>IF(ISNUMBER(Merge2[[#This Row],[PerformanceRating.RelationshipSatisfaction]]),Merge2[[#This Row],[PerformanceRating.RelationshipSatisfaction]],NA())</f>
        <v>#N/A</v>
      </c>
      <c r="AL278" s="4"/>
      <c r="AM278" s="4"/>
      <c r="AN278" s="4"/>
      <c r="AO278" s="4" t="e">
        <f>IF(ISNUMBER(Merge2[[#This Row],[PerformanceRating.WorkLifeBalance]]),Merge2[[#This Row],[PerformanceRating.WorkLifeBalance]],NA())</f>
        <v>#N/A</v>
      </c>
      <c r="AP278" s="4"/>
      <c r="AQ278" s="4" t="e">
        <f>IF(ISNUMBER(Merge2[[#This Row],[PerformanceRating.SelfRating]]),Merge2[[#This Row],[PerformanceRating.SelfRating]],NA())</f>
        <v>#N/A</v>
      </c>
      <c r="AR278" s="4"/>
      <c r="AS278" s="4" t="e">
        <f>IF(ISNUMBER(Merge2[[#This Row],[PerformanceRating.ManagerRating]]),Merge2[[#This Row],[PerformanceRating.ManagerRating]],NA())</f>
        <v>#N/A</v>
      </c>
      <c r="AT278" s="4" t="e">
        <f>AVERAGE(Merge2[[#This Row],[environment]],Merge2[[#This Row],[job_satisfactory]],Merge2[[#This Row],[Relationship]],Merge2[[#This Row],[worklife]],Merge2[[#This Row],[selfrating]],Merge2[[#This Row],[managerrating]])</f>
        <v>#N/A</v>
      </c>
    </row>
    <row r="279" spans="1:46" x14ac:dyDescent="0.25">
      <c r="A279" s="1" t="s">
        <v>924</v>
      </c>
      <c r="B279" s="3" t="s">
        <v>925</v>
      </c>
      <c r="C279" s="3" t="s">
        <v>926</v>
      </c>
      <c r="D279" s="3" t="s">
        <v>26</v>
      </c>
      <c r="E279" s="4">
        <v>32</v>
      </c>
      <c r="F279" s="4" t="str">
        <f>IF(Merge2[[#This Row],[Age]]&lt;=35,"Young","Old")</f>
        <v>Young</v>
      </c>
      <c r="G279" s="3" t="s">
        <v>27</v>
      </c>
      <c r="H279" s="3" t="s">
        <v>28</v>
      </c>
      <c r="I279" s="4">
        <v>29</v>
      </c>
      <c r="J279" s="4" t="str" cm="1">
        <f t="array" ref="J279">_xlfn.IFS(Merge2[[#This Row],[DistanceFromHome (KM)]] &lt;=10,"0-10KM",Merge2[[#This Row],[DistanceFromHome (KM)]] &lt;=20,"11-20KM",Merge2[[#This Row],[DistanceFromHome (KM)]] &lt;=30,"21-30KM",Merge2[[#This Row],[DistanceFromHome (KM)]] &lt;=40,"31-40KM",Merge2[[#This Row],[DistanceFromHome (KM)]] &lt;=50,"41-50KM")</f>
        <v>21-30KM</v>
      </c>
      <c r="K279" s="3" t="s">
        <v>40</v>
      </c>
      <c r="L279" s="3" t="s">
        <v>30</v>
      </c>
      <c r="M279" s="4">
        <v>4</v>
      </c>
      <c r="N279" s="3" t="str" cm="1">
        <f t="array" ref="N279">_xlfn.SWITCH(Merge2[[#This Row],[Education]], 1, "Below College", 2, "College", 3, "Bachelor's", 4, "Master's", 5, "Doctorate")</f>
        <v>Master's</v>
      </c>
      <c r="O279" s="3" t="s">
        <v>130</v>
      </c>
      <c r="P279" s="3" t="s">
        <v>32</v>
      </c>
      <c r="Q279" s="3" t="s">
        <v>33</v>
      </c>
      <c r="R279" s="5">
        <v>68043</v>
      </c>
      <c r="S279" s="4">
        <v>0</v>
      </c>
      <c r="T279" s="3" t="s">
        <v>34</v>
      </c>
      <c r="U279" s="4">
        <f>IF(Merge2[[#This Row],[OverTime]]="Yes", 1, 0)</f>
        <v>0</v>
      </c>
      <c r="V279" s="2">
        <v>41542</v>
      </c>
      <c r="W279" s="3" t="s">
        <v>42</v>
      </c>
      <c r="X279" s="4">
        <v>8</v>
      </c>
      <c r="Y279" s="4">
        <v>0</v>
      </c>
      <c r="Z279" s="4">
        <v>1</v>
      </c>
      <c r="AA279" s="4" t="str">
        <f>IF(Merge2[[#This Row],[YearsSinceLastPromotion]] &gt;=4, "Need Attention", "OK")</f>
        <v>OK</v>
      </c>
      <c r="AB279" s="4">
        <v>6</v>
      </c>
      <c r="AC279" s="1" t="s">
        <v>927</v>
      </c>
      <c r="AD279" s="1" t="s">
        <v>924</v>
      </c>
      <c r="AE279" s="2">
        <v>42803</v>
      </c>
      <c r="AF279" s="4">
        <v>3</v>
      </c>
      <c r="AG279" s="4">
        <f>IF(ISNUMBER(Merge2[[#This Row],[PerformanceRating.EnvironmentSatisfaction]]),Merge2[[#This Row],[PerformanceRating.EnvironmentSatisfaction]], NA())</f>
        <v>3</v>
      </c>
      <c r="AH279" s="4">
        <v>5</v>
      </c>
      <c r="AI279" s="4">
        <f>IF(ISNUMBER(Merge2[[#This Row],[PerformanceRating.JobSatisfaction]]),Merge2[[#This Row],[PerformanceRating.JobSatisfaction]],NA())</f>
        <v>5</v>
      </c>
      <c r="AJ279" s="4">
        <v>2</v>
      </c>
      <c r="AK279" s="4">
        <f>IF(ISNUMBER(Merge2[[#This Row],[PerformanceRating.RelationshipSatisfaction]]),Merge2[[#This Row],[PerformanceRating.RelationshipSatisfaction]],NA())</f>
        <v>2</v>
      </c>
      <c r="AL279" s="4">
        <v>1</v>
      </c>
      <c r="AM279" s="4">
        <v>1</v>
      </c>
      <c r="AN279" s="4">
        <v>4</v>
      </c>
      <c r="AO279" s="4">
        <f>IF(ISNUMBER(Merge2[[#This Row],[PerformanceRating.WorkLifeBalance]]),Merge2[[#This Row],[PerformanceRating.WorkLifeBalance]],NA())</f>
        <v>4</v>
      </c>
      <c r="AP279" s="4">
        <v>4</v>
      </c>
      <c r="AQ279" s="4">
        <f>IF(ISNUMBER(Merge2[[#This Row],[PerformanceRating.SelfRating]]),Merge2[[#This Row],[PerformanceRating.SelfRating]],NA())</f>
        <v>4</v>
      </c>
      <c r="AR279" s="4">
        <v>3</v>
      </c>
      <c r="AS279" s="4">
        <f>IF(ISNUMBER(Merge2[[#This Row],[PerformanceRating.ManagerRating]]),Merge2[[#This Row],[PerformanceRating.ManagerRating]],NA())</f>
        <v>3</v>
      </c>
      <c r="AT279" s="4">
        <f>AVERAGE(Merge2[[#This Row],[environment]],Merge2[[#This Row],[job_satisfactory]],Merge2[[#This Row],[Relationship]],Merge2[[#This Row],[worklife]],Merge2[[#This Row],[selfrating]],Merge2[[#This Row],[managerrating]])</f>
        <v>3.5</v>
      </c>
    </row>
    <row r="280" spans="1:46" x14ac:dyDescent="0.25">
      <c r="A280" s="1" t="s">
        <v>928</v>
      </c>
      <c r="B280" s="3" t="s">
        <v>929</v>
      </c>
      <c r="C280" s="3" t="s">
        <v>930</v>
      </c>
      <c r="D280" s="3" t="s">
        <v>39</v>
      </c>
      <c r="E280" s="4">
        <v>34</v>
      </c>
      <c r="F280" s="4" t="str">
        <f>IF(Merge2[[#This Row],[Age]]&lt;=35,"Young","Old")</f>
        <v>Young</v>
      </c>
      <c r="G280" s="3" t="s">
        <v>92</v>
      </c>
      <c r="H280" s="3" t="s">
        <v>28</v>
      </c>
      <c r="I280" s="4">
        <v>40</v>
      </c>
      <c r="J280" s="4" t="str" cm="1">
        <f t="array" ref="J280">_xlfn.IFS(Merge2[[#This Row],[DistanceFromHome (KM)]] &lt;=10,"0-10KM",Merge2[[#This Row],[DistanceFromHome (KM)]] &lt;=20,"11-20KM",Merge2[[#This Row],[DistanceFromHome (KM)]] &lt;=30,"21-30KM",Merge2[[#This Row],[DistanceFromHome (KM)]] &lt;=40,"31-40KM",Merge2[[#This Row],[DistanceFromHome (KM)]] &lt;=50,"41-50KM")</f>
        <v>31-40KM</v>
      </c>
      <c r="K280" s="3" t="s">
        <v>29</v>
      </c>
      <c r="L280" s="3" t="s">
        <v>48</v>
      </c>
      <c r="M280" s="4">
        <v>3</v>
      </c>
      <c r="N280" s="3" t="str" cm="1">
        <f t="array" ref="N280">_xlfn.SWITCH(Merge2[[#This Row],[Education]], 1, "Below College", 2, "College", 3, "Bachelor's", 4, "Master's", 5, "Doctorate")</f>
        <v>Bachelor's</v>
      </c>
      <c r="O280" s="3" t="s">
        <v>130</v>
      </c>
      <c r="P280" s="3" t="s">
        <v>32</v>
      </c>
      <c r="Q280" s="3" t="s">
        <v>51</v>
      </c>
      <c r="R280" s="5">
        <v>140097</v>
      </c>
      <c r="S280" s="4">
        <v>0</v>
      </c>
      <c r="T280" s="3" t="s">
        <v>34</v>
      </c>
      <c r="U280" s="4">
        <f>IF(Merge2[[#This Row],[OverTime]]="Yes", 1, 0)</f>
        <v>0</v>
      </c>
      <c r="V280" s="2">
        <v>41544</v>
      </c>
      <c r="W280" s="3" t="s">
        <v>34</v>
      </c>
      <c r="X280" s="4">
        <v>9</v>
      </c>
      <c r="Y280" s="4">
        <v>2</v>
      </c>
      <c r="Z280" s="4">
        <v>8</v>
      </c>
      <c r="AA280" s="4" t="str">
        <f>IF(Merge2[[#This Row],[YearsSinceLastPromotion]] &gt;=4, "Need Attention", "OK")</f>
        <v>Need Attention</v>
      </c>
      <c r="AB280" s="4">
        <v>6</v>
      </c>
      <c r="AC280" s="1"/>
      <c r="AD280" s="1"/>
      <c r="AE280" s="2"/>
      <c r="AF280" s="4"/>
      <c r="AG280" s="4" t="e">
        <f>IF(ISNUMBER(Merge2[[#This Row],[PerformanceRating.EnvironmentSatisfaction]]),Merge2[[#This Row],[PerformanceRating.EnvironmentSatisfaction]], NA())</f>
        <v>#N/A</v>
      </c>
      <c r="AH280" s="4"/>
      <c r="AI280" s="4" t="e">
        <f>IF(ISNUMBER(Merge2[[#This Row],[PerformanceRating.JobSatisfaction]]),Merge2[[#This Row],[PerformanceRating.JobSatisfaction]],NA())</f>
        <v>#N/A</v>
      </c>
      <c r="AJ280" s="4"/>
      <c r="AK280" s="4" t="e">
        <f>IF(ISNUMBER(Merge2[[#This Row],[PerformanceRating.RelationshipSatisfaction]]),Merge2[[#This Row],[PerformanceRating.RelationshipSatisfaction]],NA())</f>
        <v>#N/A</v>
      </c>
      <c r="AL280" s="4"/>
      <c r="AM280" s="4"/>
      <c r="AN280" s="4"/>
      <c r="AO280" s="4" t="e">
        <f>IF(ISNUMBER(Merge2[[#This Row],[PerformanceRating.WorkLifeBalance]]),Merge2[[#This Row],[PerformanceRating.WorkLifeBalance]],NA())</f>
        <v>#N/A</v>
      </c>
      <c r="AP280" s="4"/>
      <c r="AQ280" s="4" t="e">
        <f>IF(ISNUMBER(Merge2[[#This Row],[PerformanceRating.SelfRating]]),Merge2[[#This Row],[PerformanceRating.SelfRating]],NA())</f>
        <v>#N/A</v>
      </c>
      <c r="AR280" s="4"/>
      <c r="AS280" s="4" t="e">
        <f>IF(ISNUMBER(Merge2[[#This Row],[PerformanceRating.ManagerRating]]),Merge2[[#This Row],[PerformanceRating.ManagerRating]],NA())</f>
        <v>#N/A</v>
      </c>
      <c r="AT280" s="4" t="e">
        <f>AVERAGE(Merge2[[#This Row],[environment]],Merge2[[#This Row],[job_satisfactory]],Merge2[[#This Row],[Relationship]],Merge2[[#This Row],[worklife]],Merge2[[#This Row],[selfrating]],Merge2[[#This Row],[managerrating]])</f>
        <v>#N/A</v>
      </c>
    </row>
    <row r="281" spans="1:46" hidden="1" x14ac:dyDescent="0.25">
      <c r="A281" s="1" t="s">
        <v>934</v>
      </c>
      <c r="B281" s="3" t="s">
        <v>935</v>
      </c>
      <c r="C281" s="3" t="s">
        <v>936</v>
      </c>
      <c r="D281" s="3" t="s">
        <v>39</v>
      </c>
      <c r="E281" s="4">
        <v>42</v>
      </c>
      <c r="F281" s="4" t="str">
        <f>IF(Merge2[[#This Row],[Age]]&lt;=35,"Young","Old")</f>
        <v>Old</v>
      </c>
      <c r="G281" s="3" t="s">
        <v>27</v>
      </c>
      <c r="H281" s="3" t="s">
        <v>28</v>
      </c>
      <c r="I281" s="4">
        <v>12</v>
      </c>
      <c r="J281" s="4" t="str" cm="1">
        <f t="array" ref="J281">_xlfn.IFS(Merge2[[#This Row],[DistanceFromHome (KM)]] &lt;=10,"0-10KM",Merge2[[#This Row],[DistanceFromHome (KM)]] &lt;=20,"11-20KM",Merge2[[#This Row],[DistanceFromHome (KM)]] &lt;=30,"21-30KM",Merge2[[#This Row],[DistanceFromHome (KM)]] &lt;=40,"31-40KM",Merge2[[#This Row],[DistanceFromHome (KM)]] &lt;=50,"41-50KM")</f>
        <v>11-20KM</v>
      </c>
      <c r="K281" s="3" t="s">
        <v>40</v>
      </c>
      <c r="L281" s="3" t="s">
        <v>30</v>
      </c>
      <c r="M281" s="4">
        <v>1</v>
      </c>
      <c r="N281" s="3" t="str" cm="1">
        <f t="array" ref="N281">_xlfn.SWITCH(Merge2[[#This Row],[Education]], 1, "Below College", 2, "College", 3, "Bachelor's", 4, "Master's", 5, "Doctorate")</f>
        <v>Below College</v>
      </c>
      <c r="O281" s="3" t="s">
        <v>63</v>
      </c>
      <c r="P281" s="3" t="s">
        <v>166</v>
      </c>
      <c r="Q281" s="3" t="s">
        <v>51</v>
      </c>
      <c r="R281" s="5">
        <v>70535</v>
      </c>
      <c r="S281" s="4">
        <v>1</v>
      </c>
      <c r="T281" s="3" t="s">
        <v>34</v>
      </c>
      <c r="U281" s="4">
        <f>IF(Merge2[[#This Row],[OverTime]]="Yes", 1, 0)</f>
        <v>0</v>
      </c>
      <c r="V281" s="2">
        <v>41546</v>
      </c>
      <c r="W281" s="3" t="s">
        <v>34</v>
      </c>
      <c r="X281" s="4">
        <v>9</v>
      </c>
      <c r="Y281" s="4">
        <v>3</v>
      </c>
      <c r="Z281" s="4">
        <v>8</v>
      </c>
      <c r="AA281" s="4" t="str">
        <f>IF(Merge2[[#This Row],[YearsSinceLastPromotion]] &gt;=4, "Need Attention", "OK")</f>
        <v>Need Attention</v>
      </c>
      <c r="AB281" s="4">
        <v>5</v>
      </c>
      <c r="AC281" s="1"/>
      <c r="AD281" s="1"/>
      <c r="AE281" s="2"/>
      <c r="AF281" s="4"/>
      <c r="AG281" s="4" t="e">
        <f>IF(ISNUMBER(Merge2[[#This Row],[PerformanceRating.EnvironmentSatisfaction]]),Merge2[[#This Row],[PerformanceRating.EnvironmentSatisfaction]], NA())</f>
        <v>#N/A</v>
      </c>
      <c r="AH281" s="4"/>
      <c r="AI281" s="4" t="e">
        <f>IF(ISNUMBER(Merge2[[#This Row],[PerformanceRating.JobSatisfaction]]),Merge2[[#This Row],[PerformanceRating.JobSatisfaction]],NA())</f>
        <v>#N/A</v>
      </c>
      <c r="AJ281" s="4"/>
      <c r="AK281" s="4" t="e">
        <f>IF(ISNUMBER(Merge2[[#This Row],[PerformanceRating.RelationshipSatisfaction]]),Merge2[[#This Row],[PerformanceRating.RelationshipSatisfaction]],NA())</f>
        <v>#N/A</v>
      </c>
      <c r="AL281" s="4"/>
      <c r="AM281" s="4"/>
      <c r="AN281" s="4"/>
      <c r="AO281" s="4" t="e">
        <f>IF(ISNUMBER(Merge2[[#This Row],[PerformanceRating.WorkLifeBalance]]),Merge2[[#This Row],[PerformanceRating.WorkLifeBalance]],NA())</f>
        <v>#N/A</v>
      </c>
      <c r="AP281" s="4"/>
      <c r="AQ281" s="4" t="e">
        <f>IF(ISNUMBER(Merge2[[#This Row],[PerformanceRating.SelfRating]]),Merge2[[#This Row],[PerformanceRating.SelfRating]],NA())</f>
        <v>#N/A</v>
      </c>
      <c r="AR281" s="4"/>
      <c r="AS281" s="4" t="e">
        <f>IF(ISNUMBER(Merge2[[#This Row],[PerformanceRating.ManagerRating]]),Merge2[[#This Row],[PerformanceRating.ManagerRating]],NA())</f>
        <v>#N/A</v>
      </c>
      <c r="AT281" s="4" t="e">
        <f>AVERAGE(Merge2[[#This Row],[environment]],Merge2[[#This Row],[job_satisfactory]],Merge2[[#This Row],[Relationship]],Merge2[[#This Row],[worklife]],Merge2[[#This Row],[selfrating]],Merge2[[#This Row],[managerrating]])</f>
        <v>#N/A</v>
      </c>
    </row>
    <row r="282" spans="1:46" x14ac:dyDescent="0.25">
      <c r="A282" s="1" t="s">
        <v>937</v>
      </c>
      <c r="B282" s="3" t="s">
        <v>938</v>
      </c>
      <c r="C282" s="3" t="s">
        <v>939</v>
      </c>
      <c r="D282" s="3" t="s">
        <v>26</v>
      </c>
      <c r="E282" s="4">
        <v>35</v>
      </c>
      <c r="F282" s="4" t="str">
        <f>IF(Merge2[[#This Row],[Age]]&lt;=35,"Young","Old")</f>
        <v>Young</v>
      </c>
      <c r="G282" s="3" t="s">
        <v>27</v>
      </c>
      <c r="H282" s="3" t="s">
        <v>57</v>
      </c>
      <c r="I282" s="4">
        <v>7</v>
      </c>
      <c r="J282" s="4" t="str" cm="1">
        <f t="array" ref="J282">_xlfn.IFS(Merge2[[#This Row],[DistanceFromHome (KM)]] &lt;=10,"0-10KM",Merge2[[#This Row],[DistanceFromHome (KM)]] &lt;=20,"11-20KM",Merge2[[#This Row],[DistanceFromHome (KM)]] &lt;=30,"21-30KM",Merge2[[#This Row],[DistanceFromHome (KM)]] &lt;=40,"31-40KM",Merge2[[#This Row],[DistanceFromHome (KM)]] &lt;=50,"41-50KM")</f>
        <v>0-10KM</v>
      </c>
      <c r="K282" s="3" t="s">
        <v>69</v>
      </c>
      <c r="L282" s="3" t="s">
        <v>70</v>
      </c>
      <c r="M282" s="4">
        <v>3</v>
      </c>
      <c r="N282" s="3" t="str" cm="1">
        <f t="array" ref="N282">_xlfn.SWITCH(Merge2[[#This Row],[Education]], 1, "Below College", 2, "College", 3, "Bachelor's", 4, "Master's", 5, "Doctorate")</f>
        <v>Bachelor's</v>
      </c>
      <c r="O282" s="3" t="s">
        <v>77</v>
      </c>
      <c r="P282" s="3" t="s">
        <v>114</v>
      </c>
      <c r="Q282" s="3" t="s">
        <v>33</v>
      </c>
      <c r="R282" s="5">
        <v>253952</v>
      </c>
      <c r="S282" s="4">
        <v>1</v>
      </c>
      <c r="T282" s="3" t="s">
        <v>42</v>
      </c>
      <c r="U282" s="4">
        <f>IF(Merge2[[#This Row],[OverTime]]="Yes", 1, 0)</f>
        <v>1</v>
      </c>
      <c r="V282" s="2">
        <v>41549</v>
      </c>
      <c r="W282" s="3" t="s">
        <v>34</v>
      </c>
      <c r="X282" s="4">
        <v>9</v>
      </c>
      <c r="Y282" s="4">
        <v>9</v>
      </c>
      <c r="Z282" s="4">
        <v>9</v>
      </c>
      <c r="AA282" s="4" t="str">
        <f>IF(Merge2[[#This Row],[YearsSinceLastPromotion]] &gt;=4, "Need Attention", "OK")</f>
        <v>Need Attention</v>
      </c>
      <c r="AB282" s="4">
        <v>4</v>
      </c>
      <c r="AC282" s="1"/>
      <c r="AD282" s="1"/>
      <c r="AE282" s="2"/>
      <c r="AF282" s="4"/>
      <c r="AG282" s="4" t="e">
        <f>IF(ISNUMBER(Merge2[[#This Row],[PerformanceRating.EnvironmentSatisfaction]]),Merge2[[#This Row],[PerformanceRating.EnvironmentSatisfaction]], NA())</f>
        <v>#N/A</v>
      </c>
      <c r="AH282" s="4"/>
      <c r="AI282" s="4" t="e">
        <f>IF(ISNUMBER(Merge2[[#This Row],[PerformanceRating.JobSatisfaction]]),Merge2[[#This Row],[PerformanceRating.JobSatisfaction]],NA())</f>
        <v>#N/A</v>
      </c>
      <c r="AJ282" s="4"/>
      <c r="AK282" s="4" t="e">
        <f>IF(ISNUMBER(Merge2[[#This Row],[PerformanceRating.RelationshipSatisfaction]]),Merge2[[#This Row],[PerformanceRating.RelationshipSatisfaction]],NA())</f>
        <v>#N/A</v>
      </c>
      <c r="AL282" s="4"/>
      <c r="AM282" s="4"/>
      <c r="AN282" s="4"/>
      <c r="AO282" s="4" t="e">
        <f>IF(ISNUMBER(Merge2[[#This Row],[PerformanceRating.WorkLifeBalance]]),Merge2[[#This Row],[PerformanceRating.WorkLifeBalance]],NA())</f>
        <v>#N/A</v>
      </c>
      <c r="AP282" s="4"/>
      <c r="AQ282" s="4" t="e">
        <f>IF(ISNUMBER(Merge2[[#This Row],[PerformanceRating.SelfRating]]),Merge2[[#This Row],[PerformanceRating.SelfRating]],NA())</f>
        <v>#N/A</v>
      </c>
      <c r="AR282" s="4"/>
      <c r="AS282" s="4" t="e">
        <f>IF(ISNUMBER(Merge2[[#This Row],[PerformanceRating.ManagerRating]]),Merge2[[#This Row],[PerformanceRating.ManagerRating]],NA())</f>
        <v>#N/A</v>
      </c>
      <c r="AT282" s="4" t="e">
        <f>AVERAGE(Merge2[[#This Row],[environment]],Merge2[[#This Row],[job_satisfactory]],Merge2[[#This Row],[Relationship]],Merge2[[#This Row],[worklife]],Merge2[[#This Row],[selfrating]],Merge2[[#This Row],[managerrating]])</f>
        <v>#N/A</v>
      </c>
    </row>
    <row r="283" spans="1:46" hidden="1" x14ac:dyDescent="0.25">
      <c r="A283" s="1" t="s">
        <v>940</v>
      </c>
      <c r="B283" s="3" t="s">
        <v>941</v>
      </c>
      <c r="C283" s="3" t="s">
        <v>942</v>
      </c>
      <c r="D283" s="3" t="s">
        <v>26</v>
      </c>
      <c r="E283" s="4">
        <v>45</v>
      </c>
      <c r="F283" s="4" t="str">
        <f>IF(Merge2[[#This Row],[Age]]&lt;=35,"Young","Old")</f>
        <v>Old</v>
      </c>
      <c r="G283" s="3" t="s">
        <v>27</v>
      </c>
      <c r="H283" s="3" t="s">
        <v>57</v>
      </c>
      <c r="I283" s="4">
        <v>14</v>
      </c>
      <c r="J283" s="4" t="str" cm="1">
        <f t="array" ref="J283">_xlfn.IFS(Merge2[[#This Row],[DistanceFromHome (KM)]] &lt;=10,"0-10KM",Merge2[[#This Row],[DistanceFromHome (KM)]] &lt;=20,"11-20KM",Merge2[[#This Row],[DistanceFromHome (KM)]] &lt;=30,"21-30KM",Merge2[[#This Row],[DistanceFromHome (KM)]] &lt;=40,"31-40KM",Merge2[[#This Row],[DistanceFromHome (KM)]] &lt;=50,"41-50KM")</f>
        <v>11-20KM</v>
      </c>
      <c r="K283" s="3" t="s">
        <v>40</v>
      </c>
      <c r="L283" s="3" t="s">
        <v>30</v>
      </c>
      <c r="M283" s="4">
        <v>2</v>
      </c>
      <c r="N283" s="3" t="str" cm="1">
        <f t="array" ref="N283">_xlfn.SWITCH(Merge2[[#This Row],[Education]], 1, "Below College", 2, "College", 3, "Bachelor's", 4, "Master's", 5, "Doctorate")</f>
        <v>College</v>
      </c>
      <c r="O283" s="3" t="s">
        <v>58</v>
      </c>
      <c r="P283" s="3" t="s">
        <v>101</v>
      </c>
      <c r="Q283" s="3" t="s">
        <v>33</v>
      </c>
      <c r="R283" s="5">
        <v>223124</v>
      </c>
      <c r="S283" s="4">
        <v>1</v>
      </c>
      <c r="T283" s="3" t="s">
        <v>34</v>
      </c>
      <c r="U283" s="4">
        <f>IF(Merge2[[#This Row],[OverTime]]="Yes", 1, 0)</f>
        <v>0</v>
      </c>
      <c r="V283" s="2">
        <v>41549</v>
      </c>
      <c r="W283" s="3" t="s">
        <v>34</v>
      </c>
      <c r="X283" s="4">
        <v>9</v>
      </c>
      <c r="Y283" s="4">
        <v>2</v>
      </c>
      <c r="Z283" s="4">
        <v>3</v>
      </c>
      <c r="AA283" s="4" t="str">
        <f>IF(Merge2[[#This Row],[YearsSinceLastPromotion]] &gt;=4, "Need Attention", "OK")</f>
        <v>OK</v>
      </c>
      <c r="AB283" s="4">
        <v>2</v>
      </c>
      <c r="AC283" s="1"/>
      <c r="AD283" s="1"/>
      <c r="AE283" s="2"/>
      <c r="AF283" s="4"/>
      <c r="AG283" s="4" t="e">
        <f>IF(ISNUMBER(Merge2[[#This Row],[PerformanceRating.EnvironmentSatisfaction]]),Merge2[[#This Row],[PerformanceRating.EnvironmentSatisfaction]], NA())</f>
        <v>#N/A</v>
      </c>
      <c r="AH283" s="4"/>
      <c r="AI283" s="4" t="e">
        <f>IF(ISNUMBER(Merge2[[#This Row],[PerformanceRating.JobSatisfaction]]),Merge2[[#This Row],[PerformanceRating.JobSatisfaction]],NA())</f>
        <v>#N/A</v>
      </c>
      <c r="AJ283" s="4"/>
      <c r="AK283" s="4" t="e">
        <f>IF(ISNUMBER(Merge2[[#This Row],[PerformanceRating.RelationshipSatisfaction]]),Merge2[[#This Row],[PerformanceRating.RelationshipSatisfaction]],NA())</f>
        <v>#N/A</v>
      </c>
      <c r="AL283" s="4"/>
      <c r="AM283" s="4"/>
      <c r="AN283" s="4"/>
      <c r="AO283" s="4" t="e">
        <f>IF(ISNUMBER(Merge2[[#This Row],[PerformanceRating.WorkLifeBalance]]),Merge2[[#This Row],[PerformanceRating.WorkLifeBalance]],NA())</f>
        <v>#N/A</v>
      </c>
      <c r="AP283" s="4"/>
      <c r="AQ283" s="4" t="e">
        <f>IF(ISNUMBER(Merge2[[#This Row],[PerformanceRating.SelfRating]]),Merge2[[#This Row],[PerformanceRating.SelfRating]],NA())</f>
        <v>#N/A</v>
      </c>
      <c r="AR283" s="4"/>
      <c r="AS283" s="4" t="e">
        <f>IF(ISNUMBER(Merge2[[#This Row],[PerformanceRating.ManagerRating]]),Merge2[[#This Row],[PerformanceRating.ManagerRating]],NA())</f>
        <v>#N/A</v>
      </c>
      <c r="AT283" s="4" t="e">
        <f>AVERAGE(Merge2[[#This Row],[environment]],Merge2[[#This Row],[job_satisfactory]],Merge2[[#This Row],[Relationship]],Merge2[[#This Row],[worklife]],Merge2[[#This Row],[selfrating]],Merge2[[#This Row],[managerrating]])</f>
        <v>#N/A</v>
      </c>
    </row>
    <row r="284" spans="1:46" x14ac:dyDescent="0.25">
      <c r="A284" s="1" t="s">
        <v>1368</v>
      </c>
      <c r="B284" s="3" t="s">
        <v>1369</v>
      </c>
      <c r="C284" s="3" t="s">
        <v>1370</v>
      </c>
      <c r="D284" s="3" t="s">
        <v>26</v>
      </c>
      <c r="E284" s="4">
        <v>27</v>
      </c>
      <c r="F284" s="4" t="str">
        <f>IF(Merge2[[#This Row],[Age]]&lt;=35,"Young","Old")</f>
        <v>Young</v>
      </c>
      <c r="G284" s="3" t="s">
        <v>92</v>
      </c>
      <c r="H284" s="3" t="s">
        <v>28</v>
      </c>
      <c r="I284" s="4">
        <v>43</v>
      </c>
      <c r="J284" s="4" t="str" cm="1">
        <f t="array" ref="J284">_xlfn.IFS(Merge2[[#This Row],[DistanceFromHome (KM)]] &lt;=10,"0-10KM",Merge2[[#This Row],[DistanceFromHome (KM)]] &lt;=20,"11-20KM",Merge2[[#This Row],[DistanceFromHome (KM)]] &lt;=30,"21-30KM",Merge2[[#This Row],[DistanceFromHome (KM)]] &lt;=40,"31-40KM",Merge2[[#This Row],[DistanceFromHome (KM)]] &lt;=50,"41-50KM")</f>
        <v>41-50KM</v>
      </c>
      <c r="K284" s="3" t="s">
        <v>40</v>
      </c>
      <c r="L284" s="3" t="s">
        <v>70</v>
      </c>
      <c r="M284" s="4">
        <v>3</v>
      </c>
      <c r="N284" s="3" t="str" cm="1">
        <f t="array" ref="N284">_xlfn.SWITCH(Merge2[[#This Row],[Education]], 1, "Below College", 2, "College", 3, "Bachelor's", 4, "Master's", 5, "Doctorate")</f>
        <v>Bachelor's</v>
      </c>
      <c r="O284" s="3" t="s">
        <v>31</v>
      </c>
      <c r="P284" s="3" t="s">
        <v>166</v>
      </c>
      <c r="Q284" s="3" t="s">
        <v>41</v>
      </c>
      <c r="R284" s="5">
        <v>24583</v>
      </c>
      <c r="S284" s="4">
        <v>0</v>
      </c>
      <c r="T284" s="3" t="s">
        <v>42</v>
      </c>
      <c r="U284" s="4">
        <f>IF(Merge2[[#This Row],[OverTime]]="Yes", 1, 0)</f>
        <v>1</v>
      </c>
      <c r="V284" s="2">
        <v>41867</v>
      </c>
      <c r="W284" s="3" t="s">
        <v>42</v>
      </c>
      <c r="X284" s="4">
        <v>7</v>
      </c>
      <c r="Y284" s="4">
        <v>0</v>
      </c>
      <c r="Z284" s="4">
        <v>1</v>
      </c>
      <c r="AA284" s="4" t="str">
        <f>IF(Merge2[[#This Row],[YearsSinceLastPromotion]] &gt;=4, "Need Attention", "OK")</f>
        <v>OK</v>
      </c>
      <c r="AB284" s="4">
        <v>6</v>
      </c>
      <c r="AC284" s="1" t="s">
        <v>1371</v>
      </c>
      <c r="AD284" s="1" t="s">
        <v>1368</v>
      </c>
      <c r="AE284" s="2">
        <v>42781</v>
      </c>
      <c r="AF284" s="4">
        <v>3</v>
      </c>
      <c r="AG284" s="4">
        <f>IF(ISNUMBER(Merge2[[#This Row],[PerformanceRating.EnvironmentSatisfaction]]),Merge2[[#This Row],[PerformanceRating.EnvironmentSatisfaction]], NA())</f>
        <v>3</v>
      </c>
      <c r="AH284" s="4">
        <v>2</v>
      </c>
      <c r="AI284" s="4">
        <f>IF(ISNUMBER(Merge2[[#This Row],[PerformanceRating.JobSatisfaction]]),Merge2[[#This Row],[PerformanceRating.JobSatisfaction]],NA())</f>
        <v>2</v>
      </c>
      <c r="AJ284" s="4">
        <v>2</v>
      </c>
      <c r="AK284" s="4">
        <f>IF(ISNUMBER(Merge2[[#This Row],[PerformanceRating.RelationshipSatisfaction]]),Merge2[[#This Row],[PerformanceRating.RelationshipSatisfaction]],NA())</f>
        <v>2</v>
      </c>
      <c r="AL284" s="4">
        <v>3</v>
      </c>
      <c r="AM284" s="4">
        <v>1</v>
      </c>
      <c r="AN284" s="4">
        <v>3</v>
      </c>
      <c r="AO284" s="4">
        <f>IF(ISNUMBER(Merge2[[#This Row],[PerformanceRating.WorkLifeBalance]]),Merge2[[#This Row],[PerformanceRating.WorkLifeBalance]],NA())</f>
        <v>3</v>
      </c>
      <c r="AP284" s="4">
        <v>4</v>
      </c>
      <c r="AQ284" s="4">
        <f>IF(ISNUMBER(Merge2[[#This Row],[PerformanceRating.SelfRating]]),Merge2[[#This Row],[PerformanceRating.SelfRating]],NA())</f>
        <v>4</v>
      </c>
      <c r="AR284" s="4">
        <v>3</v>
      </c>
      <c r="AS284" s="4">
        <f>IF(ISNUMBER(Merge2[[#This Row],[PerformanceRating.ManagerRating]]),Merge2[[#This Row],[PerformanceRating.ManagerRating]],NA())</f>
        <v>3</v>
      </c>
      <c r="AT284" s="4">
        <f>AVERAGE(Merge2[[#This Row],[environment]],Merge2[[#This Row],[job_satisfactory]],Merge2[[#This Row],[Relationship]],Merge2[[#This Row],[worklife]],Merge2[[#This Row],[selfrating]],Merge2[[#This Row],[managerrating]])</f>
        <v>2.8333333333333335</v>
      </c>
    </row>
    <row r="285" spans="1:46" x14ac:dyDescent="0.25">
      <c r="A285" s="1" t="s">
        <v>951</v>
      </c>
      <c r="B285" s="3" t="s">
        <v>952</v>
      </c>
      <c r="C285" s="3" t="s">
        <v>953</v>
      </c>
      <c r="D285" s="3" t="s">
        <v>56</v>
      </c>
      <c r="E285" s="4">
        <v>33</v>
      </c>
      <c r="F285" s="4" t="str">
        <f>IF(Merge2[[#This Row],[Age]]&lt;=35,"Young","Old")</f>
        <v>Young</v>
      </c>
      <c r="G285" s="3" t="s">
        <v>27</v>
      </c>
      <c r="H285" s="3" t="s">
        <v>57</v>
      </c>
      <c r="I285" s="4">
        <v>15</v>
      </c>
      <c r="J285" s="4" t="str" cm="1">
        <f t="array" ref="J285">_xlfn.IFS(Merge2[[#This Row],[DistanceFromHome (KM)]] &lt;=10,"0-10KM",Merge2[[#This Row],[DistanceFromHome (KM)]] &lt;=20,"11-20KM",Merge2[[#This Row],[DistanceFromHome (KM)]] &lt;=30,"21-30KM",Merge2[[#This Row],[DistanceFromHome (KM)]] &lt;=40,"31-40KM",Merge2[[#This Row],[DistanceFromHome (KM)]] &lt;=50,"41-50KM")</f>
        <v>11-20KM</v>
      </c>
      <c r="K285" s="3" t="s">
        <v>40</v>
      </c>
      <c r="L285" s="3" t="s">
        <v>30</v>
      </c>
      <c r="M285" s="4">
        <v>4</v>
      </c>
      <c r="N285" s="3" t="str" cm="1">
        <f t="array" ref="N285">_xlfn.SWITCH(Merge2[[#This Row],[Education]], 1, "Below College", 2, "College", 3, "Bachelor's", 4, "Master's", 5, "Doctorate")</f>
        <v>Master's</v>
      </c>
      <c r="O285" s="3" t="s">
        <v>83</v>
      </c>
      <c r="P285" s="3" t="s">
        <v>114</v>
      </c>
      <c r="Q285" s="3" t="s">
        <v>51</v>
      </c>
      <c r="R285" s="5">
        <v>108095</v>
      </c>
      <c r="S285" s="4">
        <v>0</v>
      </c>
      <c r="T285" s="3" t="s">
        <v>42</v>
      </c>
      <c r="U285" s="4">
        <f>IF(Merge2[[#This Row],[OverTime]]="Yes", 1, 0)</f>
        <v>1</v>
      </c>
      <c r="V285" s="2">
        <v>41557</v>
      </c>
      <c r="W285" s="3" t="s">
        <v>34</v>
      </c>
      <c r="X285" s="4">
        <v>9</v>
      </c>
      <c r="Y285" s="4">
        <v>8</v>
      </c>
      <c r="Z285" s="4">
        <v>9</v>
      </c>
      <c r="AA285" s="4" t="str">
        <f>IF(Merge2[[#This Row],[YearsSinceLastPromotion]] &gt;=4, "Need Attention", "OK")</f>
        <v>Need Attention</v>
      </c>
      <c r="AB285" s="4">
        <v>9</v>
      </c>
      <c r="AC285" s="1"/>
      <c r="AD285" s="1"/>
      <c r="AE285" s="2"/>
      <c r="AF285" s="4"/>
      <c r="AG285" s="4" t="e">
        <f>IF(ISNUMBER(Merge2[[#This Row],[PerformanceRating.EnvironmentSatisfaction]]),Merge2[[#This Row],[PerformanceRating.EnvironmentSatisfaction]], NA())</f>
        <v>#N/A</v>
      </c>
      <c r="AH285" s="4"/>
      <c r="AI285" s="4" t="e">
        <f>IF(ISNUMBER(Merge2[[#This Row],[PerformanceRating.JobSatisfaction]]),Merge2[[#This Row],[PerformanceRating.JobSatisfaction]],NA())</f>
        <v>#N/A</v>
      </c>
      <c r="AJ285" s="4"/>
      <c r="AK285" s="4" t="e">
        <f>IF(ISNUMBER(Merge2[[#This Row],[PerformanceRating.RelationshipSatisfaction]]),Merge2[[#This Row],[PerformanceRating.RelationshipSatisfaction]],NA())</f>
        <v>#N/A</v>
      </c>
      <c r="AL285" s="4"/>
      <c r="AM285" s="4"/>
      <c r="AN285" s="4"/>
      <c r="AO285" s="4" t="e">
        <f>IF(ISNUMBER(Merge2[[#This Row],[PerformanceRating.WorkLifeBalance]]),Merge2[[#This Row],[PerformanceRating.WorkLifeBalance]],NA())</f>
        <v>#N/A</v>
      </c>
      <c r="AP285" s="4"/>
      <c r="AQ285" s="4" t="e">
        <f>IF(ISNUMBER(Merge2[[#This Row],[PerformanceRating.SelfRating]]),Merge2[[#This Row],[PerformanceRating.SelfRating]],NA())</f>
        <v>#N/A</v>
      </c>
      <c r="AR285" s="4"/>
      <c r="AS285" s="4" t="e">
        <f>IF(ISNUMBER(Merge2[[#This Row],[PerformanceRating.ManagerRating]]),Merge2[[#This Row],[PerformanceRating.ManagerRating]],NA())</f>
        <v>#N/A</v>
      </c>
      <c r="AT285" s="4" t="e">
        <f>AVERAGE(Merge2[[#This Row],[environment]],Merge2[[#This Row],[job_satisfactory]],Merge2[[#This Row],[Relationship]],Merge2[[#This Row],[worklife]],Merge2[[#This Row],[selfrating]],Merge2[[#This Row],[managerrating]])</f>
        <v>#N/A</v>
      </c>
    </row>
    <row r="286" spans="1:46" hidden="1" x14ac:dyDescent="0.25">
      <c r="A286" s="1" t="s">
        <v>966</v>
      </c>
      <c r="B286" s="3" t="s">
        <v>967</v>
      </c>
      <c r="C286" s="3" t="s">
        <v>968</v>
      </c>
      <c r="D286" s="3" t="s">
        <v>26</v>
      </c>
      <c r="E286" s="4">
        <v>43</v>
      </c>
      <c r="F286" s="4" t="str">
        <f>IF(Merge2[[#This Row],[Age]]&lt;=35,"Young","Old")</f>
        <v>Old</v>
      </c>
      <c r="G286" s="3" t="s">
        <v>27</v>
      </c>
      <c r="H286" s="3" t="s">
        <v>57</v>
      </c>
      <c r="I286" s="4">
        <v>14</v>
      </c>
      <c r="J286" s="4" t="str" cm="1">
        <f t="array" ref="J286">_xlfn.IFS(Merge2[[#This Row],[DistanceFromHome (KM)]] &lt;=10,"0-10KM",Merge2[[#This Row],[DistanceFromHome (KM)]] &lt;=20,"11-20KM",Merge2[[#This Row],[DistanceFromHome (KM)]] &lt;=30,"21-30KM",Merge2[[#This Row],[DistanceFromHome (KM)]] &lt;=40,"31-40KM",Merge2[[#This Row],[DistanceFromHome (KM)]] &lt;=50,"41-50KM")</f>
        <v>11-20KM</v>
      </c>
      <c r="K286" s="3" t="s">
        <v>40</v>
      </c>
      <c r="L286" s="3" t="s">
        <v>30</v>
      </c>
      <c r="M286" s="4">
        <v>3</v>
      </c>
      <c r="N286" s="3" t="str" cm="1">
        <f t="array" ref="N286">_xlfn.SWITCH(Merge2[[#This Row],[Education]], 1, "Below College", 2, "College", 3, "Bachelor's", 4, "Master's", 5, "Doctorate")</f>
        <v>Bachelor's</v>
      </c>
      <c r="O286" s="3" t="s">
        <v>58</v>
      </c>
      <c r="P286" s="3" t="s">
        <v>59</v>
      </c>
      <c r="Q286" s="3" t="s">
        <v>51</v>
      </c>
      <c r="R286" s="5">
        <v>309141</v>
      </c>
      <c r="S286" s="4">
        <v>0</v>
      </c>
      <c r="T286" s="3" t="s">
        <v>34</v>
      </c>
      <c r="U286" s="4">
        <f>IF(Merge2[[#This Row],[OverTime]]="Yes", 1, 0)</f>
        <v>0</v>
      </c>
      <c r="V286" s="2">
        <v>41566</v>
      </c>
      <c r="W286" s="3" t="s">
        <v>34</v>
      </c>
      <c r="X286" s="4">
        <v>9</v>
      </c>
      <c r="Y286" s="4">
        <v>6</v>
      </c>
      <c r="Z286" s="4">
        <v>6</v>
      </c>
      <c r="AA286" s="4" t="str">
        <f>IF(Merge2[[#This Row],[YearsSinceLastPromotion]] &gt;=4, "Need Attention", "OK")</f>
        <v>Need Attention</v>
      </c>
      <c r="AB286" s="4">
        <v>9</v>
      </c>
      <c r="AC286" s="1"/>
      <c r="AD286" s="1"/>
      <c r="AE286" s="2"/>
      <c r="AF286" s="4"/>
      <c r="AG286" s="4" t="e">
        <f>IF(ISNUMBER(Merge2[[#This Row],[PerformanceRating.EnvironmentSatisfaction]]),Merge2[[#This Row],[PerformanceRating.EnvironmentSatisfaction]], NA())</f>
        <v>#N/A</v>
      </c>
      <c r="AH286" s="4"/>
      <c r="AI286" s="4" t="e">
        <f>IF(ISNUMBER(Merge2[[#This Row],[PerformanceRating.JobSatisfaction]]),Merge2[[#This Row],[PerformanceRating.JobSatisfaction]],NA())</f>
        <v>#N/A</v>
      </c>
      <c r="AJ286" s="4"/>
      <c r="AK286" s="4" t="e">
        <f>IF(ISNUMBER(Merge2[[#This Row],[PerformanceRating.RelationshipSatisfaction]]),Merge2[[#This Row],[PerformanceRating.RelationshipSatisfaction]],NA())</f>
        <v>#N/A</v>
      </c>
      <c r="AL286" s="4"/>
      <c r="AM286" s="4"/>
      <c r="AN286" s="4"/>
      <c r="AO286" s="4" t="e">
        <f>IF(ISNUMBER(Merge2[[#This Row],[PerformanceRating.WorkLifeBalance]]),Merge2[[#This Row],[PerformanceRating.WorkLifeBalance]],NA())</f>
        <v>#N/A</v>
      </c>
      <c r="AP286" s="4"/>
      <c r="AQ286" s="4" t="e">
        <f>IF(ISNUMBER(Merge2[[#This Row],[PerformanceRating.SelfRating]]),Merge2[[#This Row],[PerformanceRating.SelfRating]],NA())</f>
        <v>#N/A</v>
      </c>
      <c r="AR286" s="4"/>
      <c r="AS286" s="4" t="e">
        <f>IF(ISNUMBER(Merge2[[#This Row],[PerformanceRating.ManagerRating]]),Merge2[[#This Row],[PerformanceRating.ManagerRating]],NA())</f>
        <v>#N/A</v>
      </c>
      <c r="AT286" s="4" t="e">
        <f>AVERAGE(Merge2[[#This Row],[environment]],Merge2[[#This Row],[job_satisfactory]],Merge2[[#This Row],[Relationship]],Merge2[[#This Row],[worklife]],Merge2[[#This Row],[selfrating]],Merge2[[#This Row],[managerrating]])</f>
        <v>#N/A</v>
      </c>
    </row>
    <row r="287" spans="1:46" x14ac:dyDescent="0.25">
      <c r="A287" s="1" t="s">
        <v>969</v>
      </c>
      <c r="B287" s="3" t="s">
        <v>970</v>
      </c>
      <c r="C287" s="3" t="s">
        <v>971</v>
      </c>
      <c r="D287" s="3" t="s">
        <v>26</v>
      </c>
      <c r="E287" s="4">
        <v>29</v>
      </c>
      <c r="F287" s="4" t="str">
        <f>IF(Merge2[[#This Row],[Age]]&lt;=35,"Young","Old")</f>
        <v>Young</v>
      </c>
      <c r="G287" s="3" t="s">
        <v>27</v>
      </c>
      <c r="H287" s="3" t="s">
        <v>57</v>
      </c>
      <c r="I287" s="4">
        <v>9</v>
      </c>
      <c r="J287" s="4" t="str" cm="1">
        <f t="array" ref="J287">_xlfn.IFS(Merge2[[#This Row],[DistanceFromHome (KM)]] &lt;=10,"0-10KM",Merge2[[#This Row],[DistanceFromHome (KM)]] &lt;=20,"11-20KM",Merge2[[#This Row],[DistanceFromHome (KM)]] &lt;=30,"21-30KM",Merge2[[#This Row],[DistanceFromHome (KM)]] &lt;=40,"31-40KM",Merge2[[#This Row],[DistanceFromHome (KM)]] &lt;=50,"41-50KM")</f>
        <v>0-10KM</v>
      </c>
      <c r="K287" s="3" t="s">
        <v>69</v>
      </c>
      <c r="L287" s="3" t="s">
        <v>76</v>
      </c>
      <c r="M287" s="4">
        <v>4</v>
      </c>
      <c r="N287" s="3" t="str" cm="1">
        <f t="array" ref="N287">_xlfn.SWITCH(Merge2[[#This Row],[Education]], 1, "Below College", 2, "College", 3, "Bachelor's", 4, "Master's", 5, "Doctorate")</f>
        <v>Master's</v>
      </c>
      <c r="O287" s="3" t="s">
        <v>58</v>
      </c>
      <c r="P287" s="3" t="s">
        <v>93</v>
      </c>
      <c r="Q287" s="3" t="s">
        <v>41</v>
      </c>
      <c r="R287" s="5">
        <v>48321</v>
      </c>
      <c r="S287" s="4">
        <v>0</v>
      </c>
      <c r="T287" s="3" t="s">
        <v>42</v>
      </c>
      <c r="U287" s="4">
        <f>IF(Merge2[[#This Row],[OverTime]]="Yes", 1, 0)</f>
        <v>1</v>
      </c>
      <c r="V287" s="2">
        <v>41573</v>
      </c>
      <c r="W287" s="3" t="s">
        <v>42</v>
      </c>
      <c r="X287" s="4">
        <v>7</v>
      </c>
      <c r="Y287" s="4">
        <v>2</v>
      </c>
      <c r="Z287" s="4">
        <v>3</v>
      </c>
      <c r="AA287" s="4" t="str">
        <f>IF(Merge2[[#This Row],[YearsSinceLastPromotion]] &gt;=4, "Need Attention", "OK")</f>
        <v>OK</v>
      </c>
      <c r="AB287" s="4">
        <v>2</v>
      </c>
      <c r="AC287" s="1" t="s">
        <v>972</v>
      </c>
      <c r="AD287" s="1" t="s">
        <v>969</v>
      </c>
      <c r="AE287" s="2">
        <v>42801</v>
      </c>
      <c r="AF287" s="4">
        <v>3</v>
      </c>
      <c r="AG287" s="4">
        <f>IF(ISNUMBER(Merge2[[#This Row],[PerformanceRating.EnvironmentSatisfaction]]),Merge2[[#This Row],[PerformanceRating.EnvironmentSatisfaction]], NA())</f>
        <v>3</v>
      </c>
      <c r="AH287" s="4">
        <v>2</v>
      </c>
      <c r="AI287" s="4">
        <f>IF(ISNUMBER(Merge2[[#This Row],[PerformanceRating.JobSatisfaction]]),Merge2[[#This Row],[PerformanceRating.JobSatisfaction]],NA())</f>
        <v>2</v>
      </c>
      <c r="AJ287" s="4">
        <v>3</v>
      </c>
      <c r="AK287" s="4">
        <f>IF(ISNUMBER(Merge2[[#This Row],[PerformanceRating.RelationshipSatisfaction]]),Merge2[[#This Row],[PerformanceRating.RelationshipSatisfaction]],NA())</f>
        <v>3</v>
      </c>
      <c r="AL287" s="4">
        <v>1</v>
      </c>
      <c r="AM287" s="4">
        <v>2</v>
      </c>
      <c r="AN287" s="4">
        <v>5</v>
      </c>
      <c r="AO287" s="4">
        <f>IF(ISNUMBER(Merge2[[#This Row],[PerformanceRating.WorkLifeBalance]]),Merge2[[#This Row],[PerformanceRating.WorkLifeBalance]],NA())</f>
        <v>5</v>
      </c>
      <c r="AP287" s="4">
        <v>5</v>
      </c>
      <c r="AQ287" s="4">
        <f>IF(ISNUMBER(Merge2[[#This Row],[PerformanceRating.SelfRating]]),Merge2[[#This Row],[PerformanceRating.SelfRating]],NA())</f>
        <v>5</v>
      </c>
      <c r="AR287" s="4">
        <v>5</v>
      </c>
      <c r="AS287" s="4">
        <f>IF(ISNUMBER(Merge2[[#This Row],[PerformanceRating.ManagerRating]]),Merge2[[#This Row],[PerformanceRating.ManagerRating]],NA())</f>
        <v>5</v>
      </c>
      <c r="AT287" s="4">
        <f>AVERAGE(Merge2[[#This Row],[environment]],Merge2[[#This Row],[job_satisfactory]],Merge2[[#This Row],[Relationship]],Merge2[[#This Row],[worklife]],Merge2[[#This Row],[selfrating]],Merge2[[#This Row],[managerrating]])</f>
        <v>3.8333333333333335</v>
      </c>
    </row>
    <row r="288" spans="1:46" hidden="1" x14ac:dyDescent="0.25">
      <c r="A288" s="1" t="s">
        <v>977</v>
      </c>
      <c r="B288" s="3" t="s">
        <v>978</v>
      </c>
      <c r="C288" s="3" t="s">
        <v>979</v>
      </c>
      <c r="D288" s="3" t="s">
        <v>39</v>
      </c>
      <c r="E288" s="4">
        <v>39</v>
      </c>
      <c r="F288" s="4" t="str">
        <f>IF(Merge2[[#This Row],[Age]]&lt;=35,"Young","Old")</f>
        <v>Old</v>
      </c>
      <c r="G288" s="3" t="s">
        <v>27</v>
      </c>
      <c r="H288" s="3" t="s">
        <v>57</v>
      </c>
      <c r="I288" s="4">
        <v>33</v>
      </c>
      <c r="J288" s="4" t="str" cm="1">
        <f t="array" ref="J288">_xlfn.IFS(Merge2[[#This Row],[DistanceFromHome (KM)]] &lt;=10,"0-10KM",Merge2[[#This Row],[DistanceFromHome (KM)]] &lt;=20,"11-20KM",Merge2[[#This Row],[DistanceFromHome (KM)]] &lt;=30,"21-30KM",Merge2[[#This Row],[DistanceFromHome (KM)]] &lt;=40,"31-40KM",Merge2[[#This Row],[DistanceFromHome (KM)]] &lt;=50,"41-50KM")</f>
        <v>31-40KM</v>
      </c>
      <c r="K288" s="3" t="s">
        <v>69</v>
      </c>
      <c r="L288" s="3" t="s">
        <v>70</v>
      </c>
      <c r="M288" s="4">
        <v>2</v>
      </c>
      <c r="N288" s="3" t="str" cm="1">
        <f t="array" ref="N288">_xlfn.SWITCH(Merge2[[#This Row],[Education]], 1, "Below College", 2, "College", 3, "Bachelor's", 4, "Master's", 5, "Doctorate")</f>
        <v>College</v>
      </c>
      <c r="O288" s="3" t="s">
        <v>77</v>
      </c>
      <c r="P288" s="3" t="s">
        <v>101</v>
      </c>
      <c r="Q288" s="3" t="s">
        <v>51</v>
      </c>
      <c r="R288" s="5">
        <v>99602</v>
      </c>
      <c r="S288" s="4">
        <v>0</v>
      </c>
      <c r="T288" s="3" t="s">
        <v>34</v>
      </c>
      <c r="U288" s="4">
        <f>IF(Merge2[[#This Row],[OverTime]]="Yes", 1, 0)</f>
        <v>0</v>
      </c>
      <c r="V288" s="2">
        <v>41576</v>
      </c>
      <c r="W288" s="3" t="s">
        <v>34</v>
      </c>
      <c r="X288" s="4">
        <v>9</v>
      </c>
      <c r="Y288" s="4">
        <v>5</v>
      </c>
      <c r="Z288" s="4">
        <v>8</v>
      </c>
      <c r="AA288" s="4" t="str">
        <f>IF(Merge2[[#This Row],[YearsSinceLastPromotion]] &gt;=4, "Need Attention", "OK")</f>
        <v>Need Attention</v>
      </c>
      <c r="AB288" s="4">
        <v>4</v>
      </c>
      <c r="AC288" s="1"/>
      <c r="AD288" s="1"/>
      <c r="AE288" s="2"/>
      <c r="AF288" s="4"/>
      <c r="AG288" s="4" t="e">
        <f>IF(ISNUMBER(Merge2[[#This Row],[PerformanceRating.EnvironmentSatisfaction]]),Merge2[[#This Row],[PerformanceRating.EnvironmentSatisfaction]], NA())</f>
        <v>#N/A</v>
      </c>
      <c r="AH288" s="4"/>
      <c r="AI288" s="4" t="e">
        <f>IF(ISNUMBER(Merge2[[#This Row],[PerformanceRating.JobSatisfaction]]),Merge2[[#This Row],[PerformanceRating.JobSatisfaction]],NA())</f>
        <v>#N/A</v>
      </c>
      <c r="AJ288" s="4"/>
      <c r="AK288" s="4" t="e">
        <f>IF(ISNUMBER(Merge2[[#This Row],[PerformanceRating.RelationshipSatisfaction]]),Merge2[[#This Row],[PerformanceRating.RelationshipSatisfaction]],NA())</f>
        <v>#N/A</v>
      </c>
      <c r="AL288" s="4"/>
      <c r="AM288" s="4"/>
      <c r="AN288" s="4"/>
      <c r="AO288" s="4" t="e">
        <f>IF(ISNUMBER(Merge2[[#This Row],[PerformanceRating.WorkLifeBalance]]),Merge2[[#This Row],[PerformanceRating.WorkLifeBalance]],NA())</f>
        <v>#N/A</v>
      </c>
      <c r="AP288" s="4"/>
      <c r="AQ288" s="4" t="e">
        <f>IF(ISNUMBER(Merge2[[#This Row],[PerformanceRating.SelfRating]]),Merge2[[#This Row],[PerformanceRating.SelfRating]],NA())</f>
        <v>#N/A</v>
      </c>
      <c r="AR288" s="4"/>
      <c r="AS288" s="4" t="e">
        <f>IF(ISNUMBER(Merge2[[#This Row],[PerformanceRating.ManagerRating]]),Merge2[[#This Row],[PerformanceRating.ManagerRating]],NA())</f>
        <v>#N/A</v>
      </c>
      <c r="AT288" s="4" t="e">
        <f>AVERAGE(Merge2[[#This Row],[environment]],Merge2[[#This Row],[job_satisfactory]],Merge2[[#This Row],[Relationship]],Merge2[[#This Row],[worklife]],Merge2[[#This Row],[selfrating]],Merge2[[#This Row],[managerrating]])</f>
        <v>#N/A</v>
      </c>
    </row>
    <row r="289" spans="1:46" x14ac:dyDescent="0.25">
      <c r="A289" s="1" t="s">
        <v>980</v>
      </c>
      <c r="B289" s="3" t="s">
        <v>981</v>
      </c>
      <c r="C289" s="3" t="s">
        <v>982</v>
      </c>
      <c r="D289" s="3" t="s">
        <v>26</v>
      </c>
      <c r="E289" s="4">
        <v>32</v>
      </c>
      <c r="F289" s="4" t="str">
        <f>IF(Merge2[[#This Row],[Age]]&lt;=35,"Young","Old")</f>
        <v>Young</v>
      </c>
      <c r="G289" s="3" t="s">
        <v>27</v>
      </c>
      <c r="H289" s="3" t="s">
        <v>57</v>
      </c>
      <c r="I289" s="4">
        <v>20</v>
      </c>
      <c r="J289" s="4" t="str" cm="1">
        <f t="array" ref="J289">_xlfn.IFS(Merge2[[#This Row],[DistanceFromHome (KM)]] &lt;=10,"0-10KM",Merge2[[#This Row],[DistanceFromHome (KM)]] &lt;=20,"11-20KM",Merge2[[#This Row],[DistanceFromHome (KM)]] &lt;=30,"21-30KM",Merge2[[#This Row],[DistanceFromHome (KM)]] &lt;=40,"31-40KM",Merge2[[#This Row],[DistanceFromHome (KM)]] &lt;=50,"41-50KM")</f>
        <v>11-20KM</v>
      </c>
      <c r="K289" s="3" t="s">
        <v>29</v>
      </c>
      <c r="L289" s="3" t="s">
        <v>82</v>
      </c>
      <c r="M289" s="4">
        <v>4</v>
      </c>
      <c r="N289" s="3" t="str" cm="1">
        <f t="array" ref="N289">_xlfn.SWITCH(Merge2[[#This Row],[Education]], 1, "Below College", 2, "College", 3, "Bachelor's", 4, "Master's", 5, "Doctorate")</f>
        <v>Master's</v>
      </c>
      <c r="O289" s="3" t="s">
        <v>58</v>
      </c>
      <c r="P289" s="3" t="s">
        <v>93</v>
      </c>
      <c r="Q289" s="3" t="s">
        <v>41</v>
      </c>
      <c r="R289" s="5">
        <v>85884</v>
      </c>
      <c r="S289" s="4">
        <v>0</v>
      </c>
      <c r="T289" s="3" t="s">
        <v>34</v>
      </c>
      <c r="U289" s="4">
        <f>IF(Merge2[[#This Row],[OverTime]]="Yes", 1, 0)</f>
        <v>0</v>
      </c>
      <c r="V289" s="2">
        <v>41578</v>
      </c>
      <c r="W289" s="3" t="s">
        <v>34</v>
      </c>
      <c r="X289" s="4">
        <v>9</v>
      </c>
      <c r="Y289" s="4">
        <v>9</v>
      </c>
      <c r="Z289" s="4">
        <v>9</v>
      </c>
      <c r="AA289" s="4" t="str">
        <f>IF(Merge2[[#This Row],[YearsSinceLastPromotion]] &gt;=4, "Need Attention", "OK")</f>
        <v>Need Attention</v>
      </c>
      <c r="AB289" s="4">
        <v>5</v>
      </c>
      <c r="AC289" s="1"/>
      <c r="AD289" s="1"/>
      <c r="AE289" s="2"/>
      <c r="AF289" s="4"/>
      <c r="AG289" s="4" t="e">
        <f>IF(ISNUMBER(Merge2[[#This Row],[PerformanceRating.EnvironmentSatisfaction]]),Merge2[[#This Row],[PerformanceRating.EnvironmentSatisfaction]], NA())</f>
        <v>#N/A</v>
      </c>
      <c r="AH289" s="4"/>
      <c r="AI289" s="4" t="e">
        <f>IF(ISNUMBER(Merge2[[#This Row],[PerformanceRating.JobSatisfaction]]),Merge2[[#This Row],[PerformanceRating.JobSatisfaction]],NA())</f>
        <v>#N/A</v>
      </c>
      <c r="AJ289" s="4"/>
      <c r="AK289" s="4" t="e">
        <f>IF(ISNUMBER(Merge2[[#This Row],[PerformanceRating.RelationshipSatisfaction]]),Merge2[[#This Row],[PerformanceRating.RelationshipSatisfaction]],NA())</f>
        <v>#N/A</v>
      </c>
      <c r="AL289" s="4"/>
      <c r="AM289" s="4"/>
      <c r="AN289" s="4"/>
      <c r="AO289" s="4" t="e">
        <f>IF(ISNUMBER(Merge2[[#This Row],[PerformanceRating.WorkLifeBalance]]),Merge2[[#This Row],[PerformanceRating.WorkLifeBalance]],NA())</f>
        <v>#N/A</v>
      </c>
      <c r="AP289" s="4"/>
      <c r="AQ289" s="4" t="e">
        <f>IF(ISNUMBER(Merge2[[#This Row],[PerformanceRating.SelfRating]]),Merge2[[#This Row],[PerformanceRating.SelfRating]],NA())</f>
        <v>#N/A</v>
      </c>
      <c r="AR289" s="4"/>
      <c r="AS289" s="4" t="e">
        <f>IF(ISNUMBER(Merge2[[#This Row],[PerformanceRating.ManagerRating]]),Merge2[[#This Row],[PerformanceRating.ManagerRating]],NA())</f>
        <v>#N/A</v>
      </c>
      <c r="AT289" s="4" t="e">
        <f>AVERAGE(Merge2[[#This Row],[environment]],Merge2[[#This Row],[job_satisfactory]],Merge2[[#This Row],[Relationship]],Merge2[[#This Row],[worklife]],Merge2[[#This Row],[selfrating]],Merge2[[#This Row],[managerrating]])</f>
        <v>#N/A</v>
      </c>
    </row>
    <row r="290" spans="1:46" hidden="1" x14ac:dyDescent="0.25">
      <c r="A290" s="1" t="s">
        <v>983</v>
      </c>
      <c r="B290" s="3" t="s">
        <v>984</v>
      </c>
      <c r="C290" s="3" t="s">
        <v>985</v>
      </c>
      <c r="D290" s="3" t="s">
        <v>39</v>
      </c>
      <c r="E290" s="4">
        <v>48</v>
      </c>
      <c r="F290" s="4" t="str">
        <f>IF(Merge2[[#This Row],[Age]]&lt;=35,"Young","Old")</f>
        <v>Old</v>
      </c>
      <c r="G290" s="3" t="s">
        <v>27</v>
      </c>
      <c r="H290" s="3" t="s">
        <v>57</v>
      </c>
      <c r="I290" s="4">
        <v>20</v>
      </c>
      <c r="J290" s="4" t="str" cm="1">
        <f t="array" ref="J290">_xlfn.IFS(Merge2[[#This Row],[DistanceFromHome (KM)]] &lt;=10,"0-10KM",Merge2[[#This Row],[DistanceFromHome (KM)]] &lt;=20,"11-20KM",Merge2[[#This Row],[DistanceFromHome (KM)]] &lt;=30,"21-30KM",Merge2[[#This Row],[DistanceFromHome (KM)]] &lt;=40,"31-40KM",Merge2[[#This Row],[DistanceFromHome (KM)]] &lt;=50,"41-50KM")</f>
        <v>11-20KM</v>
      </c>
      <c r="K290" s="3" t="s">
        <v>40</v>
      </c>
      <c r="L290" s="3" t="s">
        <v>30</v>
      </c>
      <c r="M290" s="4">
        <v>3</v>
      </c>
      <c r="N290" s="3" t="str" cm="1">
        <f t="array" ref="N290">_xlfn.SWITCH(Merge2[[#This Row],[Education]], 1, "Below College", 2, "College", 3, "Bachelor's", 4, "Master's", 5, "Doctorate")</f>
        <v>Bachelor's</v>
      </c>
      <c r="O290" s="3" t="s">
        <v>77</v>
      </c>
      <c r="P290" s="3" t="s">
        <v>110</v>
      </c>
      <c r="Q290" s="3" t="s">
        <v>51</v>
      </c>
      <c r="R290" s="5">
        <v>56546</v>
      </c>
      <c r="S290" s="4">
        <v>1</v>
      </c>
      <c r="T290" s="3" t="s">
        <v>34</v>
      </c>
      <c r="U290" s="4">
        <f>IF(Merge2[[#This Row],[OverTime]]="Yes", 1, 0)</f>
        <v>0</v>
      </c>
      <c r="V290" s="2">
        <v>41579</v>
      </c>
      <c r="W290" s="3" t="s">
        <v>34</v>
      </c>
      <c r="X290" s="4">
        <v>9</v>
      </c>
      <c r="Y290" s="4">
        <v>4</v>
      </c>
      <c r="Z290" s="4">
        <v>6</v>
      </c>
      <c r="AA290" s="4" t="str">
        <f>IF(Merge2[[#This Row],[YearsSinceLastPromotion]] &gt;=4, "Need Attention", "OK")</f>
        <v>Need Attention</v>
      </c>
      <c r="AB290" s="4">
        <v>3</v>
      </c>
      <c r="AC290" s="1"/>
      <c r="AD290" s="1"/>
      <c r="AE290" s="2"/>
      <c r="AF290" s="4"/>
      <c r="AG290" s="4" t="e">
        <f>IF(ISNUMBER(Merge2[[#This Row],[PerformanceRating.EnvironmentSatisfaction]]),Merge2[[#This Row],[PerformanceRating.EnvironmentSatisfaction]], NA())</f>
        <v>#N/A</v>
      </c>
      <c r="AH290" s="4"/>
      <c r="AI290" s="4" t="e">
        <f>IF(ISNUMBER(Merge2[[#This Row],[PerformanceRating.JobSatisfaction]]),Merge2[[#This Row],[PerformanceRating.JobSatisfaction]],NA())</f>
        <v>#N/A</v>
      </c>
      <c r="AJ290" s="4"/>
      <c r="AK290" s="4" t="e">
        <f>IF(ISNUMBER(Merge2[[#This Row],[PerformanceRating.RelationshipSatisfaction]]),Merge2[[#This Row],[PerformanceRating.RelationshipSatisfaction]],NA())</f>
        <v>#N/A</v>
      </c>
      <c r="AL290" s="4"/>
      <c r="AM290" s="4"/>
      <c r="AN290" s="4"/>
      <c r="AO290" s="4" t="e">
        <f>IF(ISNUMBER(Merge2[[#This Row],[PerformanceRating.WorkLifeBalance]]),Merge2[[#This Row],[PerformanceRating.WorkLifeBalance]],NA())</f>
        <v>#N/A</v>
      </c>
      <c r="AP290" s="4"/>
      <c r="AQ290" s="4" t="e">
        <f>IF(ISNUMBER(Merge2[[#This Row],[PerformanceRating.SelfRating]]),Merge2[[#This Row],[PerformanceRating.SelfRating]],NA())</f>
        <v>#N/A</v>
      </c>
      <c r="AR290" s="4"/>
      <c r="AS290" s="4" t="e">
        <f>IF(ISNUMBER(Merge2[[#This Row],[PerformanceRating.ManagerRating]]),Merge2[[#This Row],[PerformanceRating.ManagerRating]],NA())</f>
        <v>#N/A</v>
      </c>
      <c r="AT290" s="4" t="e">
        <f>AVERAGE(Merge2[[#This Row],[environment]],Merge2[[#This Row],[job_satisfactory]],Merge2[[#This Row],[Relationship]],Merge2[[#This Row],[worklife]],Merge2[[#This Row],[selfrating]],Merge2[[#This Row],[managerrating]])</f>
        <v>#N/A</v>
      </c>
    </row>
    <row r="291" spans="1:46" x14ac:dyDescent="0.25">
      <c r="A291" s="1" t="s">
        <v>1350</v>
      </c>
      <c r="B291" s="3" t="s">
        <v>1351</v>
      </c>
      <c r="C291" s="3" t="s">
        <v>1352</v>
      </c>
      <c r="D291" s="3" t="s">
        <v>26</v>
      </c>
      <c r="E291" s="4">
        <v>26</v>
      </c>
      <c r="F291" s="4" t="str">
        <f>IF(Merge2[[#This Row],[Age]]&lt;=35,"Young","Old")</f>
        <v>Young</v>
      </c>
      <c r="G291" s="3" t="s">
        <v>27</v>
      </c>
      <c r="H291" s="3" t="s">
        <v>57</v>
      </c>
      <c r="I291" s="4">
        <v>37</v>
      </c>
      <c r="J291" s="4" t="str" cm="1">
        <f t="array" ref="J291">_xlfn.IFS(Merge2[[#This Row],[DistanceFromHome (KM)]] &lt;=10,"0-10KM",Merge2[[#This Row],[DistanceFromHome (KM)]] &lt;=20,"11-20KM",Merge2[[#This Row],[DistanceFromHome (KM)]] &lt;=30,"21-30KM",Merge2[[#This Row],[DistanceFromHome (KM)]] &lt;=40,"31-40KM",Merge2[[#This Row],[DistanceFromHome (KM)]] &lt;=50,"41-50KM")</f>
        <v>31-40KM</v>
      </c>
      <c r="K291" s="3" t="s">
        <v>69</v>
      </c>
      <c r="L291" s="3" t="s">
        <v>70</v>
      </c>
      <c r="M291" s="4">
        <v>3</v>
      </c>
      <c r="N291" s="3" t="str" cm="1">
        <f t="array" ref="N291">_xlfn.SWITCH(Merge2[[#This Row],[Education]], 1, "Below College", 2, "College", 3, "Bachelor's", 4, "Master's", 5, "Doctorate")</f>
        <v>Bachelor's</v>
      </c>
      <c r="O291" s="3" t="s">
        <v>58</v>
      </c>
      <c r="P291" s="3" t="s">
        <v>110</v>
      </c>
      <c r="Q291" s="3" t="s">
        <v>41</v>
      </c>
      <c r="R291" s="5">
        <v>26296</v>
      </c>
      <c r="S291" s="4">
        <v>0</v>
      </c>
      <c r="T291" s="3" t="s">
        <v>42</v>
      </c>
      <c r="U291" s="4">
        <f>IF(Merge2[[#This Row],[OverTime]]="Yes", 1, 0)</f>
        <v>1</v>
      </c>
      <c r="V291" s="2">
        <v>41852</v>
      </c>
      <c r="W291" s="3" t="s">
        <v>42</v>
      </c>
      <c r="X291" s="4">
        <v>5</v>
      </c>
      <c r="Y291" s="4">
        <v>2</v>
      </c>
      <c r="Z291" s="4">
        <v>2</v>
      </c>
      <c r="AA291" s="4" t="str">
        <f>IF(Merge2[[#This Row],[YearsSinceLastPromotion]] &gt;=4, "Need Attention", "OK")</f>
        <v>OK</v>
      </c>
      <c r="AB291" s="4">
        <v>2</v>
      </c>
      <c r="AC291" s="1" t="s">
        <v>1353</v>
      </c>
      <c r="AD291" s="1" t="s">
        <v>1350</v>
      </c>
      <c r="AE291" s="2">
        <v>42795</v>
      </c>
      <c r="AF291" s="4">
        <v>4</v>
      </c>
      <c r="AG291" s="4">
        <f>IF(ISNUMBER(Merge2[[#This Row],[PerformanceRating.EnvironmentSatisfaction]]),Merge2[[#This Row],[PerformanceRating.EnvironmentSatisfaction]], NA())</f>
        <v>4</v>
      </c>
      <c r="AH291" s="4">
        <v>4</v>
      </c>
      <c r="AI291" s="4">
        <f>IF(ISNUMBER(Merge2[[#This Row],[PerformanceRating.JobSatisfaction]]),Merge2[[#This Row],[PerformanceRating.JobSatisfaction]],NA())</f>
        <v>4</v>
      </c>
      <c r="AJ291" s="4">
        <v>3</v>
      </c>
      <c r="AK291" s="4">
        <f>IF(ISNUMBER(Merge2[[#This Row],[PerformanceRating.RelationshipSatisfaction]]),Merge2[[#This Row],[PerformanceRating.RelationshipSatisfaction]],NA())</f>
        <v>3</v>
      </c>
      <c r="AL291" s="4">
        <v>1</v>
      </c>
      <c r="AM291" s="4">
        <v>2</v>
      </c>
      <c r="AN291" s="4">
        <v>4</v>
      </c>
      <c r="AO291" s="4">
        <f>IF(ISNUMBER(Merge2[[#This Row],[PerformanceRating.WorkLifeBalance]]),Merge2[[#This Row],[PerformanceRating.WorkLifeBalance]],NA())</f>
        <v>4</v>
      </c>
      <c r="AP291" s="4">
        <v>4</v>
      </c>
      <c r="AQ291" s="4">
        <f>IF(ISNUMBER(Merge2[[#This Row],[PerformanceRating.SelfRating]]),Merge2[[#This Row],[PerformanceRating.SelfRating]],NA())</f>
        <v>4</v>
      </c>
      <c r="AR291" s="4">
        <v>3</v>
      </c>
      <c r="AS291" s="4">
        <f>IF(ISNUMBER(Merge2[[#This Row],[PerformanceRating.ManagerRating]]),Merge2[[#This Row],[PerformanceRating.ManagerRating]],NA())</f>
        <v>3</v>
      </c>
      <c r="AT291" s="4">
        <f>AVERAGE(Merge2[[#This Row],[environment]],Merge2[[#This Row],[job_satisfactory]],Merge2[[#This Row],[Relationship]],Merge2[[#This Row],[worklife]],Merge2[[#This Row],[selfrating]],Merge2[[#This Row],[managerrating]])</f>
        <v>3.6666666666666665</v>
      </c>
    </row>
    <row r="292" spans="1:46" hidden="1" x14ac:dyDescent="0.25">
      <c r="A292" s="1" t="s">
        <v>995</v>
      </c>
      <c r="B292" s="3" t="s">
        <v>996</v>
      </c>
      <c r="C292" s="3" t="s">
        <v>997</v>
      </c>
      <c r="D292" s="3" t="s">
        <v>26</v>
      </c>
      <c r="E292" s="4">
        <v>44</v>
      </c>
      <c r="F292" s="4" t="str">
        <f>IF(Merge2[[#This Row],[Age]]&lt;=35,"Young","Old")</f>
        <v>Old</v>
      </c>
      <c r="G292" s="3" t="s">
        <v>27</v>
      </c>
      <c r="H292" s="3" t="s">
        <v>57</v>
      </c>
      <c r="I292" s="4">
        <v>21</v>
      </c>
      <c r="J292" s="4" t="str" cm="1">
        <f t="array" ref="J292">_xlfn.IFS(Merge2[[#This Row],[DistanceFromHome (KM)]] &lt;=10,"0-10KM",Merge2[[#This Row],[DistanceFromHome (KM)]] &lt;=20,"11-20KM",Merge2[[#This Row],[DistanceFromHome (KM)]] &lt;=30,"21-30KM",Merge2[[#This Row],[DistanceFromHome (KM)]] &lt;=40,"31-40KM",Merge2[[#This Row],[DistanceFromHome (KM)]] &lt;=50,"41-50KM")</f>
        <v>21-30KM</v>
      </c>
      <c r="K292" s="3" t="s">
        <v>69</v>
      </c>
      <c r="L292" s="3" t="s">
        <v>76</v>
      </c>
      <c r="M292" s="4">
        <v>2</v>
      </c>
      <c r="N292" s="3" t="str" cm="1">
        <f t="array" ref="N292">_xlfn.SWITCH(Merge2[[#This Row],[Education]], 1, "Below College", 2, "College", 3, "Bachelor's", 4, "Master's", 5, "Doctorate")</f>
        <v>College</v>
      </c>
      <c r="O292" s="3" t="s">
        <v>58</v>
      </c>
      <c r="P292" s="3" t="s">
        <v>110</v>
      </c>
      <c r="Q292" s="3" t="s">
        <v>51</v>
      </c>
      <c r="R292" s="5">
        <v>91563</v>
      </c>
      <c r="S292" s="4">
        <v>1</v>
      </c>
      <c r="T292" s="3" t="s">
        <v>34</v>
      </c>
      <c r="U292" s="4">
        <f>IF(Merge2[[#This Row],[OverTime]]="Yes", 1, 0)</f>
        <v>0</v>
      </c>
      <c r="V292" s="2">
        <v>41584</v>
      </c>
      <c r="W292" s="3" t="s">
        <v>34</v>
      </c>
      <c r="X292" s="4">
        <v>9</v>
      </c>
      <c r="Y292" s="4">
        <v>9</v>
      </c>
      <c r="Z292" s="4">
        <v>9</v>
      </c>
      <c r="AA292" s="4" t="str">
        <f>IF(Merge2[[#This Row],[YearsSinceLastPromotion]] &gt;=4, "Need Attention", "OK")</f>
        <v>Need Attention</v>
      </c>
      <c r="AB292" s="4">
        <v>8</v>
      </c>
      <c r="AC292" s="1"/>
      <c r="AD292" s="1"/>
      <c r="AE292" s="2"/>
      <c r="AF292" s="4"/>
      <c r="AG292" s="4" t="e">
        <f>IF(ISNUMBER(Merge2[[#This Row],[PerformanceRating.EnvironmentSatisfaction]]),Merge2[[#This Row],[PerformanceRating.EnvironmentSatisfaction]], NA())</f>
        <v>#N/A</v>
      </c>
      <c r="AH292" s="4"/>
      <c r="AI292" s="4" t="e">
        <f>IF(ISNUMBER(Merge2[[#This Row],[PerformanceRating.JobSatisfaction]]),Merge2[[#This Row],[PerformanceRating.JobSatisfaction]],NA())</f>
        <v>#N/A</v>
      </c>
      <c r="AJ292" s="4"/>
      <c r="AK292" s="4" t="e">
        <f>IF(ISNUMBER(Merge2[[#This Row],[PerformanceRating.RelationshipSatisfaction]]),Merge2[[#This Row],[PerformanceRating.RelationshipSatisfaction]],NA())</f>
        <v>#N/A</v>
      </c>
      <c r="AL292" s="4"/>
      <c r="AM292" s="4"/>
      <c r="AN292" s="4"/>
      <c r="AO292" s="4" t="e">
        <f>IF(ISNUMBER(Merge2[[#This Row],[PerformanceRating.WorkLifeBalance]]),Merge2[[#This Row],[PerformanceRating.WorkLifeBalance]],NA())</f>
        <v>#N/A</v>
      </c>
      <c r="AP292" s="4"/>
      <c r="AQ292" s="4" t="e">
        <f>IF(ISNUMBER(Merge2[[#This Row],[PerformanceRating.SelfRating]]),Merge2[[#This Row],[PerformanceRating.SelfRating]],NA())</f>
        <v>#N/A</v>
      </c>
      <c r="AR292" s="4"/>
      <c r="AS292" s="4" t="e">
        <f>IF(ISNUMBER(Merge2[[#This Row],[PerformanceRating.ManagerRating]]),Merge2[[#This Row],[PerformanceRating.ManagerRating]],NA())</f>
        <v>#N/A</v>
      </c>
      <c r="AT292" s="4" t="e">
        <f>AVERAGE(Merge2[[#This Row],[environment]],Merge2[[#This Row],[job_satisfactory]],Merge2[[#This Row],[Relationship]],Merge2[[#This Row],[worklife]],Merge2[[#This Row],[selfrating]],Merge2[[#This Row],[managerrating]])</f>
        <v>#N/A</v>
      </c>
    </row>
    <row r="293" spans="1:46" x14ac:dyDescent="0.25">
      <c r="A293" s="1" t="s">
        <v>998</v>
      </c>
      <c r="B293" s="3" t="s">
        <v>999</v>
      </c>
      <c r="C293" s="3" t="s">
        <v>1000</v>
      </c>
      <c r="D293" s="3" t="s">
        <v>39</v>
      </c>
      <c r="E293" s="4">
        <v>30</v>
      </c>
      <c r="F293" s="4" t="str">
        <f>IF(Merge2[[#This Row],[Age]]&lt;=35,"Young","Old")</f>
        <v>Young</v>
      </c>
      <c r="G293" s="3" t="s">
        <v>92</v>
      </c>
      <c r="H293" s="3" t="s">
        <v>28</v>
      </c>
      <c r="I293" s="4">
        <v>25</v>
      </c>
      <c r="J293" s="4" t="str" cm="1">
        <f t="array" ref="J293">_xlfn.IFS(Merge2[[#This Row],[DistanceFromHome (KM)]] &lt;=10,"0-10KM",Merge2[[#This Row],[DistanceFromHome (KM)]] &lt;=20,"11-20KM",Merge2[[#This Row],[DistanceFromHome (KM)]] &lt;=30,"21-30KM",Merge2[[#This Row],[DistanceFromHome (KM)]] &lt;=40,"31-40KM",Merge2[[#This Row],[DistanceFromHome (KM)]] &lt;=50,"41-50KM")</f>
        <v>21-30KM</v>
      </c>
      <c r="K293" s="3" t="s">
        <v>40</v>
      </c>
      <c r="L293" s="3" t="s">
        <v>30</v>
      </c>
      <c r="M293" s="4">
        <v>2</v>
      </c>
      <c r="N293" s="3" t="str" cm="1">
        <f t="array" ref="N293">_xlfn.SWITCH(Merge2[[#This Row],[Education]], 1, "Below College", 2, "College", 3, "Bachelor's", 4, "Master's", 5, "Doctorate")</f>
        <v>College</v>
      </c>
      <c r="O293" s="3" t="s">
        <v>31</v>
      </c>
      <c r="P293" s="3" t="s">
        <v>32</v>
      </c>
      <c r="Q293" s="3" t="s">
        <v>33</v>
      </c>
      <c r="R293" s="5">
        <v>135919</v>
      </c>
      <c r="S293" s="4">
        <v>1</v>
      </c>
      <c r="T293" s="3" t="s">
        <v>34</v>
      </c>
      <c r="U293" s="4">
        <f>IF(Merge2[[#This Row],[OverTime]]="Yes", 1, 0)</f>
        <v>0</v>
      </c>
      <c r="V293" s="2">
        <v>41586</v>
      </c>
      <c r="W293" s="3" t="s">
        <v>34</v>
      </c>
      <c r="X293" s="4">
        <v>9</v>
      </c>
      <c r="Y293" s="4">
        <v>6</v>
      </c>
      <c r="Z293" s="4">
        <v>6</v>
      </c>
      <c r="AA293" s="4" t="str">
        <f>IF(Merge2[[#This Row],[YearsSinceLastPromotion]] &gt;=4, "Need Attention", "OK")</f>
        <v>Need Attention</v>
      </c>
      <c r="AB293" s="4">
        <v>0</v>
      </c>
      <c r="AC293" s="1"/>
      <c r="AD293" s="1"/>
      <c r="AE293" s="2"/>
      <c r="AF293" s="4"/>
      <c r="AG293" s="4" t="e">
        <f>IF(ISNUMBER(Merge2[[#This Row],[PerformanceRating.EnvironmentSatisfaction]]),Merge2[[#This Row],[PerformanceRating.EnvironmentSatisfaction]], NA())</f>
        <v>#N/A</v>
      </c>
      <c r="AH293" s="4"/>
      <c r="AI293" s="4" t="e">
        <f>IF(ISNUMBER(Merge2[[#This Row],[PerformanceRating.JobSatisfaction]]),Merge2[[#This Row],[PerformanceRating.JobSatisfaction]],NA())</f>
        <v>#N/A</v>
      </c>
      <c r="AJ293" s="4"/>
      <c r="AK293" s="4" t="e">
        <f>IF(ISNUMBER(Merge2[[#This Row],[PerformanceRating.RelationshipSatisfaction]]),Merge2[[#This Row],[PerformanceRating.RelationshipSatisfaction]],NA())</f>
        <v>#N/A</v>
      </c>
      <c r="AL293" s="4"/>
      <c r="AM293" s="4"/>
      <c r="AN293" s="4"/>
      <c r="AO293" s="4" t="e">
        <f>IF(ISNUMBER(Merge2[[#This Row],[PerformanceRating.WorkLifeBalance]]),Merge2[[#This Row],[PerformanceRating.WorkLifeBalance]],NA())</f>
        <v>#N/A</v>
      </c>
      <c r="AP293" s="4"/>
      <c r="AQ293" s="4" t="e">
        <f>IF(ISNUMBER(Merge2[[#This Row],[PerformanceRating.SelfRating]]),Merge2[[#This Row],[PerformanceRating.SelfRating]],NA())</f>
        <v>#N/A</v>
      </c>
      <c r="AR293" s="4"/>
      <c r="AS293" s="4" t="e">
        <f>IF(ISNUMBER(Merge2[[#This Row],[PerformanceRating.ManagerRating]]),Merge2[[#This Row],[PerformanceRating.ManagerRating]],NA())</f>
        <v>#N/A</v>
      </c>
      <c r="AT293" s="4" t="e">
        <f>AVERAGE(Merge2[[#This Row],[environment]],Merge2[[#This Row],[job_satisfactory]],Merge2[[#This Row],[Relationship]],Merge2[[#This Row],[worklife]],Merge2[[#This Row],[selfrating]],Merge2[[#This Row],[managerrating]])</f>
        <v>#N/A</v>
      </c>
    </row>
    <row r="294" spans="1:46" x14ac:dyDescent="0.25">
      <c r="A294" s="1" t="s">
        <v>1001</v>
      </c>
      <c r="B294" s="3" t="s">
        <v>1002</v>
      </c>
      <c r="C294" s="3" t="s">
        <v>1003</v>
      </c>
      <c r="D294" s="3" t="s">
        <v>26</v>
      </c>
      <c r="E294" s="4">
        <v>28</v>
      </c>
      <c r="F294" s="4" t="str">
        <f>IF(Merge2[[#This Row],[Age]]&lt;=35,"Young","Old")</f>
        <v>Young</v>
      </c>
      <c r="G294" s="3" t="s">
        <v>92</v>
      </c>
      <c r="H294" s="3" t="s">
        <v>57</v>
      </c>
      <c r="I294" s="4">
        <v>6</v>
      </c>
      <c r="J294" s="4" t="str" cm="1">
        <f t="array" ref="J294">_xlfn.IFS(Merge2[[#This Row],[DistanceFromHome (KM)]] &lt;=10,"0-10KM",Merge2[[#This Row],[DistanceFromHome (KM)]] &lt;=20,"11-20KM",Merge2[[#This Row],[DistanceFromHome (KM)]] &lt;=30,"21-30KM",Merge2[[#This Row],[DistanceFromHome (KM)]] &lt;=40,"31-40KM",Merge2[[#This Row],[DistanceFromHome (KM)]] &lt;=50,"41-50KM")</f>
        <v>0-10KM</v>
      </c>
      <c r="K294" s="3" t="s">
        <v>40</v>
      </c>
      <c r="L294" s="3" t="s">
        <v>30</v>
      </c>
      <c r="M294" s="4">
        <v>1</v>
      </c>
      <c r="N294" s="3" t="str" cm="1">
        <f t="array" ref="N294">_xlfn.SWITCH(Merge2[[#This Row],[Education]], 1, "Below College", 2, "College", 3, "Bachelor's", 4, "Master's", 5, "Doctorate")</f>
        <v>Below College</v>
      </c>
      <c r="O294" s="3" t="s">
        <v>77</v>
      </c>
      <c r="P294" s="3" t="s">
        <v>110</v>
      </c>
      <c r="Q294" s="3" t="s">
        <v>33</v>
      </c>
      <c r="R294" s="5">
        <v>47148</v>
      </c>
      <c r="S294" s="4">
        <v>2</v>
      </c>
      <c r="T294" s="3" t="s">
        <v>34</v>
      </c>
      <c r="U294" s="4">
        <f>IF(Merge2[[#This Row],[OverTime]]="Yes", 1, 0)</f>
        <v>0</v>
      </c>
      <c r="V294" s="2">
        <v>41587</v>
      </c>
      <c r="W294" s="3" t="s">
        <v>34</v>
      </c>
      <c r="X294" s="4">
        <v>9</v>
      </c>
      <c r="Y294" s="4">
        <v>3</v>
      </c>
      <c r="Z294" s="4">
        <v>8</v>
      </c>
      <c r="AA294" s="4" t="str">
        <f>IF(Merge2[[#This Row],[YearsSinceLastPromotion]] &gt;=4, "Need Attention", "OK")</f>
        <v>Need Attention</v>
      </c>
      <c r="AB294" s="4">
        <v>8</v>
      </c>
      <c r="AC294" s="1"/>
      <c r="AD294" s="1"/>
      <c r="AE294" s="2"/>
      <c r="AF294" s="4"/>
      <c r="AG294" s="4" t="e">
        <f>IF(ISNUMBER(Merge2[[#This Row],[PerformanceRating.EnvironmentSatisfaction]]),Merge2[[#This Row],[PerformanceRating.EnvironmentSatisfaction]], NA())</f>
        <v>#N/A</v>
      </c>
      <c r="AH294" s="4"/>
      <c r="AI294" s="4" t="e">
        <f>IF(ISNUMBER(Merge2[[#This Row],[PerformanceRating.JobSatisfaction]]),Merge2[[#This Row],[PerformanceRating.JobSatisfaction]],NA())</f>
        <v>#N/A</v>
      </c>
      <c r="AJ294" s="4"/>
      <c r="AK294" s="4" t="e">
        <f>IF(ISNUMBER(Merge2[[#This Row],[PerformanceRating.RelationshipSatisfaction]]),Merge2[[#This Row],[PerformanceRating.RelationshipSatisfaction]],NA())</f>
        <v>#N/A</v>
      </c>
      <c r="AL294" s="4"/>
      <c r="AM294" s="4"/>
      <c r="AN294" s="4"/>
      <c r="AO294" s="4" t="e">
        <f>IF(ISNUMBER(Merge2[[#This Row],[PerformanceRating.WorkLifeBalance]]),Merge2[[#This Row],[PerformanceRating.WorkLifeBalance]],NA())</f>
        <v>#N/A</v>
      </c>
      <c r="AP294" s="4"/>
      <c r="AQ294" s="4" t="e">
        <f>IF(ISNUMBER(Merge2[[#This Row],[PerformanceRating.SelfRating]]),Merge2[[#This Row],[PerformanceRating.SelfRating]],NA())</f>
        <v>#N/A</v>
      </c>
      <c r="AR294" s="4"/>
      <c r="AS294" s="4" t="e">
        <f>IF(ISNUMBER(Merge2[[#This Row],[PerformanceRating.ManagerRating]]),Merge2[[#This Row],[PerformanceRating.ManagerRating]],NA())</f>
        <v>#N/A</v>
      </c>
      <c r="AT294" s="4" t="e">
        <f>AVERAGE(Merge2[[#This Row],[environment]],Merge2[[#This Row],[job_satisfactory]],Merge2[[#This Row],[Relationship]],Merge2[[#This Row],[worklife]],Merge2[[#This Row],[selfrating]],Merge2[[#This Row],[managerrating]])</f>
        <v>#N/A</v>
      </c>
    </row>
    <row r="295" spans="1:46" hidden="1" x14ac:dyDescent="0.25">
      <c r="A295" s="1" t="s">
        <v>1015</v>
      </c>
      <c r="B295" s="3" t="s">
        <v>1016</v>
      </c>
      <c r="C295" s="3" t="s">
        <v>1017</v>
      </c>
      <c r="D295" s="3" t="s">
        <v>39</v>
      </c>
      <c r="E295" s="4">
        <v>37</v>
      </c>
      <c r="F295" s="4" t="str">
        <f>IF(Merge2[[#This Row],[Age]]&lt;=35,"Young","Old")</f>
        <v>Old</v>
      </c>
      <c r="G295" s="3" t="s">
        <v>92</v>
      </c>
      <c r="H295" s="3" t="s">
        <v>57</v>
      </c>
      <c r="I295" s="4">
        <v>7</v>
      </c>
      <c r="J295" s="4" t="str" cm="1">
        <f t="array" ref="J295">_xlfn.IFS(Merge2[[#This Row],[DistanceFromHome (KM)]] &lt;=10,"0-10KM",Merge2[[#This Row],[DistanceFromHome (KM)]] &lt;=20,"11-20KM",Merge2[[#This Row],[DistanceFromHome (KM)]] &lt;=30,"21-30KM",Merge2[[#This Row],[DistanceFromHome (KM)]] &lt;=40,"31-40KM",Merge2[[#This Row],[DistanceFromHome (KM)]] &lt;=50,"41-50KM")</f>
        <v>0-10KM</v>
      </c>
      <c r="K295" s="3" t="s">
        <v>69</v>
      </c>
      <c r="L295" s="3" t="s">
        <v>70</v>
      </c>
      <c r="M295" s="4">
        <v>4</v>
      </c>
      <c r="N295" s="3" t="str" cm="1">
        <f t="array" ref="N295">_xlfn.SWITCH(Merge2[[#This Row],[Education]], 1, "Below College", 2, "College", 3, "Bachelor's", 4, "Master's", 5, "Doctorate")</f>
        <v>Master's</v>
      </c>
      <c r="O295" s="3" t="s">
        <v>77</v>
      </c>
      <c r="P295" s="3" t="s">
        <v>205</v>
      </c>
      <c r="Q295" s="3" t="s">
        <v>33</v>
      </c>
      <c r="R295" s="5">
        <v>276322</v>
      </c>
      <c r="S295" s="4">
        <v>1</v>
      </c>
      <c r="T295" s="3" t="s">
        <v>34</v>
      </c>
      <c r="U295" s="4">
        <f>IF(Merge2[[#This Row],[OverTime]]="Yes", 1, 0)</f>
        <v>0</v>
      </c>
      <c r="V295" s="2">
        <v>41604</v>
      </c>
      <c r="W295" s="3" t="s">
        <v>34</v>
      </c>
      <c r="X295" s="4">
        <v>9</v>
      </c>
      <c r="Y295" s="4">
        <v>0</v>
      </c>
      <c r="Z295" s="4">
        <v>9</v>
      </c>
      <c r="AA295" s="4" t="str">
        <f>IF(Merge2[[#This Row],[YearsSinceLastPromotion]] &gt;=4, "Need Attention", "OK")</f>
        <v>Need Attention</v>
      </c>
      <c r="AB295" s="4">
        <v>1</v>
      </c>
      <c r="AC295" s="1"/>
      <c r="AD295" s="1"/>
      <c r="AE295" s="2"/>
      <c r="AF295" s="4"/>
      <c r="AG295" s="4" t="e">
        <f>IF(ISNUMBER(Merge2[[#This Row],[PerformanceRating.EnvironmentSatisfaction]]),Merge2[[#This Row],[PerformanceRating.EnvironmentSatisfaction]], NA())</f>
        <v>#N/A</v>
      </c>
      <c r="AH295" s="4"/>
      <c r="AI295" s="4" t="e">
        <f>IF(ISNUMBER(Merge2[[#This Row],[PerformanceRating.JobSatisfaction]]),Merge2[[#This Row],[PerformanceRating.JobSatisfaction]],NA())</f>
        <v>#N/A</v>
      </c>
      <c r="AJ295" s="4"/>
      <c r="AK295" s="4" t="e">
        <f>IF(ISNUMBER(Merge2[[#This Row],[PerformanceRating.RelationshipSatisfaction]]),Merge2[[#This Row],[PerformanceRating.RelationshipSatisfaction]],NA())</f>
        <v>#N/A</v>
      </c>
      <c r="AL295" s="4"/>
      <c r="AM295" s="4"/>
      <c r="AN295" s="4"/>
      <c r="AO295" s="4" t="e">
        <f>IF(ISNUMBER(Merge2[[#This Row],[PerformanceRating.WorkLifeBalance]]),Merge2[[#This Row],[PerformanceRating.WorkLifeBalance]],NA())</f>
        <v>#N/A</v>
      </c>
      <c r="AP295" s="4"/>
      <c r="AQ295" s="4" t="e">
        <f>IF(ISNUMBER(Merge2[[#This Row],[PerformanceRating.SelfRating]]),Merge2[[#This Row],[PerformanceRating.SelfRating]],NA())</f>
        <v>#N/A</v>
      </c>
      <c r="AR295" s="4"/>
      <c r="AS295" s="4" t="e">
        <f>IF(ISNUMBER(Merge2[[#This Row],[PerformanceRating.ManagerRating]]),Merge2[[#This Row],[PerformanceRating.ManagerRating]],NA())</f>
        <v>#N/A</v>
      </c>
      <c r="AT295" s="4" t="e">
        <f>AVERAGE(Merge2[[#This Row],[environment]],Merge2[[#This Row],[job_satisfactory]],Merge2[[#This Row],[Relationship]],Merge2[[#This Row],[worklife]],Merge2[[#This Row],[selfrating]],Merge2[[#This Row],[managerrating]])</f>
        <v>#N/A</v>
      </c>
    </row>
    <row r="296" spans="1:46" hidden="1" x14ac:dyDescent="0.25">
      <c r="A296" s="1" t="s">
        <v>1018</v>
      </c>
      <c r="B296" s="3" t="s">
        <v>1019</v>
      </c>
      <c r="C296" s="3" t="s">
        <v>1020</v>
      </c>
      <c r="D296" s="3" t="s">
        <v>39</v>
      </c>
      <c r="E296" s="4">
        <v>44</v>
      </c>
      <c r="F296" s="4" t="str">
        <f>IF(Merge2[[#This Row],[Age]]&lt;=35,"Young","Old")</f>
        <v>Old</v>
      </c>
      <c r="G296" s="3" t="s">
        <v>27</v>
      </c>
      <c r="H296" s="3" t="s">
        <v>57</v>
      </c>
      <c r="I296" s="4">
        <v>4</v>
      </c>
      <c r="J296" s="4" t="str" cm="1">
        <f t="array" ref="J296">_xlfn.IFS(Merge2[[#This Row],[DistanceFromHome (KM)]] &lt;=10,"0-10KM",Merge2[[#This Row],[DistanceFromHome (KM)]] &lt;=20,"11-20KM",Merge2[[#This Row],[DistanceFromHome (KM)]] &lt;=30,"21-30KM",Merge2[[#This Row],[DistanceFromHome (KM)]] &lt;=40,"31-40KM",Merge2[[#This Row],[DistanceFromHome (KM)]] &lt;=50,"41-50KM")</f>
        <v>0-10KM</v>
      </c>
      <c r="K296" s="3" t="s">
        <v>29</v>
      </c>
      <c r="L296" s="3" t="s">
        <v>70</v>
      </c>
      <c r="M296" s="4">
        <v>3</v>
      </c>
      <c r="N296" s="3" t="str" cm="1">
        <f t="array" ref="N296">_xlfn.SWITCH(Merge2[[#This Row],[Education]], 1, "Below College", 2, "College", 3, "Bachelor's", 4, "Master's", 5, "Doctorate")</f>
        <v>Bachelor's</v>
      </c>
      <c r="O296" s="3" t="s">
        <v>58</v>
      </c>
      <c r="P296" s="3" t="s">
        <v>93</v>
      </c>
      <c r="Q296" s="3" t="s">
        <v>51</v>
      </c>
      <c r="R296" s="5">
        <v>74172</v>
      </c>
      <c r="S296" s="4">
        <v>2</v>
      </c>
      <c r="T296" s="3" t="s">
        <v>34</v>
      </c>
      <c r="U296" s="4">
        <f>IF(Merge2[[#This Row],[OverTime]]="Yes", 1, 0)</f>
        <v>0</v>
      </c>
      <c r="V296" s="2">
        <v>41604</v>
      </c>
      <c r="W296" s="3" t="s">
        <v>34</v>
      </c>
      <c r="X296" s="4">
        <v>9</v>
      </c>
      <c r="Y296" s="4">
        <v>8</v>
      </c>
      <c r="Z296" s="4">
        <v>9</v>
      </c>
      <c r="AA296" s="4" t="str">
        <f>IF(Merge2[[#This Row],[YearsSinceLastPromotion]] &gt;=4, "Need Attention", "OK")</f>
        <v>Need Attention</v>
      </c>
      <c r="AB296" s="4">
        <v>9</v>
      </c>
      <c r="AC296" s="1"/>
      <c r="AD296" s="1"/>
      <c r="AE296" s="2"/>
      <c r="AF296" s="4"/>
      <c r="AG296" s="4" t="e">
        <f>IF(ISNUMBER(Merge2[[#This Row],[PerformanceRating.EnvironmentSatisfaction]]),Merge2[[#This Row],[PerformanceRating.EnvironmentSatisfaction]], NA())</f>
        <v>#N/A</v>
      </c>
      <c r="AH296" s="4"/>
      <c r="AI296" s="4" t="e">
        <f>IF(ISNUMBER(Merge2[[#This Row],[PerformanceRating.JobSatisfaction]]),Merge2[[#This Row],[PerformanceRating.JobSatisfaction]],NA())</f>
        <v>#N/A</v>
      </c>
      <c r="AJ296" s="4"/>
      <c r="AK296" s="4" t="e">
        <f>IF(ISNUMBER(Merge2[[#This Row],[PerformanceRating.RelationshipSatisfaction]]),Merge2[[#This Row],[PerformanceRating.RelationshipSatisfaction]],NA())</f>
        <v>#N/A</v>
      </c>
      <c r="AL296" s="4"/>
      <c r="AM296" s="4"/>
      <c r="AN296" s="4"/>
      <c r="AO296" s="4" t="e">
        <f>IF(ISNUMBER(Merge2[[#This Row],[PerformanceRating.WorkLifeBalance]]),Merge2[[#This Row],[PerformanceRating.WorkLifeBalance]],NA())</f>
        <v>#N/A</v>
      </c>
      <c r="AP296" s="4"/>
      <c r="AQ296" s="4" t="e">
        <f>IF(ISNUMBER(Merge2[[#This Row],[PerformanceRating.SelfRating]]),Merge2[[#This Row],[PerformanceRating.SelfRating]],NA())</f>
        <v>#N/A</v>
      </c>
      <c r="AR296" s="4"/>
      <c r="AS296" s="4" t="e">
        <f>IF(ISNUMBER(Merge2[[#This Row],[PerformanceRating.ManagerRating]]),Merge2[[#This Row],[PerformanceRating.ManagerRating]],NA())</f>
        <v>#N/A</v>
      </c>
      <c r="AT296" s="4" t="e">
        <f>AVERAGE(Merge2[[#This Row],[environment]],Merge2[[#This Row],[job_satisfactory]],Merge2[[#This Row],[Relationship]],Merge2[[#This Row],[worklife]],Merge2[[#This Row],[selfrating]],Merge2[[#This Row],[managerrating]])</f>
        <v>#N/A</v>
      </c>
    </row>
    <row r="297" spans="1:46" x14ac:dyDescent="0.25">
      <c r="A297" s="1" t="s">
        <v>1021</v>
      </c>
      <c r="B297" s="3" t="s">
        <v>1022</v>
      </c>
      <c r="C297" s="3" t="s">
        <v>1023</v>
      </c>
      <c r="D297" s="3" t="s">
        <v>26</v>
      </c>
      <c r="E297" s="4">
        <v>30</v>
      </c>
      <c r="F297" s="4" t="str">
        <f>IF(Merge2[[#This Row],[Age]]&lt;=35,"Young","Old")</f>
        <v>Young</v>
      </c>
      <c r="G297" s="3" t="s">
        <v>27</v>
      </c>
      <c r="H297" s="3" t="s">
        <v>57</v>
      </c>
      <c r="I297" s="4">
        <v>26</v>
      </c>
      <c r="J297" s="4" t="str" cm="1">
        <f t="array" ref="J297">_xlfn.IFS(Merge2[[#This Row],[DistanceFromHome (KM)]] &lt;=10,"0-10KM",Merge2[[#This Row],[DistanceFromHome (KM)]] &lt;=20,"11-20KM",Merge2[[#This Row],[DistanceFromHome (KM)]] &lt;=30,"21-30KM",Merge2[[#This Row],[DistanceFromHome (KM)]] &lt;=40,"31-40KM",Merge2[[#This Row],[DistanceFromHome (KM)]] &lt;=50,"41-50KM")</f>
        <v>21-30KM</v>
      </c>
      <c r="K297" s="3" t="s">
        <v>69</v>
      </c>
      <c r="L297" s="3" t="s">
        <v>76</v>
      </c>
      <c r="M297" s="4">
        <v>4</v>
      </c>
      <c r="N297" s="3" t="str" cm="1">
        <f t="array" ref="N297">_xlfn.SWITCH(Merge2[[#This Row],[Education]], 1, "Below College", 2, "College", 3, "Bachelor's", 4, "Master's", 5, "Doctorate")</f>
        <v>Master's</v>
      </c>
      <c r="O297" s="3" t="s">
        <v>58</v>
      </c>
      <c r="P297" s="3" t="s">
        <v>93</v>
      </c>
      <c r="Q297" s="3" t="s">
        <v>51</v>
      </c>
      <c r="R297" s="5">
        <v>36280</v>
      </c>
      <c r="S297" s="4">
        <v>2</v>
      </c>
      <c r="T297" s="3" t="s">
        <v>34</v>
      </c>
      <c r="U297" s="4">
        <f>IF(Merge2[[#This Row],[OverTime]]="Yes", 1, 0)</f>
        <v>0</v>
      </c>
      <c r="V297" s="2">
        <v>41612</v>
      </c>
      <c r="W297" s="3" t="s">
        <v>34</v>
      </c>
      <c r="X297" s="4">
        <v>9</v>
      </c>
      <c r="Y297" s="4">
        <v>9</v>
      </c>
      <c r="Z297" s="4">
        <v>9</v>
      </c>
      <c r="AA297" s="4" t="str">
        <f>IF(Merge2[[#This Row],[YearsSinceLastPromotion]] &gt;=4, "Need Attention", "OK")</f>
        <v>Need Attention</v>
      </c>
      <c r="AB297" s="4">
        <v>9</v>
      </c>
      <c r="AC297" s="1"/>
      <c r="AD297" s="1"/>
      <c r="AE297" s="2"/>
      <c r="AF297" s="4"/>
      <c r="AG297" s="4" t="e">
        <f>IF(ISNUMBER(Merge2[[#This Row],[PerformanceRating.EnvironmentSatisfaction]]),Merge2[[#This Row],[PerformanceRating.EnvironmentSatisfaction]], NA())</f>
        <v>#N/A</v>
      </c>
      <c r="AH297" s="4"/>
      <c r="AI297" s="4" t="e">
        <f>IF(ISNUMBER(Merge2[[#This Row],[PerformanceRating.JobSatisfaction]]),Merge2[[#This Row],[PerformanceRating.JobSatisfaction]],NA())</f>
        <v>#N/A</v>
      </c>
      <c r="AJ297" s="4"/>
      <c r="AK297" s="4" t="e">
        <f>IF(ISNUMBER(Merge2[[#This Row],[PerformanceRating.RelationshipSatisfaction]]),Merge2[[#This Row],[PerformanceRating.RelationshipSatisfaction]],NA())</f>
        <v>#N/A</v>
      </c>
      <c r="AL297" s="4"/>
      <c r="AM297" s="4"/>
      <c r="AN297" s="4"/>
      <c r="AO297" s="4" t="e">
        <f>IF(ISNUMBER(Merge2[[#This Row],[PerformanceRating.WorkLifeBalance]]),Merge2[[#This Row],[PerformanceRating.WorkLifeBalance]],NA())</f>
        <v>#N/A</v>
      </c>
      <c r="AP297" s="4"/>
      <c r="AQ297" s="4" t="e">
        <f>IF(ISNUMBER(Merge2[[#This Row],[PerformanceRating.SelfRating]]),Merge2[[#This Row],[PerformanceRating.SelfRating]],NA())</f>
        <v>#N/A</v>
      </c>
      <c r="AR297" s="4"/>
      <c r="AS297" s="4" t="e">
        <f>IF(ISNUMBER(Merge2[[#This Row],[PerformanceRating.ManagerRating]]),Merge2[[#This Row],[PerformanceRating.ManagerRating]],NA())</f>
        <v>#N/A</v>
      </c>
      <c r="AT297" s="4" t="e">
        <f>AVERAGE(Merge2[[#This Row],[environment]],Merge2[[#This Row],[job_satisfactory]],Merge2[[#This Row],[Relationship]],Merge2[[#This Row],[worklife]],Merge2[[#This Row],[selfrating]],Merge2[[#This Row],[managerrating]])</f>
        <v>#N/A</v>
      </c>
    </row>
    <row r="298" spans="1:46" hidden="1" x14ac:dyDescent="0.25">
      <c r="A298" s="1" t="s">
        <v>1036</v>
      </c>
      <c r="B298" s="3" t="s">
        <v>1037</v>
      </c>
      <c r="C298" s="3" t="s">
        <v>1038</v>
      </c>
      <c r="D298" s="3" t="s">
        <v>56</v>
      </c>
      <c r="E298" s="4">
        <v>40</v>
      </c>
      <c r="F298" s="4" t="str">
        <f>IF(Merge2[[#This Row],[Age]]&lt;=35,"Young","Old")</f>
        <v>Old</v>
      </c>
      <c r="G298" s="3" t="s">
        <v>27</v>
      </c>
      <c r="H298" s="3" t="s">
        <v>57</v>
      </c>
      <c r="I298" s="4">
        <v>30</v>
      </c>
      <c r="J298" s="4" t="str" cm="1">
        <f t="array" ref="J298">_xlfn.IFS(Merge2[[#This Row],[DistanceFromHome (KM)]] &lt;=10,"0-10KM",Merge2[[#This Row],[DistanceFromHome (KM)]] &lt;=20,"11-20KM",Merge2[[#This Row],[DistanceFromHome (KM)]] &lt;=30,"21-30KM",Merge2[[#This Row],[DistanceFromHome (KM)]] &lt;=40,"31-40KM",Merge2[[#This Row],[DistanceFromHome (KM)]] &lt;=50,"41-50KM")</f>
        <v>21-30KM</v>
      </c>
      <c r="K298" s="3" t="s">
        <v>29</v>
      </c>
      <c r="L298" s="3" t="s">
        <v>70</v>
      </c>
      <c r="M298" s="4">
        <v>4</v>
      </c>
      <c r="N298" s="3" t="str" cm="1">
        <f t="array" ref="N298">_xlfn.SWITCH(Merge2[[#This Row],[Education]], 1, "Below College", 2, "College", 3, "Bachelor's", 4, "Master's", 5, "Doctorate")</f>
        <v>Master's</v>
      </c>
      <c r="O298" s="3" t="s">
        <v>58</v>
      </c>
      <c r="P298" s="3" t="s">
        <v>101</v>
      </c>
      <c r="Q298" s="3" t="s">
        <v>51</v>
      </c>
      <c r="R298" s="5">
        <v>145328</v>
      </c>
      <c r="S298" s="4">
        <v>1</v>
      </c>
      <c r="T298" s="3" t="s">
        <v>34</v>
      </c>
      <c r="U298" s="4">
        <f>IF(Merge2[[#This Row],[OverTime]]="Yes", 1, 0)</f>
        <v>0</v>
      </c>
      <c r="V298" s="2">
        <v>41617</v>
      </c>
      <c r="W298" s="3" t="s">
        <v>34</v>
      </c>
      <c r="X298" s="4">
        <v>9</v>
      </c>
      <c r="Y298" s="4">
        <v>0</v>
      </c>
      <c r="Z298" s="4">
        <v>9</v>
      </c>
      <c r="AA298" s="4" t="str">
        <f>IF(Merge2[[#This Row],[YearsSinceLastPromotion]] &gt;=4, "Need Attention", "OK")</f>
        <v>Need Attention</v>
      </c>
      <c r="AB298" s="4">
        <v>9</v>
      </c>
      <c r="AC298" s="1"/>
      <c r="AD298" s="1"/>
      <c r="AE298" s="2"/>
      <c r="AF298" s="4"/>
      <c r="AG298" s="4" t="e">
        <f>IF(ISNUMBER(Merge2[[#This Row],[PerformanceRating.EnvironmentSatisfaction]]),Merge2[[#This Row],[PerformanceRating.EnvironmentSatisfaction]], NA())</f>
        <v>#N/A</v>
      </c>
      <c r="AH298" s="4"/>
      <c r="AI298" s="4" t="e">
        <f>IF(ISNUMBER(Merge2[[#This Row],[PerformanceRating.JobSatisfaction]]),Merge2[[#This Row],[PerformanceRating.JobSatisfaction]],NA())</f>
        <v>#N/A</v>
      </c>
      <c r="AJ298" s="4"/>
      <c r="AK298" s="4" t="e">
        <f>IF(ISNUMBER(Merge2[[#This Row],[PerformanceRating.RelationshipSatisfaction]]),Merge2[[#This Row],[PerformanceRating.RelationshipSatisfaction]],NA())</f>
        <v>#N/A</v>
      </c>
      <c r="AL298" s="4"/>
      <c r="AM298" s="4"/>
      <c r="AN298" s="4"/>
      <c r="AO298" s="4" t="e">
        <f>IF(ISNUMBER(Merge2[[#This Row],[PerformanceRating.WorkLifeBalance]]),Merge2[[#This Row],[PerformanceRating.WorkLifeBalance]],NA())</f>
        <v>#N/A</v>
      </c>
      <c r="AP298" s="4"/>
      <c r="AQ298" s="4" t="e">
        <f>IF(ISNUMBER(Merge2[[#This Row],[PerformanceRating.SelfRating]]),Merge2[[#This Row],[PerformanceRating.SelfRating]],NA())</f>
        <v>#N/A</v>
      </c>
      <c r="AR298" s="4"/>
      <c r="AS298" s="4" t="e">
        <f>IF(ISNUMBER(Merge2[[#This Row],[PerformanceRating.ManagerRating]]),Merge2[[#This Row],[PerformanceRating.ManagerRating]],NA())</f>
        <v>#N/A</v>
      </c>
      <c r="AT298" s="4" t="e">
        <f>AVERAGE(Merge2[[#This Row],[environment]],Merge2[[#This Row],[job_satisfactory]],Merge2[[#This Row],[Relationship]],Merge2[[#This Row],[worklife]],Merge2[[#This Row],[selfrating]],Merge2[[#This Row],[managerrating]])</f>
        <v>#N/A</v>
      </c>
    </row>
    <row r="299" spans="1:46" hidden="1" x14ac:dyDescent="0.25">
      <c r="A299" s="1" t="s">
        <v>1327</v>
      </c>
      <c r="B299" s="3" t="s">
        <v>1328</v>
      </c>
      <c r="C299" s="3" t="s">
        <v>1329</v>
      </c>
      <c r="D299" s="3" t="s">
        <v>26</v>
      </c>
      <c r="E299" s="4">
        <v>45</v>
      </c>
      <c r="F299" s="4" t="str">
        <f>IF(Merge2[[#This Row],[Age]]&lt;=35,"Young","Old")</f>
        <v>Old</v>
      </c>
      <c r="G299" s="3" t="s">
        <v>27</v>
      </c>
      <c r="H299" s="3" t="s">
        <v>57</v>
      </c>
      <c r="I299" s="4">
        <v>13</v>
      </c>
      <c r="J299" s="4" t="str" cm="1">
        <f t="array" ref="J299">_xlfn.IFS(Merge2[[#This Row],[DistanceFromHome (KM)]] &lt;=10,"0-10KM",Merge2[[#This Row],[DistanceFromHome (KM)]] &lt;=20,"11-20KM",Merge2[[#This Row],[DistanceFromHome (KM)]] &lt;=30,"21-30KM",Merge2[[#This Row],[DistanceFromHome (KM)]] &lt;=40,"31-40KM",Merge2[[#This Row],[DistanceFromHome (KM)]] &lt;=50,"41-50KM")</f>
        <v>11-20KM</v>
      </c>
      <c r="K299" s="3" t="s">
        <v>40</v>
      </c>
      <c r="L299" s="3" t="s">
        <v>30</v>
      </c>
      <c r="M299" s="4">
        <v>2</v>
      </c>
      <c r="N299" s="3" t="str" cm="1">
        <f t="array" ref="N299">_xlfn.SWITCH(Merge2[[#This Row],[Education]], 1, "Below College", 2, "College", 3, "Bachelor's", 4, "Master's", 5, "Doctorate")</f>
        <v>College</v>
      </c>
      <c r="O299" s="3" t="s">
        <v>83</v>
      </c>
      <c r="P299" s="3" t="s">
        <v>205</v>
      </c>
      <c r="Q299" s="3" t="s">
        <v>41</v>
      </c>
      <c r="R299" s="5">
        <v>349793</v>
      </c>
      <c r="S299" s="4">
        <v>0</v>
      </c>
      <c r="T299" s="3" t="s">
        <v>34</v>
      </c>
      <c r="U299" s="4">
        <f>IF(Merge2[[#This Row],[OverTime]]="Yes", 1, 0)</f>
        <v>0</v>
      </c>
      <c r="V299" s="2">
        <v>41830</v>
      </c>
      <c r="W299" s="3" t="s">
        <v>34</v>
      </c>
      <c r="X299" s="4">
        <v>8</v>
      </c>
      <c r="Y299" s="4">
        <v>0</v>
      </c>
      <c r="Z299" s="4">
        <v>8</v>
      </c>
      <c r="AA299" s="4" t="str">
        <f>IF(Merge2[[#This Row],[YearsSinceLastPromotion]] &gt;=4, "Need Attention", "OK")</f>
        <v>Need Attention</v>
      </c>
      <c r="AB299" s="4">
        <v>6</v>
      </c>
      <c r="AC299" s="1" t="s">
        <v>1330</v>
      </c>
      <c r="AD299" s="1" t="s">
        <v>1327</v>
      </c>
      <c r="AE299" s="2">
        <v>42880</v>
      </c>
      <c r="AF299" s="4">
        <v>5</v>
      </c>
      <c r="AG299" s="4">
        <f>IF(ISNUMBER(Merge2[[#This Row],[PerformanceRating.EnvironmentSatisfaction]]),Merge2[[#This Row],[PerformanceRating.EnvironmentSatisfaction]], NA())</f>
        <v>5</v>
      </c>
      <c r="AH299" s="4">
        <v>4</v>
      </c>
      <c r="AI299" s="4">
        <f>IF(ISNUMBER(Merge2[[#This Row],[PerformanceRating.JobSatisfaction]]),Merge2[[#This Row],[PerformanceRating.JobSatisfaction]],NA())</f>
        <v>4</v>
      </c>
      <c r="AJ299" s="4">
        <v>3</v>
      </c>
      <c r="AK299" s="4">
        <f>IF(ISNUMBER(Merge2[[#This Row],[PerformanceRating.RelationshipSatisfaction]]),Merge2[[#This Row],[PerformanceRating.RelationshipSatisfaction]],NA())</f>
        <v>3</v>
      </c>
      <c r="AL299" s="4">
        <v>3</v>
      </c>
      <c r="AM299" s="4">
        <v>0</v>
      </c>
      <c r="AN299" s="4">
        <v>2</v>
      </c>
      <c r="AO299" s="4">
        <f>IF(ISNUMBER(Merge2[[#This Row],[PerformanceRating.WorkLifeBalance]]),Merge2[[#This Row],[PerformanceRating.WorkLifeBalance]],NA())</f>
        <v>2</v>
      </c>
      <c r="AP299" s="4">
        <v>5</v>
      </c>
      <c r="AQ299" s="4">
        <f>IF(ISNUMBER(Merge2[[#This Row],[PerformanceRating.SelfRating]]),Merge2[[#This Row],[PerformanceRating.SelfRating]],NA())</f>
        <v>5</v>
      </c>
      <c r="AR299" s="4">
        <v>5</v>
      </c>
      <c r="AS299" s="4">
        <f>IF(ISNUMBER(Merge2[[#This Row],[PerformanceRating.ManagerRating]]),Merge2[[#This Row],[PerformanceRating.ManagerRating]],NA())</f>
        <v>5</v>
      </c>
      <c r="AT299" s="4">
        <f>AVERAGE(Merge2[[#This Row],[environment]],Merge2[[#This Row],[job_satisfactory]],Merge2[[#This Row],[Relationship]],Merge2[[#This Row],[worklife]],Merge2[[#This Row],[selfrating]],Merge2[[#This Row],[managerrating]])</f>
        <v>4</v>
      </c>
    </row>
    <row r="300" spans="1:46" hidden="1" x14ac:dyDescent="0.25">
      <c r="A300" s="1" t="s">
        <v>1354</v>
      </c>
      <c r="B300" s="3" t="s">
        <v>1355</v>
      </c>
      <c r="C300" s="3" t="s">
        <v>1356</v>
      </c>
      <c r="D300" s="3" t="s">
        <v>26</v>
      </c>
      <c r="E300" s="4">
        <v>36</v>
      </c>
      <c r="F300" s="4" t="str">
        <f>IF(Merge2[[#This Row],[Age]]&lt;=35,"Young","Old")</f>
        <v>Old</v>
      </c>
      <c r="G300" s="3" t="s">
        <v>92</v>
      </c>
      <c r="H300" s="3" t="s">
        <v>57</v>
      </c>
      <c r="I300" s="4">
        <v>6</v>
      </c>
      <c r="J300" s="4" t="str" cm="1">
        <f t="array" ref="J300">_xlfn.IFS(Merge2[[#This Row],[DistanceFromHome (KM)]] &lt;=10,"0-10KM",Merge2[[#This Row],[DistanceFromHome (KM)]] &lt;=20,"11-20KM",Merge2[[#This Row],[DistanceFromHome (KM)]] &lt;=30,"21-30KM",Merge2[[#This Row],[DistanceFromHome (KM)]] &lt;=40,"31-40KM",Merge2[[#This Row],[DistanceFromHome (KM)]] &lt;=50,"41-50KM")</f>
        <v>0-10KM</v>
      </c>
      <c r="K300" s="3" t="s">
        <v>40</v>
      </c>
      <c r="L300" s="3" t="s">
        <v>48</v>
      </c>
      <c r="M300" s="4">
        <v>4</v>
      </c>
      <c r="N300" s="3" t="str" cm="1">
        <f t="array" ref="N300">_xlfn.SWITCH(Merge2[[#This Row],[Education]], 1, "Below College", 2, "College", 3, "Bachelor's", 4, "Master's", 5, "Doctorate")</f>
        <v>Master's</v>
      </c>
      <c r="O300" s="3" t="s">
        <v>77</v>
      </c>
      <c r="P300" s="3" t="s">
        <v>93</v>
      </c>
      <c r="Q300" s="3" t="s">
        <v>41</v>
      </c>
      <c r="R300" s="5">
        <v>51050</v>
      </c>
      <c r="S300" s="4">
        <v>0</v>
      </c>
      <c r="T300" s="3" t="s">
        <v>42</v>
      </c>
      <c r="U300" s="4">
        <f>IF(Merge2[[#This Row],[OverTime]]="Yes", 1, 0)</f>
        <v>1</v>
      </c>
      <c r="V300" s="2">
        <v>41856</v>
      </c>
      <c r="W300" s="3" t="s">
        <v>34</v>
      </c>
      <c r="X300" s="4">
        <v>8</v>
      </c>
      <c r="Y300" s="4">
        <v>6</v>
      </c>
      <c r="Z300" s="4">
        <v>7</v>
      </c>
      <c r="AA300" s="4" t="str">
        <f>IF(Merge2[[#This Row],[YearsSinceLastPromotion]] &gt;=4, "Need Attention", "OK")</f>
        <v>Need Attention</v>
      </c>
      <c r="AB300" s="4">
        <v>2</v>
      </c>
      <c r="AC300" s="1" t="s">
        <v>1357</v>
      </c>
      <c r="AD300" s="1" t="s">
        <v>1354</v>
      </c>
      <c r="AE300" s="2">
        <v>42894</v>
      </c>
      <c r="AF300" s="4">
        <v>4</v>
      </c>
      <c r="AG300" s="4">
        <f>IF(ISNUMBER(Merge2[[#This Row],[PerformanceRating.EnvironmentSatisfaction]]),Merge2[[#This Row],[PerformanceRating.EnvironmentSatisfaction]], NA())</f>
        <v>4</v>
      </c>
      <c r="AH300" s="4">
        <v>5</v>
      </c>
      <c r="AI300" s="4">
        <f>IF(ISNUMBER(Merge2[[#This Row],[PerformanceRating.JobSatisfaction]]),Merge2[[#This Row],[PerformanceRating.JobSatisfaction]],NA())</f>
        <v>5</v>
      </c>
      <c r="AJ300" s="4">
        <v>2</v>
      </c>
      <c r="AK300" s="4">
        <f>IF(ISNUMBER(Merge2[[#This Row],[PerformanceRating.RelationshipSatisfaction]]),Merge2[[#This Row],[PerformanceRating.RelationshipSatisfaction]],NA())</f>
        <v>2</v>
      </c>
      <c r="AL300" s="4">
        <v>2</v>
      </c>
      <c r="AM300" s="4">
        <v>2</v>
      </c>
      <c r="AN300" s="4">
        <v>2</v>
      </c>
      <c r="AO300" s="4">
        <f>IF(ISNUMBER(Merge2[[#This Row],[PerformanceRating.WorkLifeBalance]]),Merge2[[#This Row],[PerformanceRating.WorkLifeBalance]],NA())</f>
        <v>2</v>
      </c>
      <c r="AP300" s="4">
        <v>4</v>
      </c>
      <c r="AQ300" s="4">
        <f>IF(ISNUMBER(Merge2[[#This Row],[PerformanceRating.SelfRating]]),Merge2[[#This Row],[PerformanceRating.SelfRating]],NA())</f>
        <v>4</v>
      </c>
      <c r="AR300" s="4">
        <v>3</v>
      </c>
      <c r="AS300" s="4">
        <f>IF(ISNUMBER(Merge2[[#This Row],[PerformanceRating.ManagerRating]]),Merge2[[#This Row],[PerformanceRating.ManagerRating]],NA())</f>
        <v>3</v>
      </c>
      <c r="AT300" s="4">
        <f>AVERAGE(Merge2[[#This Row],[environment]],Merge2[[#This Row],[job_satisfactory]],Merge2[[#This Row],[Relationship]],Merge2[[#This Row],[worklife]],Merge2[[#This Row],[selfrating]],Merge2[[#This Row],[managerrating]])</f>
        <v>3.3333333333333335</v>
      </c>
    </row>
    <row r="301" spans="1:46" hidden="1" x14ac:dyDescent="0.25">
      <c r="A301" s="1" t="s">
        <v>1043</v>
      </c>
      <c r="B301" s="3" t="s">
        <v>1044</v>
      </c>
      <c r="C301" s="3" t="s">
        <v>1045</v>
      </c>
      <c r="D301" s="3" t="s">
        <v>39</v>
      </c>
      <c r="E301" s="4">
        <v>44</v>
      </c>
      <c r="F301" s="4" t="str">
        <f>IF(Merge2[[#This Row],[Age]]&lt;=35,"Young","Old")</f>
        <v>Old</v>
      </c>
      <c r="G301" s="3" t="s">
        <v>27</v>
      </c>
      <c r="H301" s="3" t="s">
        <v>57</v>
      </c>
      <c r="I301" s="4">
        <v>31</v>
      </c>
      <c r="J301" s="4" t="str" cm="1">
        <f t="array" ref="J301">_xlfn.IFS(Merge2[[#This Row],[DistanceFromHome (KM)]] &lt;=10,"0-10KM",Merge2[[#This Row],[DistanceFromHome (KM)]] &lt;=20,"11-20KM",Merge2[[#This Row],[DistanceFromHome (KM)]] &lt;=30,"21-30KM",Merge2[[#This Row],[DistanceFromHome (KM)]] &lt;=40,"31-40KM",Merge2[[#This Row],[DistanceFromHome (KM)]] &lt;=50,"41-50KM")</f>
        <v>31-40KM</v>
      </c>
      <c r="K301" s="3" t="s">
        <v>40</v>
      </c>
      <c r="L301" s="3" t="s">
        <v>30</v>
      </c>
      <c r="M301" s="4">
        <v>2</v>
      </c>
      <c r="N301" s="3" t="str" cm="1">
        <f t="array" ref="N301">_xlfn.SWITCH(Merge2[[#This Row],[Education]], 1, "Below College", 2, "College", 3, "Bachelor's", 4, "Master's", 5, "Doctorate")</f>
        <v>College</v>
      </c>
      <c r="O301" s="3" t="s">
        <v>58</v>
      </c>
      <c r="P301" s="3" t="s">
        <v>110</v>
      </c>
      <c r="Q301" s="3" t="s">
        <v>33</v>
      </c>
      <c r="R301" s="5">
        <v>81297</v>
      </c>
      <c r="S301" s="4">
        <v>2</v>
      </c>
      <c r="T301" s="3" t="s">
        <v>42</v>
      </c>
      <c r="U301" s="4">
        <f>IF(Merge2[[#This Row],[OverTime]]="Yes", 1, 0)</f>
        <v>1</v>
      </c>
      <c r="V301" s="2">
        <v>41622</v>
      </c>
      <c r="W301" s="3" t="s">
        <v>34</v>
      </c>
      <c r="X301" s="4">
        <v>9</v>
      </c>
      <c r="Y301" s="4">
        <v>1</v>
      </c>
      <c r="Z301" s="4">
        <v>8</v>
      </c>
      <c r="AA301" s="4" t="str">
        <f>IF(Merge2[[#This Row],[YearsSinceLastPromotion]] &gt;=4, "Need Attention", "OK")</f>
        <v>Need Attention</v>
      </c>
      <c r="AB301" s="4">
        <v>9</v>
      </c>
      <c r="AC301" s="1"/>
      <c r="AD301" s="1"/>
      <c r="AE301" s="2"/>
      <c r="AF301" s="4"/>
      <c r="AG301" s="4" t="e">
        <f>IF(ISNUMBER(Merge2[[#This Row],[PerformanceRating.EnvironmentSatisfaction]]),Merge2[[#This Row],[PerformanceRating.EnvironmentSatisfaction]], NA())</f>
        <v>#N/A</v>
      </c>
      <c r="AH301" s="4"/>
      <c r="AI301" s="4" t="e">
        <f>IF(ISNUMBER(Merge2[[#This Row],[PerformanceRating.JobSatisfaction]]),Merge2[[#This Row],[PerformanceRating.JobSatisfaction]],NA())</f>
        <v>#N/A</v>
      </c>
      <c r="AJ301" s="4"/>
      <c r="AK301" s="4" t="e">
        <f>IF(ISNUMBER(Merge2[[#This Row],[PerformanceRating.RelationshipSatisfaction]]),Merge2[[#This Row],[PerformanceRating.RelationshipSatisfaction]],NA())</f>
        <v>#N/A</v>
      </c>
      <c r="AL301" s="4"/>
      <c r="AM301" s="4"/>
      <c r="AN301" s="4"/>
      <c r="AO301" s="4" t="e">
        <f>IF(ISNUMBER(Merge2[[#This Row],[PerformanceRating.WorkLifeBalance]]),Merge2[[#This Row],[PerformanceRating.WorkLifeBalance]],NA())</f>
        <v>#N/A</v>
      </c>
      <c r="AP301" s="4"/>
      <c r="AQ301" s="4" t="e">
        <f>IF(ISNUMBER(Merge2[[#This Row],[PerformanceRating.SelfRating]]),Merge2[[#This Row],[PerformanceRating.SelfRating]],NA())</f>
        <v>#N/A</v>
      </c>
      <c r="AR301" s="4"/>
      <c r="AS301" s="4" t="e">
        <f>IF(ISNUMBER(Merge2[[#This Row],[PerformanceRating.ManagerRating]]),Merge2[[#This Row],[PerformanceRating.ManagerRating]],NA())</f>
        <v>#N/A</v>
      </c>
      <c r="AT301" s="4" t="e">
        <f>AVERAGE(Merge2[[#This Row],[environment]],Merge2[[#This Row],[job_satisfactory]],Merge2[[#This Row],[Relationship]],Merge2[[#This Row],[worklife]],Merge2[[#This Row],[selfrating]],Merge2[[#This Row],[managerrating]])</f>
        <v>#N/A</v>
      </c>
    </row>
    <row r="302" spans="1:46" hidden="1" x14ac:dyDescent="0.25">
      <c r="A302" s="1" t="s">
        <v>1267</v>
      </c>
      <c r="B302" s="3" t="s">
        <v>1268</v>
      </c>
      <c r="C302" s="3" t="s">
        <v>1269</v>
      </c>
      <c r="D302" s="3" t="s">
        <v>39</v>
      </c>
      <c r="E302" s="4">
        <v>43</v>
      </c>
      <c r="F302" s="4" t="str">
        <f>IF(Merge2[[#This Row],[Age]]&lt;=35,"Young","Old")</f>
        <v>Old</v>
      </c>
      <c r="G302" s="3" t="s">
        <v>75</v>
      </c>
      <c r="H302" s="3" t="s">
        <v>57</v>
      </c>
      <c r="I302" s="4">
        <v>14</v>
      </c>
      <c r="J302" s="4" t="str" cm="1">
        <f t="array" ref="J302">_xlfn.IFS(Merge2[[#This Row],[DistanceFromHome (KM)]] &lt;=10,"0-10KM",Merge2[[#This Row],[DistanceFromHome (KM)]] &lt;=20,"11-20KM",Merge2[[#This Row],[DistanceFromHome (KM)]] &lt;=30,"21-30KM",Merge2[[#This Row],[DistanceFromHome (KM)]] &lt;=40,"31-40KM",Merge2[[#This Row],[DistanceFromHome (KM)]] &lt;=50,"41-50KM")</f>
        <v>11-20KM</v>
      </c>
      <c r="K302" s="3" t="s">
        <v>69</v>
      </c>
      <c r="L302" s="3" t="s">
        <v>30</v>
      </c>
      <c r="M302" s="4">
        <v>1</v>
      </c>
      <c r="N302" s="3" t="str" cm="1">
        <f t="array" ref="N302">_xlfn.SWITCH(Merge2[[#This Row],[Education]], 1, "Below College", 2, "College", 3, "Bachelor's", 4, "Master's", 5, "Doctorate")</f>
        <v>Below College</v>
      </c>
      <c r="O302" s="3" t="s">
        <v>58</v>
      </c>
      <c r="P302" s="3" t="s">
        <v>93</v>
      </c>
      <c r="Q302" s="3" t="s">
        <v>51</v>
      </c>
      <c r="R302" s="5">
        <v>76331</v>
      </c>
      <c r="S302" s="4">
        <v>0</v>
      </c>
      <c r="T302" s="3" t="s">
        <v>34</v>
      </c>
      <c r="U302" s="4">
        <f>IF(Merge2[[#This Row],[OverTime]]="Yes", 1, 0)</f>
        <v>0</v>
      </c>
      <c r="V302" s="2">
        <v>41808</v>
      </c>
      <c r="W302" s="3" t="s">
        <v>34</v>
      </c>
      <c r="X302" s="4">
        <v>8</v>
      </c>
      <c r="Y302" s="4">
        <v>2</v>
      </c>
      <c r="Z302" s="4">
        <v>4</v>
      </c>
      <c r="AA302" s="4" t="str">
        <f>IF(Merge2[[#This Row],[YearsSinceLastPromotion]] &gt;=4, "Need Attention", "OK")</f>
        <v>Need Attention</v>
      </c>
      <c r="AB302" s="4">
        <v>3</v>
      </c>
      <c r="AC302" s="1" t="s">
        <v>1270</v>
      </c>
      <c r="AD302" s="1" t="s">
        <v>1267</v>
      </c>
      <c r="AE302" s="2">
        <v>42901</v>
      </c>
      <c r="AF302" s="4">
        <v>5</v>
      </c>
      <c r="AG302" s="4">
        <f>IF(ISNUMBER(Merge2[[#This Row],[PerformanceRating.EnvironmentSatisfaction]]),Merge2[[#This Row],[PerformanceRating.EnvironmentSatisfaction]], NA())</f>
        <v>5</v>
      </c>
      <c r="AH302" s="4">
        <v>5</v>
      </c>
      <c r="AI302" s="4">
        <f>IF(ISNUMBER(Merge2[[#This Row],[PerformanceRating.JobSatisfaction]]),Merge2[[#This Row],[PerformanceRating.JobSatisfaction]],NA())</f>
        <v>5</v>
      </c>
      <c r="AJ302" s="4">
        <v>5</v>
      </c>
      <c r="AK302" s="4">
        <f>IF(ISNUMBER(Merge2[[#This Row],[PerformanceRating.RelationshipSatisfaction]]),Merge2[[#This Row],[PerformanceRating.RelationshipSatisfaction]],NA())</f>
        <v>5</v>
      </c>
      <c r="AL302" s="4">
        <v>2</v>
      </c>
      <c r="AM302" s="4">
        <v>2</v>
      </c>
      <c r="AN302" s="4">
        <v>3</v>
      </c>
      <c r="AO302" s="4">
        <f>IF(ISNUMBER(Merge2[[#This Row],[PerformanceRating.WorkLifeBalance]]),Merge2[[#This Row],[PerformanceRating.WorkLifeBalance]],NA())</f>
        <v>3</v>
      </c>
      <c r="AP302" s="4">
        <v>3</v>
      </c>
      <c r="AQ302" s="4">
        <f>IF(ISNUMBER(Merge2[[#This Row],[PerformanceRating.SelfRating]]),Merge2[[#This Row],[PerformanceRating.SelfRating]],NA())</f>
        <v>3</v>
      </c>
      <c r="AR302" s="4">
        <v>3</v>
      </c>
      <c r="AS302" s="4">
        <f>IF(ISNUMBER(Merge2[[#This Row],[PerformanceRating.ManagerRating]]),Merge2[[#This Row],[PerformanceRating.ManagerRating]],NA())</f>
        <v>3</v>
      </c>
      <c r="AT302" s="4">
        <f>AVERAGE(Merge2[[#This Row],[environment]],Merge2[[#This Row],[job_satisfactory]],Merge2[[#This Row],[Relationship]],Merge2[[#This Row],[worklife]],Merge2[[#This Row],[selfrating]],Merge2[[#This Row],[managerrating]])</f>
        <v>4</v>
      </c>
    </row>
    <row r="303" spans="1:46" x14ac:dyDescent="0.25">
      <c r="A303" s="1" t="s">
        <v>1147</v>
      </c>
      <c r="B303" s="3" t="s">
        <v>1148</v>
      </c>
      <c r="C303" s="3" t="s">
        <v>1149</v>
      </c>
      <c r="D303" s="3" t="s">
        <v>39</v>
      </c>
      <c r="E303" s="4">
        <v>34</v>
      </c>
      <c r="F303" s="4" t="str">
        <f>IF(Merge2[[#This Row],[Age]]&lt;=35,"Young","Old")</f>
        <v>Young</v>
      </c>
      <c r="G303" s="3" t="s">
        <v>92</v>
      </c>
      <c r="H303" s="3" t="s">
        <v>57</v>
      </c>
      <c r="I303" s="4">
        <v>34</v>
      </c>
      <c r="J303" s="4" t="str" cm="1">
        <f t="array" ref="J303">_xlfn.IFS(Merge2[[#This Row],[DistanceFromHome (KM)]] &lt;=10,"0-10KM",Merge2[[#This Row],[DistanceFromHome (KM)]] &lt;=20,"11-20KM",Merge2[[#This Row],[DistanceFromHome (KM)]] &lt;=30,"21-30KM",Merge2[[#This Row],[DistanceFromHome (KM)]] &lt;=40,"31-40KM",Merge2[[#This Row],[DistanceFromHome (KM)]] &lt;=50,"41-50KM")</f>
        <v>31-40KM</v>
      </c>
      <c r="K303" s="3" t="s">
        <v>29</v>
      </c>
      <c r="L303" s="3" t="s">
        <v>30</v>
      </c>
      <c r="M303" s="4">
        <v>2</v>
      </c>
      <c r="N303" s="3" t="str" cm="1">
        <f t="array" ref="N303">_xlfn.SWITCH(Merge2[[#This Row],[Education]], 1, "Below College", 2, "College", 3, "Bachelor's", 4, "Master's", 5, "Doctorate")</f>
        <v>College</v>
      </c>
      <c r="O303" s="3" t="s">
        <v>77</v>
      </c>
      <c r="P303" s="3" t="s">
        <v>101</v>
      </c>
      <c r="Q303" s="3" t="s">
        <v>51</v>
      </c>
      <c r="R303" s="5">
        <v>265922</v>
      </c>
      <c r="S303" s="4">
        <v>1</v>
      </c>
      <c r="T303" s="3" t="s">
        <v>42</v>
      </c>
      <c r="U303" s="4">
        <f>IF(Merge2[[#This Row],[OverTime]]="Yes", 1, 0)</f>
        <v>1</v>
      </c>
      <c r="V303" s="2">
        <v>41704</v>
      </c>
      <c r="W303" s="3" t="s">
        <v>34</v>
      </c>
      <c r="X303" s="4">
        <v>8</v>
      </c>
      <c r="Y303" s="4">
        <v>3</v>
      </c>
      <c r="Z303" s="4">
        <v>3</v>
      </c>
      <c r="AA303" s="4" t="str">
        <f>IF(Merge2[[#This Row],[YearsSinceLastPromotion]] &gt;=4, "Need Attention", "OK")</f>
        <v>OK</v>
      </c>
      <c r="AB303" s="4">
        <v>5</v>
      </c>
      <c r="AC303" s="1" t="s">
        <v>1150</v>
      </c>
      <c r="AD303" s="1" t="s">
        <v>1147</v>
      </c>
      <c r="AE303" s="2">
        <v>42916</v>
      </c>
      <c r="AF303" s="4">
        <v>3</v>
      </c>
      <c r="AG303" s="4">
        <f>IF(ISNUMBER(Merge2[[#This Row],[PerformanceRating.EnvironmentSatisfaction]]),Merge2[[#This Row],[PerformanceRating.EnvironmentSatisfaction]], NA())</f>
        <v>3</v>
      </c>
      <c r="AH303" s="4">
        <v>3</v>
      </c>
      <c r="AI303" s="4">
        <f>IF(ISNUMBER(Merge2[[#This Row],[PerformanceRating.JobSatisfaction]]),Merge2[[#This Row],[PerformanceRating.JobSatisfaction]],NA())</f>
        <v>3</v>
      </c>
      <c r="AJ303" s="4">
        <v>4</v>
      </c>
      <c r="AK303" s="4">
        <f>IF(ISNUMBER(Merge2[[#This Row],[PerformanceRating.RelationshipSatisfaction]]),Merge2[[#This Row],[PerformanceRating.RelationshipSatisfaction]],NA())</f>
        <v>4</v>
      </c>
      <c r="AL303" s="4">
        <v>3</v>
      </c>
      <c r="AM303" s="4">
        <v>3</v>
      </c>
      <c r="AN303" s="4">
        <v>3</v>
      </c>
      <c r="AO303" s="4">
        <f>IF(ISNUMBER(Merge2[[#This Row],[PerformanceRating.WorkLifeBalance]]),Merge2[[#This Row],[PerformanceRating.WorkLifeBalance]],NA())</f>
        <v>3</v>
      </c>
      <c r="AP303" s="4">
        <v>4</v>
      </c>
      <c r="AQ303" s="4">
        <f>IF(ISNUMBER(Merge2[[#This Row],[PerformanceRating.SelfRating]]),Merge2[[#This Row],[PerformanceRating.SelfRating]],NA())</f>
        <v>4</v>
      </c>
      <c r="AR303" s="4">
        <v>3</v>
      </c>
      <c r="AS303" s="4">
        <f>IF(ISNUMBER(Merge2[[#This Row],[PerformanceRating.ManagerRating]]),Merge2[[#This Row],[PerformanceRating.ManagerRating]],NA())</f>
        <v>3</v>
      </c>
      <c r="AT303" s="4">
        <f>AVERAGE(Merge2[[#This Row],[environment]],Merge2[[#This Row],[job_satisfactory]],Merge2[[#This Row],[Relationship]],Merge2[[#This Row],[worklife]],Merge2[[#This Row],[selfrating]],Merge2[[#This Row],[managerrating]])</f>
        <v>3.3333333333333335</v>
      </c>
    </row>
    <row r="304" spans="1:46" x14ac:dyDescent="0.25">
      <c r="A304" s="1" t="s">
        <v>1395</v>
      </c>
      <c r="B304" s="3" t="s">
        <v>1396</v>
      </c>
      <c r="C304" s="3" t="s">
        <v>1397</v>
      </c>
      <c r="D304" s="3" t="s">
        <v>26</v>
      </c>
      <c r="E304" s="4">
        <v>30</v>
      </c>
      <c r="F304" s="4" t="str">
        <f>IF(Merge2[[#This Row],[Age]]&lt;=35,"Young","Old")</f>
        <v>Young</v>
      </c>
      <c r="G304" s="3" t="s">
        <v>27</v>
      </c>
      <c r="H304" s="3" t="s">
        <v>28</v>
      </c>
      <c r="I304" s="4">
        <v>24</v>
      </c>
      <c r="J304" s="4" t="str" cm="1">
        <f t="array" ref="J304">_xlfn.IFS(Merge2[[#This Row],[DistanceFromHome (KM)]] &lt;=10,"0-10KM",Merge2[[#This Row],[DistanceFromHome (KM)]] &lt;=20,"11-20KM",Merge2[[#This Row],[DistanceFromHome (KM)]] &lt;=30,"21-30KM",Merge2[[#This Row],[DistanceFromHome (KM)]] &lt;=40,"31-40KM",Merge2[[#This Row],[DistanceFromHome (KM)]] &lt;=50,"41-50KM")</f>
        <v>21-30KM</v>
      </c>
      <c r="K304" s="3" t="s">
        <v>40</v>
      </c>
      <c r="L304" s="3" t="s">
        <v>70</v>
      </c>
      <c r="M304" s="4">
        <v>4</v>
      </c>
      <c r="N304" s="3" t="str" cm="1">
        <f t="array" ref="N304">_xlfn.SWITCH(Merge2[[#This Row],[Education]], 1, "Below College", 2, "College", 3, "Bachelor's", 4, "Master's", 5, "Doctorate")</f>
        <v>Master's</v>
      </c>
      <c r="O304" s="3" t="s">
        <v>49</v>
      </c>
      <c r="P304" s="3" t="s">
        <v>166</v>
      </c>
      <c r="Q304" s="3" t="s">
        <v>41</v>
      </c>
      <c r="R304" s="5">
        <v>38382</v>
      </c>
      <c r="S304" s="4">
        <v>0</v>
      </c>
      <c r="T304" s="3" t="s">
        <v>42</v>
      </c>
      <c r="U304" s="4">
        <f>IF(Merge2[[#This Row],[OverTime]]="Yes", 1, 0)</f>
        <v>1</v>
      </c>
      <c r="V304" s="2">
        <v>41914</v>
      </c>
      <c r="W304" s="3" t="s">
        <v>34</v>
      </c>
      <c r="X304" s="4">
        <v>8</v>
      </c>
      <c r="Y304" s="4">
        <v>7</v>
      </c>
      <c r="Z304" s="4">
        <v>8</v>
      </c>
      <c r="AA304" s="4" t="str">
        <f>IF(Merge2[[#This Row],[YearsSinceLastPromotion]] &gt;=4, "Need Attention", "OK")</f>
        <v>Need Attention</v>
      </c>
      <c r="AB304" s="4">
        <v>0</v>
      </c>
      <c r="AC304" s="1" t="s">
        <v>1398</v>
      </c>
      <c r="AD304" s="1" t="s">
        <v>1395</v>
      </c>
      <c r="AE304" s="2">
        <v>42928</v>
      </c>
      <c r="AF304" s="4">
        <v>5</v>
      </c>
      <c r="AG304" s="4">
        <f>IF(ISNUMBER(Merge2[[#This Row],[PerformanceRating.EnvironmentSatisfaction]]),Merge2[[#This Row],[PerformanceRating.EnvironmentSatisfaction]], NA())</f>
        <v>5</v>
      </c>
      <c r="AH304" s="4">
        <v>5</v>
      </c>
      <c r="AI304" s="4">
        <f>IF(ISNUMBER(Merge2[[#This Row],[PerformanceRating.JobSatisfaction]]),Merge2[[#This Row],[PerformanceRating.JobSatisfaction]],NA())</f>
        <v>5</v>
      </c>
      <c r="AJ304" s="4">
        <v>4</v>
      </c>
      <c r="AK304" s="4">
        <f>IF(ISNUMBER(Merge2[[#This Row],[PerformanceRating.RelationshipSatisfaction]]),Merge2[[#This Row],[PerformanceRating.RelationshipSatisfaction]],NA())</f>
        <v>4</v>
      </c>
      <c r="AL304" s="4">
        <v>1</v>
      </c>
      <c r="AM304" s="4">
        <v>2</v>
      </c>
      <c r="AN304" s="4">
        <v>5</v>
      </c>
      <c r="AO304" s="4">
        <f>IF(ISNUMBER(Merge2[[#This Row],[PerformanceRating.WorkLifeBalance]]),Merge2[[#This Row],[PerformanceRating.WorkLifeBalance]],NA())</f>
        <v>5</v>
      </c>
      <c r="AP304" s="4">
        <v>4</v>
      </c>
      <c r="AQ304" s="4">
        <f>IF(ISNUMBER(Merge2[[#This Row],[PerformanceRating.SelfRating]]),Merge2[[#This Row],[PerformanceRating.SelfRating]],NA())</f>
        <v>4</v>
      </c>
      <c r="AR304" s="4">
        <v>4</v>
      </c>
      <c r="AS304" s="4">
        <f>IF(ISNUMBER(Merge2[[#This Row],[PerformanceRating.ManagerRating]]),Merge2[[#This Row],[PerformanceRating.ManagerRating]],NA())</f>
        <v>4</v>
      </c>
      <c r="AT304" s="4">
        <f>AVERAGE(Merge2[[#This Row],[environment]],Merge2[[#This Row],[job_satisfactory]],Merge2[[#This Row],[Relationship]],Merge2[[#This Row],[worklife]],Merge2[[#This Row],[selfrating]],Merge2[[#This Row],[managerrating]])</f>
        <v>4.5</v>
      </c>
    </row>
    <row r="305" spans="1:46" x14ac:dyDescent="0.25">
      <c r="A305" s="1" t="s">
        <v>1054</v>
      </c>
      <c r="B305" s="3" t="s">
        <v>1055</v>
      </c>
      <c r="C305" s="3" t="s">
        <v>1056</v>
      </c>
      <c r="D305" s="3" t="s">
        <v>39</v>
      </c>
      <c r="E305" s="4">
        <v>30</v>
      </c>
      <c r="F305" s="4" t="str">
        <f>IF(Merge2[[#This Row],[Age]]&lt;=35,"Young","Old")</f>
        <v>Young</v>
      </c>
      <c r="G305" s="3" t="s">
        <v>92</v>
      </c>
      <c r="H305" s="3" t="s">
        <v>57</v>
      </c>
      <c r="I305" s="4">
        <v>33</v>
      </c>
      <c r="J305" s="4" t="str" cm="1">
        <f t="array" ref="J305">_xlfn.IFS(Merge2[[#This Row],[DistanceFromHome (KM)]] &lt;=10,"0-10KM",Merge2[[#This Row],[DistanceFromHome (KM)]] &lt;=20,"11-20KM",Merge2[[#This Row],[DistanceFromHome (KM)]] &lt;=30,"21-30KM",Merge2[[#This Row],[DistanceFromHome (KM)]] &lt;=40,"31-40KM",Merge2[[#This Row],[DistanceFromHome (KM)]] &lt;=50,"41-50KM")</f>
        <v>31-40KM</v>
      </c>
      <c r="K305" s="3" t="s">
        <v>40</v>
      </c>
      <c r="L305" s="3" t="s">
        <v>30</v>
      </c>
      <c r="M305" s="4">
        <v>2</v>
      </c>
      <c r="N305" s="3" t="str" cm="1">
        <f t="array" ref="N305">_xlfn.SWITCH(Merge2[[#This Row],[Education]], 1, "Below College", 2, "College", 3, "Bachelor's", 4, "Master's", 5, "Doctorate")</f>
        <v>College</v>
      </c>
      <c r="O305" s="3" t="s">
        <v>58</v>
      </c>
      <c r="P305" s="3" t="s">
        <v>93</v>
      </c>
      <c r="Q305" s="3" t="s">
        <v>41</v>
      </c>
      <c r="R305" s="5">
        <v>35126</v>
      </c>
      <c r="S305" s="4">
        <v>0</v>
      </c>
      <c r="T305" s="3" t="s">
        <v>42</v>
      </c>
      <c r="U305" s="4">
        <f>IF(Merge2[[#This Row],[OverTime]]="Yes", 1, 0)</f>
        <v>1</v>
      </c>
      <c r="V305" s="2">
        <v>41626</v>
      </c>
      <c r="W305" s="3" t="s">
        <v>34</v>
      </c>
      <c r="X305" s="4">
        <v>9</v>
      </c>
      <c r="Y305" s="4">
        <v>1</v>
      </c>
      <c r="Z305" s="4">
        <v>5</v>
      </c>
      <c r="AA305" s="4" t="str">
        <f>IF(Merge2[[#This Row],[YearsSinceLastPromotion]] &gt;=4, "Need Attention", "OK")</f>
        <v>Need Attention</v>
      </c>
      <c r="AB305" s="4">
        <v>5</v>
      </c>
      <c r="AC305" s="1"/>
      <c r="AD305" s="1"/>
      <c r="AE305" s="2"/>
      <c r="AF305" s="4"/>
      <c r="AG305" s="4" t="e">
        <f>IF(ISNUMBER(Merge2[[#This Row],[PerformanceRating.EnvironmentSatisfaction]]),Merge2[[#This Row],[PerformanceRating.EnvironmentSatisfaction]], NA())</f>
        <v>#N/A</v>
      </c>
      <c r="AH305" s="4"/>
      <c r="AI305" s="4" t="e">
        <f>IF(ISNUMBER(Merge2[[#This Row],[PerformanceRating.JobSatisfaction]]),Merge2[[#This Row],[PerformanceRating.JobSatisfaction]],NA())</f>
        <v>#N/A</v>
      </c>
      <c r="AJ305" s="4"/>
      <c r="AK305" s="4" t="e">
        <f>IF(ISNUMBER(Merge2[[#This Row],[PerformanceRating.RelationshipSatisfaction]]),Merge2[[#This Row],[PerformanceRating.RelationshipSatisfaction]],NA())</f>
        <v>#N/A</v>
      </c>
      <c r="AL305" s="4"/>
      <c r="AM305" s="4"/>
      <c r="AN305" s="4"/>
      <c r="AO305" s="4" t="e">
        <f>IF(ISNUMBER(Merge2[[#This Row],[PerformanceRating.WorkLifeBalance]]),Merge2[[#This Row],[PerformanceRating.WorkLifeBalance]],NA())</f>
        <v>#N/A</v>
      </c>
      <c r="AP305" s="4"/>
      <c r="AQ305" s="4" t="e">
        <f>IF(ISNUMBER(Merge2[[#This Row],[PerformanceRating.SelfRating]]),Merge2[[#This Row],[PerformanceRating.SelfRating]],NA())</f>
        <v>#N/A</v>
      </c>
      <c r="AR305" s="4"/>
      <c r="AS305" s="4" t="e">
        <f>IF(ISNUMBER(Merge2[[#This Row],[PerformanceRating.ManagerRating]]),Merge2[[#This Row],[PerformanceRating.ManagerRating]],NA())</f>
        <v>#N/A</v>
      </c>
      <c r="AT305" s="4" t="e">
        <f>AVERAGE(Merge2[[#This Row],[environment]],Merge2[[#This Row],[job_satisfactory]],Merge2[[#This Row],[Relationship]],Merge2[[#This Row],[worklife]],Merge2[[#This Row],[selfrating]],Merge2[[#This Row],[managerrating]])</f>
        <v>#N/A</v>
      </c>
    </row>
    <row r="306" spans="1:46" hidden="1" x14ac:dyDescent="0.25">
      <c r="A306" s="1" t="s">
        <v>1165</v>
      </c>
      <c r="B306" s="3" t="s">
        <v>1166</v>
      </c>
      <c r="C306" s="3" t="s">
        <v>1167</v>
      </c>
      <c r="D306" s="3" t="s">
        <v>39</v>
      </c>
      <c r="E306" s="4">
        <v>44</v>
      </c>
      <c r="F306" s="4" t="str">
        <f>IF(Merge2[[#This Row],[Age]]&lt;=35,"Young","Old")</f>
        <v>Old</v>
      </c>
      <c r="G306" s="3" t="s">
        <v>27</v>
      </c>
      <c r="H306" s="3" t="s">
        <v>28</v>
      </c>
      <c r="I306" s="4">
        <v>27</v>
      </c>
      <c r="J306" s="4" t="str" cm="1">
        <f t="array" ref="J306">_xlfn.IFS(Merge2[[#This Row],[DistanceFromHome (KM)]] &lt;=10,"0-10KM",Merge2[[#This Row],[DistanceFromHome (KM)]] &lt;=20,"11-20KM",Merge2[[#This Row],[DistanceFromHome (KM)]] &lt;=30,"21-30KM",Merge2[[#This Row],[DistanceFromHome (KM)]] &lt;=40,"31-40KM",Merge2[[#This Row],[DistanceFromHome (KM)]] &lt;=50,"41-50KM")</f>
        <v>21-30KM</v>
      </c>
      <c r="K306" s="3" t="s">
        <v>69</v>
      </c>
      <c r="L306" s="3" t="s">
        <v>48</v>
      </c>
      <c r="M306" s="4">
        <v>3</v>
      </c>
      <c r="N306" s="3" t="str" cm="1">
        <f t="array" ref="N306">_xlfn.SWITCH(Merge2[[#This Row],[Education]], 1, "Below College", 2, "College", 3, "Bachelor's", 4, "Master's", 5, "Doctorate")</f>
        <v>Bachelor's</v>
      </c>
      <c r="O306" s="3" t="s">
        <v>130</v>
      </c>
      <c r="P306" s="3" t="s">
        <v>32</v>
      </c>
      <c r="Q306" s="3" t="s">
        <v>41</v>
      </c>
      <c r="R306" s="5">
        <v>101906</v>
      </c>
      <c r="S306" s="4">
        <v>0</v>
      </c>
      <c r="T306" s="3" t="s">
        <v>34</v>
      </c>
      <c r="U306" s="4">
        <f>IF(Merge2[[#This Row],[OverTime]]="Yes", 1, 0)</f>
        <v>0</v>
      </c>
      <c r="V306" s="2">
        <v>41713</v>
      </c>
      <c r="W306" s="3" t="s">
        <v>34</v>
      </c>
      <c r="X306" s="4">
        <v>8</v>
      </c>
      <c r="Y306" s="4">
        <v>3</v>
      </c>
      <c r="Z306" s="4">
        <v>4</v>
      </c>
      <c r="AA306" s="4" t="str">
        <f>IF(Merge2[[#This Row],[YearsSinceLastPromotion]] &gt;=4, "Need Attention", "OK")</f>
        <v>Need Attention</v>
      </c>
      <c r="AB306" s="4">
        <v>7</v>
      </c>
      <c r="AC306" s="1" t="s">
        <v>1168</v>
      </c>
      <c r="AD306" s="1" t="s">
        <v>1165</v>
      </c>
      <c r="AE306" s="2">
        <v>42930</v>
      </c>
      <c r="AF306" s="4">
        <v>3</v>
      </c>
      <c r="AG306" s="4">
        <f>IF(ISNUMBER(Merge2[[#This Row],[PerformanceRating.EnvironmentSatisfaction]]),Merge2[[#This Row],[PerformanceRating.EnvironmentSatisfaction]], NA())</f>
        <v>3</v>
      </c>
      <c r="AH306" s="4">
        <v>5</v>
      </c>
      <c r="AI306" s="4">
        <f>IF(ISNUMBER(Merge2[[#This Row],[PerformanceRating.JobSatisfaction]]),Merge2[[#This Row],[PerformanceRating.JobSatisfaction]],NA())</f>
        <v>5</v>
      </c>
      <c r="AJ306" s="4">
        <v>5</v>
      </c>
      <c r="AK306" s="4">
        <f>IF(ISNUMBER(Merge2[[#This Row],[PerformanceRating.RelationshipSatisfaction]]),Merge2[[#This Row],[PerformanceRating.RelationshipSatisfaction]],NA())</f>
        <v>5</v>
      </c>
      <c r="AL306" s="4">
        <v>1</v>
      </c>
      <c r="AM306" s="4">
        <v>2</v>
      </c>
      <c r="AN306" s="4">
        <v>3</v>
      </c>
      <c r="AO306" s="4">
        <f>IF(ISNUMBER(Merge2[[#This Row],[PerformanceRating.WorkLifeBalance]]),Merge2[[#This Row],[PerformanceRating.WorkLifeBalance]],NA())</f>
        <v>3</v>
      </c>
      <c r="AP306" s="4">
        <v>3</v>
      </c>
      <c r="AQ306" s="4">
        <f>IF(ISNUMBER(Merge2[[#This Row],[PerformanceRating.SelfRating]]),Merge2[[#This Row],[PerformanceRating.SelfRating]],NA())</f>
        <v>3</v>
      </c>
      <c r="AR306" s="4">
        <v>3</v>
      </c>
      <c r="AS306" s="4">
        <f>IF(ISNUMBER(Merge2[[#This Row],[PerformanceRating.ManagerRating]]),Merge2[[#This Row],[PerformanceRating.ManagerRating]],NA())</f>
        <v>3</v>
      </c>
      <c r="AT306" s="4">
        <f>AVERAGE(Merge2[[#This Row],[environment]],Merge2[[#This Row],[job_satisfactory]],Merge2[[#This Row],[Relationship]],Merge2[[#This Row],[worklife]],Merge2[[#This Row],[selfrating]],Merge2[[#This Row],[managerrating]])</f>
        <v>3.6666666666666665</v>
      </c>
    </row>
    <row r="307" spans="1:46" x14ac:dyDescent="0.25">
      <c r="A307" s="1" t="s">
        <v>1057</v>
      </c>
      <c r="B307" s="3" t="s">
        <v>1058</v>
      </c>
      <c r="C307" s="3" t="s">
        <v>1059</v>
      </c>
      <c r="D307" s="3" t="s">
        <v>39</v>
      </c>
      <c r="E307" s="4">
        <v>30</v>
      </c>
      <c r="F307" s="4" t="str">
        <f>IF(Merge2[[#This Row],[Age]]&lt;=35,"Young","Old")</f>
        <v>Young</v>
      </c>
      <c r="G307" s="3" t="s">
        <v>27</v>
      </c>
      <c r="H307" s="3" t="s">
        <v>57</v>
      </c>
      <c r="I307" s="4">
        <v>45</v>
      </c>
      <c r="J307" s="4" t="str" cm="1">
        <f t="array" ref="J307">_xlfn.IFS(Merge2[[#This Row],[DistanceFromHome (KM)]] &lt;=10,"0-10KM",Merge2[[#This Row],[DistanceFromHome (KM)]] &lt;=20,"11-20KM",Merge2[[#This Row],[DistanceFromHome (KM)]] &lt;=30,"21-30KM",Merge2[[#This Row],[DistanceFromHome (KM)]] &lt;=40,"31-40KM",Merge2[[#This Row],[DistanceFromHome (KM)]] &lt;=50,"41-50KM")</f>
        <v>41-50KM</v>
      </c>
      <c r="K307" s="3" t="s">
        <v>40</v>
      </c>
      <c r="L307" s="3" t="s">
        <v>30</v>
      </c>
      <c r="M307" s="4">
        <v>2</v>
      </c>
      <c r="N307" s="3" t="str" cm="1">
        <f t="array" ref="N307">_xlfn.SWITCH(Merge2[[#This Row],[Education]], 1, "Below College", 2, "College", 3, "Bachelor's", 4, "Master's", 5, "Doctorate")</f>
        <v>College</v>
      </c>
      <c r="O307" s="3" t="s">
        <v>200</v>
      </c>
      <c r="P307" s="3" t="s">
        <v>101</v>
      </c>
      <c r="Q307" s="3" t="s">
        <v>41</v>
      </c>
      <c r="R307" s="5">
        <v>262409</v>
      </c>
      <c r="S307" s="4">
        <v>0</v>
      </c>
      <c r="T307" s="3" t="s">
        <v>34</v>
      </c>
      <c r="U307" s="4">
        <f>IF(Merge2[[#This Row],[OverTime]]="Yes", 1, 0)</f>
        <v>0</v>
      </c>
      <c r="V307" s="2">
        <v>41628</v>
      </c>
      <c r="W307" s="3" t="s">
        <v>34</v>
      </c>
      <c r="X307" s="4">
        <v>9</v>
      </c>
      <c r="Y307" s="4">
        <v>8</v>
      </c>
      <c r="Z307" s="4">
        <v>9</v>
      </c>
      <c r="AA307" s="4" t="str">
        <f>IF(Merge2[[#This Row],[YearsSinceLastPromotion]] &gt;=4, "Need Attention", "OK")</f>
        <v>Need Attention</v>
      </c>
      <c r="AB307" s="4">
        <v>8</v>
      </c>
      <c r="AC307" s="1"/>
      <c r="AD307" s="1"/>
      <c r="AE307" s="2"/>
      <c r="AF307" s="4"/>
      <c r="AG307" s="4" t="e">
        <f>IF(ISNUMBER(Merge2[[#This Row],[PerformanceRating.EnvironmentSatisfaction]]),Merge2[[#This Row],[PerformanceRating.EnvironmentSatisfaction]], NA())</f>
        <v>#N/A</v>
      </c>
      <c r="AH307" s="4"/>
      <c r="AI307" s="4" t="e">
        <f>IF(ISNUMBER(Merge2[[#This Row],[PerformanceRating.JobSatisfaction]]),Merge2[[#This Row],[PerformanceRating.JobSatisfaction]],NA())</f>
        <v>#N/A</v>
      </c>
      <c r="AJ307" s="4"/>
      <c r="AK307" s="4" t="e">
        <f>IF(ISNUMBER(Merge2[[#This Row],[PerformanceRating.RelationshipSatisfaction]]),Merge2[[#This Row],[PerformanceRating.RelationshipSatisfaction]],NA())</f>
        <v>#N/A</v>
      </c>
      <c r="AL307" s="4"/>
      <c r="AM307" s="4"/>
      <c r="AN307" s="4"/>
      <c r="AO307" s="4" t="e">
        <f>IF(ISNUMBER(Merge2[[#This Row],[PerformanceRating.WorkLifeBalance]]),Merge2[[#This Row],[PerformanceRating.WorkLifeBalance]],NA())</f>
        <v>#N/A</v>
      </c>
      <c r="AP307" s="4"/>
      <c r="AQ307" s="4" t="e">
        <f>IF(ISNUMBER(Merge2[[#This Row],[PerformanceRating.SelfRating]]),Merge2[[#This Row],[PerformanceRating.SelfRating]],NA())</f>
        <v>#N/A</v>
      </c>
      <c r="AR307" s="4"/>
      <c r="AS307" s="4" t="e">
        <f>IF(ISNUMBER(Merge2[[#This Row],[PerformanceRating.ManagerRating]]),Merge2[[#This Row],[PerformanceRating.ManagerRating]],NA())</f>
        <v>#N/A</v>
      </c>
      <c r="AT307" s="4" t="e">
        <f>AVERAGE(Merge2[[#This Row],[environment]],Merge2[[#This Row],[job_satisfactory]],Merge2[[#This Row],[Relationship]],Merge2[[#This Row],[worklife]],Merge2[[#This Row],[selfrating]],Merge2[[#This Row],[managerrating]])</f>
        <v>#N/A</v>
      </c>
    </row>
    <row r="308" spans="1:46" hidden="1" x14ac:dyDescent="0.25">
      <c r="A308" s="1" t="s">
        <v>1316</v>
      </c>
      <c r="B308" s="3" t="s">
        <v>1317</v>
      </c>
      <c r="C308" s="3" t="s">
        <v>1318</v>
      </c>
      <c r="D308" s="3" t="s">
        <v>39</v>
      </c>
      <c r="E308" s="4">
        <v>48</v>
      </c>
      <c r="F308" s="4" t="str">
        <f>IF(Merge2[[#This Row],[Age]]&lt;=35,"Young","Old")</f>
        <v>Old</v>
      </c>
      <c r="G308" s="3" t="s">
        <v>27</v>
      </c>
      <c r="H308" s="3" t="s">
        <v>57</v>
      </c>
      <c r="I308" s="4">
        <v>19</v>
      </c>
      <c r="J308" s="4" t="str" cm="1">
        <f t="array" ref="J308">_xlfn.IFS(Merge2[[#This Row],[DistanceFromHome (KM)]] &lt;=10,"0-10KM",Merge2[[#This Row],[DistanceFromHome (KM)]] &lt;=20,"11-20KM",Merge2[[#This Row],[DistanceFromHome (KM)]] &lt;=30,"21-30KM",Merge2[[#This Row],[DistanceFromHome (KM)]] &lt;=40,"31-40KM",Merge2[[#This Row],[DistanceFromHome (KM)]] &lt;=50,"41-50KM")</f>
        <v>11-20KM</v>
      </c>
      <c r="K308" s="3" t="s">
        <v>40</v>
      </c>
      <c r="L308" s="3" t="s">
        <v>76</v>
      </c>
      <c r="M308" s="4">
        <v>5</v>
      </c>
      <c r="N308" s="3" t="str" cm="1">
        <f t="array" ref="N308">_xlfn.SWITCH(Merge2[[#This Row],[Education]], 1, "Below College", 2, "College", 3, "Bachelor's", 4, "Master's", 5, "Doctorate")</f>
        <v>Doctorate</v>
      </c>
      <c r="O308" s="3" t="s">
        <v>58</v>
      </c>
      <c r="P308" s="3" t="s">
        <v>59</v>
      </c>
      <c r="Q308" s="3" t="s">
        <v>33</v>
      </c>
      <c r="R308" s="5">
        <v>241907</v>
      </c>
      <c r="S308" s="4">
        <v>3</v>
      </c>
      <c r="T308" s="3" t="s">
        <v>34</v>
      </c>
      <c r="U308" s="4">
        <f>IF(Merge2[[#This Row],[OverTime]]="Yes", 1, 0)</f>
        <v>0</v>
      </c>
      <c r="V308" s="2">
        <v>41827</v>
      </c>
      <c r="W308" s="3" t="s">
        <v>34</v>
      </c>
      <c r="X308" s="4">
        <v>8</v>
      </c>
      <c r="Y308" s="4">
        <v>3</v>
      </c>
      <c r="Z308" s="4">
        <v>3</v>
      </c>
      <c r="AA308" s="4" t="str">
        <f>IF(Merge2[[#This Row],[YearsSinceLastPromotion]] &gt;=4, "Need Attention", "OK")</f>
        <v>OK</v>
      </c>
      <c r="AB308" s="4">
        <v>0</v>
      </c>
      <c r="AC308" s="1" t="s">
        <v>1319</v>
      </c>
      <c r="AD308" s="1" t="s">
        <v>1316</v>
      </c>
      <c r="AE308" s="2">
        <v>42937</v>
      </c>
      <c r="AF308" s="4">
        <v>3</v>
      </c>
      <c r="AG308" s="4">
        <f>IF(ISNUMBER(Merge2[[#This Row],[PerformanceRating.EnvironmentSatisfaction]]),Merge2[[#This Row],[PerformanceRating.EnvironmentSatisfaction]], NA())</f>
        <v>3</v>
      </c>
      <c r="AH308" s="4">
        <v>4</v>
      </c>
      <c r="AI308" s="4">
        <f>IF(ISNUMBER(Merge2[[#This Row],[PerformanceRating.JobSatisfaction]]),Merge2[[#This Row],[PerformanceRating.JobSatisfaction]],NA())</f>
        <v>4</v>
      </c>
      <c r="AJ308" s="4">
        <v>1</v>
      </c>
      <c r="AK308" s="4">
        <f>IF(ISNUMBER(Merge2[[#This Row],[PerformanceRating.RelationshipSatisfaction]]),Merge2[[#This Row],[PerformanceRating.RelationshipSatisfaction]],NA())</f>
        <v>1</v>
      </c>
      <c r="AL308" s="4">
        <v>3</v>
      </c>
      <c r="AM308" s="4">
        <v>0</v>
      </c>
      <c r="AN308" s="4">
        <v>3</v>
      </c>
      <c r="AO308" s="4">
        <f>IF(ISNUMBER(Merge2[[#This Row],[PerformanceRating.WorkLifeBalance]]),Merge2[[#This Row],[PerformanceRating.WorkLifeBalance]],NA())</f>
        <v>3</v>
      </c>
      <c r="AP308" s="4">
        <v>3</v>
      </c>
      <c r="AQ308" s="4">
        <f>IF(ISNUMBER(Merge2[[#This Row],[PerformanceRating.SelfRating]]),Merge2[[#This Row],[PerformanceRating.SelfRating]],NA())</f>
        <v>3</v>
      </c>
      <c r="AR308" s="4">
        <v>3</v>
      </c>
      <c r="AS308" s="4">
        <f>IF(ISNUMBER(Merge2[[#This Row],[PerformanceRating.ManagerRating]]),Merge2[[#This Row],[PerformanceRating.ManagerRating]],NA())</f>
        <v>3</v>
      </c>
      <c r="AT308" s="4">
        <f>AVERAGE(Merge2[[#This Row],[environment]],Merge2[[#This Row],[job_satisfactory]],Merge2[[#This Row],[Relationship]],Merge2[[#This Row],[worklife]],Merge2[[#This Row],[selfrating]],Merge2[[#This Row],[managerrating]])</f>
        <v>2.8333333333333335</v>
      </c>
    </row>
    <row r="309" spans="1:46" x14ac:dyDescent="0.25">
      <c r="A309" s="1" t="s">
        <v>1060</v>
      </c>
      <c r="B309" s="3" t="s">
        <v>1061</v>
      </c>
      <c r="C309" s="3" t="s">
        <v>1062</v>
      </c>
      <c r="D309" s="3" t="s">
        <v>26</v>
      </c>
      <c r="E309" s="4">
        <v>30</v>
      </c>
      <c r="F309" s="4" t="str">
        <f>IF(Merge2[[#This Row],[Age]]&lt;=35,"Young","Old")</f>
        <v>Young</v>
      </c>
      <c r="G309" s="3" t="s">
        <v>27</v>
      </c>
      <c r="H309" s="3" t="s">
        <v>57</v>
      </c>
      <c r="I309" s="4">
        <v>33</v>
      </c>
      <c r="J309" s="4" t="str" cm="1">
        <f t="array" ref="J309">_xlfn.IFS(Merge2[[#This Row],[DistanceFromHome (KM)]] &lt;=10,"0-10KM",Merge2[[#This Row],[DistanceFromHome (KM)]] &lt;=20,"11-20KM",Merge2[[#This Row],[DistanceFromHome (KM)]] &lt;=30,"21-30KM",Merge2[[#This Row],[DistanceFromHome (KM)]] &lt;=40,"31-40KM",Merge2[[#This Row],[DistanceFromHome (KM)]] &lt;=50,"41-50KM")</f>
        <v>31-40KM</v>
      </c>
      <c r="K309" s="3" t="s">
        <v>40</v>
      </c>
      <c r="L309" s="3" t="s">
        <v>76</v>
      </c>
      <c r="M309" s="4">
        <v>2</v>
      </c>
      <c r="N309" s="3" t="str" cm="1">
        <f t="array" ref="N309">_xlfn.SWITCH(Merge2[[#This Row],[Education]], 1, "Below College", 2, "College", 3, "Bachelor's", 4, "Master's", 5, "Doctorate")</f>
        <v>College</v>
      </c>
      <c r="O309" s="3" t="s">
        <v>77</v>
      </c>
      <c r="P309" s="3" t="s">
        <v>110</v>
      </c>
      <c r="Q309" s="3" t="s">
        <v>41</v>
      </c>
      <c r="R309" s="5">
        <v>55485</v>
      </c>
      <c r="S309" s="4">
        <v>0</v>
      </c>
      <c r="T309" s="3" t="s">
        <v>34</v>
      </c>
      <c r="U309" s="4">
        <f>IF(Merge2[[#This Row],[OverTime]]="Yes", 1, 0)</f>
        <v>0</v>
      </c>
      <c r="V309" s="2">
        <v>41633</v>
      </c>
      <c r="W309" s="3" t="s">
        <v>34</v>
      </c>
      <c r="X309" s="4">
        <v>9</v>
      </c>
      <c r="Y309" s="4">
        <v>8</v>
      </c>
      <c r="Z309" s="4">
        <v>9</v>
      </c>
      <c r="AA309" s="4" t="str">
        <f>IF(Merge2[[#This Row],[YearsSinceLastPromotion]] &gt;=4, "Need Attention", "OK")</f>
        <v>Need Attention</v>
      </c>
      <c r="AB309" s="4">
        <v>2</v>
      </c>
      <c r="AC309" s="1"/>
      <c r="AD309" s="1"/>
      <c r="AE309" s="2"/>
      <c r="AF309" s="4"/>
      <c r="AG309" s="4" t="e">
        <f>IF(ISNUMBER(Merge2[[#This Row],[PerformanceRating.EnvironmentSatisfaction]]),Merge2[[#This Row],[PerformanceRating.EnvironmentSatisfaction]], NA())</f>
        <v>#N/A</v>
      </c>
      <c r="AH309" s="4"/>
      <c r="AI309" s="4" t="e">
        <f>IF(ISNUMBER(Merge2[[#This Row],[PerformanceRating.JobSatisfaction]]),Merge2[[#This Row],[PerformanceRating.JobSatisfaction]],NA())</f>
        <v>#N/A</v>
      </c>
      <c r="AJ309" s="4"/>
      <c r="AK309" s="4" t="e">
        <f>IF(ISNUMBER(Merge2[[#This Row],[PerformanceRating.RelationshipSatisfaction]]),Merge2[[#This Row],[PerformanceRating.RelationshipSatisfaction]],NA())</f>
        <v>#N/A</v>
      </c>
      <c r="AL309" s="4"/>
      <c r="AM309" s="4"/>
      <c r="AN309" s="4"/>
      <c r="AO309" s="4" t="e">
        <f>IF(ISNUMBER(Merge2[[#This Row],[PerformanceRating.WorkLifeBalance]]),Merge2[[#This Row],[PerformanceRating.WorkLifeBalance]],NA())</f>
        <v>#N/A</v>
      </c>
      <c r="AP309" s="4"/>
      <c r="AQ309" s="4" t="e">
        <f>IF(ISNUMBER(Merge2[[#This Row],[PerformanceRating.SelfRating]]),Merge2[[#This Row],[PerformanceRating.SelfRating]],NA())</f>
        <v>#N/A</v>
      </c>
      <c r="AR309" s="4"/>
      <c r="AS309" s="4" t="e">
        <f>IF(ISNUMBER(Merge2[[#This Row],[PerformanceRating.ManagerRating]]),Merge2[[#This Row],[PerformanceRating.ManagerRating]],NA())</f>
        <v>#N/A</v>
      </c>
      <c r="AT309" s="4" t="e">
        <f>AVERAGE(Merge2[[#This Row],[environment]],Merge2[[#This Row],[job_satisfactory]],Merge2[[#This Row],[Relationship]],Merge2[[#This Row],[worklife]],Merge2[[#This Row],[selfrating]],Merge2[[#This Row],[managerrating]])</f>
        <v>#N/A</v>
      </c>
    </row>
    <row r="310" spans="1:46" x14ac:dyDescent="0.25">
      <c r="A310" s="1" t="s">
        <v>1154</v>
      </c>
      <c r="B310" s="3" t="s">
        <v>1155</v>
      </c>
      <c r="C310" s="3" t="s">
        <v>1156</v>
      </c>
      <c r="D310" s="3" t="s">
        <v>26</v>
      </c>
      <c r="E310" s="4">
        <v>32</v>
      </c>
      <c r="F310" s="4" t="str">
        <f>IF(Merge2[[#This Row],[Age]]&lt;=35,"Young","Old")</f>
        <v>Young</v>
      </c>
      <c r="G310" s="3" t="s">
        <v>27</v>
      </c>
      <c r="H310" s="3" t="s">
        <v>28</v>
      </c>
      <c r="I310" s="4">
        <v>42</v>
      </c>
      <c r="J310" s="4" t="str" cm="1">
        <f t="array" ref="J310">_xlfn.IFS(Merge2[[#This Row],[DistanceFromHome (KM)]] &lt;=10,"0-10KM",Merge2[[#This Row],[DistanceFromHome (KM)]] &lt;=20,"11-20KM",Merge2[[#This Row],[DistanceFromHome (KM)]] &lt;=30,"21-30KM",Merge2[[#This Row],[DistanceFromHome (KM)]] &lt;=40,"31-40KM",Merge2[[#This Row],[DistanceFromHome (KM)]] &lt;=50,"41-50KM")</f>
        <v>41-50KM</v>
      </c>
      <c r="K310" s="3" t="s">
        <v>40</v>
      </c>
      <c r="L310" s="3" t="s">
        <v>70</v>
      </c>
      <c r="M310" s="4">
        <v>3</v>
      </c>
      <c r="N310" s="3" t="str" cm="1">
        <f t="array" ref="N310">_xlfn.SWITCH(Merge2[[#This Row],[Education]], 1, "Below College", 2, "College", 3, "Bachelor's", 4, "Master's", 5, "Doctorate")</f>
        <v>Bachelor's</v>
      </c>
      <c r="O310" s="3" t="s">
        <v>31</v>
      </c>
      <c r="P310" s="3" t="s">
        <v>32</v>
      </c>
      <c r="Q310" s="3" t="s">
        <v>51</v>
      </c>
      <c r="R310" s="5">
        <v>108213</v>
      </c>
      <c r="S310" s="4">
        <v>0</v>
      </c>
      <c r="T310" s="3" t="s">
        <v>34</v>
      </c>
      <c r="U310" s="4">
        <f>IF(Merge2[[#This Row],[OverTime]]="Yes", 1, 0)</f>
        <v>0</v>
      </c>
      <c r="V310" s="2">
        <v>41708</v>
      </c>
      <c r="W310" s="3" t="s">
        <v>34</v>
      </c>
      <c r="X310" s="4">
        <v>8</v>
      </c>
      <c r="Y310" s="4">
        <v>6</v>
      </c>
      <c r="Z310" s="4">
        <v>6</v>
      </c>
      <c r="AA310" s="4" t="str">
        <f>IF(Merge2[[#This Row],[YearsSinceLastPromotion]] &gt;=4, "Need Attention", "OK")</f>
        <v>Need Attention</v>
      </c>
      <c r="AB310" s="4">
        <v>4</v>
      </c>
      <c r="AC310" s="1" t="s">
        <v>1157</v>
      </c>
      <c r="AD310" s="1" t="s">
        <v>1154</v>
      </c>
      <c r="AE310" s="2">
        <v>42939</v>
      </c>
      <c r="AF310" s="4">
        <v>4</v>
      </c>
      <c r="AG310" s="4">
        <f>IF(ISNUMBER(Merge2[[#This Row],[PerformanceRating.EnvironmentSatisfaction]]),Merge2[[#This Row],[PerformanceRating.EnvironmentSatisfaction]], NA())</f>
        <v>4</v>
      </c>
      <c r="AH310" s="4">
        <v>1</v>
      </c>
      <c r="AI310" s="4">
        <f>IF(ISNUMBER(Merge2[[#This Row],[PerformanceRating.JobSatisfaction]]),Merge2[[#This Row],[PerformanceRating.JobSatisfaction]],NA())</f>
        <v>1</v>
      </c>
      <c r="AJ310" s="4">
        <v>3</v>
      </c>
      <c r="AK310" s="4">
        <f>IF(ISNUMBER(Merge2[[#This Row],[PerformanceRating.RelationshipSatisfaction]]),Merge2[[#This Row],[PerformanceRating.RelationshipSatisfaction]],NA())</f>
        <v>3</v>
      </c>
      <c r="AL310" s="4">
        <v>2</v>
      </c>
      <c r="AM310" s="4">
        <v>0</v>
      </c>
      <c r="AN310" s="4">
        <v>4</v>
      </c>
      <c r="AO310" s="4">
        <f>IF(ISNUMBER(Merge2[[#This Row],[PerformanceRating.WorkLifeBalance]]),Merge2[[#This Row],[PerformanceRating.WorkLifeBalance]],NA())</f>
        <v>4</v>
      </c>
      <c r="AP310" s="4">
        <v>3</v>
      </c>
      <c r="AQ310" s="4">
        <f>IF(ISNUMBER(Merge2[[#This Row],[PerformanceRating.SelfRating]]),Merge2[[#This Row],[PerformanceRating.SelfRating]],NA())</f>
        <v>3</v>
      </c>
      <c r="AR310" s="4">
        <v>2</v>
      </c>
      <c r="AS310" s="4">
        <f>IF(ISNUMBER(Merge2[[#This Row],[PerformanceRating.ManagerRating]]),Merge2[[#This Row],[PerformanceRating.ManagerRating]],NA())</f>
        <v>2</v>
      </c>
      <c r="AT310" s="4">
        <f>AVERAGE(Merge2[[#This Row],[environment]],Merge2[[#This Row],[job_satisfactory]],Merge2[[#This Row],[Relationship]],Merge2[[#This Row],[worklife]],Merge2[[#This Row],[selfrating]],Merge2[[#This Row],[managerrating]])</f>
        <v>2.8333333333333335</v>
      </c>
    </row>
    <row r="311" spans="1:46" hidden="1" x14ac:dyDescent="0.25">
      <c r="A311" s="1" t="s">
        <v>1063</v>
      </c>
      <c r="B311" s="3" t="s">
        <v>1064</v>
      </c>
      <c r="C311" s="3" t="s">
        <v>1065</v>
      </c>
      <c r="D311" s="3" t="s">
        <v>26</v>
      </c>
      <c r="E311" s="4">
        <v>42</v>
      </c>
      <c r="F311" s="4" t="str">
        <f>IF(Merge2[[#This Row],[Age]]&lt;=35,"Young","Old")</f>
        <v>Old</v>
      </c>
      <c r="G311" s="3" t="s">
        <v>27</v>
      </c>
      <c r="H311" s="3" t="s">
        <v>57</v>
      </c>
      <c r="I311" s="4">
        <v>43</v>
      </c>
      <c r="J311" s="4" t="str" cm="1">
        <f t="array" ref="J311">_xlfn.IFS(Merge2[[#This Row],[DistanceFromHome (KM)]] &lt;=10,"0-10KM",Merge2[[#This Row],[DistanceFromHome (KM)]] &lt;=20,"11-20KM",Merge2[[#This Row],[DistanceFromHome (KM)]] &lt;=30,"21-30KM",Merge2[[#This Row],[DistanceFromHome (KM)]] &lt;=40,"31-40KM",Merge2[[#This Row],[DistanceFromHome (KM)]] &lt;=50,"41-50KM")</f>
        <v>41-50KM</v>
      </c>
      <c r="K311" s="3" t="s">
        <v>40</v>
      </c>
      <c r="L311" s="3" t="s">
        <v>76</v>
      </c>
      <c r="M311" s="4">
        <v>4</v>
      </c>
      <c r="N311" s="3" t="str" cm="1">
        <f t="array" ref="N311">_xlfn.SWITCH(Merge2[[#This Row],[Education]], 1, "Below College", 2, "College", 3, "Bachelor's", 4, "Master's", 5, "Doctorate")</f>
        <v>Master's</v>
      </c>
      <c r="O311" s="3" t="s">
        <v>58</v>
      </c>
      <c r="P311" s="3" t="s">
        <v>101</v>
      </c>
      <c r="Q311" s="3" t="s">
        <v>33</v>
      </c>
      <c r="R311" s="5">
        <v>110069</v>
      </c>
      <c r="S311" s="4">
        <v>1</v>
      </c>
      <c r="T311" s="3" t="s">
        <v>34</v>
      </c>
      <c r="U311" s="4">
        <f>IF(Merge2[[#This Row],[OverTime]]="Yes", 1, 0)</f>
        <v>0</v>
      </c>
      <c r="V311" s="2">
        <v>41634</v>
      </c>
      <c r="W311" s="3" t="s">
        <v>34</v>
      </c>
      <c r="X311" s="4">
        <v>9</v>
      </c>
      <c r="Y311" s="4">
        <v>3</v>
      </c>
      <c r="Z311" s="4">
        <v>8</v>
      </c>
      <c r="AA311" s="4" t="str">
        <f>IF(Merge2[[#This Row],[YearsSinceLastPromotion]] &gt;=4, "Need Attention", "OK")</f>
        <v>Need Attention</v>
      </c>
      <c r="AB311" s="4">
        <v>4</v>
      </c>
      <c r="AC311" s="1"/>
      <c r="AD311" s="1"/>
      <c r="AE311" s="2"/>
      <c r="AF311" s="4"/>
      <c r="AG311" s="4" t="e">
        <f>IF(ISNUMBER(Merge2[[#This Row],[PerformanceRating.EnvironmentSatisfaction]]),Merge2[[#This Row],[PerformanceRating.EnvironmentSatisfaction]], NA())</f>
        <v>#N/A</v>
      </c>
      <c r="AH311" s="4"/>
      <c r="AI311" s="4" t="e">
        <f>IF(ISNUMBER(Merge2[[#This Row],[PerformanceRating.JobSatisfaction]]),Merge2[[#This Row],[PerformanceRating.JobSatisfaction]],NA())</f>
        <v>#N/A</v>
      </c>
      <c r="AJ311" s="4"/>
      <c r="AK311" s="4" t="e">
        <f>IF(ISNUMBER(Merge2[[#This Row],[PerformanceRating.RelationshipSatisfaction]]),Merge2[[#This Row],[PerformanceRating.RelationshipSatisfaction]],NA())</f>
        <v>#N/A</v>
      </c>
      <c r="AL311" s="4"/>
      <c r="AM311" s="4"/>
      <c r="AN311" s="4"/>
      <c r="AO311" s="4" t="e">
        <f>IF(ISNUMBER(Merge2[[#This Row],[PerformanceRating.WorkLifeBalance]]),Merge2[[#This Row],[PerformanceRating.WorkLifeBalance]],NA())</f>
        <v>#N/A</v>
      </c>
      <c r="AP311" s="4"/>
      <c r="AQ311" s="4" t="e">
        <f>IF(ISNUMBER(Merge2[[#This Row],[PerformanceRating.SelfRating]]),Merge2[[#This Row],[PerformanceRating.SelfRating]],NA())</f>
        <v>#N/A</v>
      </c>
      <c r="AR311" s="4"/>
      <c r="AS311" s="4" t="e">
        <f>IF(ISNUMBER(Merge2[[#This Row],[PerformanceRating.ManagerRating]]),Merge2[[#This Row],[PerformanceRating.ManagerRating]],NA())</f>
        <v>#N/A</v>
      </c>
      <c r="AT311" s="4" t="e">
        <f>AVERAGE(Merge2[[#This Row],[environment]],Merge2[[#This Row],[job_satisfactory]],Merge2[[#This Row],[Relationship]],Merge2[[#This Row],[worklife]],Merge2[[#This Row],[selfrating]],Merge2[[#This Row],[managerrating]])</f>
        <v>#N/A</v>
      </c>
    </row>
    <row r="312" spans="1:46" x14ac:dyDescent="0.25">
      <c r="A312" s="1" t="s">
        <v>1418</v>
      </c>
      <c r="B312" s="3" t="s">
        <v>108</v>
      </c>
      <c r="C312" s="3" t="s">
        <v>1419</v>
      </c>
      <c r="D312" s="3" t="s">
        <v>26</v>
      </c>
      <c r="E312" s="4">
        <v>30</v>
      </c>
      <c r="F312" s="4" t="str">
        <f>IF(Merge2[[#This Row],[Age]]&lt;=35,"Young","Old")</f>
        <v>Young</v>
      </c>
      <c r="G312" s="3" t="s">
        <v>27</v>
      </c>
      <c r="H312" s="3" t="s">
        <v>57</v>
      </c>
      <c r="I312" s="4">
        <v>32</v>
      </c>
      <c r="J312" s="4" t="str" cm="1">
        <f t="array" ref="J312">_xlfn.IFS(Merge2[[#This Row],[DistanceFromHome (KM)]] &lt;=10,"0-10KM",Merge2[[#This Row],[DistanceFromHome (KM)]] &lt;=20,"11-20KM",Merge2[[#This Row],[DistanceFromHome (KM)]] &lt;=30,"21-30KM",Merge2[[#This Row],[DistanceFromHome (KM)]] &lt;=40,"31-40KM",Merge2[[#This Row],[DistanceFromHome (KM)]] &lt;=50,"41-50KM")</f>
        <v>31-40KM</v>
      </c>
      <c r="K312" s="3" t="s">
        <v>69</v>
      </c>
      <c r="L312" s="3" t="s">
        <v>48</v>
      </c>
      <c r="M312" s="4">
        <v>4</v>
      </c>
      <c r="N312" s="3" t="str" cm="1">
        <f t="array" ref="N312">_xlfn.SWITCH(Merge2[[#This Row],[Education]], 1, "Below College", 2, "College", 3, "Bachelor's", 4, "Master's", 5, "Doctorate")</f>
        <v>Master's</v>
      </c>
      <c r="O312" s="3" t="s">
        <v>58</v>
      </c>
      <c r="P312" s="3" t="s">
        <v>110</v>
      </c>
      <c r="Q312" s="3" t="s">
        <v>41</v>
      </c>
      <c r="R312" s="5">
        <v>155259</v>
      </c>
      <c r="S312" s="4">
        <v>0</v>
      </c>
      <c r="T312" s="3" t="s">
        <v>34</v>
      </c>
      <c r="U312" s="4">
        <f>IF(Merge2[[#This Row],[OverTime]]="Yes", 1, 0)</f>
        <v>0</v>
      </c>
      <c r="V312" s="2">
        <v>41953</v>
      </c>
      <c r="W312" s="3" t="s">
        <v>34</v>
      </c>
      <c r="X312" s="4">
        <v>8</v>
      </c>
      <c r="Y312" s="4">
        <v>3</v>
      </c>
      <c r="Z312" s="4">
        <v>5</v>
      </c>
      <c r="AA312" s="4" t="str">
        <f>IF(Merge2[[#This Row],[YearsSinceLastPromotion]] &gt;=4, "Need Attention", "OK")</f>
        <v>Need Attention</v>
      </c>
      <c r="AB312" s="4">
        <v>6</v>
      </c>
      <c r="AC312" s="1" t="s">
        <v>1420</v>
      </c>
      <c r="AD312" s="1" t="s">
        <v>1418</v>
      </c>
      <c r="AE312" s="2">
        <v>42940</v>
      </c>
      <c r="AF312" s="4">
        <v>3</v>
      </c>
      <c r="AG312" s="4">
        <f>IF(ISNUMBER(Merge2[[#This Row],[PerformanceRating.EnvironmentSatisfaction]]),Merge2[[#This Row],[PerformanceRating.EnvironmentSatisfaction]], NA())</f>
        <v>3</v>
      </c>
      <c r="AH312" s="4">
        <v>4</v>
      </c>
      <c r="AI312" s="4">
        <f>IF(ISNUMBER(Merge2[[#This Row],[PerformanceRating.JobSatisfaction]]),Merge2[[#This Row],[PerformanceRating.JobSatisfaction]],NA())</f>
        <v>4</v>
      </c>
      <c r="AJ312" s="4">
        <v>4</v>
      </c>
      <c r="AK312" s="4">
        <f>IF(ISNUMBER(Merge2[[#This Row],[PerformanceRating.RelationshipSatisfaction]]),Merge2[[#This Row],[PerformanceRating.RelationshipSatisfaction]],NA())</f>
        <v>4</v>
      </c>
      <c r="AL312" s="4">
        <v>2</v>
      </c>
      <c r="AM312" s="4">
        <v>2</v>
      </c>
      <c r="AN312" s="4">
        <v>2</v>
      </c>
      <c r="AO312" s="4">
        <f>IF(ISNUMBER(Merge2[[#This Row],[PerformanceRating.WorkLifeBalance]]),Merge2[[#This Row],[PerformanceRating.WorkLifeBalance]],NA())</f>
        <v>2</v>
      </c>
      <c r="AP312" s="4">
        <v>5</v>
      </c>
      <c r="AQ312" s="4">
        <f>IF(ISNUMBER(Merge2[[#This Row],[PerformanceRating.SelfRating]]),Merge2[[#This Row],[PerformanceRating.SelfRating]],NA())</f>
        <v>5</v>
      </c>
      <c r="AR312" s="4">
        <v>5</v>
      </c>
      <c r="AS312" s="4">
        <f>IF(ISNUMBER(Merge2[[#This Row],[PerformanceRating.ManagerRating]]),Merge2[[#This Row],[PerformanceRating.ManagerRating]],NA())</f>
        <v>5</v>
      </c>
      <c r="AT312" s="4">
        <f>AVERAGE(Merge2[[#This Row],[environment]],Merge2[[#This Row],[job_satisfactory]],Merge2[[#This Row],[Relationship]],Merge2[[#This Row],[worklife]],Merge2[[#This Row],[selfrating]],Merge2[[#This Row],[managerrating]])</f>
        <v>3.8333333333333335</v>
      </c>
    </row>
    <row r="313" spans="1:46" x14ac:dyDescent="0.25">
      <c r="A313" s="1" t="s">
        <v>1070</v>
      </c>
      <c r="B313" s="3" t="s">
        <v>1071</v>
      </c>
      <c r="C313" s="3" t="s">
        <v>1072</v>
      </c>
      <c r="D313" s="3" t="s">
        <v>26</v>
      </c>
      <c r="E313" s="4">
        <v>31</v>
      </c>
      <c r="F313" s="4" t="str">
        <f>IF(Merge2[[#This Row],[Age]]&lt;=35,"Young","Old")</f>
        <v>Young</v>
      </c>
      <c r="G313" s="3" t="s">
        <v>92</v>
      </c>
      <c r="H313" s="3" t="s">
        <v>28</v>
      </c>
      <c r="I313" s="4">
        <v>28</v>
      </c>
      <c r="J313" s="4" t="str" cm="1">
        <f t="array" ref="J313">_xlfn.IFS(Merge2[[#This Row],[DistanceFromHome (KM)]] &lt;=10,"0-10KM",Merge2[[#This Row],[DistanceFromHome (KM)]] &lt;=20,"11-20KM",Merge2[[#This Row],[DistanceFromHome (KM)]] &lt;=30,"21-30KM",Merge2[[#This Row],[DistanceFromHome (KM)]] &lt;=40,"31-40KM",Merge2[[#This Row],[DistanceFromHome (KM)]] &lt;=50,"41-50KM")</f>
        <v>21-30KM</v>
      </c>
      <c r="K313" s="3" t="s">
        <v>69</v>
      </c>
      <c r="L313" s="3" t="s">
        <v>30</v>
      </c>
      <c r="M313" s="4">
        <v>2</v>
      </c>
      <c r="N313" s="3" t="str" cm="1">
        <f t="array" ref="N313">_xlfn.SWITCH(Merge2[[#This Row],[Education]], 1, "Below College", 2, "College", 3, "Bachelor's", 4, "Master's", 5, "Doctorate")</f>
        <v>College</v>
      </c>
      <c r="O313" s="3" t="s">
        <v>49</v>
      </c>
      <c r="P313" s="3" t="s">
        <v>32</v>
      </c>
      <c r="Q313" s="3" t="s">
        <v>51</v>
      </c>
      <c r="R313" s="5">
        <v>183189</v>
      </c>
      <c r="S313" s="4">
        <v>1</v>
      </c>
      <c r="T313" s="3" t="s">
        <v>34</v>
      </c>
      <c r="U313" s="4">
        <f>IF(Merge2[[#This Row],[OverTime]]="Yes", 1, 0)</f>
        <v>0</v>
      </c>
      <c r="V313" s="2">
        <v>41640</v>
      </c>
      <c r="W313" s="3" t="s">
        <v>34</v>
      </c>
      <c r="X313" s="4">
        <v>8</v>
      </c>
      <c r="Y313" s="4">
        <v>3</v>
      </c>
      <c r="Z313" s="4">
        <v>6</v>
      </c>
      <c r="AA313" s="4" t="str">
        <f>IF(Merge2[[#This Row],[YearsSinceLastPromotion]] &gt;=4, "Need Attention", "OK")</f>
        <v>Need Attention</v>
      </c>
      <c r="AB313" s="4">
        <v>6</v>
      </c>
      <c r="AC313" s="1"/>
      <c r="AD313" s="1"/>
      <c r="AE313" s="2"/>
      <c r="AF313" s="4"/>
      <c r="AG313" s="4" t="e">
        <f>IF(ISNUMBER(Merge2[[#This Row],[PerformanceRating.EnvironmentSatisfaction]]),Merge2[[#This Row],[PerformanceRating.EnvironmentSatisfaction]], NA())</f>
        <v>#N/A</v>
      </c>
      <c r="AH313" s="4"/>
      <c r="AI313" s="4" t="e">
        <f>IF(ISNUMBER(Merge2[[#This Row],[PerformanceRating.JobSatisfaction]]),Merge2[[#This Row],[PerformanceRating.JobSatisfaction]],NA())</f>
        <v>#N/A</v>
      </c>
      <c r="AJ313" s="4"/>
      <c r="AK313" s="4" t="e">
        <f>IF(ISNUMBER(Merge2[[#This Row],[PerformanceRating.RelationshipSatisfaction]]),Merge2[[#This Row],[PerformanceRating.RelationshipSatisfaction]],NA())</f>
        <v>#N/A</v>
      </c>
      <c r="AL313" s="4"/>
      <c r="AM313" s="4"/>
      <c r="AN313" s="4"/>
      <c r="AO313" s="4" t="e">
        <f>IF(ISNUMBER(Merge2[[#This Row],[PerformanceRating.WorkLifeBalance]]),Merge2[[#This Row],[PerformanceRating.WorkLifeBalance]],NA())</f>
        <v>#N/A</v>
      </c>
      <c r="AP313" s="4"/>
      <c r="AQ313" s="4" t="e">
        <f>IF(ISNUMBER(Merge2[[#This Row],[PerformanceRating.SelfRating]]),Merge2[[#This Row],[PerformanceRating.SelfRating]],NA())</f>
        <v>#N/A</v>
      </c>
      <c r="AR313" s="4"/>
      <c r="AS313" s="4" t="e">
        <f>IF(ISNUMBER(Merge2[[#This Row],[PerformanceRating.ManagerRating]]),Merge2[[#This Row],[PerformanceRating.ManagerRating]],NA())</f>
        <v>#N/A</v>
      </c>
      <c r="AT313" s="4" t="e">
        <f>AVERAGE(Merge2[[#This Row],[environment]],Merge2[[#This Row],[job_satisfactory]],Merge2[[#This Row],[Relationship]],Merge2[[#This Row],[worklife]],Merge2[[#This Row],[selfrating]],Merge2[[#This Row],[managerrating]])</f>
        <v>#N/A</v>
      </c>
    </row>
    <row r="314" spans="1:46" x14ac:dyDescent="0.25">
      <c r="A314" s="1" t="s">
        <v>1388</v>
      </c>
      <c r="B314" s="3" t="s">
        <v>1389</v>
      </c>
      <c r="C314" s="3" t="s">
        <v>1390</v>
      </c>
      <c r="D314" s="3" t="s">
        <v>39</v>
      </c>
      <c r="E314" s="4">
        <v>31</v>
      </c>
      <c r="F314" s="4" t="str">
        <f>IF(Merge2[[#This Row],[Age]]&lt;=35,"Young","Old")</f>
        <v>Young</v>
      </c>
      <c r="G314" s="3" t="s">
        <v>92</v>
      </c>
      <c r="H314" s="3" t="s">
        <v>57</v>
      </c>
      <c r="I314" s="4">
        <v>38</v>
      </c>
      <c r="J314" s="4" t="str" cm="1">
        <f t="array" ref="J314">_xlfn.IFS(Merge2[[#This Row],[DistanceFromHome (KM)]] &lt;=10,"0-10KM",Merge2[[#This Row],[DistanceFromHome (KM)]] &lt;=20,"11-20KM",Merge2[[#This Row],[DistanceFromHome (KM)]] &lt;=30,"21-30KM",Merge2[[#This Row],[DistanceFromHome (KM)]] &lt;=40,"31-40KM",Merge2[[#This Row],[DistanceFromHome (KM)]] &lt;=50,"41-50KM")</f>
        <v>31-40KM</v>
      </c>
      <c r="K314" s="3" t="s">
        <v>40</v>
      </c>
      <c r="L314" s="3" t="s">
        <v>30</v>
      </c>
      <c r="M314" s="4">
        <v>1</v>
      </c>
      <c r="N314" s="3" t="str" cm="1">
        <f t="array" ref="N314">_xlfn.SWITCH(Merge2[[#This Row],[Education]], 1, "Below College", 2, "College", 3, "Bachelor's", 4, "Master's", 5, "Doctorate")</f>
        <v>Below College</v>
      </c>
      <c r="O314" s="3" t="s">
        <v>58</v>
      </c>
      <c r="P314" s="3" t="s">
        <v>205</v>
      </c>
      <c r="Q314" s="3" t="s">
        <v>33</v>
      </c>
      <c r="R314" s="5">
        <v>547204</v>
      </c>
      <c r="S314" s="4">
        <v>1</v>
      </c>
      <c r="T314" s="3" t="s">
        <v>42</v>
      </c>
      <c r="U314" s="4">
        <f>IF(Merge2[[#This Row],[OverTime]]="Yes", 1, 0)</f>
        <v>1</v>
      </c>
      <c r="V314" s="2">
        <v>41910</v>
      </c>
      <c r="W314" s="3" t="s">
        <v>34</v>
      </c>
      <c r="X314" s="4">
        <v>8</v>
      </c>
      <c r="Y314" s="4">
        <v>7</v>
      </c>
      <c r="Z314" s="4">
        <v>8</v>
      </c>
      <c r="AA314" s="4" t="str">
        <f>IF(Merge2[[#This Row],[YearsSinceLastPromotion]] &gt;=4, "Need Attention", "OK")</f>
        <v>Need Attention</v>
      </c>
      <c r="AB314" s="4">
        <v>5</v>
      </c>
      <c r="AC314" s="1" t="s">
        <v>1391</v>
      </c>
      <c r="AD314" s="1" t="s">
        <v>1388</v>
      </c>
      <c r="AE314" s="2">
        <v>42971</v>
      </c>
      <c r="AF314" s="4">
        <v>4</v>
      </c>
      <c r="AG314" s="4">
        <f>IF(ISNUMBER(Merge2[[#This Row],[PerformanceRating.EnvironmentSatisfaction]]),Merge2[[#This Row],[PerformanceRating.EnvironmentSatisfaction]], NA())</f>
        <v>4</v>
      </c>
      <c r="AH314" s="4">
        <v>5</v>
      </c>
      <c r="AI314" s="4">
        <f>IF(ISNUMBER(Merge2[[#This Row],[PerformanceRating.JobSatisfaction]]),Merge2[[#This Row],[PerformanceRating.JobSatisfaction]],NA())</f>
        <v>5</v>
      </c>
      <c r="AJ314" s="4">
        <v>2</v>
      </c>
      <c r="AK314" s="4">
        <f>IF(ISNUMBER(Merge2[[#This Row],[PerformanceRating.RelationshipSatisfaction]]),Merge2[[#This Row],[PerformanceRating.RelationshipSatisfaction]],NA())</f>
        <v>2</v>
      </c>
      <c r="AL314" s="4">
        <v>3</v>
      </c>
      <c r="AM314" s="4">
        <v>3</v>
      </c>
      <c r="AN314" s="4">
        <v>3</v>
      </c>
      <c r="AO314" s="4">
        <f>IF(ISNUMBER(Merge2[[#This Row],[PerformanceRating.WorkLifeBalance]]),Merge2[[#This Row],[PerformanceRating.WorkLifeBalance]],NA())</f>
        <v>3</v>
      </c>
      <c r="AP314" s="4">
        <v>4</v>
      </c>
      <c r="AQ314" s="4">
        <f>IF(ISNUMBER(Merge2[[#This Row],[PerformanceRating.SelfRating]]),Merge2[[#This Row],[PerformanceRating.SelfRating]],NA())</f>
        <v>4</v>
      </c>
      <c r="AR314" s="4">
        <v>4</v>
      </c>
      <c r="AS314" s="4">
        <f>IF(ISNUMBER(Merge2[[#This Row],[PerformanceRating.ManagerRating]]),Merge2[[#This Row],[PerformanceRating.ManagerRating]],NA())</f>
        <v>4</v>
      </c>
      <c r="AT314" s="4">
        <f>AVERAGE(Merge2[[#This Row],[environment]],Merge2[[#This Row],[job_satisfactory]],Merge2[[#This Row],[Relationship]],Merge2[[#This Row],[worklife]],Merge2[[#This Row],[selfrating]],Merge2[[#This Row],[managerrating]])</f>
        <v>3.6666666666666665</v>
      </c>
    </row>
    <row r="315" spans="1:46" hidden="1" x14ac:dyDescent="0.25">
      <c r="A315" s="1" t="s">
        <v>1073</v>
      </c>
      <c r="B315" s="3" t="s">
        <v>1074</v>
      </c>
      <c r="C315" s="3" t="s">
        <v>1075</v>
      </c>
      <c r="D315" s="3" t="s">
        <v>39</v>
      </c>
      <c r="E315" s="4">
        <v>44</v>
      </c>
      <c r="F315" s="4" t="str">
        <f>IF(Merge2[[#This Row],[Age]]&lt;=35,"Young","Old")</f>
        <v>Old</v>
      </c>
      <c r="G315" s="3" t="s">
        <v>27</v>
      </c>
      <c r="H315" s="3" t="s">
        <v>28</v>
      </c>
      <c r="I315" s="4">
        <v>29</v>
      </c>
      <c r="J315" s="4" t="str" cm="1">
        <f t="array" ref="J315">_xlfn.IFS(Merge2[[#This Row],[DistanceFromHome (KM)]] &lt;=10,"0-10KM",Merge2[[#This Row],[DistanceFromHome (KM)]] &lt;=20,"11-20KM",Merge2[[#This Row],[DistanceFromHome (KM)]] &lt;=30,"21-30KM",Merge2[[#This Row],[DistanceFromHome (KM)]] &lt;=40,"31-40KM",Merge2[[#This Row],[DistanceFromHome (KM)]] &lt;=50,"41-50KM")</f>
        <v>21-30KM</v>
      </c>
      <c r="K315" s="3" t="s">
        <v>69</v>
      </c>
      <c r="L315" s="3" t="s">
        <v>30</v>
      </c>
      <c r="M315" s="4">
        <v>3</v>
      </c>
      <c r="N315" s="3" t="str" cm="1">
        <f t="array" ref="N315">_xlfn.SWITCH(Merge2[[#This Row],[Education]], 1, "Below College", 2, "College", 3, "Bachelor's", 4, "Master's", 5, "Doctorate")</f>
        <v>Bachelor's</v>
      </c>
      <c r="O315" s="3" t="s">
        <v>49</v>
      </c>
      <c r="P315" s="3" t="s">
        <v>32</v>
      </c>
      <c r="Q315" s="3" t="s">
        <v>51</v>
      </c>
      <c r="R315" s="5">
        <v>126073</v>
      </c>
      <c r="S315" s="4">
        <v>1</v>
      </c>
      <c r="T315" s="3" t="s">
        <v>34</v>
      </c>
      <c r="U315" s="4">
        <f>IF(Merge2[[#This Row],[OverTime]]="Yes", 1, 0)</f>
        <v>0</v>
      </c>
      <c r="V315" s="2">
        <v>41642</v>
      </c>
      <c r="W315" s="3" t="s">
        <v>34</v>
      </c>
      <c r="X315" s="4">
        <v>8</v>
      </c>
      <c r="Y315" s="4">
        <v>0</v>
      </c>
      <c r="Z315" s="4">
        <v>2</v>
      </c>
      <c r="AA315" s="4" t="str">
        <f>IF(Merge2[[#This Row],[YearsSinceLastPromotion]] &gt;=4, "Need Attention", "OK")</f>
        <v>OK</v>
      </c>
      <c r="AB315" s="4">
        <v>0</v>
      </c>
      <c r="AC315" s="1"/>
      <c r="AD315" s="1"/>
      <c r="AE315" s="2"/>
      <c r="AF315" s="4"/>
      <c r="AG315" s="4" t="e">
        <f>IF(ISNUMBER(Merge2[[#This Row],[PerformanceRating.EnvironmentSatisfaction]]),Merge2[[#This Row],[PerformanceRating.EnvironmentSatisfaction]], NA())</f>
        <v>#N/A</v>
      </c>
      <c r="AH315" s="4"/>
      <c r="AI315" s="4" t="e">
        <f>IF(ISNUMBER(Merge2[[#This Row],[PerformanceRating.JobSatisfaction]]),Merge2[[#This Row],[PerformanceRating.JobSatisfaction]],NA())</f>
        <v>#N/A</v>
      </c>
      <c r="AJ315" s="4"/>
      <c r="AK315" s="4" t="e">
        <f>IF(ISNUMBER(Merge2[[#This Row],[PerformanceRating.RelationshipSatisfaction]]),Merge2[[#This Row],[PerformanceRating.RelationshipSatisfaction]],NA())</f>
        <v>#N/A</v>
      </c>
      <c r="AL315" s="4"/>
      <c r="AM315" s="4"/>
      <c r="AN315" s="4"/>
      <c r="AO315" s="4" t="e">
        <f>IF(ISNUMBER(Merge2[[#This Row],[PerformanceRating.WorkLifeBalance]]),Merge2[[#This Row],[PerformanceRating.WorkLifeBalance]],NA())</f>
        <v>#N/A</v>
      </c>
      <c r="AP315" s="4"/>
      <c r="AQ315" s="4" t="e">
        <f>IF(ISNUMBER(Merge2[[#This Row],[PerformanceRating.SelfRating]]),Merge2[[#This Row],[PerformanceRating.SelfRating]],NA())</f>
        <v>#N/A</v>
      </c>
      <c r="AR315" s="4"/>
      <c r="AS315" s="4" t="e">
        <f>IF(ISNUMBER(Merge2[[#This Row],[PerformanceRating.ManagerRating]]),Merge2[[#This Row],[PerformanceRating.ManagerRating]],NA())</f>
        <v>#N/A</v>
      </c>
      <c r="AT315" s="4" t="e">
        <f>AVERAGE(Merge2[[#This Row],[environment]],Merge2[[#This Row],[job_satisfactory]],Merge2[[#This Row],[Relationship]],Merge2[[#This Row],[worklife]],Merge2[[#This Row],[selfrating]],Merge2[[#This Row],[managerrating]])</f>
        <v>#N/A</v>
      </c>
    </row>
    <row r="316" spans="1:46" hidden="1" x14ac:dyDescent="0.25">
      <c r="A316" s="1" t="s">
        <v>1126</v>
      </c>
      <c r="B316" s="3" t="s">
        <v>1127</v>
      </c>
      <c r="C316" s="3" t="s">
        <v>1128</v>
      </c>
      <c r="D316" s="3" t="s">
        <v>26</v>
      </c>
      <c r="E316" s="4">
        <v>39</v>
      </c>
      <c r="F316" s="4" t="str">
        <f>IF(Merge2[[#This Row],[Age]]&lt;=35,"Young","Old")</f>
        <v>Old</v>
      </c>
      <c r="G316" s="3" t="s">
        <v>27</v>
      </c>
      <c r="H316" s="3" t="s">
        <v>28</v>
      </c>
      <c r="I316" s="4">
        <v>37</v>
      </c>
      <c r="J316" s="4" t="str" cm="1">
        <f t="array" ref="J316">_xlfn.IFS(Merge2[[#This Row],[DistanceFromHome (KM)]] &lt;=10,"0-10KM",Merge2[[#This Row],[DistanceFromHome (KM)]] &lt;=20,"11-20KM",Merge2[[#This Row],[DistanceFromHome (KM)]] &lt;=30,"21-30KM",Merge2[[#This Row],[DistanceFromHome (KM)]] &lt;=40,"31-40KM",Merge2[[#This Row],[DistanceFromHome (KM)]] &lt;=50,"41-50KM")</f>
        <v>31-40KM</v>
      </c>
      <c r="K316" s="3" t="s">
        <v>29</v>
      </c>
      <c r="L316" s="3" t="s">
        <v>48</v>
      </c>
      <c r="M316" s="4">
        <v>3</v>
      </c>
      <c r="N316" s="3" t="str" cm="1">
        <f t="array" ref="N316">_xlfn.SWITCH(Merge2[[#This Row],[Education]], 1, "Below College", 2, "College", 3, "Bachelor's", 4, "Master's", 5, "Doctorate")</f>
        <v>Bachelor's</v>
      </c>
      <c r="O316" s="3" t="s">
        <v>130</v>
      </c>
      <c r="P316" s="3" t="s">
        <v>166</v>
      </c>
      <c r="Q316" s="3" t="s">
        <v>41</v>
      </c>
      <c r="R316" s="5">
        <v>65612</v>
      </c>
      <c r="S316" s="4">
        <v>0</v>
      </c>
      <c r="T316" s="3" t="s">
        <v>34</v>
      </c>
      <c r="U316" s="4">
        <f>IF(Merge2[[#This Row],[OverTime]]="Yes", 1, 0)</f>
        <v>0</v>
      </c>
      <c r="V316" s="2">
        <v>41693</v>
      </c>
      <c r="W316" s="3" t="s">
        <v>34</v>
      </c>
      <c r="X316" s="4">
        <v>8</v>
      </c>
      <c r="Y316" s="4">
        <v>2</v>
      </c>
      <c r="Z316" s="4">
        <v>8</v>
      </c>
      <c r="AA316" s="4" t="str">
        <f>IF(Merge2[[#This Row],[YearsSinceLastPromotion]] &gt;=4, "Need Attention", "OK")</f>
        <v>Need Attention</v>
      </c>
      <c r="AB316" s="4">
        <v>7</v>
      </c>
      <c r="AC316" s="1" t="s">
        <v>1129</v>
      </c>
      <c r="AD316" s="1" t="s">
        <v>1126</v>
      </c>
      <c r="AE316" s="2">
        <v>42977</v>
      </c>
      <c r="AF316" s="4">
        <v>5</v>
      </c>
      <c r="AG316" s="4">
        <f>IF(ISNUMBER(Merge2[[#This Row],[PerformanceRating.EnvironmentSatisfaction]]),Merge2[[#This Row],[PerformanceRating.EnvironmentSatisfaction]], NA())</f>
        <v>5</v>
      </c>
      <c r="AH316" s="4">
        <v>2</v>
      </c>
      <c r="AI316" s="4">
        <f>IF(ISNUMBER(Merge2[[#This Row],[PerformanceRating.JobSatisfaction]]),Merge2[[#This Row],[PerformanceRating.JobSatisfaction]],NA())</f>
        <v>2</v>
      </c>
      <c r="AJ316" s="4">
        <v>3</v>
      </c>
      <c r="AK316" s="4">
        <f>IF(ISNUMBER(Merge2[[#This Row],[PerformanceRating.RelationshipSatisfaction]]),Merge2[[#This Row],[PerformanceRating.RelationshipSatisfaction]],NA())</f>
        <v>3</v>
      </c>
      <c r="AL316" s="4">
        <v>3</v>
      </c>
      <c r="AM316" s="4">
        <v>0</v>
      </c>
      <c r="AN316" s="4">
        <v>5</v>
      </c>
      <c r="AO316" s="4">
        <f>IF(ISNUMBER(Merge2[[#This Row],[PerformanceRating.WorkLifeBalance]]),Merge2[[#This Row],[PerformanceRating.WorkLifeBalance]],NA())</f>
        <v>5</v>
      </c>
      <c r="AP316" s="4">
        <v>3</v>
      </c>
      <c r="AQ316" s="4">
        <f>IF(ISNUMBER(Merge2[[#This Row],[PerformanceRating.SelfRating]]),Merge2[[#This Row],[PerformanceRating.SelfRating]],NA())</f>
        <v>3</v>
      </c>
      <c r="AR316" s="4">
        <v>3</v>
      </c>
      <c r="AS316" s="4">
        <f>IF(ISNUMBER(Merge2[[#This Row],[PerformanceRating.ManagerRating]]),Merge2[[#This Row],[PerformanceRating.ManagerRating]],NA())</f>
        <v>3</v>
      </c>
      <c r="AT316" s="4">
        <f>AVERAGE(Merge2[[#This Row],[environment]],Merge2[[#This Row],[job_satisfactory]],Merge2[[#This Row],[Relationship]],Merge2[[#This Row],[worklife]],Merge2[[#This Row],[selfrating]],Merge2[[#This Row],[managerrating]])</f>
        <v>3.5</v>
      </c>
    </row>
    <row r="317" spans="1:46" hidden="1" x14ac:dyDescent="0.25">
      <c r="A317" s="1" t="s">
        <v>1076</v>
      </c>
      <c r="B317" s="3" t="s">
        <v>1077</v>
      </c>
      <c r="C317" s="3" t="s">
        <v>1078</v>
      </c>
      <c r="D317" s="3" t="s">
        <v>26</v>
      </c>
      <c r="E317" s="4">
        <v>47</v>
      </c>
      <c r="F317" s="4" t="str">
        <f>IF(Merge2[[#This Row],[Age]]&lt;=35,"Young","Old")</f>
        <v>Old</v>
      </c>
      <c r="G317" s="3" t="s">
        <v>27</v>
      </c>
      <c r="H317" s="3" t="s">
        <v>57</v>
      </c>
      <c r="I317" s="4">
        <v>8</v>
      </c>
      <c r="J317" s="4" t="str" cm="1">
        <f t="array" ref="J317">_xlfn.IFS(Merge2[[#This Row],[DistanceFromHome (KM)]] &lt;=10,"0-10KM",Merge2[[#This Row],[DistanceFromHome (KM)]] &lt;=20,"11-20KM",Merge2[[#This Row],[DistanceFromHome (KM)]] &lt;=30,"21-30KM",Merge2[[#This Row],[DistanceFromHome (KM)]] &lt;=40,"31-40KM",Merge2[[#This Row],[DistanceFromHome (KM)]] &lt;=50,"41-50KM")</f>
        <v>0-10KM</v>
      </c>
      <c r="K317" s="3" t="s">
        <v>40</v>
      </c>
      <c r="L317" s="3" t="s">
        <v>48</v>
      </c>
      <c r="M317" s="4">
        <v>3</v>
      </c>
      <c r="N317" s="3" t="str" cm="1">
        <f t="array" ref="N317">_xlfn.SWITCH(Merge2[[#This Row],[Education]], 1, "Below College", 2, "College", 3, "Bachelor's", 4, "Master's", 5, "Doctorate")</f>
        <v>Bachelor's</v>
      </c>
      <c r="O317" s="3" t="s">
        <v>58</v>
      </c>
      <c r="P317" s="3" t="s">
        <v>59</v>
      </c>
      <c r="Q317" s="3" t="s">
        <v>51</v>
      </c>
      <c r="R317" s="5">
        <v>287710</v>
      </c>
      <c r="S317" s="4">
        <v>1</v>
      </c>
      <c r="T317" s="3" t="s">
        <v>34</v>
      </c>
      <c r="U317" s="4">
        <f>IF(Merge2[[#This Row],[OverTime]]="Yes", 1, 0)</f>
        <v>0</v>
      </c>
      <c r="V317" s="2">
        <v>41644</v>
      </c>
      <c r="W317" s="3" t="s">
        <v>34</v>
      </c>
      <c r="X317" s="4">
        <v>8</v>
      </c>
      <c r="Y317" s="4">
        <v>8</v>
      </c>
      <c r="Z317" s="4">
        <v>8</v>
      </c>
      <c r="AA317" s="4" t="str">
        <f>IF(Merge2[[#This Row],[YearsSinceLastPromotion]] &gt;=4, "Need Attention", "OK")</f>
        <v>Need Attention</v>
      </c>
      <c r="AB317" s="4">
        <v>5</v>
      </c>
      <c r="AC317" s="1"/>
      <c r="AD317" s="1"/>
      <c r="AE317" s="2"/>
      <c r="AF317" s="4"/>
      <c r="AG317" s="4" t="e">
        <f>IF(ISNUMBER(Merge2[[#This Row],[PerformanceRating.EnvironmentSatisfaction]]),Merge2[[#This Row],[PerformanceRating.EnvironmentSatisfaction]], NA())</f>
        <v>#N/A</v>
      </c>
      <c r="AH317" s="4"/>
      <c r="AI317" s="4" t="e">
        <f>IF(ISNUMBER(Merge2[[#This Row],[PerformanceRating.JobSatisfaction]]),Merge2[[#This Row],[PerformanceRating.JobSatisfaction]],NA())</f>
        <v>#N/A</v>
      </c>
      <c r="AJ317" s="4"/>
      <c r="AK317" s="4" t="e">
        <f>IF(ISNUMBER(Merge2[[#This Row],[PerformanceRating.RelationshipSatisfaction]]),Merge2[[#This Row],[PerformanceRating.RelationshipSatisfaction]],NA())</f>
        <v>#N/A</v>
      </c>
      <c r="AL317" s="4"/>
      <c r="AM317" s="4"/>
      <c r="AN317" s="4"/>
      <c r="AO317" s="4" t="e">
        <f>IF(ISNUMBER(Merge2[[#This Row],[PerformanceRating.WorkLifeBalance]]),Merge2[[#This Row],[PerformanceRating.WorkLifeBalance]],NA())</f>
        <v>#N/A</v>
      </c>
      <c r="AP317" s="4"/>
      <c r="AQ317" s="4" t="e">
        <f>IF(ISNUMBER(Merge2[[#This Row],[PerformanceRating.SelfRating]]),Merge2[[#This Row],[PerformanceRating.SelfRating]],NA())</f>
        <v>#N/A</v>
      </c>
      <c r="AR317" s="4"/>
      <c r="AS317" s="4" t="e">
        <f>IF(ISNUMBER(Merge2[[#This Row],[PerformanceRating.ManagerRating]]),Merge2[[#This Row],[PerformanceRating.ManagerRating]],NA())</f>
        <v>#N/A</v>
      </c>
      <c r="AT317" s="4" t="e">
        <f>AVERAGE(Merge2[[#This Row],[environment]],Merge2[[#This Row],[job_satisfactory]],Merge2[[#This Row],[Relationship]],Merge2[[#This Row],[worklife]],Merge2[[#This Row],[selfrating]],Merge2[[#This Row],[managerrating]])</f>
        <v>#N/A</v>
      </c>
    </row>
    <row r="318" spans="1:46" x14ac:dyDescent="0.25">
      <c r="A318" s="1" t="s">
        <v>1079</v>
      </c>
      <c r="B318" s="3" t="s">
        <v>1080</v>
      </c>
      <c r="C318" s="3" t="s">
        <v>1081</v>
      </c>
      <c r="D318" s="3" t="s">
        <v>39</v>
      </c>
      <c r="E318" s="4">
        <v>28</v>
      </c>
      <c r="F318" s="4" t="str">
        <f>IF(Merge2[[#This Row],[Age]]&lt;=35,"Young","Old")</f>
        <v>Young</v>
      </c>
      <c r="G318" s="3" t="s">
        <v>92</v>
      </c>
      <c r="H318" s="3" t="s">
        <v>57</v>
      </c>
      <c r="I318" s="4">
        <v>5</v>
      </c>
      <c r="J318" s="4" t="str" cm="1">
        <f t="array" ref="J318">_xlfn.IFS(Merge2[[#This Row],[DistanceFromHome (KM)]] &lt;=10,"0-10KM",Merge2[[#This Row],[DistanceFromHome (KM)]] &lt;=20,"11-20KM",Merge2[[#This Row],[DistanceFromHome (KM)]] &lt;=30,"21-30KM",Merge2[[#This Row],[DistanceFromHome (KM)]] &lt;=40,"31-40KM",Merge2[[#This Row],[DistanceFromHome (KM)]] &lt;=50,"41-50KM")</f>
        <v>0-10KM</v>
      </c>
      <c r="K318" s="3" t="s">
        <v>69</v>
      </c>
      <c r="L318" s="3" t="s">
        <v>70</v>
      </c>
      <c r="M318" s="4">
        <v>3</v>
      </c>
      <c r="N318" s="3" t="str" cm="1">
        <f t="array" ref="N318">_xlfn.SWITCH(Merge2[[#This Row],[Education]], 1, "Below College", 2, "College", 3, "Bachelor's", 4, "Master's", 5, "Doctorate")</f>
        <v>Bachelor's</v>
      </c>
      <c r="O318" s="3" t="s">
        <v>77</v>
      </c>
      <c r="P318" s="3" t="s">
        <v>93</v>
      </c>
      <c r="Q318" s="3" t="s">
        <v>41</v>
      </c>
      <c r="R318" s="5">
        <v>76133</v>
      </c>
      <c r="S318" s="4">
        <v>0</v>
      </c>
      <c r="T318" s="3" t="s">
        <v>42</v>
      </c>
      <c r="U318" s="4">
        <f>IF(Merge2[[#This Row],[OverTime]]="Yes", 1, 0)</f>
        <v>1</v>
      </c>
      <c r="V318" s="2">
        <v>41645</v>
      </c>
      <c r="W318" s="3" t="s">
        <v>42</v>
      </c>
      <c r="X318" s="4">
        <v>1</v>
      </c>
      <c r="Y318" s="4">
        <v>0</v>
      </c>
      <c r="Z318" s="4">
        <v>1</v>
      </c>
      <c r="AA318" s="4" t="str">
        <f>IF(Merge2[[#This Row],[YearsSinceLastPromotion]] &gt;=4, "Need Attention", "OK")</f>
        <v>OK</v>
      </c>
      <c r="AB318" s="4">
        <v>0</v>
      </c>
      <c r="AC318" s="1"/>
      <c r="AD318" s="1"/>
      <c r="AE318" s="2"/>
      <c r="AF318" s="4"/>
      <c r="AG318" s="4" t="e">
        <f>IF(ISNUMBER(Merge2[[#This Row],[PerformanceRating.EnvironmentSatisfaction]]),Merge2[[#This Row],[PerformanceRating.EnvironmentSatisfaction]], NA())</f>
        <v>#N/A</v>
      </c>
      <c r="AH318" s="4"/>
      <c r="AI318" s="4" t="e">
        <f>IF(ISNUMBER(Merge2[[#This Row],[PerformanceRating.JobSatisfaction]]),Merge2[[#This Row],[PerformanceRating.JobSatisfaction]],NA())</f>
        <v>#N/A</v>
      </c>
      <c r="AJ318" s="4"/>
      <c r="AK318" s="4" t="e">
        <f>IF(ISNUMBER(Merge2[[#This Row],[PerformanceRating.RelationshipSatisfaction]]),Merge2[[#This Row],[PerformanceRating.RelationshipSatisfaction]],NA())</f>
        <v>#N/A</v>
      </c>
      <c r="AL318" s="4"/>
      <c r="AM318" s="4"/>
      <c r="AN318" s="4"/>
      <c r="AO318" s="4" t="e">
        <f>IF(ISNUMBER(Merge2[[#This Row],[PerformanceRating.WorkLifeBalance]]),Merge2[[#This Row],[PerformanceRating.WorkLifeBalance]],NA())</f>
        <v>#N/A</v>
      </c>
      <c r="AP318" s="4"/>
      <c r="AQ318" s="4" t="e">
        <f>IF(ISNUMBER(Merge2[[#This Row],[PerformanceRating.SelfRating]]),Merge2[[#This Row],[PerformanceRating.SelfRating]],NA())</f>
        <v>#N/A</v>
      </c>
      <c r="AR318" s="4"/>
      <c r="AS318" s="4" t="e">
        <f>IF(ISNUMBER(Merge2[[#This Row],[PerformanceRating.ManagerRating]]),Merge2[[#This Row],[PerformanceRating.ManagerRating]],NA())</f>
        <v>#N/A</v>
      </c>
      <c r="AT318" s="4" t="e">
        <f>AVERAGE(Merge2[[#This Row],[environment]],Merge2[[#This Row],[job_satisfactory]],Merge2[[#This Row],[Relationship]],Merge2[[#This Row],[worklife]],Merge2[[#This Row],[selfrating]],Merge2[[#This Row],[managerrating]])</f>
        <v>#N/A</v>
      </c>
    </row>
    <row r="319" spans="1:46" hidden="1" x14ac:dyDescent="0.25">
      <c r="A319" s="1" t="s">
        <v>1082</v>
      </c>
      <c r="B319" s="3" t="s">
        <v>1083</v>
      </c>
      <c r="C319" s="3" t="s">
        <v>1084</v>
      </c>
      <c r="D319" s="3" t="s">
        <v>56</v>
      </c>
      <c r="E319" s="4">
        <v>47</v>
      </c>
      <c r="F319" s="4" t="str">
        <f>IF(Merge2[[#This Row],[Age]]&lt;=35,"Young","Old")</f>
        <v>Old</v>
      </c>
      <c r="G319" s="3" t="s">
        <v>27</v>
      </c>
      <c r="H319" s="3" t="s">
        <v>57</v>
      </c>
      <c r="I319" s="4">
        <v>13</v>
      </c>
      <c r="J319" s="4" t="str" cm="1">
        <f t="array" ref="J319">_xlfn.IFS(Merge2[[#This Row],[DistanceFromHome (KM)]] &lt;=10,"0-10KM",Merge2[[#This Row],[DistanceFromHome (KM)]] &lt;=20,"11-20KM",Merge2[[#This Row],[DistanceFromHome (KM)]] &lt;=30,"21-30KM",Merge2[[#This Row],[DistanceFromHome (KM)]] &lt;=40,"31-40KM",Merge2[[#This Row],[DistanceFromHome (KM)]] &lt;=50,"41-50KM")</f>
        <v>11-20KM</v>
      </c>
      <c r="K319" s="3" t="s">
        <v>40</v>
      </c>
      <c r="L319" s="3" t="s">
        <v>30</v>
      </c>
      <c r="M319" s="4">
        <v>3</v>
      </c>
      <c r="N319" s="3" t="str" cm="1">
        <f t="array" ref="N319">_xlfn.SWITCH(Merge2[[#This Row],[Education]], 1, "Below College", 2, "College", 3, "Bachelor's", 4, "Master's", 5, "Doctorate")</f>
        <v>Bachelor's</v>
      </c>
      <c r="O319" s="3" t="s">
        <v>58</v>
      </c>
      <c r="P319" s="3" t="s">
        <v>93</v>
      </c>
      <c r="Q319" s="3" t="s">
        <v>33</v>
      </c>
      <c r="R319" s="5">
        <v>61915</v>
      </c>
      <c r="S319" s="4">
        <v>1</v>
      </c>
      <c r="T319" s="3" t="s">
        <v>34</v>
      </c>
      <c r="U319" s="4">
        <f>IF(Merge2[[#This Row],[OverTime]]="Yes", 1, 0)</f>
        <v>0</v>
      </c>
      <c r="V319" s="2">
        <v>41646</v>
      </c>
      <c r="W319" s="3" t="s">
        <v>34</v>
      </c>
      <c r="X319" s="4">
        <v>8</v>
      </c>
      <c r="Y319" s="4">
        <v>2</v>
      </c>
      <c r="Z319" s="4">
        <v>4</v>
      </c>
      <c r="AA319" s="4" t="str">
        <f>IF(Merge2[[#This Row],[YearsSinceLastPromotion]] &gt;=4, "Need Attention", "OK")</f>
        <v>Need Attention</v>
      </c>
      <c r="AB319" s="4">
        <v>7</v>
      </c>
      <c r="AC319" s="1"/>
      <c r="AD319" s="1"/>
      <c r="AE319" s="2"/>
      <c r="AF319" s="4"/>
      <c r="AG319" s="4" t="e">
        <f>IF(ISNUMBER(Merge2[[#This Row],[PerformanceRating.EnvironmentSatisfaction]]),Merge2[[#This Row],[PerformanceRating.EnvironmentSatisfaction]], NA())</f>
        <v>#N/A</v>
      </c>
      <c r="AH319" s="4"/>
      <c r="AI319" s="4" t="e">
        <f>IF(ISNUMBER(Merge2[[#This Row],[PerformanceRating.JobSatisfaction]]),Merge2[[#This Row],[PerformanceRating.JobSatisfaction]],NA())</f>
        <v>#N/A</v>
      </c>
      <c r="AJ319" s="4"/>
      <c r="AK319" s="4" t="e">
        <f>IF(ISNUMBER(Merge2[[#This Row],[PerformanceRating.RelationshipSatisfaction]]),Merge2[[#This Row],[PerformanceRating.RelationshipSatisfaction]],NA())</f>
        <v>#N/A</v>
      </c>
      <c r="AL319" s="4"/>
      <c r="AM319" s="4"/>
      <c r="AN319" s="4"/>
      <c r="AO319" s="4" t="e">
        <f>IF(ISNUMBER(Merge2[[#This Row],[PerformanceRating.WorkLifeBalance]]),Merge2[[#This Row],[PerformanceRating.WorkLifeBalance]],NA())</f>
        <v>#N/A</v>
      </c>
      <c r="AP319" s="4"/>
      <c r="AQ319" s="4" t="e">
        <f>IF(ISNUMBER(Merge2[[#This Row],[PerformanceRating.SelfRating]]),Merge2[[#This Row],[PerformanceRating.SelfRating]],NA())</f>
        <v>#N/A</v>
      </c>
      <c r="AR319" s="4"/>
      <c r="AS319" s="4" t="e">
        <f>IF(ISNUMBER(Merge2[[#This Row],[PerformanceRating.ManagerRating]]),Merge2[[#This Row],[PerformanceRating.ManagerRating]],NA())</f>
        <v>#N/A</v>
      </c>
      <c r="AT319" s="4" t="e">
        <f>AVERAGE(Merge2[[#This Row],[environment]],Merge2[[#This Row],[job_satisfactory]],Merge2[[#This Row],[Relationship]],Merge2[[#This Row],[worklife]],Merge2[[#This Row],[selfrating]],Merge2[[#This Row],[managerrating]])</f>
        <v>#N/A</v>
      </c>
    </row>
    <row r="320" spans="1:46" x14ac:dyDescent="0.25">
      <c r="A320" s="1" t="s">
        <v>1085</v>
      </c>
      <c r="B320" s="3" t="s">
        <v>1086</v>
      </c>
      <c r="C320" s="3" t="s">
        <v>1087</v>
      </c>
      <c r="D320" s="3" t="s">
        <v>39</v>
      </c>
      <c r="E320" s="4">
        <v>26</v>
      </c>
      <c r="F320" s="4" t="str">
        <f>IF(Merge2[[#This Row],[Age]]&lt;=35,"Young","Old")</f>
        <v>Young</v>
      </c>
      <c r="G320" s="3" t="s">
        <v>27</v>
      </c>
      <c r="H320" s="3" t="s">
        <v>28</v>
      </c>
      <c r="I320" s="4">
        <v>44</v>
      </c>
      <c r="J320" s="4" t="str" cm="1">
        <f t="array" ref="J320">_xlfn.IFS(Merge2[[#This Row],[DistanceFromHome (KM)]] &lt;=10,"0-10KM",Merge2[[#This Row],[DistanceFromHome (KM)]] &lt;=20,"11-20KM",Merge2[[#This Row],[DistanceFromHome (KM)]] &lt;=30,"21-30KM",Merge2[[#This Row],[DistanceFromHome (KM)]] &lt;=40,"31-40KM",Merge2[[#This Row],[DistanceFromHome (KM)]] &lt;=50,"41-50KM")</f>
        <v>41-50KM</v>
      </c>
      <c r="K320" s="3" t="s">
        <v>40</v>
      </c>
      <c r="L320" s="3" t="s">
        <v>30</v>
      </c>
      <c r="M320" s="4">
        <v>1</v>
      </c>
      <c r="N320" s="3" t="str" cm="1">
        <f t="array" ref="N320">_xlfn.SWITCH(Merge2[[#This Row],[Education]], 1, "Below College", 2, "College", 3, "Bachelor's", 4, "Master's", 5, "Doctorate")</f>
        <v>Below College</v>
      </c>
      <c r="O320" s="3" t="s">
        <v>63</v>
      </c>
      <c r="P320" s="3" t="s">
        <v>166</v>
      </c>
      <c r="Q320" s="3" t="s">
        <v>41</v>
      </c>
      <c r="R320" s="5">
        <v>40638</v>
      </c>
      <c r="S320" s="4">
        <v>0</v>
      </c>
      <c r="T320" s="3" t="s">
        <v>42</v>
      </c>
      <c r="U320" s="4">
        <f>IF(Merge2[[#This Row],[OverTime]]="Yes", 1, 0)</f>
        <v>1</v>
      </c>
      <c r="V320" s="2">
        <v>41650</v>
      </c>
      <c r="W320" s="3" t="s">
        <v>42</v>
      </c>
      <c r="X320" s="4">
        <v>2</v>
      </c>
      <c r="Y320" s="4">
        <v>0</v>
      </c>
      <c r="Z320" s="4">
        <v>0</v>
      </c>
      <c r="AA320" s="4" t="str">
        <f>IF(Merge2[[#This Row],[YearsSinceLastPromotion]] &gt;=4, "Need Attention", "OK")</f>
        <v>OK</v>
      </c>
      <c r="AB320" s="4">
        <v>1</v>
      </c>
      <c r="AC320" s="1"/>
      <c r="AD320" s="1"/>
      <c r="AE320" s="2"/>
      <c r="AF320" s="4"/>
      <c r="AG320" s="4" t="e">
        <f>IF(ISNUMBER(Merge2[[#This Row],[PerformanceRating.EnvironmentSatisfaction]]),Merge2[[#This Row],[PerformanceRating.EnvironmentSatisfaction]], NA())</f>
        <v>#N/A</v>
      </c>
      <c r="AH320" s="4"/>
      <c r="AI320" s="4" t="e">
        <f>IF(ISNUMBER(Merge2[[#This Row],[PerformanceRating.JobSatisfaction]]),Merge2[[#This Row],[PerformanceRating.JobSatisfaction]],NA())</f>
        <v>#N/A</v>
      </c>
      <c r="AJ320" s="4"/>
      <c r="AK320" s="4" t="e">
        <f>IF(ISNUMBER(Merge2[[#This Row],[PerformanceRating.RelationshipSatisfaction]]),Merge2[[#This Row],[PerformanceRating.RelationshipSatisfaction]],NA())</f>
        <v>#N/A</v>
      </c>
      <c r="AL320" s="4"/>
      <c r="AM320" s="4"/>
      <c r="AN320" s="4"/>
      <c r="AO320" s="4" t="e">
        <f>IF(ISNUMBER(Merge2[[#This Row],[PerformanceRating.WorkLifeBalance]]),Merge2[[#This Row],[PerformanceRating.WorkLifeBalance]],NA())</f>
        <v>#N/A</v>
      </c>
      <c r="AP320" s="4"/>
      <c r="AQ320" s="4" t="e">
        <f>IF(ISNUMBER(Merge2[[#This Row],[PerformanceRating.SelfRating]]),Merge2[[#This Row],[PerformanceRating.SelfRating]],NA())</f>
        <v>#N/A</v>
      </c>
      <c r="AR320" s="4"/>
      <c r="AS320" s="4" t="e">
        <f>IF(ISNUMBER(Merge2[[#This Row],[PerformanceRating.ManagerRating]]),Merge2[[#This Row],[PerformanceRating.ManagerRating]],NA())</f>
        <v>#N/A</v>
      </c>
      <c r="AT320" s="4" t="e">
        <f>AVERAGE(Merge2[[#This Row],[environment]],Merge2[[#This Row],[job_satisfactory]],Merge2[[#This Row],[Relationship]],Merge2[[#This Row],[worklife]],Merge2[[#This Row],[selfrating]],Merge2[[#This Row],[managerrating]])</f>
        <v>#N/A</v>
      </c>
    </row>
    <row r="321" spans="1:46" x14ac:dyDescent="0.25">
      <c r="A321" s="1" t="s">
        <v>1340</v>
      </c>
      <c r="B321" s="3" t="s">
        <v>1341</v>
      </c>
      <c r="C321" s="3" t="s">
        <v>1342</v>
      </c>
      <c r="D321" s="3" t="s">
        <v>26</v>
      </c>
      <c r="E321" s="4">
        <v>32</v>
      </c>
      <c r="F321" s="4" t="str">
        <f>IF(Merge2[[#This Row],[Age]]&lt;=35,"Young","Old")</f>
        <v>Young</v>
      </c>
      <c r="G321" s="3" t="s">
        <v>27</v>
      </c>
      <c r="H321" s="3" t="s">
        <v>57</v>
      </c>
      <c r="I321" s="4">
        <v>31</v>
      </c>
      <c r="J321" s="4" t="str" cm="1">
        <f t="array" ref="J321">_xlfn.IFS(Merge2[[#This Row],[DistanceFromHome (KM)]] &lt;=10,"0-10KM",Merge2[[#This Row],[DistanceFromHome (KM)]] &lt;=20,"11-20KM",Merge2[[#This Row],[DistanceFromHome (KM)]] &lt;=30,"21-30KM",Merge2[[#This Row],[DistanceFromHome (KM)]] &lt;=40,"31-40KM",Merge2[[#This Row],[DistanceFromHome (KM)]] &lt;=50,"41-50KM")</f>
        <v>31-40KM</v>
      </c>
      <c r="K321" s="3" t="s">
        <v>69</v>
      </c>
      <c r="L321" s="3" t="s">
        <v>30</v>
      </c>
      <c r="M321" s="4">
        <v>4</v>
      </c>
      <c r="N321" s="3" t="str" cm="1">
        <f t="array" ref="N321">_xlfn.SWITCH(Merge2[[#This Row],[Education]], 1, "Below College", 2, "College", 3, "Bachelor's", 4, "Master's", 5, "Doctorate")</f>
        <v>Master's</v>
      </c>
      <c r="O321" s="3" t="s">
        <v>200</v>
      </c>
      <c r="P321" s="3" t="s">
        <v>114</v>
      </c>
      <c r="Q321" s="3" t="s">
        <v>51</v>
      </c>
      <c r="R321" s="5">
        <v>186169</v>
      </c>
      <c r="S321" s="4">
        <v>0</v>
      </c>
      <c r="T321" s="3" t="s">
        <v>34</v>
      </c>
      <c r="U321" s="4">
        <f>IF(Merge2[[#This Row],[OverTime]]="Yes", 1, 0)</f>
        <v>0</v>
      </c>
      <c r="V321" s="2">
        <v>41846</v>
      </c>
      <c r="W321" s="3" t="s">
        <v>34</v>
      </c>
      <c r="X321" s="4">
        <v>8</v>
      </c>
      <c r="Y321" s="4">
        <v>2</v>
      </c>
      <c r="Z321" s="4">
        <v>6</v>
      </c>
      <c r="AA321" s="4" t="str">
        <f>IF(Merge2[[#This Row],[YearsSinceLastPromotion]] &gt;=4, "Need Attention", "OK")</f>
        <v>Need Attention</v>
      </c>
      <c r="AB321" s="4">
        <v>0</v>
      </c>
      <c r="AC321" s="1" t="s">
        <v>1343</v>
      </c>
      <c r="AD321" s="1" t="s">
        <v>1340</v>
      </c>
      <c r="AE321" s="2">
        <v>43008</v>
      </c>
      <c r="AF321" s="4">
        <v>5</v>
      </c>
      <c r="AG321" s="4">
        <f>IF(ISNUMBER(Merge2[[#This Row],[PerformanceRating.EnvironmentSatisfaction]]),Merge2[[#This Row],[PerformanceRating.EnvironmentSatisfaction]], NA())</f>
        <v>5</v>
      </c>
      <c r="AH321" s="4">
        <v>5</v>
      </c>
      <c r="AI321" s="4">
        <f>IF(ISNUMBER(Merge2[[#This Row],[PerformanceRating.JobSatisfaction]]),Merge2[[#This Row],[PerformanceRating.JobSatisfaction]],NA())</f>
        <v>5</v>
      </c>
      <c r="AJ321" s="4">
        <v>3</v>
      </c>
      <c r="AK321" s="4">
        <f>IF(ISNUMBER(Merge2[[#This Row],[PerformanceRating.RelationshipSatisfaction]]),Merge2[[#This Row],[PerformanceRating.RelationshipSatisfaction]],NA())</f>
        <v>3</v>
      </c>
      <c r="AL321" s="4">
        <v>1</v>
      </c>
      <c r="AM321" s="4">
        <v>0</v>
      </c>
      <c r="AN321" s="4">
        <v>2</v>
      </c>
      <c r="AO321" s="4">
        <f>IF(ISNUMBER(Merge2[[#This Row],[PerformanceRating.WorkLifeBalance]]),Merge2[[#This Row],[PerformanceRating.WorkLifeBalance]],NA())</f>
        <v>2</v>
      </c>
      <c r="AP321" s="4">
        <v>5</v>
      </c>
      <c r="AQ321" s="4">
        <f>IF(ISNUMBER(Merge2[[#This Row],[PerformanceRating.SelfRating]]),Merge2[[#This Row],[PerformanceRating.SelfRating]],NA())</f>
        <v>5</v>
      </c>
      <c r="AR321" s="4">
        <v>5</v>
      </c>
      <c r="AS321" s="4">
        <f>IF(ISNUMBER(Merge2[[#This Row],[PerformanceRating.ManagerRating]]),Merge2[[#This Row],[PerformanceRating.ManagerRating]],NA())</f>
        <v>5</v>
      </c>
      <c r="AT321" s="4">
        <f>AVERAGE(Merge2[[#This Row],[environment]],Merge2[[#This Row],[job_satisfactory]],Merge2[[#This Row],[Relationship]],Merge2[[#This Row],[worklife]],Merge2[[#This Row],[selfrating]],Merge2[[#This Row],[managerrating]])</f>
        <v>4.166666666666667</v>
      </c>
    </row>
    <row r="322" spans="1:46" x14ac:dyDescent="0.25">
      <c r="A322" s="1" t="s">
        <v>1088</v>
      </c>
      <c r="B322" s="3" t="s">
        <v>1089</v>
      </c>
      <c r="C322" s="3" t="s">
        <v>1090</v>
      </c>
      <c r="D322" s="3" t="s">
        <v>26</v>
      </c>
      <c r="E322" s="4">
        <v>33</v>
      </c>
      <c r="F322" s="4" t="str">
        <f>IF(Merge2[[#This Row],[Age]]&lt;=35,"Young","Old")</f>
        <v>Young</v>
      </c>
      <c r="G322" s="3" t="s">
        <v>27</v>
      </c>
      <c r="H322" s="3" t="s">
        <v>57</v>
      </c>
      <c r="I322" s="4">
        <v>40</v>
      </c>
      <c r="J322" s="4" t="str" cm="1">
        <f t="array" ref="J322">_xlfn.IFS(Merge2[[#This Row],[DistanceFromHome (KM)]] &lt;=10,"0-10KM",Merge2[[#This Row],[DistanceFromHome (KM)]] &lt;=20,"11-20KM",Merge2[[#This Row],[DistanceFromHome (KM)]] &lt;=30,"21-30KM",Merge2[[#This Row],[DistanceFromHome (KM)]] &lt;=40,"31-40KM",Merge2[[#This Row],[DistanceFromHome (KM)]] &lt;=50,"41-50KM")</f>
        <v>31-40KM</v>
      </c>
      <c r="K322" s="3" t="s">
        <v>29</v>
      </c>
      <c r="L322" s="3" t="s">
        <v>76</v>
      </c>
      <c r="M322" s="4">
        <v>4</v>
      </c>
      <c r="N322" s="3" t="str" cm="1">
        <f t="array" ref="N322">_xlfn.SWITCH(Merge2[[#This Row],[Education]], 1, "Below College", 2, "College", 3, "Bachelor's", 4, "Master's", 5, "Doctorate")</f>
        <v>Master's</v>
      </c>
      <c r="O322" s="3" t="s">
        <v>58</v>
      </c>
      <c r="P322" s="3" t="s">
        <v>114</v>
      </c>
      <c r="Q322" s="3" t="s">
        <v>41</v>
      </c>
      <c r="R322" s="5">
        <v>181244</v>
      </c>
      <c r="S322" s="4">
        <v>0</v>
      </c>
      <c r="T322" s="3" t="s">
        <v>34</v>
      </c>
      <c r="U322" s="4">
        <f>IF(Merge2[[#This Row],[OverTime]]="Yes", 1, 0)</f>
        <v>0</v>
      </c>
      <c r="V322" s="2">
        <v>41654</v>
      </c>
      <c r="W322" s="3" t="s">
        <v>34</v>
      </c>
      <c r="X322" s="4">
        <v>8</v>
      </c>
      <c r="Y322" s="4">
        <v>4</v>
      </c>
      <c r="Z322" s="4">
        <v>8</v>
      </c>
      <c r="AA322" s="4" t="str">
        <f>IF(Merge2[[#This Row],[YearsSinceLastPromotion]] &gt;=4, "Need Attention", "OK")</f>
        <v>Need Attention</v>
      </c>
      <c r="AB322" s="4">
        <v>8</v>
      </c>
      <c r="AC322" s="1" t="s">
        <v>1091</v>
      </c>
      <c r="AD322" s="1" t="s">
        <v>1088</v>
      </c>
      <c r="AE322" s="2">
        <v>41712</v>
      </c>
      <c r="AF322" s="4">
        <v>5</v>
      </c>
      <c r="AG322" s="4">
        <f>IF(ISNUMBER(Merge2[[#This Row],[PerformanceRating.EnvironmentSatisfaction]]),Merge2[[#This Row],[PerformanceRating.EnvironmentSatisfaction]], NA())</f>
        <v>5</v>
      </c>
      <c r="AH322" s="4">
        <v>5</v>
      </c>
      <c r="AI322" s="4">
        <f>IF(ISNUMBER(Merge2[[#This Row],[PerformanceRating.JobSatisfaction]]),Merge2[[#This Row],[PerformanceRating.JobSatisfaction]],NA())</f>
        <v>5</v>
      </c>
      <c r="AJ322" s="4">
        <v>3</v>
      </c>
      <c r="AK322" s="4">
        <f>IF(ISNUMBER(Merge2[[#This Row],[PerformanceRating.RelationshipSatisfaction]]),Merge2[[#This Row],[PerformanceRating.RelationshipSatisfaction]],NA())</f>
        <v>3</v>
      </c>
      <c r="AL322" s="4">
        <v>3</v>
      </c>
      <c r="AM322" s="4">
        <v>1</v>
      </c>
      <c r="AN322" s="4">
        <v>4</v>
      </c>
      <c r="AO322" s="4">
        <f>IF(ISNUMBER(Merge2[[#This Row],[PerformanceRating.WorkLifeBalance]]),Merge2[[#This Row],[PerformanceRating.WorkLifeBalance]],NA())</f>
        <v>4</v>
      </c>
      <c r="AP322" s="4">
        <v>4</v>
      </c>
      <c r="AQ322" s="4">
        <f>IF(ISNUMBER(Merge2[[#This Row],[PerformanceRating.SelfRating]]),Merge2[[#This Row],[PerformanceRating.SelfRating]],NA())</f>
        <v>4</v>
      </c>
      <c r="AR322" s="4">
        <v>4</v>
      </c>
      <c r="AS322" s="4">
        <f>IF(ISNUMBER(Merge2[[#This Row],[PerformanceRating.ManagerRating]]),Merge2[[#This Row],[PerformanceRating.ManagerRating]],NA())</f>
        <v>4</v>
      </c>
      <c r="AT322" s="4">
        <f>AVERAGE(Merge2[[#This Row],[environment]],Merge2[[#This Row],[job_satisfactory]],Merge2[[#This Row],[Relationship]],Merge2[[#This Row],[worklife]],Merge2[[#This Row],[selfrating]],Merge2[[#This Row],[managerrating]])</f>
        <v>4.166666666666667</v>
      </c>
    </row>
    <row r="323" spans="1:46" x14ac:dyDescent="0.25">
      <c r="A323" s="1" t="s">
        <v>1092</v>
      </c>
      <c r="B323" s="3" t="s">
        <v>1093</v>
      </c>
      <c r="C323" s="3" t="s">
        <v>1094</v>
      </c>
      <c r="D323" s="3" t="s">
        <v>26</v>
      </c>
      <c r="E323" s="4">
        <v>30</v>
      </c>
      <c r="F323" s="4" t="str">
        <f>IF(Merge2[[#This Row],[Age]]&lt;=35,"Young","Old")</f>
        <v>Young</v>
      </c>
      <c r="G323" s="3" t="s">
        <v>92</v>
      </c>
      <c r="H323" s="3" t="s">
        <v>57</v>
      </c>
      <c r="I323" s="4">
        <v>28</v>
      </c>
      <c r="J323" s="4" t="str" cm="1">
        <f t="array" ref="J323">_xlfn.IFS(Merge2[[#This Row],[DistanceFromHome (KM)]] &lt;=10,"0-10KM",Merge2[[#This Row],[DistanceFromHome (KM)]] &lt;=20,"11-20KM",Merge2[[#This Row],[DistanceFromHome (KM)]] &lt;=30,"21-30KM",Merge2[[#This Row],[DistanceFromHome (KM)]] &lt;=40,"31-40KM",Merge2[[#This Row],[DistanceFromHome (KM)]] &lt;=50,"41-50KM")</f>
        <v>21-30KM</v>
      </c>
      <c r="K323" s="3" t="s">
        <v>69</v>
      </c>
      <c r="L323" s="3" t="s">
        <v>30</v>
      </c>
      <c r="M323" s="4">
        <v>3</v>
      </c>
      <c r="N323" s="3" t="str" cm="1">
        <f t="array" ref="N323">_xlfn.SWITCH(Merge2[[#This Row],[Education]], 1, "Below College", 2, "College", 3, "Bachelor's", 4, "Master's", 5, "Doctorate")</f>
        <v>Bachelor's</v>
      </c>
      <c r="O323" s="3" t="s">
        <v>77</v>
      </c>
      <c r="P323" s="3" t="s">
        <v>110</v>
      </c>
      <c r="Q323" s="3" t="s">
        <v>33</v>
      </c>
      <c r="R323" s="5">
        <v>46388</v>
      </c>
      <c r="S323" s="4">
        <v>1</v>
      </c>
      <c r="T323" s="3" t="s">
        <v>34</v>
      </c>
      <c r="U323" s="4">
        <f>IF(Merge2[[#This Row],[OverTime]]="Yes", 1, 0)</f>
        <v>0</v>
      </c>
      <c r="V323" s="2">
        <v>41655</v>
      </c>
      <c r="W323" s="3" t="s">
        <v>34</v>
      </c>
      <c r="X323" s="4">
        <v>8</v>
      </c>
      <c r="Y323" s="4">
        <v>6</v>
      </c>
      <c r="Z323" s="4">
        <v>6</v>
      </c>
      <c r="AA323" s="4" t="str">
        <f>IF(Merge2[[#This Row],[YearsSinceLastPromotion]] &gt;=4, "Need Attention", "OK")</f>
        <v>Need Attention</v>
      </c>
      <c r="AB323" s="4">
        <v>3</v>
      </c>
      <c r="AC323" s="1"/>
      <c r="AD323" s="1"/>
      <c r="AE323" s="2"/>
      <c r="AF323" s="4"/>
      <c r="AG323" s="4" t="e">
        <f>IF(ISNUMBER(Merge2[[#This Row],[PerformanceRating.EnvironmentSatisfaction]]),Merge2[[#This Row],[PerformanceRating.EnvironmentSatisfaction]], NA())</f>
        <v>#N/A</v>
      </c>
      <c r="AH323" s="4"/>
      <c r="AI323" s="4" t="e">
        <f>IF(ISNUMBER(Merge2[[#This Row],[PerformanceRating.JobSatisfaction]]),Merge2[[#This Row],[PerformanceRating.JobSatisfaction]],NA())</f>
        <v>#N/A</v>
      </c>
      <c r="AJ323" s="4"/>
      <c r="AK323" s="4" t="e">
        <f>IF(ISNUMBER(Merge2[[#This Row],[PerformanceRating.RelationshipSatisfaction]]),Merge2[[#This Row],[PerformanceRating.RelationshipSatisfaction]],NA())</f>
        <v>#N/A</v>
      </c>
      <c r="AL323" s="4"/>
      <c r="AM323" s="4"/>
      <c r="AN323" s="4"/>
      <c r="AO323" s="4" t="e">
        <f>IF(ISNUMBER(Merge2[[#This Row],[PerformanceRating.WorkLifeBalance]]),Merge2[[#This Row],[PerformanceRating.WorkLifeBalance]],NA())</f>
        <v>#N/A</v>
      </c>
      <c r="AP323" s="4"/>
      <c r="AQ323" s="4" t="e">
        <f>IF(ISNUMBER(Merge2[[#This Row],[PerformanceRating.SelfRating]]),Merge2[[#This Row],[PerformanceRating.SelfRating]],NA())</f>
        <v>#N/A</v>
      </c>
      <c r="AR323" s="4"/>
      <c r="AS323" s="4" t="e">
        <f>IF(ISNUMBER(Merge2[[#This Row],[PerformanceRating.ManagerRating]]),Merge2[[#This Row],[PerformanceRating.ManagerRating]],NA())</f>
        <v>#N/A</v>
      </c>
      <c r="AT323" s="4" t="e">
        <f>AVERAGE(Merge2[[#This Row],[environment]],Merge2[[#This Row],[job_satisfactory]],Merge2[[#This Row],[Relationship]],Merge2[[#This Row],[worklife]],Merge2[[#This Row],[selfrating]],Merge2[[#This Row],[managerrating]])</f>
        <v>#N/A</v>
      </c>
    </row>
    <row r="324" spans="1:46" hidden="1" x14ac:dyDescent="0.25">
      <c r="A324" s="1" t="s">
        <v>1408</v>
      </c>
      <c r="B324" s="3" t="s">
        <v>156</v>
      </c>
      <c r="C324" s="3" t="s">
        <v>1409</v>
      </c>
      <c r="D324" s="3" t="s">
        <v>39</v>
      </c>
      <c r="E324" s="4">
        <v>47</v>
      </c>
      <c r="F324" s="4" t="str">
        <f>IF(Merge2[[#This Row],[Age]]&lt;=35,"Young","Old")</f>
        <v>Old</v>
      </c>
      <c r="G324" s="3" t="s">
        <v>92</v>
      </c>
      <c r="H324" s="3" t="s">
        <v>28</v>
      </c>
      <c r="I324" s="4">
        <v>42</v>
      </c>
      <c r="J324" s="4" t="str" cm="1">
        <f t="array" ref="J324">_xlfn.IFS(Merge2[[#This Row],[DistanceFromHome (KM)]] &lt;=10,"0-10KM",Merge2[[#This Row],[DistanceFromHome (KM)]] &lt;=20,"11-20KM",Merge2[[#This Row],[DistanceFromHome (KM)]] &lt;=30,"21-30KM",Merge2[[#This Row],[DistanceFromHome (KM)]] &lt;=40,"31-40KM",Merge2[[#This Row],[DistanceFromHome (KM)]] &lt;=50,"41-50KM")</f>
        <v>41-50KM</v>
      </c>
      <c r="K324" s="3" t="s">
        <v>69</v>
      </c>
      <c r="L324" s="3" t="s">
        <v>30</v>
      </c>
      <c r="M324" s="4">
        <v>3</v>
      </c>
      <c r="N324" s="3" t="str" cm="1">
        <f t="array" ref="N324">_xlfn.SWITCH(Merge2[[#This Row],[Education]], 1, "Below College", 2, "College", 3, "Bachelor's", 4, "Master's", 5, "Doctorate")</f>
        <v>Bachelor's</v>
      </c>
      <c r="O324" s="3" t="s">
        <v>31</v>
      </c>
      <c r="P324" s="3" t="s">
        <v>32</v>
      </c>
      <c r="Q324" s="3" t="s">
        <v>51</v>
      </c>
      <c r="R324" s="5">
        <v>232155</v>
      </c>
      <c r="S324" s="4">
        <v>0</v>
      </c>
      <c r="T324" s="3" t="s">
        <v>34</v>
      </c>
      <c r="U324" s="4">
        <f>IF(Merge2[[#This Row],[OverTime]]="Yes", 1, 0)</f>
        <v>0</v>
      </c>
      <c r="V324" s="2">
        <v>41942</v>
      </c>
      <c r="W324" s="3" t="s">
        <v>34</v>
      </c>
      <c r="X324" s="4">
        <v>8</v>
      </c>
      <c r="Y324" s="4">
        <v>7</v>
      </c>
      <c r="Z324" s="4">
        <v>7</v>
      </c>
      <c r="AA324" s="4" t="str">
        <f>IF(Merge2[[#This Row],[YearsSinceLastPromotion]] &gt;=4, "Need Attention", "OK")</f>
        <v>Need Attention</v>
      </c>
      <c r="AB324" s="4">
        <v>3</v>
      </c>
      <c r="AC324" s="1" t="s">
        <v>1410</v>
      </c>
      <c r="AD324" s="1" t="s">
        <v>1408</v>
      </c>
      <c r="AE324" s="2">
        <v>43018</v>
      </c>
      <c r="AF324" s="4">
        <v>5</v>
      </c>
      <c r="AG324" s="4">
        <f>IF(ISNUMBER(Merge2[[#This Row],[PerformanceRating.EnvironmentSatisfaction]]),Merge2[[#This Row],[PerformanceRating.EnvironmentSatisfaction]], NA())</f>
        <v>5</v>
      </c>
      <c r="AH324" s="4">
        <v>5</v>
      </c>
      <c r="AI324" s="4">
        <f>IF(ISNUMBER(Merge2[[#This Row],[PerformanceRating.JobSatisfaction]]),Merge2[[#This Row],[PerformanceRating.JobSatisfaction]],NA())</f>
        <v>5</v>
      </c>
      <c r="AJ324" s="4">
        <v>3</v>
      </c>
      <c r="AK324" s="4">
        <f>IF(ISNUMBER(Merge2[[#This Row],[PerformanceRating.RelationshipSatisfaction]]),Merge2[[#This Row],[PerformanceRating.RelationshipSatisfaction]],NA())</f>
        <v>3</v>
      </c>
      <c r="AL324" s="4">
        <v>3</v>
      </c>
      <c r="AM324" s="4">
        <v>2</v>
      </c>
      <c r="AN324" s="4">
        <v>5</v>
      </c>
      <c r="AO324" s="4">
        <f>IF(ISNUMBER(Merge2[[#This Row],[PerformanceRating.WorkLifeBalance]]),Merge2[[#This Row],[PerformanceRating.WorkLifeBalance]],NA())</f>
        <v>5</v>
      </c>
      <c r="AP324" s="4">
        <v>3</v>
      </c>
      <c r="AQ324" s="4">
        <f>IF(ISNUMBER(Merge2[[#This Row],[PerformanceRating.SelfRating]]),Merge2[[#This Row],[PerformanceRating.SelfRating]],NA())</f>
        <v>3</v>
      </c>
      <c r="AR324" s="4">
        <v>3</v>
      </c>
      <c r="AS324" s="4">
        <f>IF(ISNUMBER(Merge2[[#This Row],[PerformanceRating.ManagerRating]]),Merge2[[#This Row],[PerformanceRating.ManagerRating]],NA())</f>
        <v>3</v>
      </c>
      <c r="AT324" s="4">
        <f>AVERAGE(Merge2[[#This Row],[environment]],Merge2[[#This Row],[job_satisfactory]],Merge2[[#This Row],[Relationship]],Merge2[[#This Row],[worklife]],Merge2[[#This Row],[selfrating]],Merge2[[#This Row],[managerrating]])</f>
        <v>4</v>
      </c>
    </row>
    <row r="325" spans="1:46" hidden="1" x14ac:dyDescent="0.25">
      <c r="A325" s="1" t="s">
        <v>1095</v>
      </c>
      <c r="B325" s="3" t="s">
        <v>1096</v>
      </c>
      <c r="C325" s="3" t="s">
        <v>1097</v>
      </c>
      <c r="D325" s="3" t="s">
        <v>39</v>
      </c>
      <c r="E325" s="4">
        <v>38</v>
      </c>
      <c r="F325" s="4" t="str">
        <f>IF(Merge2[[#This Row],[Age]]&lt;=35,"Young","Old")</f>
        <v>Old</v>
      </c>
      <c r="G325" s="3" t="s">
        <v>75</v>
      </c>
      <c r="H325" s="3" t="s">
        <v>57</v>
      </c>
      <c r="I325" s="4">
        <v>4</v>
      </c>
      <c r="J325" s="4" t="str" cm="1">
        <f t="array" ref="J325">_xlfn.IFS(Merge2[[#This Row],[DistanceFromHome (KM)]] &lt;=10,"0-10KM",Merge2[[#This Row],[DistanceFromHome (KM)]] &lt;=20,"11-20KM",Merge2[[#This Row],[DistanceFromHome (KM)]] &lt;=30,"21-30KM",Merge2[[#This Row],[DistanceFromHome (KM)]] &lt;=40,"31-40KM",Merge2[[#This Row],[DistanceFromHome (KM)]] &lt;=50,"41-50KM")</f>
        <v>0-10KM</v>
      </c>
      <c r="K325" s="3" t="s">
        <v>40</v>
      </c>
      <c r="L325" s="3" t="s">
        <v>30</v>
      </c>
      <c r="M325" s="4">
        <v>3</v>
      </c>
      <c r="N325" s="3" t="str" cm="1">
        <f t="array" ref="N325">_xlfn.SWITCH(Merge2[[#This Row],[Education]], 1, "Below College", 2, "College", 3, "Bachelor's", 4, "Master's", 5, "Doctorate")</f>
        <v>Bachelor's</v>
      </c>
      <c r="O325" s="3" t="s">
        <v>77</v>
      </c>
      <c r="P325" s="3" t="s">
        <v>110</v>
      </c>
      <c r="Q325" s="3" t="s">
        <v>33</v>
      </c>
      <c r="R325" s="5">
        <v>45942</v>
      </c>
      <c r="S325" s="4">
        <v>1</v>
      </c>
      <c r="T325" s="3" t="s">
        <v>42</v>
      </c>
      <c r="U325" s="4">
        <f>IF(Merge2[[#This Row],[OverTime]]="Yes", 1, 0)</f>
        <v>1</v>
      </c>
      <c r="V325" s="2">
        <v>41669</v>
      </c>
      <c r="W325" s="3" t="s">
        <v>34</v>
      </c>
      <c r="X325" s="4">
        <v>8</v>
      </c>
      <c r="Y325" s="4">
        <v>4</v>
      </c>
      <c r="Z325" s="4">
        <v>5</v>
      </c>
      <c r="AA325" s="4" t="str">
        <f>IF(Merge2[[#This Row],[YearsSinceLastPromotion]] &gt;=4, "Need Attention", "OK")</f>
        <v>Need Attention</v>
      </c>
      <c r="AB325" s="4">
        <v>8</v>
      </c>
      <c r="AC325" s="1"/>
      <c r="AD325" s="1"/>
      <c r="AE325" s="2"/>
      <c r="AF325" s="4"/>
      <c r="AG325" s="4" t="e">
        <f>IF(ISNUMBER(Merge2[[#This Row],[PerformanceRating.EnvironmentSatisfaction]]),Merge2[[#This Row],[PerformanceRating.EnvironmentSatisfaction]], NA())</f>
        <v>#N/A</v>
      </c>
      <c r="AH325" s="4"/>
      <c r="AI325" s="4" t="e">
        <f>IF(ISNUMBER(Merge2[[#This Row],[PerformanceRating.JobSatisfaction]]),Merge2[[#This Row],[PerformanceRating.JobSatisfaction]],NA())</f>
        <v>#N/A</v>
      </c>
      <c r="AJ325" s="4"/>
      <c r="AK325" s="4" t="e">
        <f>IF(ISNUMBER(Merge2[[#This Row],[PerformanceRating.RelationshipSatisfaction]]),Merge2[[#This Row],[PerformanceRating.RelationshipSatisfaction]],NA())</f>
        <v>#N/A</v>
      </c>
      <c r="AL325" s="4"/>
      <c r="AM325" s="4"/>
      <c r="AN325" s="4"/>
      <c r="AO325" s="4" t="e">
        <f>IF(ISNUMBER(Merge2[[#This Row],[PerformanceRating.WorkLifeBalance]]),Merge2[[#This Row],[PerformanceRating.WorkLifeBalance]],NA())</f>
        <v>#N/A</v>
      </c>
      <c r="AP325" s="4"/>
      <c r="AQ325" s="4" t="e">
        <f>IF(ISNUMBER(Merge2[[#This Row],[PerformanceRating.SelfRating]]),Merge2[[#This Row],[PerformanceRating.SelfRating]],NA())</f>
        <v>#N/A</v>
      </c>
      <c r="AR325" s="4"/>
      <c r="AS325" s="4" t="e">
        <f>IF(ISNUMBER(Merge2[[#This Row],[PerformanceRating.ManagerRating]]),Merge2[[#This Row],[PerformanceRating.ManagerRating]],NA())</f>
        <v>#N/A</v>
      </c>
      <c r="AT325" s="4" t="e">
        <f>AVERAGE(Merge2[[#This Row],[environment]],Merge2[[#This Row],[job_satisfactory]],Merge2[[#This Row],[Relationship]],Merge2[[#This Row],[worklife]],Merge2[[#This Row],[selfrating]],Merge2[[#This Row],[managerrating]])</f>
        <v>#N/A</v>
      </c>
    </row>
    <row r="326" spans="1:46" x14ac:dyDescent="0.25">
      <c r="A326" s="1" t="s">
        <v>1385</v>
      </c>
      <c r="B326" s="3" t="s">
        <v>1386</v>
      </c>
      <c r="C326" s="3" t="s">
        <v>824</v>
      </c>
      <c r="D326" s="3" t="s">
        <v>993</v>
      </c>
      <c r="E326" s="4">
        <v>33</v>
      </c>
      <c r="F326" s="4" t="str">
        <f>IF(Merge2[[#This Row],[Age]]&lt;=35,"Young","Old")</f>
        <v>Young</v>
      </c>
      <c r="G326" s="3" t="s">
        <v>27</v>
      </c>
      <c r="H326" s="3" t="s">
        <v>28</v>
      </c>
      <c r="I326" s="4">
        <v>30</v>
      </c>
      <c r="J326" s="4" t="str" cm="1">
        <f t="array" ref="J326">_xlfn.IFS(Merge2[[#This Row],[DistanceFromHome (KM)]] &lt;=10,"0-10KM",Merge2[[#This Row],[DistanceFromHome (KM)]] &lt;=20,"11-20KM",Merge2[[#This Row],[DistanceFromHome (KM)]] &lt;=30,"21-30KM",Merge2[[#This Row],[DistanceFromHome (KM)]] &lt;=40,"31-40KM",Merge2[[#This Row],[DistanceFromHome (KM)]] &lt;=50,"41-50KM")</f>
        <v>21-30KM</v>
      </c>
      <c r="K326" s="3" t="s">
        <v>40</v>
      </c>
      <c r="L326" s="3" t="s">
        <v>70</v>
      </c>
      <c r="M326" s="4">
        <v>3</v>
      </c>
      <c r="N326" s="3" t="str" cm="1">
        <f t="array" ref="N326">_xlfn.SWITCH(Merge2[[#This Row],[Education]], 1, "Below College", 2, "College", 3, "Bachelor's", 4, "Master's", 5, "Doctorate")</f>
        <v>Bachelor's</v>
      </c>
      <c r="O326" s="3" t="s">
        <v>130</v>
      </c>
      <c r="P326" s="3" t="s">
        <v>32</v>
      </c>
      <c r="Q326" s="3" t="s">
        <v>51</v>
      </c>
      <c r="R326" s="5">
        <v>90726</v>
      </c>
      <c r="S326" s="4">
        <v>0</v>
      </c>
      <c r="T326" s="3" t="s">
        <v>34</v>
      </c>
      <c r="U326" s="4">
        <f>IF(Merge2[[#This Row],[OverTime]]="Yes", 1, 0)</f>
        <v>0</v>
      </c>
      <c r="V326" s="2">
        <v>41899</v>
      </c>
      <c r="W326" s="3" t="s">
        <v>34</v>
      </c>
      <c r="X326" s="4">
        <v>8</v>
      </c>
      <c r="Y326" s="4">
        <v>0</v>
      </c>
      <c r="Z326" s="4">
        <v>5</v>
      </c>
      <c r="AA326" s="4" t="str">
        <f>IF(Merge2[[#This Row],[YearsSinceLastPromotion]] &gt;=4, "Need Attention", "OK")</f>
        <v>Need Attention</v>
      </c>
      <c r="AB326" s="4">
        <v>1</v>
      </c>
      <c r="AC326" s="1" t="s">
        <v>1387</v>
      </c>
      <c r="AD326" s="1" t="s">
        <v>1385</v>
      </c>
      <c r="AE326" s="2">
        <v>43023</v>
      </c>
      <c r="AF326" s="4">
        <v>3</v>
      </c>
      <c r="AG326" s="4">
        <f>IF(ISNUMBER(Merge2[[#This Row],[PerformanceRating.EnvironmentSatisfaction]]),Merge2[[#This Row],[PerformanceRating.EnvironmentSatisfaction]], NA())</f>
        <v>3</v>
      </c>
      <c r="AH326" s="4">
        <v>5</v>
      </c>
      <c r="AI326" s="4">
        <f>IF(ISNUMBER(Merge2[[#This Row],[PerformanceRating.JobSatisfaction]]),Merge2[[#This Row],[PerformanceRating.JobSatisfaction]],NA())</f>
        <v>5</v>
      </c>
      <c r="AJ326" s="4">
        <v>5</v>
      </c>
      <c r="AK326" s="4">
        <f>IF(ISNUMBER(Merge2[[#This Row],[PerformanceRating.RelationshipSatisfaction]]),Merge2[[#This Row],[PerformanceRating.RelationshipSatisfaction]],NA())</f>
        <v>5</v>
      </c>
      <c r="AL326" s="4">
        <v>2</v>
      </c>
      <c r="AM326" s="4">
        <v>1</v>
      </c>
      <c r="AN326" s="4">
        <v>4</v>
      </c>
      <c r="AO326" s="4">
        <f>IF(ISNUMBER(Merge2[[#This Row],[PerformanceRating.WorkLifeBalance]]),Merge2[[#This Row],[PerformanceRating.WorkLifeBalance]],NA())</f>
        <v>4</v>
      </c>
      <c r="AP326" s="4">
        <v>5</v>
      </c>
      <c r="AQ326" s="4">
        <f>IF(ISNUMBER(Merge2[[#This Row],[PerformanceRating.SelfRating]]),Merge2[[#This Row],[PerformanceRating.SelfRating]],NA())</f>
        <v>5</v>
      </c>
      <c r="AR326" s="4">
        <v>4</v>
      </c>
      <c r="AS326" s="4">
        <f>IF(ISNUMBER(Merge2[[#This Row],[PerformanceRating.ManagerRating]]),Merge2[[#This Row],[PerformanceRating.ManagerRating]],NA())</f>
        <v>4</v>
      </c>
      <c r="AT326" s="4">
        <f>AVERAGE(Merge2[[#This Row],[environment]],Merge2[[#This Row],[job_satisfactory]],Merge2[[#This Row],[Relationship]],Merge2[[#This Row],[worklife]],Merge2[[#This Row],[selfrating]],Merge2[[#This Row],[managerrating]])</f>
        <v>4.333333333333333</v>
      </c>
    </row>
    <row r="327" spans="1:46" hidden="1" x14ac:dyDescent="0.25">
      <c r="A327" s="1" t="s">
        <v>1294</v>
      </c>
      <c r="B327" s="3" t="s">
        <v>1295</v>
      </c>
      <c r="C327" s="3" t="s">
        <v>1296</v>
      </c>
      <c r="D327" s="3" t="s">
        <v>26</v>
      </c>
      <c r="E327" s="4">
        <v>38</v>
      </c>
      <c r="F327" s="4" t="str">
        <f>IF(Merge2[[#This Row],[Age]]&lt;=35,"Young","Old")</f>
        <v>Old</v>
      </c>
      <c r="G327" s="3" t="s">
        <v>92</v>
      </c>
      <c r="H327" s="3" t="s">
        <v>57</v>
      </c>
      <c r="I327" s="4">
        <v>31</v>
      </c>
      <c r="J327" s="4" t="str" cm="1">
        <f t="array" ref="J327">_xlfn.IFS(Merge2[[#This Row],[DistanceFromHome (KM)]] &lt;=10,"0-10KM",Merge2[[#This Row],[DistanceFromHome (KM)]] &lt;=20,"11-20KM",Merge2[[#This Row],[DistanceFromHome (KM)]] &lt;=30,"21-30KM",Merge2[[#This Row],[DistanceFromHome (KM)]] &lt;=40,"31-40KM",Merge2[[#This Row],[DistanceFromHome (KM)]] &lt;=50,"41-50KM")</f>
        <v>31-40KM</v>
      </c>
      <c r="K327" s="3" t="s">
        <v>69</v>
      </c>
      <c r="L327" s="3" t="s">
        <v>76</v>
      </c>
      <c r="M327" s="4">
        <v>3</v>
      </c>
      <c r="N327" s="3" t="str" cm="1">
        <f t="array" ref="N327">_xlfn.SWITCH(Merge2[[#This Row],[Education]], 1, "Below College", 2, "College", 3, "Bachelor's", 4, "Master's", 5, "Doctorate")</f>
        <v>Bachelor's</v>
      </c>
      <c r="O327" s="3" t="s">
        <v>58</v>
      </c>
      <c r="P327" s="3" t="s">
        <v>93</v>
      </c>
      <c r="Q327" s="3" t="s">
        <v>51</v>
      </c>
      <c r="R327" s="5">
        <v>90187</v>
      </c>
      <c r="S327" s="4">
        <v>1</v>
      </c>
      <c r="T327" s="3" t="s">
        <v>42</v>
      </c>
      <c r="U327" s="4">
        <f>IF(Merge2[[#This Row],[OverTime]]="Yes", 1, 0)</f>
        <v>1</v>
      </c>
      <c r="V327" s="2">
        <v>41817</v>
      </c>
      <c r="W327" s="3" t="s">
        <v>34</v>
      </c>
      <c r="X327" s="4">
        <v>8</v>
      </c>
      <c r="Y327" s="4">
        <v>4</v>
      </c>
      <c r="Z327" s="4">
        <v>5</v>
      </c>
      <c r="AA327" s="4" t="str">
        <f>IF(Merge2[[#This Row],[YearsSinceLastPromotion]] &gt;=4, "Need Attention", "OK")</f>
        <v>Need Attention</v>
      </c>
      <c r="AB327" s="4">
        <v>2</v>
      </c>
      <c r="AC327" s="1" t="s">
        <v>1297</v>
      </c>
      <c r="AD327" s="1" t="s">
        <v>1294</v>
      </c>
      <c r="AE327" s="2">
        <v>43024</v>
      </c>
      <c r="AF327" s="4">
        <v>4</v>
      </c>
      <c r="AG327" s="4">
        <f>IF(ISNUMBER(Merge2[[#This Row],[PerformanceRating.EnvironmentSatisfaction]]),Merge2[[#This Row],[PerformanceRating.EnvironmentSatisfaction]], NA())</f>
        <v>4</v>
      </c>
      <c r="AH327" s="4">
        <v>4</v>
      </c>
      <c r="AI327" s="4">
        <f>IF(ISNUMBER(Merge2[[#This Row],[PerformanceRating.JobSatisfaction]]),Merge2[[#This Row],[PerformanceRating.JobSatisfaction]],NA())</f>
        <v>4</v>
      </c>
      <c r="AJ327" s="4">
        <v>4</v>
      </c>
      <c r="AK327" s="4">
        <f>IF(ISNUMBER(Merge2[[#This Row],[PerformanceRating.RelationshipSatisfaction]]),Merge2[[#This Row],[PerformanceRating.RelationshipSatisfaction]],NA())</f>
        <v>4</v>
      </c>
      <c r="AL327" s="4">
        <v>3</v>
      </c>
      <c r="AM327" s="4">
        <v>3</v>
      </c>
      <c r="AN327" s="4">
        <v>3</v>
      </c>
      <c r="AO327" s="4">
        <f>IF(ISNUMBER(Merge2[[#This Row],[PerformanceRating.WorkLifeBalance]]),Merge2[[#This Row],[PerformanceRating.WorkLifeBalance]],NA())</f>
        <v>3</v>
      </c>
      <c r="AP327" s="4">
        <v>4</v>
      </c>
      <c r="AQ327" s="4">
        <f>IF(ISNUMBER(Merge2[[#This Row],[PerformanceRating.SelfRating]]),Merge2[[#This Row],[PerformanceRating.SelfRating]],NA())</f>
        <v>4</v>
      </c>
      <c r="AR327" s="4">
        <v>4</v>
      </c>
      <c r="AS327" s="4">
        <f>IF(ISNUMBER(Merge2[[#This Row],[PerformanceRating.ManagerRating]]),Merge2[[#This Row],[PerformanceRating.ManagerRating]],NA())</f>
        <v>4</v>
      </c>
      <c r="AT327" s="4">
        <f>AVERAGE(Merge2[[#This Row],[environment]],Merge2[[#This Row],[job_satisfactory]],Merge2[[#This Row],[Relationship]],Merge2[[#This Row],[worklife]],Merge2[[#This Row],[selfrating]],Merge2[[#This Row],[managerrating]])</f>
        <v>3.8333333333333335</v>
      </c>
    </row>
    <row r="328" spans="1:46" x14ac:dyDescent="0.25">
      <c r="A328" s="1" t="s">
        <v>1102</v>
      </c>
      <c r="B328" s="3" t="s">
        <v>1103</v>
      </c>
      <c r="C328" s="3" t="s">
        <v>1104</v>
      </c>
      <c r="D328" s="3" t="s">
        <v>26</v>
      </c>
      <c r="E328" s="4">
        <v>35</v>
      </c>
      <c r="F328" s="4" t="str">
        <f>IF(Merge2[[#This Row],[Age]]&lt;=35,"Young","Old")</f>
        <v>Young</v>
      </c>
      <c r="G328" s="3" t="s">
        <v>27</v>
      </c>
      <c r="H328" s="3" t="s">
        <v>57</v>
      </c>
      <c r="I328" s="4">
        <v>43</v>
      </c>
      <c r="J328" s="4" t="str" cm="1">
        <f t="array" ref="J328">_xlfn.IFS(Merge2[[#This Row],[DistanceFromHome (KM)]] &lt;=10,"0-10KM",Merge2[[#This Row],[DistanceFromHome (KM)]] &lt;=20,"11-20KM",Merge2[[#This Row],[DistanceFromHome (KM)]] &lt;=30,"21-30KM",Merge2[[#This Row],[DistanceFromHome (KM)]] &lt;=40,"31-40KM",Merge2[[#This Row],[DistanceFromHome (KM)]] &lt;=50,"41-50KM")</f>
        <v>41-50KM</v>
      </c>
      <c r="K328" s="3" t="s">
        <v>69</v>
      </c>
      <c r="L328" s="3" t="s">
        <v>76</v>
      </c>
      <c r="M328" s="4">
        <v>1</v>
      </c>
      <c r="N328" s="3" t="str" cm="1">
        <f t="array" ref="N328">_xlfn.SWITCH(Merge2[[#This Row],[Education]], 1, "Below College", 2, "College", 3, "Bachelor's", 4, "Master's", 5, "Doctorate")</f>
        <v>Below College</v>
      </c>
      <c r="O328" s="3" t="s">
        <v>200</v>
      </c>
      <c r="P328" s="3" t="s">
        <v>59</v>
      </c>
      <c r="Q328" s="3" t="s">
        <v>33</v>
      </c>
      <c r="R328" s="5">
        <v>243863</v>
      </c>
      <c r="S328" s="4">
        <v>1</v>
      </c>
      <c r="T328" s="3" t="s">
        <v>42</v>
      </c>
      <c r="U328" s="4">
        <f>IF(Merge2[[#This Row],[OverTime]]="Yes", 1, 0)</f>
        <v>1</v>
      </c>
      <c r="V328" s="2">
        <v>41674</v>
      </c>
      <c r="W328" s="3" t="s">
        <v>34</v>
      </c>
      <c r="X328" s="4">
        <v>8</v>
      </c>
      <c r="Y328" s="4">
        <v>1</v>
      </c>
      <c r="Z328" s="4">
        <v>6</v>
      </c>
      <c r="AA328" s="4" t="str">
        <f>IF(Merge2[[#This Row],[YearsSinceLastPromotion]] &gt;=4, "Need Attention", "OK")</f>
        <v>Need Attention</v>
      </c>
      <c r="AB328" s="4">
        <v>6</v>
      </c>
      <c r="AC328" s="1" t="s">
        <v>1105</v>
      </c>
      <c r="AD328" s="1" t="s">
        <v>1102</v>
      </c>
      <c r="AE328" s="2">
        <v>41938</v>
      </c>
      <c r="AF328" s="4">
        <v>3</v>
      </c>
      <c r="AG328" s="4">
        <f>IF(ISNUMBER(Merge2[[#This Row],[PerformanceRating.EnvironmentSatisfaction]]),Merge2[[#This Row],[PerformanceRating.EnvironmentSatisfaction]], NA())</f>
        <v>3</v>
      </c>
      <c r="AH328" s="4">
        <v>2</v>
      </c>
      <c r="AI328" s="4">
        <f>IF(ISNUMBER(Merge2[[#This Row],[PerformanceRating.JobSatisfaction]]),Merge2[[#This Row],[PerformanceRating.JobSatisfaction]],NA())</f>
        <v>2</v>
      </c>
      <c r="AJ328" s="4">
        <v>3</v>
      </c>
      <c r="AK328" s="4">
        <f>IF(ISNUMBER(Merge2[[#This Row],[PerformanceRating.RelationshipSatisfaction]]),Merge2[[#This Row],[PerformanceRating.RelationshipSatisfaction]],NA())</f>
        <v>3</v>
      </c>
      <c r="AL328" s="4">
        <v>3</v>
      </c>
      <c r="AM328" s="4">
        <v>1</v>
      </c>
      <c r="AN328" s="4">
        <v>5</v>
      </c>
      <c r="AO328" s="4">
        <f>IF(ISNUMBER(Merge2[[#This Row],[PerformanceRating.WorkLifeBalance]]),Merge2[[#This Row],[PerformanceRating.WorkLifeBalance]],NA())</f>
        <v>5</v>
      </c>
      <c r="AP328" s="4">
        <v>5</v>
      </c>
      <c r="AQ328" s="4">
        <f>IF(ISNUMBER(Merge2[[#This Row],[PerformanceRating.SelfRating]]),Merge2[[#This Row],[PerformanceRating.SelfRating]],NA())</f>
        <v>5</v>
      </c>
      <c r="AR328" s="4">
        <v>5</v>
      </c>
      <c r="AS328" s="4">
        <f>IF(ISNUMBER(Merge2[[#This Row],[PerformanceRating.ManagerRating]]),Merge2[[#This Row],[PerformanceRating.ManagerRating]],NA())</f>
        <v>5</v>
      </c>
      <c r="AT328" s="4">
        <f>AVERAGE(Merge2[[#This Row],[environment]],Merge2[[#This Row],[job_satisfactory]],Merge2[[#This Row],[Relationship]],Merge2[[#This Row],[worklife]],Merge2[[#This Row],[selfrating]],Merge2[[#This Row],[managerrating]])</f>
        <v>3.8333333333333335</v>
      </c>
    </row>
    <row r="329" spans="1:46" hidden="1" x14ac:dyDescent="0.25">
      <c r="A329" s="1" t="s">
        <v>1106</v>
      </c>
      <c r="B329" s="3" t="s">
        <v>1107</v>
      </c>
      <c r="C329" s="3" t="s">
        <v>1108</v>
      </c>
      <c r="D329" s="3" t="s">
        <v>26</v>
      </c>
      <c r="E329" s="4">
        <v>40</v>
      </c>
      <c r="F329" s="4" t="str">
        <f>IF(Merge2[[#This Row],[Age]]&lt;=35,"Young","Old")</f>
        <v>Old</v>
      </c>
      <c r="G329" s="3" t="s">
        <v>27</v>
      </c>
      <c r="H329" s="3" t="s">
        <v>57</v>
      </c>
      <c r="I329" s="4">
        <v>26</v>
      </c>
      <c r="J329" s="4" t="str" cm="1">
        <f t="array" ref="J329">_xlfn.IFS(Merge2[[#This Row],[DistanceFromHome (KM)]] &lt;=10,"0-10KM",Merge2[[#This Row],[DistanceFromHome (KM)]] &lt;=20,"11-20KM",Merge2[[#This Row],[DistanceFromHome (KM)]] &lt;=30,"21-30KM",Merge2[[#This Row],[DistanceFromHome (KM)]] &lt;=40,"31-40KM",Merge2[[#This Row],[DistanceFromHome (KM)]] &lt;=50,"41-50KM")</f>
        <v>21-30KM</v>
      </c>
      <c r="K329" s="3" t="s">
        <v>40</v>
      </c>
      <c r="L329" s="3" t="s">
        <v>70</v>
      </c>
      <c r="M329" s="4">
        <v>3</v>
      </c>
      <c r="N329" s="3" t="str" cm="1">
        <f t="array" ref="N329">_xlfn.SWITCH(Merge2[[#This Row],[Education]], 1, "Below College", 2, "College", 3, "Bachelor's", 4, "Master's", 5, "Doctorate")</f>
        <v>Bachelor's</v>
      </c>
      <c r="O329" s="3" t="s">
        <v>77</v>
      </c>
      <c r="P329" s="3" t="s">
        <v>93</v>
      </c>
      <c r="Q329" s="3" t="s">
        <v>33</v>
      </c>
      <c r="R329" s="5">
        <v>59899</v>
      </c>
      <c r="S329" s="4">
        <v>3</v>
      </c>
      <c r="T329" s="3" t="s">
        <v>34</v>
      </c>
      <c r="U329" s="4">
        <f>IF(Merge2[[#This Row],[OverTime]]="Yes", 1, 0)</f>
        <v>0</v>
      </c>
      <c r="V329" s="2">
        <v>41676</v>
      </c>
      <c r="W329" s="3" t="s">
        <v>34</v>
      </c>
      <c r="X329" s="4">
        <v>8</v>
      </c>
      <c r="Y329" s="4">
        <v>2</v>
      </c>
      <c r="Z329" s="4">
        <v>3</v>
      </c>
      <c r="AA329" s="4" t="str">
        <f>IF(Merge2[[#This Row],[YearsSinceLastPromotion]] &gt;=4, "Need Attention", "OK")</f>
        <v>OK</v>
      </c>
      <c r="AB329" s="4">
        <v>6</v>
      </c>
      <c r="AC329" s="1"/>
      <c r="AD329" s="1"/>
      <c r="AE329" s="2"/>
      <c r="AF329" s="4"/>
      <c r="AG329" s="4" t="e">
        <f>IF(ISNUMBER(Merge2[[#This Row],[PerformanceRating.EnvironmentSatisfaction]]),Merge2[[#This Row],[PerformanceRating.EnvironmentSatisfaction]], NA())</f>
        <v>#N/A</v>
      </c>
      <c r="AH329" s="4"/>
      <c r="AI329" s="4" t="e">
        <f>IF(ISNUMBER(Merge2[[#This Row],[PerformanceRating.JobSatisfaction]]),Merge2[[#This Row],[PerformanceRating.JobSatisfaction]],NA())</f>
        <v>#N/A</v>
      </c>
      <c r="AJ329" s="4"/>
      <c r="AK329" s="4" t="e">
        <f>IF(ISNUMBER(Merge2[[#This Row],[PerformanceRating.RelationshipSatisfaction]]),Merge2[[#This Row],[PerformanceRating.RelationshipSatisfaction]],NA())</f>
        <v>#N/A</v>
      </c>
      <c r="AL329" s="4"/>
      <c r="AM329" s="4"/>
      <c r="AN329" s="4"/>
      <c r="AO329" s="4" t="e">
        <f>IF(ISNUMBER(Merge2[[#This Row],[PerformanceRating.WorkLifeBalance]]),Merge2[[#This Row],[PerformanceRating.WorkLifeBalance]],NA())</f>
        <v>#N/A</v>
      </c>
      <c r="AP329" s="4"/>
      <c r="AQ329" s="4" t="e">
        <f>IF(ISNUMBER(Merge2[[#This Row],[PerformanceRating.SelfRating]]),Merge2[[#This Row],[PerformanceRating.SelfRating]],NA())</f>
        <v>#N/A</v>
      </c>
      <c r="AR329" s="4"/>
      <c r="AS329" s="4" t="e">
        <f>IF(ISNUMBER(Merge2[[#This Row],[PerformanceRating.ManagerRating]]),Merge2[[#This Row],[PerformanceRating.ManagerRating]],NA())</f>
        <v>#N/A</v>
      </c>
      <c r="AT329" s="4" t="e">
        <f>AVERAGE(Merge2[[#This Row],[environment]],Merge2[[#This Row],[job_satisfactory]],Merge2[[#This Row],[Relationship]],Merge2[[#This Row],[worklife]],Merge2[[#This Row],[selfrating]],Merge2[[#This Row],[managerrating]])</f>
        <v>#N/A</v>
      </c>
    </row>
    <row r="330" spans="1:46" x14ac:dyDescent="0.25">
      <c r="A330" s="1" t="s">
        <v>1210</v>
      </c>
      <c r="B330" s="3" t="s">
        <v>1211</v>
      </c>
      <c r="C330" s="3" t="s">
        <v>1212</v>
      </c>
      <c r="D330" s="3" t="s">
        <v>26</v>
      </c>
      <c r="E330" s="4">
        <v>33</v>
      </c>
      <c r="F330" s="4" t="str">
        <f>IF(Merge2[[#This Row],[Age]]&lt;=35,"Young","Old")</f>
        <v>Young</v>
      </c>
      <c r="G330" s="3" t="s">
        <v>75</v>
      </c>
      <c r="H330" s="3" t="s">
        <v>28</v>
      </c>
      <c r="I330" s="4">
        <v>41</v>
      </c>
      <c r="J330" s="4" t="str" cm="1">
        <f t="array" ref="J330">_xlfn.IFS(Merge2[[#This Row],[DistanceFromHome (KM)]] &lt;=10,"0-10KM",Merge2[[#This Row],[DistanceFromHome (KM)]] &lt;=20,"11-20KM",Merge2[[#This Row],[DistanceFromHome (KM)]] &lt;=30,"21-30KM",Merge2[[#This Row],[DistanceFromHome (KM)]] &lt;=40,"31-40KM",Merge2[[#This Row],[DistanceFromHome (KM)]] &lt;=50,"41-50KM")</f>
        <v>41-50KM</v>
      </c>
      <c r="K330" s="3" t="s">
        <v>69</v>
      </c>
      <c r="L330" s="3" t="s">
        <v>70</v>
      </c>
      <c r="M330" s="4">
        <v>2</v>
      </c>
      <c r="N330" s="3" t="str" cm="1">
        <f t="array" ref="N330">_xlfn.SWITCH(Merge2[[#This Row],[Education]], 1, "Below College", 2, "College", 3, "Bachelor's", 4, "Master's", 5, "Doctorate")</f>
        <v>College</v>
      </c>
      <c r="O330" s="3" t="s">
        <v>130</v>
      </c>
      <c r="P330" s="3" t="s">
        <v>32</v>
      </c>
      <c r="Q330" s="3" t="s">
        <v>41</v>
      </c>
      <c r="R330" s="5">
        <v>193190</v>
      </c>
      <c r="S330" s="4">
        <v>0</v>
      </c>
      <c r="T330" s="3" t="s">
        <v>42</v>
      </c>
      <c r="U330" s="4">
        <f>IF(Merge2[[#This Row],[OverTime]]="Yes", 1, 0)</f>
        <v>1</v>
      </c>
      <c r="V330" s="2">
        <v>41751</v>
      </c>
      <c r="W330" s="3" t="s">
        <v>34</v>
      </c>
      <c r="X330" s="4">
        <v>8</v>
      </c>
      <c r="Y330" s="4">
        <v>0</v>
      </c>
      <c r="Z330" s="4">
        <v>3</v>
      </c>
      <c r="AA330" s="4" t="str">
        <f>IF(Merge2[[#This Row],[YearsSinceLastPromotion]] &gt;=4, "Need Attention", "OK")</f>
        <v>OK</v>
      </c>
      <c r="AB330" s="4">
        <v>4</v>
      </c>
      <c r="AC330" s="1" t="s">
        <v>1213</v>
      </c>
      <c r="AD330" s="1" t="s">
        <v>1210</v>
      </c>
      <c r="AE330" s="2">
        <v>43051</v>
      </c>
      <c r="AF330" s="4">
        <v>3</v>
      </c>
      <c r="AG330" s="4">
        <f>IF(ISNUMBER(Merge2[[#This Row],[PerformanceRating.EnvironmentSatisfaction]]),Merge2[[#This Row],[PerformanceRating.EnvironmentSatisfaction]], NA())</f>
        <v>3</v>
      </c>
      <c r="AH330" s="4">
        <v>5</v>
      </c>
      <c r="AI330" s="4">
        <f>IF(ISNUMBER(Merge2[[#This Row],[PerformanceRating.JobSatisfaction]]),Merge2[[#This Row],[PerformanceRating.JobSatisfaction]],NA())</f>
        <v>5</v>
      </c>
      <c r="AJ330" s="4">
        <v>4</v>
      </c>
      <c r="AK330" s="4">
        <f>IF(ISNUMBER(Merge2[[#This Row],[PerformanceRating.RelationshipSatisfaction]]),Merge2[[#This Row],[PerformanceRating.RelationshipSatisfaction]],NA())</f>
        <v>4</v>
      </c>
      <c r="AL330" s="4">
        <v>1</v>
      </c>
      <c r="AM330" s="4">
        <v>1</v>
      </c>
      <c r="AN330" s="4">
        <v>2</v>
      </c>
      <c r="AO330" s="4">
        <f>IF(ISNUMBER(Merge2[[#This Row],[PerformanceRating.WorkLifeBalance]]),Merge2[[#This Row],[PerformanceRating.WorkLifeBalance]],NA())</f>
        <v>2</v>
      </c>
      <c r="AP330" s="4">
        <v>5</v>
      </c>
      <c r="AQ330" s="4">
        <f>IF(ISNUMBER(Merge2[[#This Row],[PerformanceRating.SelfRating]]),Merge2[[#This Row],[PerformanceRating.SelfRating]],NA())</f>
        <v>5</v>
      </c>
      <c r="AR330" s="4">
        <v>5</v>
      </c>
      <c r="AS330" s="4">
        <f>IF(ISNUMBER(Merge2[[#This Row],[PerformanceRating.ManagerRating]]),Merge2[[#This Row],[PerformanceRating.ManagerRating]],NA())</f>
        <v>5</v>
      </c>
      <c r="AT330" s="4">
        <f>AVERAGE(Merge2[[#This Row],[environment]],Merge2[[#This Row],[job_satisfactory]],Merge2[[#This Row],[Relationship]],Merge2[[#This Row],[worklife]],Merge2[[#This Row],[selfrating]],Merge2[[#This Row],[managerrating]])</f>
        <v>4</v>
      </c>
    </row>
    <row r="331" spans="1:46" hidden="1" x14ac:dyDescent="0.25">
      <c r="A331" s="1" t="s">
        <v>1336</v>
      </c>
      <c r="B331" s="3" t="s">
        <v>1337</v>
      </c>
      <c r="C331" s="3" t="s">
        <v>1338</v>
      </c>
      <c r="D331" s="3" t="s">
        <v>26</v>
      </c>
      <c r="E331" s="4">
        <v>36</v>
      </c>
      <c r="F331" s="4" t="str">
        <f>IF(Merge2[[#This Row],[Age]]&lt;=35,"Young","Old")</f>
        <v>Old</v>
      </c>
      <c r="G331" s="3" t="s">
        <v>27</v>
      </c>
      <c r="H331" s="3" t="s">
        <v>28</v>
      </c>
      <c r="I331" s="4">
        <v>37</v>
      </c>
      <c r="J331" s="4" t="str" cm="1">
        <f t="array" ref="J331">_xlfn.IFS(Merge2[[#This Row],[DistanceFromHome (KM)]] &lt;=10,"0-10KM",Merge2[[#This Row],[DistanceFromHome (KM)]] &lt;=20,"11-20KM",Merge2[[#This Row],[DistanceFromHome (KM)]] &lt;=30,"21-30KM",Merge2[[#This Row],[DistanceFromHome (KM)]] &lt;=40,"31-40KM",Merge2[[#This Row],[DistanceFromHome (KM)]] &lt;=50,"41-50KM")</f>
        <v>31-40KM</v>
      </c>
      <c r="K331" s="3" t="s">
        <v>40</v>
      </c>
      <c r="L331" s="3" t="s">
        <v>70</v>
      </c>
      <c r="M331" s="4">
        <v>3</v>
      </c>
      <c r="N331" s="3" t="str" cm="1">
        <f t="array" ref="N331">_xlfn.SWITCH(Merge2[[#This Row],[Education]], 1, "Below College", 2, "College", 3, "Bachelor's", 4, "Master's", 5, "Doctorate")</f>
        <v>Bachelor's</v>
      </c>
      <c r="O331" s="3" t="s">
        <v>49</v>
      </c>
      <c r="P331" s="3" t="s">
        <v>32</v>
      </c>
      <c r="Q331" s="3" t="s">
        <v>33</v>
      </c>
      <c r="R331" s="5">
        <v>192475</v>
      </c>
      <c r="S331" s="4">
        <v>2</v>
      </c>
      <c r="T331" s="3" t="s">
        <v>34</v>
      </c>
      <c r="U331" s="4">
        <f>IF(Merge2[[#This Row],[OverTime]]="Yes", 1, 0)</f>
        <v>0</v>
      </c>
      <c r="V331" s="2">
        <v>41840</v>
      </c>
      <c r="W331" s="3" t="s">
        <v>34</v>
      </c>
      <c r="X331" s="4">
        <v>8</v>
      </c>
      <c r="Y331" s="4">
        <v>2</v>
      </c>
      <c r="Z331" s="4">
        <v>2</v>
      </c>
      <c r="AA331" s="4" t="str">
        <f>IF(Merge2[[#This Row],[YearsSinceLastPromotion]] &gt;=4, "Need Attention", "OK")</f>
        <v>OK</v>
      </c>
      <c r="AB331" s="4">
        <v>0</v>
      </c>
      <c r="AC331" s="1" t="s">
        <v>1339</v>
      </c>
      <c r="AD331" s="1" t="s">
        <v>1336</v>
      </c>
      <c r="AE331" s="2">
        <v>43052</v>
      </c>
      <c r="AF331" s="4">
        <v>3</v>
      </c>
      <c r="AG331" s="4">
        <f>IF(ISNUMBER(Merge2[[#This Row],[PerformanceRating.EnvironmentSatisfaction]]),Merge2[[#This Row],[PerformanceRating.EnvironmentSatisfaction]], NA())</f>
        <v>3</v>
      </c>
      <c r="AH331" s="4">
        <v>2</v>
      </c>
      <c r="AI331" s="4">
        <f>IF(ISNUMBER(Merge2[[#This Row],[PerformanceRating.JobSatisfaction]]),Merge2[[#This Row],[PerformanceRating.JobSatisfaction]],NA())</f>
        <v>2</v>
      </c>
      <c r="AJ331" s="4">
        <v>5</v>
      </c>
      <c r="AK331" s="4">
        <f>IF(ISNUMBER(Merge2[[#This Row],[PerformanceRating.RelationshipSatisfaction]]),Merge2[[#This Row],[PerformanceRating.RelationshipSatisfaction]],NA())</f>
        <v>5</v>
      </c>
      <c r="AL331" s="4">
        <v>3</v>
      </c>
      <c r="AM331" s="4">
        <v>3</v>
      </c>
      <c r="AN331" s="4">
        <v>2</v>
      </c>
      <c r="AO331" s="4">
        <f>IF(ISNUMBER(Merge2[[#This Row],[PerformanceRating.WorkLifeBalance]]),Merge2[[#This Row],[PerformanceRating.WorkLifeBalance]],NA())</f>
        <v>2</v>
      </c>
      <c r="AP331" s="4">
        <v>4</v>
      </c>
      <c r="AQ331" s="4">
        <f>IF(ISNUMBER(Merge2[[#This Row],[PerformanceRating.SelfRating]]),Merge2[[#This Row],[PerformanceRating.SelfRating]],NA())</f>
        <v>4</v>
      </c>
      <c r="AR331" s="4">
        <v>3</v>
      </c>
      <c r="AS331" s="4">
        <f>IF(ISNUMBER(Merge2[[#This Row],[PerformanceRating.ManagerRating]]),Merge2[[#This Row],[PerformanceRating.ManagerRating]],NA())</f>
        <v>3</v>
      </c>
      <c r="AT331" s="4">
        <f>AVERAGE(Merge2[[#This Row],[environment]],Merge2[[#This Row],[job_satisfactory]],Merge2[[#This Row],[Relationship]],Merge2[[#This Row],[worklife]],Merge2[[#This Row],[selfrating]],Merge2[[#This Row],[managerrating]])</f>
        <v>3.1666666666666665</v>
      </c>
    </row>
    <row r="332" spans="1:46" hidden="1" x14ac:dyDescent="0.25">
      <c r="A332" s="1" t="s">
        <v>1113</v>
      </c>
      <c r="B332" s="3" t="s">
        <v>1114</v>
      </c>
      <c r="C332" s="3" t="s">
        <v>1115</v>
      </c>
      <c r="D332" s="3" t="s">
        <v>39</v>
      </c>
      <c r="E332" s="4">
        <v>43</v>
      </c>
      <c r="F332" s="4" t="str">
        <f>IF(Merge2[[#This Row],[Age]]&lt;=35,"Young","Old")</f>
        <v>Old</v>
      </c>
      <c r="G332" s="3" t="s">
        <v>27</v>
      </c>
      <c r="H332" s="3" t="s">
        <v>57</v>
      </c>
      <c r="I332" s="4">
        <v>17</v>
      </c>
      <c r="J332" s="4" t="str" cm="1">
        <f t="array" ref="J332">_xlfn.IFS(Merge2[[#This Row],[DistanceFromHome (KM)]] &lt;=10,"0-10KM",Merge2[[#This Row],[DistanceFromHome (KM)]] &lt;=20,"11-20KM",Merge2[[#This Row],[DistanceFromHome (KM)]] &lt;=30,"21-30KM",Merge2[[#This Row],[DistanceFromHome (KM)]] &lt;=40,"31-40KM",Merge2[[#This Row],[DistanceFromHome (KM)]] &lt;=50,"41-50KM")</f>
        <v>11-20KM</v>
      </c>
      <c r="K332" s="3" t="s">
        <v>40</v>
      </c>
      <c r="L332" s="3" t="s">
        <v>76</v>
      </c>
      <c r="M332" s="4">
        <v>4</v>
      </c>
      <c r="N332" s="3" t="str" cm="1">
        <f t="array" ref="N332">_xlfn.SWITCH(Merge2[[#This Row],[Education]], 1, "Below College", 2, "College", 3, "Bachelor's", 4, "Master's", 5, "Doctorate")</f>
        <v>Master's</v>
      </c>
      <c r="O332" s="3" t="s">
        <v>77</v>
      </c>
      <c r="P332" s="3" t="s">
        <v>101</v>
      </c>
      <c r="Q332" s="3" t="s">
        <v>41</v>
      </c>
      <c r="R332" s="5">
        <v>130848</v>
      </c>
      <c r="S332" s="4">
        <v>0</v>
      </c>
      <c r="T332" s="3" t="s">
        <v>42</v>
      </c>
      <c r="U332" s="4">
        <f>IF(Merge2[[#This Row],[OverTime]]="Yes", 1, 0)</f>
        <v>1</v>
      </c>
      <c r="V332" s="2">
        <v>41679</v>
      </c>
      <c r="W332" s="3" t="s">
        <v>34</v>
      </c>
      <c r="X332" s="4">
        <v>8</v>
      </c>
      <c r="Y332" s="4">
        <v>8</v>
      </c>
      <c r="Z332" s="4">
        <v>8</v>
      </c>
      <c r="AA332" s="4" t="str">
        <f>IF(Merge2[[#This Row],[YearsSinceLastPromotion]] &gt;=4, "Need Attention", "OK")</f>
        <v>Need Attention</v>
      </c>
      <c r="AB332" s="4">
        <v>8</v>
      </c>
      <c r="AC332" s="1"/>
      <c r="AD332" s="1"/>
      <c r="AE332" s="2"/>
      <c r="AF332" s="4"/>
      <c r="AG332" s="4" t="e">
        <f>IF(ISNUMBER(Merge2[[#This Row],[PerformanceRating.EnvironmentSatisfaction]]),Merge2[[#This Row],[PerformanceRating.EnvironmentSatisfaction]], NA())</f>
        <v>#N/A</v>
      </c>
      <c r="AH332" s="4"/>
      <c r="AI332" s="4" t="e">
        <f>IF(ISNUMBER(Merge2[[#This Row],[PerformanceRating.JobSatisfaction]]),Merge2[[#This Row],[PerformanceRating.JobSatisfaction]],NA())</f>
        <v>#N/A</v>
      </c>
      <c r="AJ332" s="4"/>
      <c r="AK332" s="4" t="e">
        <f>IF(ISNUMBER(Merge2[[#This Row],[PerformanceRating.RelationshipSatisfaction]]),Merge2[[#This Row],[PerformanceRating.RelationshipSatisfaction]],NA())</f>
        <v>#N/A</v>
      </c>
      <c r="AL332" s="4"/>
      <c r="AM332" s="4"/>
      <c r="AN332" s="4"/>
      <c r="AO332" s="4" t="e">
        <f>IF(ISNUMBER(Merge2[[#This Row],[PerformanceRating.WorkLifeBalance]]),Merge2[[#This Row],[PerformanceRating.WorkLifeBalance]],NA())</f>
        <v>#N/A</v>
      </c>
      <c r="AP332" s="4"/>
      <c r="AQ332" s="4" t="e">
        <f>IF(ISNUMBER(Merge2[[#This Row],[PerformanceRating.SelfRating]]),Merge2[[#This Row],[PerformanceRating.SelfRating]],NA())</f>
        <v>#N/A</v>
      </c>
      <c r="AR332" s="4"/>
      <c r="AS332" s="4" t="e">
        <f>IF(ISNUMBER(Merge2[[#This Row],[PerformanceRating.ManagerRating]]),Merge2[[#This Row],[PerformanceRating.ManagerRating]],NA())</f>
        <v>#N/A</v>
      </c>
      <c r="AT332" s="4" t="e">
        <f>AVERAGE(Merge2[[#This Row],[environment]],Merge2[[#This Row],[job_satisfactory]],Merge2[[#This Row],[Relationship]],Merge2[[#This Row],[worklife]],Merge2[[#This Row],[selfrating]],Merge2[[#This Row],[managerrating]])</f>
        <v>#N/A</v>
      </c>
    </row>
    <row r="333" spans="1:46" hidden="1" x14ac:dyDescent="0.25">
      <c r="A333" s="1" t="s">
        <v>1172</v>
      </c>
      <c r="B333" s="3" t="s">
        <v>1173</v>
      </c>
      <c r="C333" s="3" t="s">
        <v>1174</v>
      </c>
      <c r="D333" s="3" t="s">
        <v>39</v>
      </c>
      <c r="E333" s="4">
        <v>37</v>
      </c>
      <c r="F333" s="4" t="str">
        <f>IF(Merge2[[#This Row],[Age]]&lt;=35,"Young","Old")</f>
        <v>Old</v>
      </c>
      <c r="G333" s="3" t="s">
        <v>27</v>
      </c>
      <c r="H333" s="3" t="s">
        <v>57</v>
      </c>
      <c r="I333" s="4">
        <v>29</v>
      </c>
      <c r="J333" s="4" t="str" cm="1">
        <f t="array" ref="J333">_xlfn.IFS(Merge2[[#This Row],[DistanceFromHome (KM)]] &lt;=10,"0-10KM",Merge2[[#This Row],[DistanceFromHome (KM)]] &lt;=20,"11-20KM",Merge2[[#This Row],[DistanceFromHome (KM)]] &lt;=30,"21-30KM",Merge2[[#This Row],[DistanceFromHome (KM)]] &lt;=40,"31-40KM",Merge2[[#This Row],[DistanceFromHome (KM)]] &lt;=50,"41-50KM")</f>
        <v>21-30KM</v>
      </c>
      <c r="K333" s="3" t="s">
        <v>29</v>
      </c>
      <c r="L333" s="3" t="s">
        <v>70</v>
      </c>
      <c r="M333" s="4">
        <v>3</v>
      </c>
      <c r="N333" s="3" t="str" cm="1">
        <f t="array" ref="N333">_xlfn.SWITCH(Merge2[[#This Row],[Education]], 1, "Below College", 2, "College", 3, "Bachelor's", 4, "Master's", 5, "Doctorate")</f>
        <v>Bachelor's</v>
      </c>
      <c r="O333" s="3" t="s">
        <v>58</v>
      </c>
      <c r="P333" s="3" t="s">
        <v>101</v>
      </c>
      <c r="Q333" s="3" t="s">
        <v>41</v>
      </c>
      <c r="R333" s="5">
        <v>155506</v>
      </c>
      <c r="S333" s="4">
        <v>0</v>
      </c>
      <c r="T333" s="3" t="s">
        <v>34</v>
      </c>
      <c r="U333" s="4">
        <f>IF(Merge2[[#This Row],[OverTime]]="Yes", 1, 0)</f>
        <v>0</v>
      </c>
      <c r="V333" s="2">
        <v>41716</v>
      </c>
      <c r="W333" s="3" t="s">
        <v>34</v>
      </c>
      <c r="X333" s="4">
        <v>8</v>
      </c>
      <c r="Y333" s="4">
        <v>8</v>
      </c>
      <c r="Z333" s="4">
        <v>8</v>
      </c>
      <c r="AA333" s="4" t="str">
        <f>IF(Merge2[[#This Row],[YearsSinceLastPromotion]] &gt;=4, "Need Attention", "OK")</f>
        <v>Need Attention</v>
      </c>
      <c r="AB333" s="4">
        <v>8</v>
      </c>
      <c r="AC333" s="1" t="s">
        <v>1175</v>
      </c>
      <c r="AD333" s="1" t="s">
        <v>1172</v>
      </c>
      <c r="AE333" s="2">
        <v>43054</v>
      </c>
      <c r="AF333" s="4">
        <v>5</v>
      </c>
      <c r="AG333" s="4">
        <f>IF(ISNUMBER(Merge2[[#This Row],[PerformanceRating.EnvironmentSatisfaction]]),Merge2[[#This Row],[PerformanceRating.EnvironmentSatisfaction]], NA())</f>
        <v>5</v>
      </c>
      <c r="AH333" s="4">
        <v>5</v>
      </c>
      <c r="AI333" s="4">
        <f>IF(ISNUMBER(Merge2[[#This Row],[PerformanceRating.JobSatisfaction]]),Merge2[[#This Row],[PerformanceRating.JobSatisfaction]],NA())</f>
        <v>5</v>
      </c>
      <c r="AJ333" s="4">
        <v>5</v>
      </c>
      <c r="AK333" s="4">
        <f>IF(ISNUMBER(Merge2[[#This Row],[PerformanceRating.RelationshipSatisfaction]]),Merge2[[#This Row],[PerformanceRating.RelationshipSatisfaction]],NA())</f>
        <v>5</v>
      </c>
      <c r="AL333" s="4">
        <v>2</v>
      </c>
      <c r="AM333" s="4">
        <v>1</v>
      </c>
      <c r="AN333" s="4">
        <v>5</v>
      </c>
      <c r="AO333" s="4">
        <f>IF(ISNUMBER(Merge2[[#This Row],[PerformanceRating.WorkLifeBalance]]),Merge2[[#This Row],[PerformanceRating.WorkLifeBalance]],NA())</f>
        <v>5</v>
      </c>
      <c r="AP333" s="4">
        <v>5</v>
      </c>
      <c r="AQ333" s="4">
        <f>IF(ISNUMBER(Merge2[[#This Row],[PerformanceRating.SelfRating]]),Merge2[[#This Row],[PerformanceRating.SelfRating]],NA())</f>
        <v>5</v>
      </c>
      <c r="AR333" s="4">
        <v>4</v>
      </c>
      <c r="AS333" s="4">
        <f>IF(ISNUMBER(Merge2[[#This Row],[PerformanceRating.ManagerRating]]),Merge2[[#This Row],[PerformanceRating.ManagerRating]],NA())</f>
        <v>4</v>
      </c>
      <c r="AT333" s="4">
        <f>AVERAGE(Merge2[[#This Row],[environment]],Merge2[[#This Row],[job_satisfactory]],Merge2[[#This Row],[Relationship]],Merge2[[#This Row],[worklife]],Merge2[[#This Row],[selfrating]],Merge2[[#This Row],[managerrating]])</f>
        <v>4.833333333333333</v>
      </c>
    </row>
    <row r="334" spans="1:46" hidden="1" x14ac:dyDescent="0.25">
      <c r="A334" s="1" t="s">
        <v>1323</v>
      </c>
      <c r="B334" s="3" t="s">
        <v>1324</v>
      </c>
      <c r="C334" s="3" t="s">
        <v>1325</v>
      </c>
      <c r="D334" s="3" t="s">
        <v>26</v>
      </c>
      <c r="E334" s="4">
        <v>42</v>
      </c>
      <c r="F334" s="4" t="str">
        <f>IF(Merge2[[#This Row],[Age]]&lt;=35,"Young","Old")</f>
        <v>Old</v>
      </c>
      <c r="G334" s="3" t="s">
        <v>92</v>
      </c>
      <c r="H334" s="3" t="s">
        <v>28</v>
      </c>
      <c r="I334" s="4">
        <v>37</v>
      </c>
      <c r="J334" s="4" t="str" cm="1">
        <f t="array" ref="J334">_xlfn.IFS(Merge2[[#This Row],[DistanceFromHome (KM)]] &lt;=10,"0-10KM",Merge2[[#This Row],[DistanceFromHome (KM)]] &lt;=20,"11-20KM",Merge2[[#This Row],[DistanceFromHome (KM)]] &lt;=30,"21-30KM",Merge2[[#This Row],[DistanceFromHome (KM)]] &lt;=40,"31-40KM",Merge2[[#This Row],[DistanceFromHome (KM)]] &lt;=50,"41-50KM")</f>
        <v>31-40KM</v>
      </c>
      <c r="K334" s="3" t="s">
        <v>40</v>
      </c>
      <c r="L334" s="3" t="s">
        <v>70</v>
      </c>
      <c r="M334" s="4">
        <v>3</v>
      </c>
      <c r="N334" s="3" t="str" cm="1">
        <f t="array" ref="N334">_xlfn.SWITCH(Merge2[[#This Row],[Education]], 1, "Below College", 2, "College", 3, "Bachelor's", 4, "Master's", 5, "Doctorate")</f>
        <v>Bachelor's</v>
      </c>
      <c r="O334" s="3" t="s">
        <v>49</v>
      </c>
      <c r="P334" s="3" t="s">
        <v>32</v>
      </c>
      <c r="Q334" s="3" t="s">
        <v>41</v>
      </c>
      <c r="R334" s="5">
        <v>189256</v>
      </c>
      <c r="S334" s="4">
        <v>0</v>
      </c>
      <c r="T334" s="3" t="s">
        <v>34</v>
      </c>
      <c r="U334" s="4">
        <f>IF(Merge2[[#This Row],[OverTime]]="Yes", 1, 0)</f>
        <v>0</v>
      </c>
      <c r="V334" s="2">
        <v>41830</v>
      </c>
      <c r="W334" s="3" t="s">
        <v>34</v>
      </c>
      <c r="X334" s="4">
        <v>8</v>
      </c>
      <c r="Y334" s="4">
        <v>1</v>
      </c>
      <c r="Z334" s="4">
        <v>2</v>
      </c>
      <c r="AA334" s="4" t="str">
        <f>IF(Merge2[[#This Row],[YearsSinceLastPromotion]] &gt;=4, "Need Attention", "OK")</f>
        <v>OK</v>
      </c>
      <c r="AB334" s="4">
        <v>2</v>
      </c>
      <c r="AC334" s="1" t="s">
        <v>1326</v>
      </c>
      <c r="AD334" s="1" t="s">
        <v>1323</v>
      </c>
      <c r="AE334" s="2">
        <v>43063</v>
      </c>
      <c r="AF334" s="4">
        <v>3</v>
      </c>
      <c r="AG334" s="4">
        <f>IF(ISNUMBER(Merge2[[#This Row],[PerformanceRating.EnvironmentSatisfaction]]),Merge2[[#This Row],[PerformanceRating.EnvironmentSatisfaction]], NA())</f>
        <v>3</v>
      </c>
      <c r="AH334" s="4">
        <v>2</v>
      </c>
      <c r="AI334" s="4">
        <f>IF(ISNUMBER(Merge2[[#This Row],[PerformanceRating.JobSatisfaction]]),Merge2[[#This Row],[PerformanceRating.JobSatisfaction]],NA())</f>
        <v>2</v>
      </c>
      <c r="AJ334" s="4">
        <v>3</v>
      </c>
      <c r="AK334" s="4">
        <f>IF(ISNUMBER(Merge2[[#This Row],[PerformanceRating.RelationshipSatisfaction]]),Merge2[[#This Row],[PerformanceRating.RelationshipSatisfaction]],NA())</f>
        <v>3</v>
      </c>
      <c r="AL334" s="4">
        <v>1</v>
      </c>
      <c r="AM334" s="4">
        <v>3</v>
      </c>
      <c r="AN334" s="4">
        <v>5</v>
      </c>
      <c r="AO334" s="4">
        <f>IF(ISNUMBER(Merge2[[#This Row],[PerformanceRating.WorkLifeBalance]]),Merge2[[#This Row],[PerformanceRating.WorkLifeBalance]],NA())</f>
        <v>5</v>
      </c>
      <c r="AP334" s="4">
        <v>4</v>
      </c>
      <c r="AQ334" s="4">
        <f>IF(ISNUMBER(Merge2[[#This Row],[PerformanceRating.SelfRating]]),Merge2[[#This Row],[PerformanceRating.SelfRating]],NA())</f>
        <v>4</v>
      </c>
      <c r="AR334" s="4">
        <v>3</v>
      </c>
      <c r="AS334" s="4">
        <f>IF(ISNUMBER(Merge2[[#This Row],[PerformanceRating.ManagerRating]]),Merge2[[#This Row],[PerformanceRating.ManagerRating]],NA())</f>
        <v>3</v>
      </c>
      <c r="AT334" s="4">
        <f>AVERAGE(Merge2[[#This Row],[environment]],Merge2[[#This Row],[job_satisfactory]],Merge2[[#This Row],[Relationship]],Merge2[[#This Row],[worklife]],Merge2[[#This Row],[selfrating]],Merge2[[#This Row],[managerrating]])</f>
        <v>3.3333333333333335</v>
      </c>
    </row>
    <row r="335" spans="1:46" x14ac:dyDescent="0.25">
      <c r="A335" s="1" t="s">
        <v>1120</v>
      </c>
      <c r="B335" s="3" t="s">
        <v>1121</v>
      </c>
      <c r="C335" s="3" t="s">
        <v>1122</v>
      </c>
      <c r="D335" s="3" t="s">
        <v>56</v>
      </c>
      <c r="E335" s="4">
        <v>30</v>
      </c>
      <c r="F335" s="4" t="str">
        <f>IF(Merge2[[#This Row],[Age]]&lt;=35,"Young","Old")</f>
        <v>Young</v>
      </c>
      <c r="G335" s="3" t="s">
        <v>27</v>
      </c>
      <c r="H335" s="3" t="s">
        <v>28</v>
      </c>
      <c r="I335" s="4">
        <v>37</v>
      </c>
      <c r="J335" s="4" t="str" cm="1">
        <f t="array" ref="J335">_xlfn.IFS(Merge2[[#This Row],[DistanceFromHome (KM)]] &lt;=10,"0-10KM",Merge2[[#This Row],[DistanceFromHome (KM)]] &lt;=20,"11-20KM",Merge2[[#This Row],[DistanceFromHome (KM)]] &lt;=30,"21-30KM",Merge2[[#This Row],[DistanceFromHome (KM)]] &lt;=40,"31-40KM",Merge2[[#This Row],[DistanceFromHome (KM)]] &lt;=50,"41-50KM")</f>
        <v>31-40KM</v>
      </c>
      <c r="K335" s="3" t="s">
        <v>40</v>
      </c>
      <c r="L335" s="3" t="s">
        <v>48</v>
      </c>
      <c r="M335" s="4">
        <v>4</v>
      </c>
      <c r="N335" s="3" t="str" cm="1">
        <f t="array" ref="N335">_xlfn.SWITCH(Merge2[[#This Row],[Education]], 1, "Below College", 2, "College", 3, "Bachelor's", 4, "Master's", 5, "Doctorate")</f>
        <v>Master's</v>
      </c>
      <c r="O335" s="3" t="s">
        <v>130</v>
      </c>
      <c r="P335" s="3" t="s">
        <v>32</v>
      </c>
      <c r="Q335" s="3" t="s">
        <v>41</v>
      </c>
      <c r="R335" s="5">
        <v>341039</v>
      </c>
      <c r="S335" s="4">
        <v>0</v>
      </c>
      <c r="T335" s="3" t="s">
        <v>34</v>
      </c>
      <c r="U335" s="4">
        <f>IF(Merge2[[#This Row],[OverTime]]="Yes", 1, 0)</f>
        <v>0</v>
      </c>
      <c r="V335" s="2">
        <v>41686</v>
      </c>
      <c r="W335" s="3" t="s">
        <v>34</v>
      </c>
      <c r="X335" s="4">
        <v>8</v>
      </c>
      <c r="Y335" s="4">
        <v>2</v>
      </c>
      <c r="Z335" s="4">
        <v>4</v>
      </c>
      <c r="AA335" s="4" t="str">
        <f>IF(Merge2[[#This Row],[YearsSinceLastPromotion]] &gt;=4, "Need Attention", "OK")</f>
        <v>Need Attention</v>
      </c>
      <c r="AB335" s="4">
        <v>1</v>
      </c>
      <c r="AC335" s="1"/>
      <c r="AD335" s="1"/>
      <c r="AE335" s="2"/>
      <c r="AF335" s="4"/>
      <c r="AG335" s="4" t="e">
        <f>IF(ISNUMBER(Merge2[[#This Row],[PerformanceRating.EnvironmentSatisfaction]]),Merge2[[#This Row],[PerformanceRating.EnvironmentSatisfaction]], NA())</f>
        <v>#N/A</v>
      </c>
      <c r="AH335" s="4"/>
      <c r="AI335" s="4" t="e">
        <f>IF(ISNUMBER(Merge2[[#This Row],[PerformanceRating.JobSatisfaction]]),Merge2[[#This Row],[PerformanceRating.JobSatisfaction]],NA())</f>
        <v>#N/A</v>
      </c>
      <c r="AJ335" s="4"/>
      <c r="AK335" s="4" t="e">
        <f>IF(ISNUMBER(Merge2[[#This Row],[PerformanceRating.RelationshipSatisfaction]]),Merge2[[#This Row],[PerformanceRating.RelationshipSatisfaction]],NA())</f>
        <v>#N/A</v>
      </c>
      <c r="AL335" s="4"/>
      <c r="AM335" s="4"/>
      <c r="AN335" s="4"/>
      <c r="AO335" s="4" t="e">
        <f>IF(ISNUMBER(Merge2[[#This Row],[PerformanceRating.WorkLifeBalance]]),Merge2[[#This Row],[PerformanceRating.WorkLifeBalance]],NA())</f>
        <v>#N/A</v>
      </c>
      <c r="AP335" s="4"/>
      <c r="AQ335" s="4" t="e">
        <f>IF(ISNUMBER(Merge2[[#This Row],[PerformanceRating.SelfRating]]),Merge2[[#This Row],[PerformanceRating.SelfRating]],NA())</f>
        <v>#N/A</v>
      </c>
      <c r="AR335" s="4"/>
      <c r="AS335" s="4" t="e">
        <f>IF(ISNUMBER(Merge2[[#This Row],[PerformanceRating.ManagerRating]]),Merge2[[#This Row],[PerformanceRating.ManagerRating]],NA())</f>
        <v>#N/A</v>
      </c>
      <c r="AT335" s="4" t="e">
        <f>AVERAGE(Merge2[[#This Row],[environment]],Merge2[[#This Row],[job_satisfactory]],Merge2[[#This Row],[Relationship]],Merge2[[#This Row],[worklife]],Merge2[[#This Row],[selfrating]],Merge2[[#This Row],[managerrating]])</f>
        <v>#N/A</v>
      </c>
    </row>
    <row r="336" spans="1:46" hidden="1" x14ac:dyDescent="0.25">
      <c r="A336" s="1" t="s">
        <v>1123</v>
      </c>
      <c r="B336" s="3" t="s">
        <v>1124</v>
      </c>
      <c r="C336" s="3" t="s">
        <v>1125</v>
      </c>
      <c r="D336" s="3" t="s">
        <v>26</v>
      </c>
      <c r="E336" s="4">
        <v>36</v>
      </c>
      <c r="F336" s="4" t="str">
        <f>IF(Merge2[[#This Row],[Age]]&lt;=35,"Young","Old")</f>
        <v>Old</v>
      </c>
      <c r="G336" s="3" t="s">
        <v>27</v>
      </c>
      <c r="H336" s="3" t="s">
        <v>28</v>
      </c>
      <c r="I336" s="4">
        <v>23</v>
      </c>
      <c r="J336" s="4" t="str" cm="1">
        <f t="array" ref="J336">_xlfn.IFS(Merge2[[#This Row],[DistanceFromHome (KM)]] &lt;=10,"0-10KM",Merge2[[#This Row],[DistanceFromHome (KM)]] &lt;=20,"11-20KM",Merge2[[#This Row],[DistanceFromHome (KM)]] &lt;=30,"21-30KM",Merge2[[#This Row],[DistanceFromHome (KM)]] &lt;=40,"31-40KM",Merge2[[#This Row],[DistanceFromHome (KM)]] &lt;=50,"41-50KM")</f>
        <v>21-30KM</v>
      </c>
      <c r="K336" s="3" t="s">
        <v>40</v>
      </c>
      <c r="L336" s="3" t="s">
        <v>70</v>
      </c>
      <c r="M336" s="4">
        <v>4</v>
      </c>
      <c r="N336" s="3" t="str" cm="1">
        <f t="array" ref="N336">_xlfn.SWITCH(Merge2[[#This Row],[Education]], 1, "Below College", 2, "College", 3, "Bachelor's", 4, "Master's", 5, "Doctorate")</f>
        <v>Master's</v>
      </c>
      <c r="O336" s="3" t="s">
        <v>31</v>
      </c>
      <c r="P336" s="3" t="s">
        <v>32</v>
      </c>
      <c r="Q336" s="3" t="s">
        <v>41</v>
      </c>
      <c r="R336" s="5">
        <v>195502</v>
      </c>
      <c r="S336" s="4">
        <v>0</v>
      </c>
      <c r="T336" s="3" t="s">
        <v>34</v>
      </c>
      <c r="U336" s="4">
        <f>IF(Merge2[[#This Row],[OverTime]]="Yes", 1, 0)</f>
        <v>0</v>
      </c>
      <c r="V336" s="2">
        <v>41693</v>
      </c>
      <c r="W336" s="3" t="s">
        <v>34</v>
      </c>
      <c r="X336" s="4">
        <v>8</v>
      </c>
      <c r="Y336" s="4">
        <v>0</v>
      </c>
      <c r="Z336" s="4">
        <v>3</v>
      </c>
      <c r="AA336" s="4" t="str">
        <f>IF(Merge2[[#This Row],[YearsSinceLastPromotion]] &gt;=4, "Need Attention", "OK")</f>
        <v>OK</v>
      </c>
      <c r="AB336" s="4">
        <v>0</v>
      </c>
      <c r="AC336" s="1"/>
      <c r="AD336" s="1"/>
      <c r="AE336" s="2"/>
      <c r="AF336" s="4"/>
      <c r="AG336" s="4" t="e">
        <f>IF(ISNUMBER(Merge2[[#This Row],[PerformanceRating.EnvironmentSatisfaction]]),Merge2[[#This Row],[PerformanceRating.EnvironmentSatisfaction]], NA())</f>
        <v>#N/A</v>
      </c>
      <c r="AH336" s="4"/>
      <c r="AI336" s="4" t="e">
        <f>IF(ISNUMBER(Merge2[[#This Row],[PerformanceRating.JobSatisfaction]]),Merge2[[#This Row],[PerformanceRating.JobSatisfaction]],NA())</f>
        <v>#N/A</v>
      </c>
      <c r="AJ336" s="4"/>
      <c r="AK336" s="4" t="e">
        <f>IF(ISNUMBER(Merge2[[#This Row],[PerformanceRating.RelationshipSatisfaction]]),Merge2[[#This Row],[PerformanceRating.RelationshipSatisfaction]],NA())</f>
        <v>#N/A</v>
      </c>
      <c r="AL336" s="4"/>
      <c r="AM336" s="4"/>
      <c r="AN336" s="4"/>
      <c r="AO336" s="4" t="e">
        <f>IF(ISNUMBER(Merge2[[#This Row],[PerformanceRating.WorkLifeBalance]]),Merge2[[#This Row],[PerformanceRating.WorkLifeBalance]],NA())</f>
        <v>#N/A</v>
      </c>
      <c r="AP336" s="4"/>
      <c r="AQ336" s="4" t="e">
        <f>IF(ISNUMBER(Merge2[[#This Row],[PerformanceRating.SelfRating]]),Merge2[[#This Row],[PerformanceRating.SelfRating]],NA())</f>
        <v>#N/A</v>
      </c>
      <c r="AR336" s="4"/>
      <c r="AS336" s="4" t="e">
        <f>IF(ISNUMBER(Merge2[[#This Row],[PerformanceRating.ManagerRating]]),Merge2[[#This Row],[PerformanceRating.ManagerRating]],NA())</f>
        <v>#N/A</v>
      </c>
      <c r="AT336" s="4" t="e">
        <f>AVERAGE(Merge2[[#This Row],[environment]],Merge2[[#This Row],[job_satisfactory]],Merge2[[#This Row],[Relationship]],Merge2[[#This Row],[worklife]],Merge2[[#This Row],[selfrating]],Merge2[[#This Row],[managerrating]])</f>
        <v>#N/A</v>
      </c>
    </row>
    <row r="337" spans="1:46" x14ac:dyDescent="0.25">
      <c r="A337" s="1" t="s">
        <v>1130</v>
      </c>
      <c r="B337" s="3" t="s">
        <v>1131</v>
      </c>
      <c r="C337" s="3" t="s">
        <v>1132</v>
      </c>
      <c r="D337" s="3" t="s">
        <v>39</v>
      </c>
      <c r="E337" s="4">
        <v>31</v>
      </c>
      <c r="F337" s="4" t="str">
        <f>IF(Merge2[[#This Row],[Age]]&lt;=35,"Young","Old")</f>
        <v>Young</v>
      </c>
      <c r="G337" s="3" t="s">
        <v>27</v>
      </c>
      <c r="H337" s="3" t="s">
        <v>57</v>
      </c>
      <c r="I337" s="4">
        <v>8</v>
      </c>
      <c r="J337" s="4" t="str" cm="1">
        <f t="array" ref="J337">_xlfn.IFS(Merge2[[#This Row],[DistanceFromHome (KM)]] &lt;=10,"0-10KM",Merge2[[#This Row],[DistanceFromHome (KM)]] &lt;=20,"11-20KM",Merge2[[#This Row],[DistanceFromHome (KM)]] &lt;=30,"21-30KM",Merge2[[#This Row],[DistanceFromHome (KM)]] &lt;=40,"31-40KM",Merge2[[#This Row],[DistanceFromHome (KM)]] &lt;=50,"41-50KM")</f>
        <v>0-10KM</v>
      </c>
      <c r="K337" s="3" t="s">
        <v>29</v>
      </c>
      <c r="L337" s="3" t="s">
        <v>30</v>
      </c>
      <c r="M337" s="4">
        <v>1</v>
      </c>
      <c r="N337" s="3" t="str" cm="1">
        <f t="array" ref="N337">_xlfn.SWITCH(Merge2[[#This Row],[Education]], 1, "Below College", 2, "College", 3, "Bachelor's", 4, "Master's", 5, "Doctorate")</f>
        <v>Below College</v>
      </c>
      <c r="O337" s="3" t="s">
        <v>77</v>
      </c>
      <c r="P337" s="3" t="s">
        <v>110</v>
      </c>
      <c r="Q337" s="3" t="s">
        <v>41</v>
      </c>
      <c r="R337" s="5">
        <v>70682</v>
      </c>
      <c r="S337" s="4">
        <v>0</v>
      </c>
      <c r="T337" s="3" t="s">
        <v>34</v>
      </c>
      <c r="U337" s="4">
        <f>IF(Merge2[[#This Row],[OverTime]]="Yes", 1, 0)</f>
        <v>0</v>
      </c>
      <c r="V337" s="2">
        <v>41694</v>
      </c>
      <c r="W337" s="3" t="s">
        <v>34</v>
      </c>
      <c r="X337" s="4">
        <v>8</v>
      </c>
      <c r="Y337" s="4">
        <v>4</v>
      </c>
      <c r="Z337" s="4">
        <v>8</v>
      </c>
      <c r="AA337" s="4" t="str">
        <f>IF(Merge2[[#This Row],[YearsSinceLastPromotion]] &gt;=4, "Need Attention", "OK")</f>
        <v>Need Attention</v>
      </c>
      <c r="AB337" s="4">
        <v>2</v>
      </c>
      <c r="AC337" s="1"/>
      <c r="AD337" s="1"/>
      <c r="AE337" s="2"/>
      <c r="AF337" s="4"/>
      <c r="AG337" s="4" t="e">
        <f>IF(ISNUMBER(Merge2[[#This Row],[PerformanceRating.EnvironmentSatisfaction]]),Merge2[[#This Row],[PerformanceRating.EnvironmentSatisfaction]], NA())</f>
        <v>#N/A</v>
      </c>
      <c r="AH337" s="4"/>
      <c r="AI337" s="4" t="e">
        <f>IF(ISNUMBER(Merge2[[#This Row],[PerformanceRating.JobSatisfaction]]),Merge2[[#This Row],[PerformanceRating.JobSatisfaction]],NA())</f>
        <v>#N/A</v>
      </c>
      <c r="AJ337" s="4"/>
      <c r="AK337" s="4" t="e">
        <f>IF(ISNUMBER(Merge2[[#This Row],[PerformanceRating.RelationshipSatisfaction]]),Merge2[[#This Row],[PerformanceRating.RelationshipSatisfaction]],NA())</f>
        <v>#N/A</v>
      </c>
      <c r="AL337" s="4"/>
      <c r="AM337" s="4"/>
      <c r="AN337" s="4"/>
      <c r="AO337" s="4" t="e">
        <f>IF(ISNUMBER(Merge2[[#This Row],[PerformanceRating.WorkLifeBalance]]),Merge2[[#This Row],[PerformanceRating.WorkLifeBalance]],NA())</f>
        <v>#N/A</v>
      </c>
      <c r="AP337" s="4"/>
      <c r="AQ337" s="4" t="e">
        <f>IF(ISNUMBER(Merge2[[#This Row],[PerformanceRating.SelfRating]]),Merge2[[#This Row],[PerformanceRating.SelfRating]],NA())</f>
        <v>#N/A</v>
      </c>
      <c r="AR337" s="4"/>
      <c r="AS337" s="4" t="e">
        <f>IF(ISNUMBER(Merge2[[#This Row],[PerformanceRating.ManagerRating]]),Merge2[[#This Row],[PerformanceRating.ManagerRating]],NA())</f>
        <v>#N/A</v>
      </c>
      <c r="AT337" s="4" t="e">
        <f>AVERAGE(Merge2[[#This Row],[environment]],Merge2[[#This Row],[job_satisfactory]],Merge2[[#This Row],[Relationship]],Merge2[[#This Row],[worklife]],Merge2[[#This Row],[selfrating]],Merge2[[#This Row],[managerrating]])</f>
        <v>#N/A</v>
      </c>
    </row>
    <row r="338" spans="1:46" hidden="1" x14ac:dyDescent="0.25">
      <c r="A338" s="1" t="s">
        <v>1137</v>
      </c>
      <c r="B338" s="3" t="s">
        <v>1138</v>
      </c>
      <c r="C338" s="3" t="s">
        <v>1139</v>
      </c>
      <c r="D338" s="3" t="s">
        <v>39</v>
      </c>
      <c r="E338" s="4">
        <v>36</v>
      </c>
      <c r="F338" s="4" t="str">
        <f>IF(Merge2[[#This Row],[Age]]&lt;=35,"Young","Old")</f>
        <v>Old</v>
      </c>
      <c r="G338" s="3" t="s">
        <v>27</v>
      </c>
      <c r="H338" s="3" t="s">
        <v>57</v>
      </c>
      <c r="I338" s="4">
        <v>7</v>
      </c>
      <c r="J338" s="4" t="str" cm="1">
        <f t="array" ref="J338">_xlfn.IFS(Merge2[[#This Row],[DistanceFromHome (KM)]] &lt;=10,"0-10KM",Merge2[[#This Row],[DistanceFromHome (KM)]] &lt;=20,"11-20KM",Merge2[[#This Row],[DistanceFromHome (KM)]] &lt;=30,"21-30KM",Merge2[[#This Row],[DistanceFromHome (KM)]] &lt;=40,"31-40KM",Merge2[[#This Row],[DistanceFromHome (KM)]] &lt;=50,"41-50KM")</f>
        <v>0-10KM</v>
      </c>
      <c r="K338" s="3" t="s">
        <v>40</v>
      </c>
      <c r="L338" s="3" t="s">
        <v>76</v>
      </c>
      <c r="M338" s="4">
        <v>3</v>
      </c>
      <c r="N338" s="3" t="str" cm="1">
        <f t="array" ref="N338">_xlfn.SWITCH(Merge2[[#This Row],[Education]], 1, "Below College", 2, "College", 3, "Bachelor's", 4, "Master's", 5, "Doctorate")</f>
        <v>Bachelor's</v>
      </c>
      <c r="O338" s="3" t="s">
        <v>77</v>
      </c>
      <c r="P338" s="3" t="s">
        <v>93</v>
      </c>
      <c r="Q338" s="3" t="s">
        <v>33</v>
      </c>
      <c r="R338" s="5">
        <v>46773</v>
      </c>
      <c r="S338" s="4">
        <v>1</v>
      </c>
      <c r="T338" s="3" t="s">
        <v>42</v>
      </c>
      <c r="U338" s="4">
        <f>IF(Merge2[[#This Row],[OverTime]]="Yes", 1, 0)</f>
        <v>1</v>
      </c>
      <c r="V338" s="2">
        <v>41698</v>
      </c>
      <c r="W338" s="3" t="s">
        <v>34</v>
      </c>
      <c r="X338" s="4">
        <v>8</v>
      </c>
      <c r="Y338" s="4">
        <v>7</v>
      </c>
      <c r="Z338" s="4">
        <v>8</v>
      </c>
      <c r="AA338" s="4" t="str">
        <f>IF(Merge2[[#This Row],[YearsSinceLastPromotion]] &gt;=4, "Need Attention", "OK")</f>
        <v>Need Attention</v>
      </c>
      <c r="AB338" s="4">
        <v>2</v>
      </c>
      <c r="AC338" s="1" t="s">
        <v>1140</v>
      </c>
      <c r="AD338" s="1" t="s">
        <v>1137</v>
      </c>
      <c r="AE338" s="2">
        <v>44675</v>
      </c>
      <c r="AF338" s="4">
        <v>3</v>
      </c>
      <c r="AG338" s="4">
        <f>IF(ISNUMBER(Merge2[[#This Row],[PerformanceRating.EnvironmentSatisfaction]]),Merge2[[#This Row],[PerformanceRating.EnvironmentSatisfaction]], NA())</f>
        <v>3</v>
      </c>
      <c r="AH338" s="4">
        <v>2</v>
      </c>
      <c r="AI338" s="4">
        <f>IF(ISNUMBER(Merge2[[#This Row],[PerformanceRating.JobSatisfaction]]),Merge2[[#This Row],[PerformanceRating.JobSatisfaction]],NA())</f>
        <v>2</v>
      </c>
      <c r="AJ338" s="4">
        <v>3</v>
      </c>
      <c r="AK338" s="4">
        <f>IF(ISNUMBER(Merge2[[#This Row],[PerformanceRating.RelationshipSatisfaction]]),Merge2[[#This Row],[PerformanceRating.RelationshipSatisfaction]],NA())</f>
        <v>3</v>
      </c>
      <c r="AL338" s="4">
        <v>2</v>
      </c>
      <c r="AM338" s="4">
        <v>0</v>
      </c>
      <c r="AN338" s="4">
        <v>4</v>
      </c>
      <c r="AO338" s="4">
        <f>IF(ISNUMBER(Merge2[[#This Row],[PerformanceRating.WorkLifeBalance]]),Merge2[[#This Row],[PerformanceRating.WorkLifeBalance]],NA())</f>
        <v>4</v>
      </c>
      <c r="AP338" s="4">
        <v>5</v>
      </c>
      <c r="AQ338" s="4">
        <f>IF(ISNUMBER(Merge2[[#This Row],[PerformanceRating.SelfRating]]),Merge2[[#This Row],[PerformanceRating.SelfRating]],NA())</f>
        <v>5</v>
      </c>
      <c r="AR338" s="4">
        <v>4</v>
      </c>
      <c r="AS338" s="4">
        <f>IF(ISNUMBER(Merge2[[#This Row],[PerformanceRating.ManagerRating]]),Merge2[[#This Row],[PerformanceRating.ManagerRating]],NA())</f>
        <v>4</v>
      </c>
      <c r="AT338" s="4">
        <f>AVERAGE(Merge2[[#This Row],[environment]],Merge2[[#This Row],[job_satisfactory]],Merge2[[#This Row],[Relationship]],Merge2[[#This Row],[worklife]],Merge2[[#This Row],[selfrating]],Merge2[[#This Row],[managerrating]])</f>
        <v>3.5</v>
      </c>
    </row>
    <row r="339" spans="1:46" x14ac:dyDescent="0.25">
      <c r="A339" s="1" t="s">
        <v>1141</v>
      </c>
      <c r="B339" s="3" t="s">
        <v>1142</v>
      </c>
      <c r="C339" s="3" t="s">
        <v>1143</v>
      </c>
      <c r="D339" s="3" t="s">
        <v>26</v>
      </c>
      <c r="E339" s="4">
        <v>29</v>
      </c>
      <c r="F339" s="4" t="str">
        <f>IF(Merge2[[#This Row],[Age]]&lt;=35,"Young","Old")</f>
        <v>Young</v>
      </c>
      <c r="G339" s="3" t="s">
        <v>27</v>
      </c>
      <c r="H339" s="3" t="s">
        <v>57</v>
      </c>
      <c r="I339" s="4">
        <v>29</v>
      </c>
      <c r="J339" s="4" t="str" cm="1">
        <f t="array" ref="J339">_xlfn.IFS(Merge2[[#This Row],[DistanceFromHome (KM)]] &lt;=10,"0-10KM",Merge2[[#This Row],[DistanceFromHome (KM)]] &lt;=20,"11-20KM",Merge2[[#This Row],[DistanceFromHome (KM)]] &lt;=30,"21-30KM",Merge2[[#This Row],[DistanceFromHome (KM)]] &lt;=40,"31-40KM",Merge2[[#This Row],[DistanceFromHome (KM)]] &lt;=50,"41-50KM")</f>
        <v>21-30KM</v>
      </c>
      <c r="K339" s="3" t="s">
        <v>40</v>
      </c>
      <c r="L339" s="3" t="s">
        <v>70</v>
      </c>
      <c r="M339" s="4">
        <v>3</v>
      </c>
      <c r="N339" s="3" t="str" cm="1">
        <f t="array" ref="N339">_xlfn.SWITCH(Merge2[[#This Row],[Education]], 1, "Below College", 2, "College", 3, "Bachelor's", 4, "Master's", 5, "Doctorate")</f>
        <v>Bachelor's</v>
      </c>
      <c r="O339" s="3" t="s">
        <v>58</v>
      </c>
      <c r="P339" s="3" t="s">
        <v>114</v>
      </c>
      <c r="Q339" s="3" t="s">
        <v>41</v>
      </c>
      <c r="R339" s="5">
        <v>110744</v>
      </c>
      <c r="S339" s="4">
        <v>0</v>
      </c>
      <c r="T339" s="3" t="s">
        <v>34</v>
      </c>
      <c r="U339" s="4">
        <f>IF(Merge2[[#This Row],[OverTime]]="Yes", 1, 0)</f>
        <v>0</v>
      </c>
      <c r="V339" s="2">
        <v>41700</v>
      </c>
      <c r="W339" s="3" t="s">
        <v>34</v>
      </c>
      <c r="X339" s="4">
        <v>8</v>
      </c>
      <c r="Y339" s="4">
        <v>8</v>
      </c>
      <c r="Z339" s="4">
        <v>8</v>
      </c>
      <c r="AA339" s="4" t="str">
        <f>IF(Merge2[[#This Row],[YearsSinceLastPromotion]] &gt;=4, "Need Attention", "OK")</f>
        <v>Need Attention</v>
      </c>
      <c r="AB339" s="4">
        <v>1</v>
      </c>
      <c r="AC339" s="1"/>
      <c r="AD339" s="1"/>
      <c r="AE339" s="2"/>
      <c r="AF339" s="4"/>
      <c r="AG339" s="4" t="e">
        <f>IF(ISNUMBER(Merge2[[#This Row],[PerformanceRating.EnvironmentSatisfaction]]),Merge2[[#This Row],[PerformanceRating.EnvironmentSatisfaction]], NA())</f>
        <v>#N/A</v>
      </c>
      <c r="AH339" s="4"/>
      <c r="AI339" s="4" t="e">
        <f>IF(ISNUMBER(Merge2[[#This Row],[PerformanceRating.JobSatisfaction]]),Merge2[[#This Row],[PerformanceRating.JobSatisfaction]],NA())</f>
        <v>#N/A</v>
      </c>
      <c r="AJ339" s="4"/>
      <c r="AK339" s="4" t="e">
        <f>IF(ISNUMBER(Merge2[[#This Row],[PerformanceRating.RelationshipSatisfaction]]),Merge2[[#This Row],[PerformanceRating.RelationshipSatisfaction]],NA())</f>
        <v>#N/A</v>
      </c>
      <c r="AL339" s="4"/>
      <c r="AM339" s="4"/>
      <c r="AN339" s="4"/>
      <c r="AO339" s="4" t="e">
        <f>IF(ISNUMBER(Merge2[[#This Row],[PerformanceRating.WorkLifeBalance]]),Merge2[[#This Row],[PerformanceRating.WorkLifeBalance]],NA())</f>
        <v>#N/A</v>
      </c>
      <c r="AP339" s="4"/>
      <c r="AQ339" s="4" t="e">
        <f>IF(ISNUMBER(Merge2[[#This Row],[PerformanceRating.SelfRating]]),Merge2[[#This Row],[PerformanceRating.SelfRating]],NA())</f>
        <v>#N/A</v>
      </c>
      <c r="AR339" s="4"/>
      <c r="AS339" s="4" t="e">
        <f>IF(ISNUMBER(Merge2[[#This Row],[PerformanceRating.ManagerRating]]),Merge2[[#This Row],[PerformanceRating.ManagerRating]],NA())</f>
        <v>#N/A</v>
      </c>
      <c r="AT339" s="4" t="e">
        <f>AVERAGE(Merge2[[#This Row],[environment]],Merge2[[#This Row],[job_satisfactory]],Merge2[[#This Row],[Relationship]],Merge2[[#This Row],[worklife]],Merge2[[#This Row],[selfrating]],Merge2[[#This Row],[managerrating]])</f>
        <v>#N/A</v>
      </c>
    </row>
    <row r="340" spans="1:46" hidden="1" x14ac:dyDescent="0.25">
      <c r="A340" s="1" t="s">
        <v>1144</v>
      </c>
      <c r="B340" s="3" t="s">
        <v>1145</v>
      </c>
      <c r="C340" s="3" t="s">
        <v>1146</v>
      </c>
      <c r="D340" s="3" t="s">
        <v>26</v>
      </c>
      <c r="E340" s="4">
        <v>36</v>
      </c>
      <c r="F340" s="4" t="str">
        <f>IF(Merge2[[#This Row],[Age]]&lt;=35,"Young","Old")</f>
        <v>Old</v>
      </c>
      <c r="G340" s="3" t="s">
        <v>27</v>
      </c>
      <c r="H340" s="3" t="s">
        <v>57</v>
      </c>
      <c r="I340" s="4">
        <v>17</v>
      </c>
      <c r="J340" s="4" t="str" cm="1">
        <f t="array" ref="J340">_xlfn.IFS(Merge2[[#This Row],[DistanceFromHome (KM)]] &lt;=10,"0-10KM",Merge2[[#This Row],[DistanceFromHome (KM)]] &lt;=20,"11-20KM",Merge2[[#This Row],[DistanceFromHome (KM)]] &lt;=30,"21-30KM",Merge2[[#This Row],[DistanceFromHome (KM)]] &lt;=40,"31-40KM",Merge2[[#This Row],[DistanceFromHome (KM)]] &lt;=50,"41-50KM")</f>
        <v>11-20KM</v>
      </c>
      <c r="K340" s="3" t="s">
        <v>40</v>
      </c>
      <c r="L340" s="3" t="s">
        <v>48</v>
      </c>
      <c r="M340" s="4">
        <v>3</v>
      </c>
      <c r="N340" s="3" t="str" cm="1">
        <f t="array" ref="N340">_xlfn.SWITCH(Merge2[[#This Row],[Education]], 1, "Below College", 2, "College", 3, "Bachelor's", 4, "Master's", 5, "Doctorate")</f>
        <v>Bachelor's</v>
      </c>
      <c r="O340" s="3" t="s">
        <v>58</v>
      </c>
      <c r="P340" s="3" t="s">
        <v>93</v>
      </c>
      <c r="Q340" s="3" t="s">
        <v>41</v>
      </c>
      <c r="R340" s="5">
        <v>72118</v>
      </c>
      <c r="S340" s="4">
        <v>0</v>
      </c>
      <c r="T340" s="3" t="s">
        <v>34</v>
      </c>
      <c r="U340" s="4">
        <f>IF(Merge2[[#This Row],[OverTime]]="Yes", 1, 0)</f>
        <v>0</v>
      </c>
      <c r="V340" s="2">
        <v>41702</v>
      </c>
      <c r="W340" s="3" t="s">
        <v>34</v>
      </c>
      <c r="X340" s="4">
        <v>8</v>
      </c>
      <c r="Y340" s="4">
        <v>7</v>
      </c>
      <c r="Z340" s="4">
        <v>7</v>
      </c>
      <c r="AA340" s="4" t="str">
        <f>IF(Merge2[[#This Row],[YearsSinceLastPromotion]] &gt;=4, "Need Attention", "OK")</f>
        <v>Need Attention</v>
      </c>
      <c r="AB340" s="4">
        <v>8</v>
      </c>
      <c r="AC340" s="1"/>
      <c r="AD340" s="1"/>
      <c r="AE340" s="2"/>
      <c r="AF340" s="4"/>
      <c r="AG340" s="4" t="e">
        <f>IF(ISNUMBER(Merge2[[#This Row],[PerformanceRating.EnvironmentSatisfaction]]),Merge2[[#This Row],[PerformanceRating.EnvironmentSatisfaction]], NA())</f>
        <v>#N/A</v>
      </c>
      <c r="AH340" s="4"/>
      <c r="AI340" s="4" t="e">
        <f>IF(ISNUMBER(Merge2[[#This Row],[PerformanceRating.JobSatisfaction]]),Merge2[[#This Row],[PerformanceRating.JobSatisfaction]],NA())</f>
        <v>#N/A</v>
      </c>
      <c r="AJ340" s="4"/>
      <c r="AK340" s="4" t="e">
        <f>IF(ISNUMBER(Merge2[[#This Row],[PerformanceRating.RelationshipSatisfaction]]),Merge2[[#This Row],[PerformanceRating.RelationshipSatisfaction]],NA())</f>
        <v>#N/A</v>
      </c>
      <c r="AL340" s="4"/>
      <c r="AM340" s="4"/>
      <c r="AN340" s="4"/>
      <c r="AO340" s="4" t="e">
        <f>IF(ISNUMBER(Merge2[[#This Row],[PerformanceRating.WorkLifeBalance]]),Merge2[[#This Row],[PerformanceRating.WorkLifeBalance]],NA())</f>
        <v>#N/A</v>
      </c>
      <c r="AP340" s="4"/>
      <c r="AQ340" s="4" t="e">
        <f>IF(ISNUMBER(Merge2[[#This Row],[PerformanceRating.SelfRating]]),Merge2[[#This Row],[PerformanceRating.SelfRating]],NA())</f>
        <v>#N/A</v>
      </c>
      <c r="AR340" s="4"/>
      <c r="AS340" s="4" t="e">
        <f>IF(ISNUMBER(Merge2[[#This Row],[PerformanceRating.ManagerRating]]),Merge2[[#This Row],[PerformanceRating.ManagerRating]],NA())</f>
        <v>#N/A</v>
      </c>
      <c r="AT340" s="4" t="e">
        <f>AVERAGE(Merge2[[#This Row],[environment]],Merge2[[#This Row],[job_satisfactory]],Merge2[[#This Row],[Relationship]],Merge2[[#This Row],[worklife]],Merge2[[#This Row],[selfrating]],Merge2[[#This Row],[managerrating]])</f>
        <v>#N/A</v>
      </c>
    </row>
    <row r="341" spans="1:46" x14ac:dyDescent="0.25">
      <c r="A341" s="1" t="s">
        <v>1151</v>
      </c>
      <c r="B341" s="3" t="s">
        <v>1152</v>
      </c>
      <c r="C341" s="3" t="s">
        <v>1153</v>
      </c>
      <c r="D341" s="3" t="s">
        <v>39</v>
      </c>
      <c r="E341" s="4">
        <v>34</v>
      </c>
      <c r="F341" s="4" t="str">
        <f>IF(Merge2[[#This Row],[Age]]&lt;=35,"Young","Old")</f>
        <v>Young</v>
      </c>
      <c r="G341" s="3" t="s">
        <v>27</v>
      </c>
      <c r="H341" s="3" t="s">
        <v>28</v>
      </c>
      <c r="I341" s="4">
        <v>19</v>
      </c>
      <c r="J341" s="4" t="str" cm="1">
        <f t="array" ref="J341">_xlfn.IFS(Merge2[[#This Row],[DistanceFromHome (KM)]] &lt;=10,"0-10KM",Merge2[[#This Row],[DistanceFromHome (KM)]] &lt;=20,"11-20KM",Merge2[[#This Row],[DistanceFromHome (KM)]] &lt;=30,"21-30KM",Merge2[[#This Row],[DistanceFromHome (KM)]] &lt;=40,"31-40KM",Merge2[[#This Row],[DistanceFromHome (KM)]] &lt;=50,"41-50KM")</f>
        <v>11-20KM</v>
      </c>
      <c r="K341" s="3" t="s">
        <v>40</v>
      </c>
      <c r="L341" s="3" t="s">
        <v>48</v>
      </c>
      <c r="M341" s="4">
        <v>3</v>
      </c>
      <c r="N341" s="3" t="str" cm="1">
        <f t="array" ref="N341">_xlfn.SWITCH(Merge2[[#This Row],[Education]], 1, "Below College", 2, "College", 3, "Bachelor's", 4, "Master's", 5, "Doctorate")</f>
        <v>Bachelor's</v>
      </c>
      <c r="O341" s="3" t="s">
        <v>49</v>
      </c>
      <c r="P341" s="3" t="s">
        <v>166</v>
      </c>
      <c r="Q341" s="3" t="s">
        <v>41</v>
      </c>
      <c r="R341" s="5">
        <v>46740</v>
      </c>
      <c r="S341" s="4">
        <v>0</v>
      </c>
      <c r="T341" s="3" t="s">
        <v>34</v>
      </c>
      <c r="U341" s="4">
        <f>IF(Merge2[[#This Row],[OverTime]]="Yes", 1, 0)</f>
        <v>0</v>
      </c>
      <c r="V341" s="2">
        <v>41704</v>
      </c>
      <c r="W341" s="3" t="s">
        <v>34</v>
      </c>
      <c r="X341" s="4">
        <v>8</v>
      </c>
      <c r="Y341" s="4">
        <v>1</v>
      </c>
      <c r="Z341" s="4">
        <v>6</v>
      </c>
      <c r="AA341" s="4" t="str">
        <f>IF(Merge2[[#This Row],[YearsSinceLastPromotion]] &gt;=4, "Need Attention", "OK")</f>
        <v>Need Attention</v>
      </c>
      <c r="AB341" s="4">
        <v>1</v>
      </c>
      <c r="AC341" s="1"/>
      <c r="AD341" s="1"/>
      <c r="AE341" s="2"/>
      <c r="AF341" s="4"/>
      <c r="AG341" s="4" t="e">
        <f>IF(ISNUMBER(Merge2[[#This Row],[PerformanceRating.EnvironmentSatisfaction]]),Merge2[[#This Row],[PerformanceRating.EnvironmentSatisfaction]], NA())</f>
        <v>#N/A</v>
      </c>
      <c r="AH341" s="4"/>
      <c r="AI341" s="4" t="e">
        <f>IF(ISNUMBER(Merge2[[#This Row],[PerformanceRating.JobSatisfaction]]),Merge2[[#This Row],[PerformanceRating.JobSatisfaction]],NA())</f>
        <v>#N/A</v>
      </c>
      <c r="AJ341" s="4"/>
      <c r="AK341" s="4" t="e">
        <f>IF(ISNUMBER(Merge2[[#This Row],[PerformanceRating.RelationshipSatisfaction]]),Merge2[[#This Row],[PerformanceRating.RelationshipSatisfaction]],NA())</f>
        <v>#N/A</v>
      </c>
      <c r="AL341" s="4"/>
      <c r="AM341" s="4"/>
      <c r="AN341" s="4"/>
      <c r="AO341" s="4" t="e">
        <f>IF(ISNUMBER(Merge2[[#This Row],[PerformanceRating.WorkLifeBalance]]),Merge2[[#This Row],[PerformanceRating.WorkLifeBalance]],NA())</f>
        <v>#N/A</v>
      </c>
      <c r="AP341" s="4"/>
      <c r="AQ341" s="4" t="e">
        <f>IF(ISNUMBER(Merge2[[#This Row],[PerformanceRating.SelfRating]]),Merge2[[#This Row],[PerformanceRating.SelfRating]],NA())</f>
        <v>#N/A</v>
      </c>
      <c r="AR341" s="4"/>
      <c r="AS341" s="4" t="e">
        <f>IF(ISNUMBER(Merge2[[#This Row],[PerformanceRating.ManagerRating]]),Merge2[[#This Row],[PerformanceRating.ManagerRating]],NA())</f>
        <v>#N/A</v>
      </c>
      <c r="AT341" s="4" t="e">
        <f>AVERAGE(Merge2[[#This Row],[environment]],Merge2[[#This Row],[job_satisfactory]],Merge2[[#This Row],[Relationship]],Merge2[[#This Row],[worklife]],Merge2[[#This Row],[selfrating]],Merge2[[#This Row],[managerrating]])</f>
        <v>#N/A</v>
      </c>
    </row>
    <row r="342" spans="1:46" hidden="1" x14ac:dyDescent="0.25">
      <c r="A342" s="1" t="s">
        <v>1158</v>
      </c>
      <c r="B342" s="3" t="s">
        <v>1159</v>
      </c>
      <c r="C342" s="3" t="s">
        <v>1160</v>
      </c>
      <c r="D342" s="3" t="s">
        <v>26</v>
      </c>
      <c r="E342" s="4">
        <v>40</v>
      </c>
      <c r="F342" s="4" t="str">
        <f>IF(Merge2[[#This Row],[Age]]&lt;=35,"Young","Old")</f>
        <v>Old</v>
      </c>
      <c r="G342" s="3" t="s">
        <v>75</v>
      </c>
      <c r="H342" s="3" t="s">
        <v>57</v>
      </c>
      <c r="I342" s="4">
        <v>26</v>
      </c>
      <c r="J342" s="4" t="str" cm="1">
        <f t="array" ref="J342">_xlfn.IFS(Merge2[[#This Row],[DistanceFromHome (KM)]] &lt;=10,"0-10KM",Merge2[[#This Row],[DistanceFromHome (KM)]] &lt;=20,"11-20KM",Merge2[[#This Row],[DistanceFromHome (KM)]] &lt;=30,"21-30KM",Merge2[[#This Row],[DistanceFromHome (KM)]] &lt;=40,"31-40KM",Merge2[[#This Row],[DistanceFromHome (KM)]] &lt;=50,"41-50KM")</f>
        <v>21-30KM</v>
      </c>
      <c r="K342" s="3" t="s">
        <v>40</v>
      </c>
      <c r="L342" s="3" t="s">
        <v>48</v>
      </c>
      <c r="M342" s="4">
        <v>1</v>
      </c>
      <c r="N342" s="3" t="str" cm="1">
        <f t="array" ref="N342">_xlfn.SWITCH(Merge2[[#This Row],[Education]], 1, "Below College", 2, "College", 3, "Bachelor's", 4, "Master's", 5, "Doctorate")</f>
        <v>Below College</v>
      </c>
      <c r="O342" s="3" t="s">
        <v>200</v>
      </c>
      <c r="P342" s="3" t="s">
        <v>110</v>
      </c>
      <c r="Q342" s="3" t="s">
        <v>33</v>
      </c>
      <c r="R342" s="5">
        <v>48125</v>
      </c>
      <c r="S342" s="4">
        <v>3</v>
      </c>
      <c r="T342" s="3" t="s">
        <v>34</v>
      </c>
      <c r="U342" s="4">
        <f>IF(Merge2[[#This Row],[OverTime]]="Yes", 1, 0)</f>
        <v>0</v>
      </c>
      <c r="V342" s="2">
        <v>41712</v>
      </c>
      <c r="W342" s="3" t="s">
        <v>34</v>
      </c>
      <c r="X342" s="4">
        <v>8</v>
      </c>
      <c r="Y342" s="4">
        <v>5</v>
      </c>
      <c r="Z342" s="4">
        <v>8</v>
      </c>
      <c r="AA342" s="4" t="str">
        <f>IF(Merge2[[#This Row],[YearsSinceLastPromotion]] &gt;=4, "Need Attention", "OK")</f>
        <v>Need Attention</v>
      </c>
      <c r="AB342" s="4">
        <v>2</v>
      </c>
      <c r="AC342" s="1"/>
      <c r="AD342" s="1"/>
      <c r="AE342" s="2"/>
      <c r="AF342" s="4"/>
      <c r="AG342" s="4" t="e">
        <f>IF(ISNUMBER(Merge2[[#This Row],[PerformanceRating.EnvironmentSatisfaction]]),Merge2[[#This Row],[PerformanceRating.EnvironmentSatisfaction]], NA())</f>
        <v>#N/A</v>
      </c>
      <c r="AH342" s="4"/>
      <c r="AI342" s="4" t="e">
        <f>IF(ISNUMBER(Merge2[[#This Row],[PerformanceRating.JobSatisfaction]]),Merge2[[#This Row],[PerformanceRating.JobSatisfaction]],NA())</f>
        <v>#N/A</v>
      </c>
      <c r="AJ342" s="4"/>
      <c r="AK342" s="4" t="e">
        <f>IF(ISNUMBER(Merge2[[#This Row],[PerformanceRating.RelationshipSatisfaction]]),Merge2[[#This Row],[PerformanceRating.RelationshipSatisfaction]],NA())</f>
        <v>#N/A</v>
      </c>
      <c r="AL342" s="4"/>
      <c r="AM342" s="4"/>
      <c r="AN342" s="4"/>
      <c r="AO342" s="4" t="e">
        <f>IF(ISNUMBER(Merge2[[#This Row],[PerformanceRating.WorkLifeBalance]]),Merge2[[#This Row],[PerformanceRating.WorkLifeBalance]],NA())</f>
        <v>#N/A</v>
      </c>
      <c r="AP342" s="4"/>
      <c r="AQ342" s="4" t="e">
        <f>IF(ISNUMBER(Merge2[[#This Row],[PerformanceRating.SelfRating]]),Merge2[[#This Row],[PerformanceRating.SelfRating]],NA())</f>
        <v>#N/A</v>
      </c>
      <c r="AR342" s="4"/>
      <c r="AS342" s="4" t="e">
        <f>IF(ISNUMBER(Merge2[[#This Row],[PerformanceRating.ManagerRating]]),Merge2[[#This Row],[PerformanceRating.ManagerRating]],NA())</f>
        <v>#N/A</v>
      </c>
      <c r="AT342" s="4" t="e">
        <f>AVERAGE(Merge2[[#This Row],[environment]],Merge2[[#This Row],[job_satisfactory]],Merge2[[#This Row],[Relationship]],Merge2[[#This Row],[worklife]],Merge2[[#This Row],[selfrating]],Merge2[[#This Row],[managerrating]])</f>
        <v>#N/A</v>
      </c>
    </row>
    <row r="343" spans="1:46" x14ac:dyDescent="0.25">
      <c r="A343" s="1" t="s">
        <v>1169</v>
      </c>
      <c r="B343" s="3" t="s">
        <v>1170</v>
      </c>
      <c r="C343" s="3" t="s">
        <v>1171</v>
      </c>
      <c r="D343" s="3" t="s">
        <v>56</v>
      </c>
      <c r="E343" s="4">
        <v>26</v>
      </c>
      <c r="F343" s="4" t="str">
        <f>IF(Merge2[[#This Row],[Age]]&lt;=35,"Young","Old")</f>
        <v>Young</v>
      </c>
      <c r="G343" s="3" t="s">
        <v>75</v>
      </c>
      <c r="H343" s="3" t="s">
        <v>28</v>
      </c>
      <c r="I343" s="4">
        <v>10</v>
      </c>
      <c r="J343" s="4" t="str" cm="1">
        <f t="array" ref="J343">_xlfn.IFS(Merge2[[#This Row],[DistanceFromHome (KM)]] &lt;=10,"0-10KM",Merge2[[#This Row],[DistanceFromHome (KM)]] &lt;=20,"11-20KM",Merge2[[#This Row],[DistanceFromHome (KM)]] &lt;=30,"21-30KM",Merge2[[#This Row],[DistanceFromHome (KM)]] &lt;=40,"31-40KM",Merge2[[#This Row],[DistanceFromHome (KM)]] &lt;=50,"41-50KM")</f>
        <v>0-10KM</v>
      </c>
      <c r="K343" s="3" t="s">
        <v>69</v>
      </c>
      <c r="L343" s="3" t="s">
        <v>82</v>
      </c>
      <c r="M343" s="4">
        <v>2</v>
      </c>
      <c r="N343" s="3" t="str" cm="1">
        <f t="array" ref="N343">_xlfn.SWITCH(Merge2[[#This Row],[Education]], 1, "Below College", 2, "College", 3, "Bachelor's", 4, "Master's", 5, "Doctorate")</f>
        <v>College</v>
      </c>
      <c r="O343" s="3" t="s">
        <v>130</v>
      </c>
      <c r="P343" s="3" t="s">
        <v>32</v>
      </c>
      <c r="Q343" s="3" t="s">
        <v>41</v>
      </c>
      <c r="R343" s="5">
        <v>55537</v>
      </c>
      <c r="S343" s="4">
        <v>0</v>
      </c>
      <c r="T343" s="3" t="s">
        <v>34</v>
      </c>
      <c r="U343" s="4">
        <f>IF(Merge2[[#This Row],[OverTime]]="Yes", 1, 0)</f>
        <v>0</v>
      </c>
      <c r="V343" s="2">
        <v>41714</v>
      </c>
      <c r="W343" s="3" t="s">
        <v>42</v>
      </c>
      <c r="X343" s="4">
        <v>4</v>
      </c>
      <c r="Y343" s="4">
        <v>1</v>
      </c>
      <c r="Z343" s="4">
        <v>1</v>
      </c>
      <c r="AA343" s="4" t="str">
        <f>IF(Merge2[[#This Row],[YearsSinceLastPromotion]] &gt;=4, "Need Attention", "OK")</f>
        <v>OK</v>
      </c>
      <c r="AB343" s="4">
        <v>1</v>
      </c>
      <c r="AC343" s="1"/>
      <c r="AD343" s="1"/>
      <c r="AE343" s="2"/>
      <c r="AF343" s="4"/>
      <c r="AG343" s="4" t="e">
        <f>IF(ISNUMBER(Merge2[[#This Row],[PerformanceRating.EnvironmentSatisfaction]]),Merge2[[#This Row],[PerformanceRating.EnvironmentSatisfaction]], NA())</f>
        <v>#N/A</v>
      </c>
      <c r="AH343" s="4"/>
      <c r="AI343" s="4" t="e">
        <f>IF(ISNUMBER(Merge2[[#This Row],[PerformanceRating.JobSatisfaction]]),Merge2[[#This Row],[PerformanceRating.JobSatisfaction]],NA())</f>
        <v>#N/A</v>
      </c>
      <c r="AJ343" s="4"/>
      <c r="AK343" s="4" t="e">
        <f>IF(ISNUMBER(Merge2[[#This Row],[PerformanceRating.RelationshipSatisfaction]]),Merge2[[#This Row],[PerformanceRating.RelationshipSatisfaction]],NA())</f>
        <v>#N/A</v>
      </c>
      <c r="AL343" s="4"/>
      <c r="AM343" s="4"/>
      <c r="AN343" s="4"/>
      <c r="AO343" s="4" t="e">
        <f>IF(ISNUMBER(Merge2[[#This Row],[PerformanceRating.WorkLifeBalance]]),Merge2[[#This Row],[PerformanceRating.WorkLifeBalance]],NA())</f>
        <v>#N/A</v>
      </c>
      <c r="AP343" s="4"/>
      <c r="AQ343" s="4" t="e">
        <f>IF(ISNUMBER(Merge2[[#This Row],[PerformanceRating.SelfRating]]),Merge2[[#This Row],[PerformanceRating.SelfRating]],NA())</f>
        <v>#N/A</v>
      </c>
      <c r="AR343" s="4"/>
      <c r="AS343" s="4" t="e">
        <f>IF(ISNUMBER(Merge2[[#This Row],[PerformanceRating.ManagerRating]]),Merge2[[#This Row],[PerformanceRating.ManagerRating]],NA())</f>
        <v>#N/A</v>
      </c>
      <c r="AT343" s="4" t="e">
        <f>AVERAGE(Merge2[[#This Row],[environment]],Merge2[[#This Row],[job_satisfactory]],Merge2[[#This Row],[Relationship]],Merge2[[#This Row],[worklife]],Merge2[[#This Row],[selfrating]],Merge2[[#This Row],[managerrating]])</f>
        <v>#N/A</v>
      </c>
    </row>
    <row r="344" spans="1:46" hidden="1" x14ac:dyDescent="0.25">
      <c r="A344" s="1" t="s">
        <v>1176</v>
      </c>
      <c r="B344" s="3" t="s">
        <v>1177</v>
      </c>
      <c r="C344" s="3" t="s">
        <v>1178</v>
      </c>
      <c r="D344" s="3" t="s">
        <v>39</v>
      </c>
      <c r="E344" s="4">
        <v>44</v>
      </c>
      <c r="F344" s="4" t="str">
        <f>IF(Merge2[[#This Row],[Age]]&lt;=35,"Young","Old")</f>
        <v>Old</v>
      </c>
      <c r="G344" s="3" t="s">
        <v>27</v>
      </c>
      <c r="H344" s="3" t="s">
        <v>57</v>
      </c>
      <c r="I344" s="4">
        <v>29</v>
      </c>
      <c r="J344" s="4" t="str" cm="1">
        <f t="array" ref="J344">_xlfn.IFS(Merge2[[#This Row],[DistanceFromHome (KM)]] &lt;=10,"0-10KM",Merge2[[#This Row],[DistanceFromHome (KM)]] &lt;=20,"11-20KM",Merge2[[#This Row],[DistanceFromHome (KM)]] &lt;=30,"21-30KM",Merge2[[#This Row],[DistanceFromHome (KM)]] &lt;=40,"31-40KM",Merge2[[#This Row],[DistanceFromHome (KM)]] &lt;=50,"41-50KM")</f>
        <v>21-30KM</v>
      </c>
      <c r="K344" s="3" t="s">
        <v>40</v>
      </c>
      <c r="L344" s="3" t="s">
        <v>30</v>
      </c>
      <c r="M344" s="4">
        <v>3</v>
      </c>
      <c r="N344" s="3" t="str" cm="1">
        <f t="array" ref="N344">_xlfn.SWITCH(Merge2[[#This Row],[Education]], 1, "Below College", 2, "College", 3, "Bachelor's", 4, "Master's", 5, "Doctorate")</f>
        <v>Bachelor's</v>
      </c>
      <c r="O344" s="3" t="s">
        <v>77</v>
      </c>
      <c r="P344" s="3" t="s">
        <v>205</v>
      </c>
      <c r="Q344" s="3" t="s">
        <v>33</v>
      </c>
      <c r="R344" s="5">
        <v>304520</v>
      </c>
      <c r="S344" s="4">
        <v>3</v>
      </c>
      <c r="T344" s="3" t="s">
        <v>42</v>
      </c>
      <c r="U344" s="4">
        <f>IF(Merge2[[#This Row],[OverTime]]="Yes", 1, 0)</f>
        <v>1</v>
      </c>
      <c r="V344" s="2">
        <v>41718</v>
      </c>
      <c r="W344" s="3" t="s">
        <v>34</v>
      </c>
      <c r="X344" s="4">
        <v>8</v>
      </c>
      <c r="Y344" s="4">
        <v>2</v>
      </c>
      <c r="Z344" s="4">
        <v>2</v>
      </c>
      <c r="AA344" s="4" t="str">
        <f>IF(Merge2[[#This Row],[YearsSinceLastPromotion]] &gt;=4, "Need Attention", "OK")</f>
        <v>OK</v>
      </c>
      <c r="AB344" s="4">
        <v>4</v>
      </c>
      <c r="AC344" s="1"/>
      <c r="AD344" s="1"/>
      <c r="AE344" s="2"/>
      <c r="AF344" s="4"/>
      <c r="AG344" s="4" t="e">
        <f>IF(ISNUMBER(Merge2[[#This Row],[PerformanceRating.EnvironmentSatisfaction]]),Merge2[[#This Row],[PerformanceRating.EnvironmentSatisfaction]], NA())</f>
        <v>#N/A</v>
      </c>
      <c r="AH344" s="4"/>
      <c r="AI344" s="4" t="e">
        <f>IF(ISNUMBER(Merge2[[#This Row],[PerformanceRating.JobSatisfaction]]),Merge2[[#This Row],[PerformanceRating.JobSatisfaction]],NA())</f>
        <v>#N/A</v>
      </c>
      <c r="AJ344" s="4"/>
      <c r="AK344" s="4" t="e">
        <f>IF(ISNUMBER(Merge2[[#This Row],[PerformanceRating.RelationshipSatisfaction]]),Merge2[[#This Row],[PerformanceRating.RelationshipSatisfaction]],NA())</f>
        <v>#N/A</v>
      </c>
      <c r="AL344" s="4"/>
      <c r="AM344" s="4"/>
      <c r="AN344" s="4"/>
      <c r="AO344" s="4" t="e">
        <f>IF(ISNUMBER(Merge2[[#This Row],[PerformanceRating.WorkLifeBalance]]),Merge2[[#This Row],[PerformanceRating.WorkLifeBalance]],NA())</f>
        <v>#N/A</v>
      </c>
      <c r="AP344" s="4"/>
      <c r="AQ344" s="4" t="e">
        <f>IF(ISNUMBER(Merge2[[#This Row],[PerformanceRating.SelfRating]]),Merge2[[#This Row],[PerformanceRating.SelfRating]],NA())</f>
        <v>#N/A</v>
      </c>
      <c r="AR344" s="4"/>
      <c r="AS344" s="4" t="e">
        <f>IF(ISNUMBER(Merge2[[#This Row],[PerformanceRating.ManagerRating]]),Merge2[[#This Row],[PerformanceRating.ManagerRating]],NA())</f>
        <v>#N/A</v>
      </c>
      <c r="AT344" s="4" t="e">
        <f>AVERAGE(Merge2[[#This Row],[environment]],Merge2[[#This Row],[job_satisfactory]],Merge2[[#This Row],[Relationship]],Merge2[[#This Row],[worklife]],Merge2[[#This Row],[selfrating]],Merge2[[#This Row],[managerrating]])</f>
        <v>#N/A</v>
      </c>
    </row>
    <row r="345" spans="1:46" hidden="1" x14ac:dyDescent="0.25">
      <c r="A345" s="1" t="s">
        <v>1179</v>
      </c>
      <c r="B345" s="3" t="s">
        <v>1180</v>
      </c>
      <c r="C345" s="3" t="s">
        <v>1181</v>
      </c>
      <c r="D345" s="3" t="s">
        <v>56</v>
      </c>
      <c r="E345" s="4">
        <v>48</v>
      </c>
      <c r="F345" s="4" t="str">
        <f>IF(Merge2[[#This Row],[Age]]&lt;=35,"Young","Old")</f>
        <v>Old</v>
      </c>
      <c r="G345" s="3" t="s">
        <v>27</v>
      </c>
      <c r="H345" s="3" t="s">
        <v>57</v>
      </c>
      <c r="I345" s="4">
        <v>26</v>
      </c>
      <c r="J345" s="4" t="str" cm="1">
        <f t="array" ref="J345">_xlfn.IFS(Merge2[[#This Row],[DistanceFromHome (KM)]] &lt;=10,"0-10KM",Merge2[[#This Row],[DistanceFromHome (KM)]] &lt;=20,"11-20KM",Merge2[[#This Row],[DistanceFromHome (KM)]] &lt;=30,"21-30KM",Merge2[[#This Row],[DistanceFromHome (KM)]] &lt;=40,"31-40KM",Merge2[[#This Row],[DistanceFromHome (KM)]] &lt;=50,"41-50KM")</f>
        <v>21-30KM</v>
      </c>
      <c r="K345" s="3" t="s">
        <v>69</v>
      </c>
      <c r="L345" s="3" t="s">
        <v>70</v>
      </c>
      <c r="M345" s="4">
        <v>1</v>
      </c>
      <c r="N345" s="3" t="str" cm="1">
        <f t="array" ref="N345">_xlfn.SWITCH(Merge2[[#This Row],[Education]], 1, "Below College", 2, "College", 3, "Bachelor's", 4, "Master's", 5, "Doctorate")</f>
        <v>Below College</v>
      </c>
      <c r="O345" s="3" t="s">
        <v>77</v>
      </c>
      <c r="P345" s="3" t="s">
        <v>110</v>
      </c>
      <c r="Q345" s="3" t="s">
        <v>51</v>
      </c>
      <c r="R345" s="5">
        <v>42008</v>
      </c>
      <c r="S345" s="4">
        <v>2</v>
      </c>
      <c r="T345" s="3" t="s">
        <v>34</v>
      </c>
      <c r="U345" s="4">
        <f>IF(Merge2[[#This Row],[OverTime]]="Yes", 1, 0)</f>
        <v>0</v>
      </c>
      <c r="V345" s="2">
        <v>41722</v>
      </c>
      <c r="W345" s="3" t="s">
        <v>34</v>
      </c>
      <c r="X345" s="4">
        <v>8</v>
      </c>
      <c r="Y345" s="4">
        <v>7</v>
      </c>
      <c r="Z345" s="4">
        <v>7</v>
      </c>
      <c r="AA345" s="4" t="str">
        <f>IF(Merge2[[#This Row],[YearsSinceLastPromotion]] &gt;=4, "Need Attention", "OK")</f>
        <v>Need Attention</v>
      </c>
      <c r="AB345" s="4">
        <v>0</v>
      </c>
      <c r="AC345" s="1"/>
      <c r="AD345" s="1"/>
      <c r="AE345" s="2"/>
      <c r="AF345" s="4"/>
      <c r="AG345" s="4" t="e">
        <f>IF(ISNUMBER(Merge2[[#This Row],[PerformanceRating.EnvironmentSatisfaction]]),Merge2[[#This Row],[PerformanceRating.EnvironmentSatisfaction]], NA())</f>
        <v>#N/A</v>
      </c>
      <c r="AH345" s="4"/>
      <c r="AI345" s="4" t="e">
        <f>IF(ISNUMBER(Merge2[[#This Row],[PerformanceRating.JobSatisfaction]]),Merge2[[#This Row],[PerformanceRating.JobSatisfaction]],NA())</f>
        <v>#N/A</v>
      </c>
      <c r="AJ345" s="4"/>
      <c r="AK345" s="4" t="e">
        <f>IF(ISNUMBER(Merge2[[#This Row],[PerformanceRating.RelationshipSatisfaction]]),Merge2[[#This Row],[PerformanceRating.RelationshipSatisfaction]],NA())</f>
        <v>#N/A</v>
      </c>
      <c r="AL345" s="4"/>
      <c r="AM345" s="4"/>
      <c r="AN345" s="4"/>
      <c r="AO345" s="4" t="e">
        <f>IF(ISNUMBER(Merge2[[#This Row],[PerformanceRating.WorkLifeBalance]]),Merge2[[#This Row],[PerformanceRating.WorkLifeBalance]],NA())</f>
        <v>#N/A</v>
      </c>
      <c r="AP345" s="4"/>
      <c r="AQ345" s="4" t="e">
        <f>IF(ISNUMBER(Merge2[[#This Row],[PerformanceRating.SelfRating]]),Merge2[[#This Row],[PerformanceRating.SelfRating]],NA())</f>
        <v>#N/A</v>
      </c>
      <c r="AR345" s="4"/>
      <c r="AS345" s="4" t="e">
        <f>IF(ISNUMBER(Merge2[[#This Row],[PerformanceRating.ManagerRating]]),Merge2[[#This Row],[PerformanceRating.ManagerRating]],NA())</f>
        <v>#N/A</v>
      </c>
      <c r="AT345" s="4" t="e">
        <f>AVERAGE(Merge2[[#This Row],[environment]],Merge2[[#This Row],[job_satisfactory]],Merge2[[#This Row],[Relationship]],Merge2[[#This Row],[worklife]],Merge2[[#This Row],[selfrating]],Merge2[[#This Row],[managerrating]])</f>
        <v>#N/A</v>
      </c>
    </row>
    <row r="346" spans="1:46" hidden="1" x14ac:dyDescent="0.25">
      <c r="A346" s="1" t="s">
        <v>1182</v>
      </c>
      <c r="B346" s="3" t="s">
        <v>1183</v>
      </c>
      <c r="C346" s="3" t="s">
        <v>1184</v>
      </c>
      <c r="D346" s="3" t="s">
        <v>26</v>
      </c>
      <c r="E346" s="4">
        <v>45</v>
      </c>
      <c r="F346" s="4" t="str">
        <f>IF(Merge2[[#This Row],[Age]]&lt;=35,"Young","Old")</f>
        <v>Old</v>
      </c>
      <c r="G346" s="3" t="s">
        <v>27</v>
      </c>
      <c r="H346" s="3" t="s">
        <v>57</v>
      </c>
      <c r="I346" s="4">
        <v>7</v>
      </c>
      <c r="J346" s="4" t="str" cm="1">
        <f t="array" ref="J346">_xlfn.IFS(Merge2[[#This Row],[DistanceFromHome (KM)]] &lt;=10,"0-10KM",Merge2[[#This Row],[DistanceFromHome (KM)]] &lt;=20,"11-20KM",Merge2[[#This Row],[DistanceFromHome (KM)]] &lt;=30,"21-30KM",Merge2[[#This Row],[DistanceFromHome (KM)]] &lt;=40,"31-40KM",Merge2[[#This Row],[DistanceFromHome (KM)]] &lt;=50,"41-50KM")</f>
        <v>0-10KM</v>
      </c>
      <c r="K346" s="3" t="s">
        <v>40</v>
      </c>
      <c r="L346" s="3" t="s">
        <v>30</v>
      </c>
      <c r="M346" s="4">
        <v>4</v>
      </c>
      <c r="N346" s="3" t="str" cm="1">
        <f t="array" ref="N346">_xlfn.SWITCH(Merge2[[#This Row],[Education]], 1, "Below College", 2, "College", 3, "Bachelor's", 4, "Master's", 5, "Doctorate")</f>
        <v>Master's</v>
      </c>
      <c r="O346" s="3" t="s">
        <v>200</v>
      </c>
      <c r="P346" s="3" t="s">
        <v>114</v>
      </c>
      <c r="Q346" s="3" t="s">
        <v>41</v>
      </c>
      <c r="R346" s="5">
        <v>104720</v>
      </c>
      <c r="S346" s="4">
        <v>0</v>
      </c>
      <c r="T346" s="3" t="s">
        <v>34</v>
      </c>
      <c r="U346" s="4">
        <f>IF(Merge2[[#This Row],[OverTime]]="Yes", 1, 0)</f>
        <v>0</v>
      </c>
      <c r="V346" s="2">
        <v>41727</v>
      </c>
      <c r="W346" s="3" t="s">
        <v>34</v>
      </c>
      <c r="X346" s="4">
        <v>8</v>
      </c>
      <c r="Y346" s="4">
        <v>7</v>
      </c>
      <c r="Z346" s="4">
        <v>7</v>
      </c>
      <c r="AA346" s="4" t="str">
        <f>IF(Merge2[[#This Row],[YearsSinceLastPromotion]] &gt;=4, "Need Attention", "OK")</f>
        <v>Need Attention</v>
      </c>
      <c r="AB346" s="4">
        <v>0</v>
      </c>
      <c r="AC346" s="1"/>
      <c r="AD346" s="1"/>
      <c r="AE346" s="2"/>
      <c r="AF346" s="4"/>
      <c r="AG346" s="4" t="e">
        <f>IF(ISNUMBER(Merge2[[#This Row],[PerformanceRating.EnvironmentSatisfaction]]),Merge2[[#This Row],[PerformanceRating.EnvironmentSatisfaction]], NA())</f>
        <v>#N/A</v>
      </c>
      <c r="AH346" s="4"/>
      <c r="AI346" s="4" t="e">
        <f>IF(ISNUMBER(Merge2[[#This Row],[PerformanceRating.JobSatisfaction]]),Merge2[[#This Row],[PerformanceRating.JobSatisfaction]],NA())</f>
        <v>#N/A</v>
      </c>
      <c r="AJ346" s="4"/>
      <c r="AK346" s="4" t="e">
        <f>IF(ISNUMBER(Merge2[[#This Row],[PerformanceRating.RelationshipSatisfaction]]),Merge2[[#This Row],[PerformanceRating.RelationshipSatisfaction]],NA())</f>
        <v>#N/A</v>
      </c>
      <c r="AL346" s="4"/>
      <c r="AM346" s="4"/>
      <c r="AN346" s="4"/>
      <c r="AO346" s="4" t="e">
        <f>IF(ISNUMBER(Merge2[[#This Row],[PerformanceRating.WorkLifeBalance]]),Merge2[[#This Row],[PerformanceRating.WorkLifeBalance]],NA())</f>
        <v>#N/A</v>
      </c>
      <c r="AP346" s="4"/>
      <c r="AQ346" s="4" t="e">
        <f>IF(ISNUMBER(Merge2[[#This Row],[PerformanceRating.SelfRating]]),Merge2[[#This Row],[PerformanceRating.SelfRating]],NA())</f>
        <v>#N/A</v>
      </c>
      <c r="AR346" s="4"/>
      <c r="AS346" s="4" t="e">
        <f>IF(ISNUMBER(Merge2[[#This Row],[PerformanceRating.ManagerRating]]),Merge2[[#This Row],[PerformanceRating.ManagerRating]],NA())</f>
        <v>#N/A</v>
      </c>
      <c r="AT346" s="4" t="e">
        <f>AVERAGE(Merge2[[#This Row],[environment]],Merge2[[#This Row],[job_satisfactory]],Merge2[[#This Row],[Relationship]],Merge2[[#This Row],[worklife]],Merge2[[#This Row],[selfrating]],Merge2[[#This Row],[managerrating]])</f>
        <v>#N/A</v>
      </c>
    </row>
    <row r="347" spans="1:46" x14ac:dyDescent="0.25">
      <c r="A347" s="1" t="s">
        <v>1189</v>
      </c>
      <c r="B347" s="3" t="s">
        <v>1190</v>
      </c>
      <c r="C347" s="3" t="s">
        <v>1191</v>
      </c>
      <c r="D347" s="3" t="s">
        <v>26</v>
      </c>
      <c r="E347" s="4">
        <v>27</v>
      </c>
      <c r="F347" s="4" t="str">
        <f>IF(Merge2[[#This Row],[Age]]&lt;=35,"Young","Old")</f>
        <v>Young</v>
      </c>
      <c r="G347" s="3" t="s">
        <v>27</v>
      </c>
      <c r="H347" s="3" t="s">
        <v>57</v>
      </c>
      <c r="I347" s="4">
        <v>30</v>
      </c>
      <c r="J347" s="4" t="str" cm="1">
        <f t="array" ref="J347">_xlfn.IFS(Merge2[[#This Row],[DistanceFromHome (KM)]] &lt;=10,"0-10KM",Merge2[[#This Row],[DistanceFromHome (KM)]] &lt;=20,"11-20KM",Merge2[[#This Row],[DistanceFromHome (KM)]] &lt;=30,"21-30KM",Merge2[[#This Row],[DistanceFromHome (KM)]] &lt;=40,"31-40KM",Merge2[[#This Row],[DistanceFromHome (KM)]] &lt;=50,"41-50KM")</f>
        <v>21-30KM</v>
      </c>
      <c r="K347" s="3" t="s">
        <v>40</v>
      </c>
      <c r="L347" s="3" t="s">
        <v>30</v>
      </c>
      <c r="M347" s="4">
        <v>1</v>
      </c>
      <c r="N347" s="3" t="str" cm="1">
        <f t="array" ref="N347">_xlfn.SWITCH(Merge2[[#This Row],[Education]], 1, "Below College", 2, "College", 3, "Bachelor's", 4, "Master's", 5, "Doctorate")</f>
        <v>Below College</v>
      </c>
      <c r="O347" s="3" t="s">
        <v>77</v>
      </c>
      <c r="P347" s="3" t="s">
        <v>93</v>
      </c>
      <c r="Q347" s="3" t="s">
        <v>41</v>
      </c>
      <c r="R347" s="5">
        <v>49374</v>
      </c>
      <c r="S347" s="4">
        <v>0</v>
      </c>
      <c r="T347" s="3" t="s">
        <v>42</v>
      </c>
      <c r="U347" s="4">
        <f>IF(Merge2[[#This Row],[OverTime]]="Yes", 1, 0)</f>
        <v>1</v>
      </c>
      <c r="V347" s="2">
        <v>41731</v>
      </c>
      <c r="W347" s="3" t="s">
        <v>42</v>
      </c>
      <c r="X347" s="4">
        <v>1</v>
      </c>
      <c r="Y347" s="4">
        <v>0</v>
      </c>
      <c r="Z347" s="4">
        <v>0</v>
      </c>
      <c r="AA347" s="4" t="str">
        <f>IF(Merge2[[#This Row],[YearsSinceLastPromotion]] &gt;=4, "Need Attention", "OK")</f>
        <v>OK</v>
      </c>
      <c r="AB347" s="4">
        <v>1</v>
      </c>
      <c r="AC347" s="1"/>
      <c r="AD347" s="1"/>
      <c r="AE347" s="2"/>
      <c r="AF347" s="4"/>
      <c r="AG347" s="4" t="e">
        <f>IF(ISNUMBER(Merge2[[#This Row],[PerformanceRating.EnvironmentSatisfaction]]),Merge2[[#This Row],[PerformanceRating.EnvironmentSatisfaction]], NA())</f>
        <v>#N/A</v>
      </c>
      <c r="AH347" s="4"/>
      <c r="AI347" s="4" t="e">
        <f>IF(ISNUMBER(Merge2[[#This Row],[PerformanceRating.JobSatisfaction]]),Merge2[[#This Row],[PerformanceRating.JobSatisfaction]],NA())</f>
        <v>#N/A</v>
      </c>
      <c r="AJ347" s="4"/>
      <c r="AK347" s="4" t="e">
        <f>IF(ISNUMBER(Merge2[[#This Row],[PerformanceRating.RelationshipSatisfaction]]),Merge2[[#This Row],[PerformanceRating.RelationshipSatisfaction]],NA())</f>
        <v>#N/A</v>
      </c>
      <c r="AL347" s="4"/>
      <c r="AM347" s="4"/>
      <c r="AN347" s="4"/>
      <c r="AO347" s="4" t="e">
        <f>IF(ISNUMBER(Merge2[[#This Row],[PerformanceRating.WorkLifeBalance]]),Merge2[[#This Row],[PerformanceRating.WorkLifeBalance]],NA())</f>
        <v>#N/A</v>
      </c>
      <c r="AP347" s="4"/>
      <c r="AQ347" s="4" t="e">
        <f>IF(ISNUMBER(Merge2[[#This Row],[PerformanceRating.SelfRating]]),Merge2[[#This Row],[PerformanceRating.SelfRating]],NA())</f>
        <v>#N/A</v>
      </c>
      <c r="AR347" s="4"/>
      <c r="AS347" s="4" t="e">
        <f>IF(ISNUMBER(Merge2[[#This Row],[PerformanceRating.ManagerRating]]),Merge2[[#This Row],[PerformanceRating.ManagerRating]],NA())</f>
        <v>#N/A</v>
      </c>
      <c r="AT347" s="4" t="e">
        <f>AVERAGE(Merge2[[#This Row],[environment]],Merge2[[#This Row],[job_satisfactory]],Merge2[[#This Row],[Relationship]],Merge2[[#This Row],[worklife]],Merge2[[#This Row],[selfrating]],Merge2[[#This Row],[managerrating]])</f>
        <v>#N/A</v>
      </c>
    </row>
    <row r="348" spans="1:46" x14ac:dyDescent="0.25">
      <c r="A348" s="1" t="s">
        <v>1192</v>
      </c>
      <c r="B348" s="3" t="s">
        <v>1193</v>
      </c>
      <c r="C348" s="3" t="s">
        <v>1194</v>
      </c>
      <c r="D348" s="3" t="s">
        <v>56</v>
      </c>
      <c r="E348" s="4">
        <v>31</v>
      </c>
      <c r="F348" s="4" t="str">
        <f>IF(Merge2[[#This Row],[Age]]&lt;=35,"Young","Old")</f>
        <v>Young</v>
      </c>
      <c r="G348" s="3" t="s">
        <v>92</v>
      </c>
      <c r="H348" s="3" t="s">
        <v>28</v>
      </c>
      <c r="I348" s="4">
        <v>35</v>
      </c>
      <c r="J348" s="4" t="str" cm="1">
        <f t="array" ref="J348">_xlfn.IFS(Merge2[[#This Row],[DistanceFromHome (KM)]] &lt;=10,"0-10KM",Merge2[[#This Row],[DistanceFromHome (KM)]] &lt;=20,"11-20KM",Merge2[[#This Row],[DistanceFromHome (KM)]] &lt;=30,"21-30KM",Merge2[[#This Row],[DistanceFromHome (KM)]] &lt;=40,"31-40KM",Merge2[[#This Row],[DistanceFromHome (KM)]] &lt;=50,"41-50KM")</f>
        <v>31-40KM</v>
      </c>
      <c r="K348" s="3" t="s">
        <v>40</v>
      </c>
      <c r="L348" s="3" t="s">
        <v>30</v>
      </c>
      <c r="M348" s="4">
        <v>3</v>
      </c>
      <c r="N348" s="3" t="str" cm="1">
        <f t="array" ref="N348">_xlfn.SWITCH(Merge2[[#This Row],[Education]], 1, "Below College", 2, "College", 3, "Bachelor's", 4, "Master's", 5, "Doctorate")</f>
        <v>Bachelor's</v>
      </c>
      <c r="O348" s="3" t="s">
        <v>31</v>
      </c>
      <c r="P348" s="3" t="s">
        <v>32</v>
      </c>
      <c r="Q348" s="3" t="s">
        <v>51</v>
      </c>
      <c r="R348" s="5">
        <v>115982</v>
      </c>
      <c r="S348" s="4">
        <v>1</v>
      </c>
      <c r="T348" s="3" t="s">
        <v>34</v>
      </c>
      <c r="U348" s="4">
        <f>IF(Merge2[[#This Row],[OverTime]]="Yes", 1, 0)</f>
        <v>0</v>
      </c>
      <c r="V348" s="2">
        <v>41732</v>
      </c>
      <c r="W348" s="3" t="s">
        <v>34</v>
      </c>
      <c r="X348" s="4">
        <v>8</v>
      </c>
      <c r="Y348" s="4">
        <v>7</v>
      </c>
      <c r="Z348" s="4">
        <v>7</v>
      </c>
      <c r="AA348" s="4" t="str">
        <f>IF(Merge2[[#This Row],[YearsSinceLastPromotion]] &gt;=4, "Need Attention", "OK")</f>
        <v>Need Attention</v>
      </c>
      <c r="AB348" s="4">
        <v>4</v>
      </c>
      <c r="AC348" s="1"/>
      <c r="AD348" s="1"/>
      <c r="AE348" s="2"/>
      <c r="AF348" s="4"/>
      <c r="AG348" s="4" t="e">
        <f>IF(ISNUMBER(Merge2[[#This Row],[PerformanceRating.EnvironmentSatisfaction]]),Merge2[[#This Row],[PerformanceRating.EnvironmentSatisfaction]], NA())</f>
        <v>#N/A</v>
      </c>
      <c r="AH348" s="4"/>
      <c r="AI348" s="4" t="e">
        <f>IF(ISNUMBER(Merge2[[#This Row],[PerformanceRating.JobSatisfaction]]),Merge2[[#This Row],[PerformanceRating.JobSatisfaction]],NA())</f>
        <v>#N/A</v>
      </c>
      <c r="AJ348" s="4"/>
      <c r="AK348" s="4" t="e">
        <f>IF(ISNUMBER(Merge2[[#This Row],[PerformanceRating.RelationshipSatisfaction]]),Merge2[[#This Row],[PerformanceRating.RelationshipSatisfaction]],NA())</f>
        <v>#N/A</v>
      </c>
      <c r="AL348" s="4"/>
      <c r="AM348" s="4"/>
      <c r="AN348" s="4"/>
      <c r="AO348" s="4" t="e">
        <f>IF(ISNUMBER(Merge2[[#This Row],[PerformanceRating.WorkLifeBalance]]),Merge2[[#This Row],[PerformanceRating.WorkLifeBalance]],NA())</f>
        <v>#N/A</v>
      </c>
      <c r="AP348" s="4"/>
      <c r="AQ348" s="4" t="e">
        <f>IF(ISNUMBER(Merge2[[#This Row],[PerformanceRating.SelfRating]]),Merge2[[#This Row],[PerformanceRating.SelfRating]],NA())</f>
        <v>#N/A</v>
      </c>
      <c r="AR348" s="4"/>
      <c r="AS348" s="4" t="e">
        <f>IF(ISNUMBER(Merge2[[#This Row],[PerformanceRating.ManagerRating]]),Merge2[[#This Row],[PerformanceRating.ManagerRating]],NA())</f>
        <v>#N/A</v>
      </c>
      <c r="AT348" s="4" t="e">
        <f>AVERAGE(Merge2[[#This Row],[environment]],Merge2[[#This Row],[job_satisfactory]],Merge2[[#This Row],[Relationship]],Merge2[[#This Row],[worklife]],Merge2[[#This Row],[selfrating]],Merge2[[#This Row],[managerrating]])</f>
        <v>#N/A</v>
      </c>
    </row>
    <row r="349" spans="1:46" x14ac:dyDescent="0.25">
      <c r="A349" s="1" t="s">
        <v>1195</v>
      </c>
      <c r="B349" s="3" t="s">
        <v>1196</v>
      </c>
      <c r="C349" s="3" t="s">
        <v>1197</v>
      </c>
      <c r="D349" s="3" t="s">
        <v>26</v>
      </c>
      <c r="E349" s="4">
        <v>35</v>
      </c>
      <c r="F349" s="4" t="str">
        <f>IF(Merge2[[#This Row],[Age]]&lt;=35,"Young","Old")</f>
        <v>Young</v>
      </c>
      <c r="G349" s="3" t="s">
        <v>92</v>
      </c>
      <c r="H349" s="3" t="s">
        <v>28</v>
      </c>
      <c r="I349" s="4">
        <v>43</v>
      </c>
      <c r="J349" s="4" t="str" cm="1">
        <f t="array" ref="J349">_xlfn.IFS(Merge2[[#This Row],[DistanceFromHome (KM)]] &lt;=10,"0-10KM",Merge2[[#This Row],[DistanceFromHome (KM)]] &lt;=20,"11-20KM",Merge2[[#This Row],[DistanceFromHome (KM)]] &lt;=30,"21-30KM",Merge2[[#This Row],[DistanceFromHome (KM)]] &lt;=40,"31-40KM",Merge2[[#This Row],[DistanceFromHome (KM)]] &lt;=50,"41-50KM")</f>
        <v>41-50KM</v>
      </c>
      <c r="K349" s="3" t="s">
        <v>40</v>
      </c>
      <c r="L349" s="3" t="s">
        <v>76</v>
      </c>
      <c r="M349" s="4">
        <v>2</v>
      </c>
      <c r="N349" s="3" t="str" cm="1">
        <f t="array" ref="N349">_xlfn.SWITCH(Merge2[[#This Row],[Education]], 1, "Below College", 2, "College", 3, "Bachelor's", 4, "Master's", 5, "Doctorate")</f>
        <v>College</v>
      </c>
      <c r="O349" s="3" t="s">
        <v>130</v>
      </c>
      <c r="P349" s="3" t="s">
        <v>166</v>
      </c>
      <c r="Q349" s="3" t="s">
        <v>51</v>
      </c>
      <c r="R349" s="5">
        <v>46112</v>
      </c>
      <c r="S349" s="4">
        <v>1</v>
      </c>
      <c r="T349" s="3" t="s">
        <v>34</v>
      </c>
      <c r="U349" s="4">
        <f>IF(Merge2[[#This Row],[OverTime]]="Yes", 1, 0)</f>
        <v>0</v>
      </c>
      <c r="V349" s="2">
        <v>41740</v>
      </c>
      <c r="W349" s="3" t="s">
        <v>34</v>
      </c>
      <c r="X349" s="4">
        <v>8</v>
      </c>
      <c r="Y349" s="4">
        <v>6</v>
      </c>
      <c r="Z349" s="4">
        <v>7</v>
      </c>
      <c r="AA349" s="4" t="str">
        <f>IF(Merge2[[#This Row],[YearsSinceLastPromotion]] &gt;=4, "Need Attention", "OK")</f>
        <v>Need Attention</v>
      </c>
      <c r="AB349" s="4">
        <v>2</v>
      </c>
      <c r="AC349" s="1"/>
      <c r="AD349" s="1"/>
      <c r="AE349" s="2"/>
      <c r="AF349" s="4"/>
      <c r="AG349" s="4" t="e">
        <f>IF(ISNUMBER(Merge2[[#This Row],[PerformanceRating.EnvironmentSatisfaction]]),Merge2[[#This Row],[PerformanceRating.EnvironmentSatisfaction]], NA())</f>
        <v>#N/A</v>
      </c>
      <c r="AH349" s="4"/>
      <c r="AI349" s="4" t="e">
        <f>IF(ISNUMBER(Merge2[[#This Row],[PerformanceRating.JobSatisfaction]]),Merge2[[#This Row],[PerformanceRating.JobSatisfaction]],NA())</f>
        <v>#N/A</v>
      </c>
      <c r="AJ349" s="4"/>
      <c r="AK349" s="4" t="e">
        <f>IF(ISNUMBER(Merge2[[#This Row],[PerformanceRating.RelationshipSatisfaction]]),Merge2[[#This Row],[PerformanceRating.RelationshipSatisfaction]],NA())</f>
        <v>#N/A</v>
      </c>
      <c r="AL349" s="4"/>
      <c r="AM349" s="4"/>
      <c r="AN349" s="4"/>
      <c r="AO349" s="4" t="e">
        <f>IF(ISNUMBER(Merge2[[#This Row],[PerformanceRating.WorkLifeBalance]]),Merge2[[#This Row],[PerformanceRating.WorkLifeBalance]],NA())</f>
        <v>#N/A</v>
      </c>
      <c r="AP349" s="4"/>
      <c r="AQ349" s="4" t="e">
        <f>IF(ISNUMBER(Merge2[[#This Row],[PerformanceRating.SelfRating]]),Merge2[[#This Row],[PerformanceRating.SelfRating]],NA())</f>
        <v>#N/A</v>
      </c>
      <c r="AR349" s="4"/>
      <c r="AS349" s="4" t="e">
        <f>IF(ISNUMBER(Merge2[[#This Row],[PerformanceRating.ManagerRating]]),Merge2[[#This Row],[PerformanceRating.ManagerRating]],NA())</f>
        <v>#N/A</v>
      </c>
      <c r="AT349" s="4" t="e">
        <f>AVERAGE(Merge2[[#This Row],[environment]],Merge2[[#This Row],[job_satisfactory]],Merge2[[#This Row],[Relationship]],Merge2[[#This Row],[worklife]],Merge2[[#This Row],[selfrating]],Merge2[[#This Row],[managerrating]])</f>
        <v>#N/A</v>
      </c>
    </row>
    <row r="350" spans="1:46" x14ac:dyDescent="0.25">
      <c r="A350" s="1" t="s">
        <v>1198</v>
      </c>
      <c r="B350" s="3" t="s">
        <v>1199</v>
      </c>
      <c r="C350" s="3" t="s">
        <v>1200</v>
      </c>
      <c r="D350" s="3" t="s">
        <v>26</v>
      </c>
      <c r="E350" s="4">
        <v>28</v>
      </c>
      <c r="F350" s="4" t="str">
        <f>IF(Merge2[[#This Row],[Age]]&lt;=35,"Young","Old")</f>
        <v>Young</v>
      </c>
      <c r="G350" s="3" t="s">
        <v>92</v>
      </c>
      <c r="H350" s="3" t="s">
        <v>28</v>
      </c>
      <c r="I350" s="4">
        <v>40</v>
      </c>
      <c r="J350" s="4" t="str" cm="1">
        <f t="array" ref="J350">_xlfn.IFS(Merge2[[#This Row],[DistanceFromHome (KM)]] &lt;=10,"0-10KM",Merge2[[#This Row],[DistanceFromHome (KM)]] &lt;=20,"11-20KM",Merge2[[#This Row],[DistanceFromHome (KM)]] &lt;=30,"21-30KM",Merge2[[#This Row],[DistanceFromHome (KM)]] &lt;=40,"31-40KM",Merge2[[#This Row],[DistanceFromHome (KM)]] &lt;=50,"41-50KM")</f>
        <v>31-40KM</v>
      </c>
      <c r="K350" s="3" t="s">
        <v>29</v>
      </c>
      <c r="L350" s="3" t="s">
        <v>76</v>
      </c>
      <c r="M350" s="4">
        <v>5</v>
      </c>
      <c r="N350" s="3" t="str" cm="1">
        <f t="array" ref="N350">_xlfn.SWITCH(Merge2[[#This Row],[Education]], 1, "Below College", 2, "College", 3, "Bachelor's", 4, "Master's", 5, "Doctorate")</f>
        <v>Doctorate</v>
      </c>
      <c r="O350" s="3" t="s">
        <v>49</v>
      </c>
      <c r="P350" s="3" t="s">
        <v>32</v>
      </c>
      <c r="Q350" s="3" t="s">
        <v>51</v>
      </c>
      <c r="R350" s="5">
        <v>215327</v>
      </c>
      <c r="S350" s="4">
        <v>1</v>
      </c>
      <c r="T350" s="3" t="s">
        <v>34</v>
      </c>
      <c r="U350" s="4">
        <f>IF(Merge2[[#This Row],[OverTime]]="Yes", 1, 0)</f>
        <v>0</v>
      </c>
      <c r="V350" s="2">
        <v>41742</v>
      </c>
      <c r="W350" s="3" t="s">
        <v>34</v>
      </c>
      <c r="X350" s="4">
        <v>8</v>
      </c>
      <c r="Y350" s="4">
        <v>1</v>
      </c>
      <c r="Z350" s="4">
        <v>6</v>
      </c>
      <c r="AA350" s="4" t="str">
        <f>IF(Merge2[[#This Row],[YearsSinceLastPromotion]] &gt;=4, "Need Attention", "OK")</f>
        <v>Need Attention</v>
      </c>
      <c r="AB350" s="4">
        <v>8</v>
      </c>
      <c r="AC350" s="1"/>
      <c r="AD350" s="1"/>
      <c r="AE350" s="2"/>
      <c r="AF350" s="4"/>
      <c r="AG350" s="4" t="e">
        <f>IF(ISNUMBER(Merge2[[#This Row],[PerformanceRating.EnvironmentSatisfaction]]),Merge2[[#This Row],[PerformanceRating.EnvironmentSatisfaction]], NA())</f>
        <v>#N/A</v>
      </c>
      <c r="AH350" s="4"/>
      <c r="AI350" s="4" t="e">
        <f>IF(ISNUMBER(Merge2[[#This Row],[PerformanceRating.JobSatisfaction]]),Merge2[[#This Row],[PerformanceRating.JobSatisfaction]],NA())</f>
        <v>#N/A</v>
      </c>
      <c r="AJ350" s="4"/>
      <c r="AK350" s="4" t="e">
        <f>IF(ISNUMBER(Merge2[[#This Row],[PerformanceRating.RelationshipSatisfaction]]),Merge2[[#This Row],[PerformanceRating.RelationshipSatisfaction]],NA())</f>
        <v>#N/A</v>
      </c>
      <c r="AL350" s="4"/>
      <c r="AM350" s="4"/>
      <c r="AN350" s="4"/>
      <c r="AO350" s="4" t="e">
        <f>IF(ISNUMBER(Merge2[[#This Row],[PerformanceRating.WorkLifeBalance]]),Merge2[[#This Row],[PerformanceRating.WorkLifeBalance]],NA())</f>
        <v>#N/A</v>
      </c>
      <c r="AP350" s="4"/>
      <c r="AQ350" s="4" t="e">
        <f>IF(ISNUMBER(Merge2[[#This Row],[PerformanceRating.SelfRating]]),Merge2[[#This Row],[PerformanceRating.SelfRating]],NA())</f>
        <v>#N/A</v>
      </c>
      <c r="AR350" s="4"/>
      <c r="AS350" s="4" t="e">
        <f>IF(ISNUMBER(Merge2[[#This Row],[PerformanceRating.ManagerRating]]),Merge2[[#This Row],[PerformanceRating.ManagerRating]],NA())</f>
        <v>#N/A</v>
      </c>
      <c r="AT350" s="4" t="e">
        <f>AVERAGE(Merge2[[#This Row],[environment]],Merge2[[#This Row],[job_satisfactory]],Merge2[[#This Row],[Relationship]],Merge2[[#This Row],[worklife]],Merge2[[#This Row],[selfrating]],Merge2[[#This Row],[managerrating]])</f>
        <v>#N/A</v>
      </c>
    </row>
    <row r="351" spans="1:46" hidden="1" x14ac:dyDescent="0.25">
      <c r="A351" s="1" t="s">
        <v>1201</v>
      </c>
      <c r="B351" s="3" t="s">
        <v>1202</v>
      </c>
      <c r="C351" s="3" t="s">
        <v>1203</v>
      </c>
      <c r="D351" s="3" t="s">
        <v>39</v>
      </c>
      <c r="E351" s="4">
        <v>40</v>
      </c>
      <c r="F351" s="4" t="str">
        <f>IF(Merge2[[#This Row],[Age]]&lt;=35,"Young","Old")</f>
        <v>Old</v>
      </c>
      <c r="G351" s="3" t="s">
        <v>27</v>
      </c>
      <c r="H351" s="3" t="s">
        <v>57</v>
      </c>
      <c r="I351" s="4">
        <v>39</v>
      </c>
      <c r="J351" s="4" t="str" cm="1">
        <f t="array" ref="J351">_xlfn.IFS(Merge2[[#This Row],[DistanceFromHome (KM)]] &lt;=10,"0-10KM",Merge2[[#This Row],[DistanceFromHome (KM)]] &lt;=20,"11-20KM",Merge2[[#This Row],[DistanceFromHome (KM)]] &lt;=30,"21-30KM",Merge2[[#This Row],[DistanceFromHome (KM)]] &lt;=40,"31-40KM",Merge2[[#This Row],[DistanceFromHome (KM)]] &lt;=50,"41-50KM")</f>
        <v>31-40KM</v>
      </c>
      <c r="K351" s="3" t="s">
        <v>40</v>
      </c>
      <c r="L351" s="3" t="s">
        <v>30</v>
      </c>
      <c r="M351" s="4">
        <v>2</v>
      </c>
      <c r="N351" s="3" t="str" cm="1">
        <f t="array" ref="N351">_xlfn.SWITCH(Merge2[[#This Row],[Education]], 1, "Below College", 2, "College", 3, "Bachelor's", 4, "Master's", 5, "Doctorate")</f>
        <v>College</v>
      </c>
      <c r="O351" s="3" t="s">
        <v>58</v>
      </c>
      <c r="P351" s="3" t="s">
        <v>205</v>
      </c>
      <c r="Q351" s="3" t="s">
        <v>33</v>
      </c>
      <c r="R351" s="5">
        <v>409998</v>
      </c>
      <c r="S351" s="4">
        <v>2</v>
      </c>
      <c r="T351" s="3" t="s">
        <v>34</v>
      </c>
      <c r="U351" s="4">
        <f>IF(Merge2[[#This Row],[OverTime]]="Yes", 1, 0)</f>
        <v>0</v>
      </c>
      <c r="V351" s="2">
        <v>41743</v>
      </c>
      <c r="W351" s="3" t="s">
        <v>34</v>
      </c>
      <c r="X351" s="4">
        <v>8</v>
      </c>
      <c r="Y351" s="4">
        <v>3</v>
      </c>
      <c r="Z351" s="4">
        <v>6</v>
      </c>
      <c r="AA351" s="4" t="str">
        <f>IF(Merge2[[#This Row],[YearsSinceLastPromotion]] &gt;=4, "Need Attention", "OK")</f>
        <v>Need Attention</v>
      </c>
      <c r="AB351" s="4">
        <v>3</v>
      </c>
      <c r="AC351" s="1"/>
      <c r="AD351" s="1"/>
      <c r="AE351" s="2"/>
      <c r="AF351" s="4"/>
      <c r="AG351" s="4" t="e">
        <f>IF(ISNUMBER(Merge2[[#This Row],[PerformanceRating.EnvironmentSatisfaction]]),Merge2[[#This Row],[PerformanceRating.EnvironmentSatisfaction]], NA())</f>
        <v>#N/A</v>
      </c>
      <c r="AH351" s="4"/>
      <c r="AI351" s="4" t="e">
        <f>IF(ISNUMBER(Merge2[[#This Row],[PerformanceRating.JobSatisfaction]]),Merge2[[#This Row],[PerformanceRating.JobSatisfaction]],NA())</f>
        <v>#N/A</v>
      </c>
      <c r="AJ351" s="4"/>
      <c r="AK351" s="4" t="e">
        <f>IF(ISNUMBER(Merge2[[#This Row],[PerformanceRating.RelationshipSatisfaction]]),Merge2[[#This Row],[PerformanceRating.RelationshipSatisfaction]],NA())</f>
        <v>#N/A</v>
      </c>
      <c r="AL351" s="4"/>
      <c r="AM351" s="4"/>
      <c r="AN351" s="4"/>
      <c r="AO351" s="4" t="e">
        <f>IF(ISNUMBER(Merge2[[#This Row],[PerformanceRating.WorkLifeBalance]]),Merge2[[#This Row],[PerformanceRating.WorkLifeBalance]],NA())</f>
        <v>#N/A</v>
      </c>
      <c r="AP351" s="4"/>
      <c r="AQ351" s="4" t="e">
        <f>IF(ISNUMBER(Merge2[[#This Row],[PerformanceRating.SelfRating]]),Merge2[[#This Row],[PerformanceRating.SelfRating]],NA())</f>
        <v>#N/A</v>
      </c>
      <c r="AR351" s="4"/>
      <c r="AS351" s="4" t="e">
        <f>IF(ISNUMBER(Merge2[[#This Row],[PerformanceRating.ManagerRating]]),Merge2[[#This Row],[PerformanceRating.ManagerRating]],NA())</f>
        <v>#N/A</v>
      </c>
      <c r="AT351" s="4" t="e">
        <f>AVERAGE(Merge2[[#This Row],[environment]],Merge2[[#This Row],[job_satisfactory]],Merge2[[#This Row],[Relationship]],Merge2[[#This Row],[worklife]],Merge2[[#This Row],[selfrating]],Merge2[[#This Row],[managerrating]])</f>
        <v>#N/A</v>
      </c>
    </row>
    <row r="352" spans="1:46" x14ac:dyDescent="0.25">
      <c r="A352" s="1" t="s">
        <v>1204</v>
      </c>
      <c r="B352" s="3" t="s">
        <v>1205</v>
      </c>
      <c r="C352" s="3" t="s">
        <v>1206</v>
      </c>
      <c r="D352" s="3" t="s">
        <v>39</v>
      </c>
      <c r="E352" s="4">
        <v>35</v>
      </c>
      <c r="F352" s="4" t="str">
        <f>IF(Merge2[[#This Row],[Age]]&lt;=35,"Young","Old")</f>
        <v>Young</v>
      </c>
      <c r="G352" s="3" t="s">
        <v>27</v>
      </c>
      <c r="H352" s="3" t="s">
        <v>57</v>
      </c>
      <c r="I352" s="4">
        <v>26</v>
      </c>
      <c r="J352" s="4" t="str" cm="1">
        <f t="array" ref="J352">_xlfn.IFS(Merge2[[#This Row],[DistanceFromHome (KM)]] &lt;=10,"0-10KM",Merge2[[#This Row],[DistanceFromHome (KM)]] &lt;=20,"11-20KM",Merge2[[#This Row],[DistanceFromHome (KM)]] &lt;=30,"21-30KM",Merge2[[#This Row],[DistanceFromHome (KM)]] &lt;=40,"31-40KM",Merge2[[#This Row],[DistanceFromHome (KM)]] &lt;=50,"41-50KM")</f>
        <v>21-30KM</v>
      </c>
      <c r="K352" s="3" t="s">
        <v>40</v>
      </c>
      <c r="L352" s="3" t="s">
        <v>30</v>
      </c>
      <c r="M352" s="4">
        <v>3</v>
      </c>
      <c r="N352" s="3" t="str" cm="1">
        <f t="array" ref="N352">_xlfn.SWITCH(Merge2[[#This Row],[Education]], 1, "Below College", 2, "College", 3, "Bachelor's", 4, "Master's", 5, "Doctorate")</f>
        <v>Bachelor's</v>
      </c>
      <c r="O352" s="3" t="s">
        <v>77</v>
      </c>
      <c r="P352" s="3" t="s">
        <v>59</v>
      </c>
      <c r="Q352" s="3" t="s">
        <v>51</v>
      </c>
      <c r="R352" s="5">
        <v>311475</v>
      </c>
      <c r="S352" s="4">
        <v>0</v>
      </c>
      <c r="T352" s="3" t="s">
        <v>34</v>
      </c>
      <c r="U352" s="4">
        <f>IF(Merge2[[#This Row],[OverTime]]="Yes", 1, 0)</f>
        <v>0</v>
      </c>
      <c r="V352" s="2">
        <v>41744</v>
      </c>
      <c r="W352" s="3" t="s">
        <v>34</v>
      </c>
      <c r="X352" s="4">
        <v>8</v>
      </c>
      <c r="Y352" s="4">
        <v>0</v>
      </c>
      <c r="Z352" s="4">
        <v>0</v>
      </c>
      <c r="AA352" s="4" t="str">
        <f>IF(Merge2[[#This Row],[YearsSinceLastPromotion]] &gt;=4, "Need Attention", "OK")</f>
        <v>OK</v>
      </c>
      <c r="AB352" s="4">
        <v>2</v>
      </c>
      <c r="AC352" s="1"/>
      <c r="AD352" s="1"/>
      <c r="AE352" s="2"/>
      <c r="AF352" s="4"/>
      <c r="AG352" s="4" t="e">
        <f>IF(ISNUMBER(Merge2[[#This Row],[PerformanceRating.EnvironmentSatisfaction]]),Merge2[[#This Row],[PerformanceRating.EnvironmentSatisfaction]], NA())</f>
        <v>#N/A</v>
      </c>
      <c r="AH352" s="4"/>
      <c r="AI352" s="4" t="e">
        <f>IF(ISNUMBER(Merge2[[#This Row],[PerformanceRating.JobSatisfaction]]),Merge2[[#This Row],[PerformanceRating.JobSatisfaction]],NA())</f>
        <v>#N/A</v>
      </c>
      <c r="AJ352" s="4"/>
      <c r="AK352" s="4" t="e">
        <f>IF(ISNUMBER(Merge2[[#This Row],[PerformanceRating.RelationshipSatisfaction]]),Merge2[[#This Row],[PerformanceRating.RelationshipSatisfaction]],NA())</f>
        <v>#N/A</v>
      </c>
      <c r="AL352" s="4"/>
      <c r="AM352" s="4"/>
      <c r="AN352" s="4"/>
      <c r="AO352" s="4" t="e">
        <f>IF(ISNUMBER(Merge2[[#This Row],[PerformanceRating.WorkLifeBalance]]),Merge2[[#This Row],[PerformanceRating.WorkLifeBalance]],NA())</f>
        <v>#N/A</v>
      </c>
      <c r="AP352" s="4"/>
      <c r="AQ352" s="4" t="e">
        <f>IF(ISNUMBER(Merge2[[#This Row],[PerformanceRating.SelfRating]]),Merge2[[#This Row],[PerformanceRating.SelfRating]],NA())</f>
        <v>#N/A</v>
      </c>
      <c r="AR352" s="4"/>
      <c r="AS352" s="4" t="e">
        <f>IF(ISNUMBER(Merge2[[#This Row],[PerformanceRating.ManagerRating]]),Merge2[[#This Row],[PerformanceRating.ManagerRating]],NA())</f>
        <v>#N/A</v>
      </c>
      <c r="AT352" s="4" t="e">
        <f>AVERAGE(Merge2[[#This Row],[environment]],Merge2[[#This Row],[job_satisfactory]],Merge2[[#This Row],[Relationship]],Merge2[[#This Row],[worklife]],Merge2[[#This Row],[selfrating]],Merge2[[#This Row],[managerrating]])</f>
        <v>#N/A</v>
      </c>
    </row>
    <row r="353" spans="1:46" x14ac:dyDescent="0.25">
      <c r="A353" s="1" t="s">
        <v>1207</v>
      </c>
      <c r="B353" s="3" t="s">
        <v>1208</v>
      </c>
      <c r="C353" s="3" t="s">
        <v>1209</v>
      </c>
      <c r="D353" s="3" t="s">
        <v>26</v>
      </c>
      <c r="E353" s="4">
        <v>32</v>
      </c>
      <c r="F353" s="4" t="str">
        <f>IF(Merge2[[#This Row],[Age]]&lt;=35,"Young","Old")</f>
        <v>Young</v>
      </c>
      <c r="G353" s="3" t="s">
        <v>92</v>
      </c>
      <c r="H353" s="3" t="s">
        <v>57</v>
      </c>
      <c r="I353" s="4">
        <v>14</v>
      </c>
      <c r="J353" s="4" t="str" cm="1">
        <f t="array" ref="J353">_xlfn.IFS(Merge2[[#This Row],[DistanceFromHome (KM)]] &lt;=10,"0-10KM",Merge2[[#This Row],[DistanceFromHome (KM)]] &lt;=20,"11-20KM",Merge2[[#This Row],[DistanceFromHome (KM)]] &lt;=30,"21-30KM",Merge2[[#This Row],[DistanceFromHome (KM)]] &lt;=40,"31-40KM",Merge2[[#This Row],[DistanceFromHome (KM)]] &lt;=50,"41-50KM")</f>
        <v>11-20KM</v>
      </c>
      <c r="K353" s="3" t="s">
        <v>40</v>
      </c>
      <c r="L353" s="3" t="s">
        <v>76</v>
      </c>
      <c r="M353" s="4">
        <v>1</v>
      </c>
      <c r="N353" s="3" t="str" cm="1">
        <f t="array" ref="N353">_xlfn.SWITCH(Merge2[[#This Row],[Education]], 1, "Below College", 2, "College", 3, "Bachelor's", 4, "Master's", 5, "Doctorate")</f>
        <v>Below College</v>
      </c>
      <c r="O353" s="3" t="s">
        <v>58</v>
      </c>
      <c r="P353" s="3" t="s">
        <v>101</v>
      </c>
      <c r="Q353" s="3" t="s">
        <v>33</v>
      </c>
      <c r="R353" s="5">
        <v>97595</v>
      </c>
      <c r="S353" s="4">
        <v>2</v>
      </c>
      <c r="T353" s="3" t="s">
        <v>34</v>
      </c>
      <c r="U353" s="4">
        <f>IF(Merge2[[#This Row],[OverTime]]="Yes", 1, 0)</f>
        <v>0</v>
      </c>
      <c r="V353" s="2">
        <v>41749</v>
      </c>
      <c r="W353" s="3" t="s">
        <v>34</v>
      </c>
      <c r="X353" s="4">
        <v>8</v>
      </c>
      <c r="Y353" s="4">
        <v>0</v>
      </c>
      <c r="Z353" s="4">
        <v>0</v>
      </c>
      <c r="AA353" s="4" t="str">
        <f>IF(Merge2[[#This Row],[YearsSinceLastPromotion]] &gt;=4, "Need Attention", "OK")</f>
        <v>OK</v>
      </c>
      <c r="AB353" s="4">
        <v>1</v>
      </c>
      <c r="AC353" s="1"/>
      <c r="AD353" s="1"/>
      <c r="AE353" s="2"/>
      <c r="AF353" s="4"/>
      <c r="AG353" s="4" t="e">
        <f>IF(ISNUMBER(Merge2[[#This Row],[PerformanceRating.EnvironmentSatisfaction]]),Merge2[[#This Row],[PerformanceRating.EnvironmentSatisfaction]], NA())</f>
        <v>#N/A</v>
      </c>
      <c r="AH353" s="4"/>
      <c r="AI353" s="4" t="e">
        <f>IF(ISNUMBER(Merge2[[#This Row],[PerformanceRating.JobSatisfaction]]),Merge2[[#This Row],[PerformanceRating.JobSatisfaction]],NA())</f>
        <v>#N/A</v>
      </c>
      <c r="AJ353" s="4"/>
      <c r="AK353" s="4" t="e">
        <f>IF(ISNUMBER(Merge2[[#This Row],[PerformanceRating.RelationshipSatisfaction]]),Merge2[[#This Row],[PerformanceRating.RelationshipSatisfaction]],NA())</f>
        <v>#N/A</v>
      </c>
      <c r="AL353" s="4"/>
      <c r="AM353" s="4"/>
      <c r="AN353" s="4"/>
      <c r="AO353" s="4" t="e">
        <f>IF(ISNUMBER(Merge2[[#This Row],[PerformanceRating.WorkLifeBalance]]),Merge2[[#This Row],[PerformanceRating.WorkLifeBalance]],NA())</f>
        <v>#N/A</v>
      </c>
      <c r="AP353" s="4"/>
      <c r="AQ353" s="4" t="e">
        <f>IF(ISNUMBER(Merge2[[#This Row],[PerformanceRating.SelfRating]]),Merge2[[#This Row],[PerformanceRating.SelfRating]],NA())</f>
        <v>#N/A</v>
      </c>
      <c r="AR353" s="4"/>
      <c r="AS353" s="4" t="e">
        <f>IF(ISNUMBER(Merge2[[#This Row],[PerformanceRating.ManagerRating]]),Merge2[[#This Row],[PerformanceRating.ManagerRating]],NA())</f>
        <v>#N/A</v>
      </c>
      <c r="AT353" s="4" t="e">
        <f>AVERAGE(Merge2[[#This Row],[environment]],Merge2[[#This Row],[job_satisfactory]],Merge2[[#This Row],[Relationship]],Merge2[[#This Row],[worklife]],Merge2[[#This Row],[selfrating]],Merge2[[#This Row],[managerrating]])</f>
        <v>#N/A</v>
      </c>
    </row>
    <row r="354" spans="1:46" hidden="1" x14ac:dyDescent="0.25">
      <c r="A354" s="1" t="s">
        <v>1214</v>
      </c>
      <c r="B354" s="3" t="s">
        <v>880</v>
      </c>
      <c r="C354" s="3" t="s">
        <v>1215</v>
      </c>
      <c r="D354" s="3" t="s">
        <v>26</v>
      </c>
      <c r="E354" s="4">
        <v>36</v>
      </c>
      <c r="F354" s="4" t="str">
        <f>IF(Merge2[[#This Row],[Age]]&lt;=35,"Young","Old")</f>
        <v>Old</v>
      </c>
      <c r="G354" s="3" t="s">
        <v>27</v>
      </c>
      <c r="H354" s="3" t="s">
        <v>57</v>
      </c>
      <c r="I354" s="4">
        <v>21</v>
      </c>
      <c r="J354" s="4" t="str" cm="1">
        <f t="array" ref="J354">_xlfn.IFS(Merge2[[#This Row],[DistanceFromHome (KM)]] &lt;=10,"0-10KM",Merge2[[#This Row],[DistanceFromHome (KM)]] &lt;=20,"11-20KM",Merge2[[#This Row],[DistanceFromHome (KM)]] &lt;=30,"21-30KM",Merge2[[#This Row],[DistanceFromHome (KM)]] &lt;=40,"31-40KM",Merge2[[#This Row],[DistanceFromHome (KM)]] &lt;=50,"41-50KM")</f>
        <v>21-30KM</v>
      </c>
      <c r="K354" s="3" t="s">
        <v>40</v>
      </c>
      <c r="L354" s="3" t="s">
        <v>70</v>
      </c>
      <c r="M354" s="4">
        <v>4</v>
      </c>
      <c r="N354" s="3" t="str" cm="1">
        <f t="array" ref="N354">_xlfn.SWITCH(Merge2[[#This Row],[Education]], 1, "Below College", 2, "College", 3, "Bachelor's", 4, "Master's", 5, "Doctorate")</f>
        <v>Master's</v>
      </c>
      <c r="O354" s="3" t="s">
        <v>58</v>
      </c>
      <c r="P354" s="3" t="s">
        <v>110</v>
      </c>
      <c r="Q354" s="3" t="s">
        <v>33</v>
      </c>
      <c r="R354" s="5">
        <v>57327</v>
      </c>
      <c r="S354" s="4">
        <v>2</v>
      </c>
      <c r="T354" s="3" t="s">
        <v>34</v>
      </c>
      <c r="U354" s="4">
        <f>IF(Merge2[[#This Row],[OverTime]]="Yes", 1, 0)</f>
        <v>0</v>
      </c>
      <c r="V354" s="2">
        <v>41753</v>
      </c>
      <c r="W354" s="3" t="s">
        <v>34</v>
      </c>
      <c r="X354" s="4">
        <v>8</v>
      </c>
      <c r="Y354" s="4">
        <v>5</v>
      </c>
      <c r="Z354" s="4">
        <v>8</v>
      </c>
      <c r="AA354" s="4" t="str">
        <f>IF(Merge2[[#This Row],[YearsSinceLastPromotion]] &gt;=4, "Need Attention", "OK")</f>
        <v>Need Attention</v>
      </c>
      <c r="AB354" s="4">
        <v>4</v>
      </c>
      <c r="AC354" s="1"/>
      <c r="AD354" s="1"/>
      <c r="AE354" s="2"/>
      <c r="AF354" s="4"/>
      <c r="AG354" s="4" t="e">
        <f>IF(ISNUMBER(Merge2[[#This Row],[PerformanceRating.EnvironmentSatisfaction]]),Merge2[[#This Row],[PerformanceRating.EnvironmentSatisfaction]], NA())</f>
        <v>#N/A</v>
      </c>
      <c r="AH354" s="4"/>
      <c r="AI354" s="4" t="e">
        <f>IF(ISNUMBER(Merge2[[#This Row],[PerformanceRating.JobSatisfaction]]),Merge2[[#This Row],[PerformanceRating.JobSatisfaction]],NA())</f>
        <v>#N/A</v>
      </c>
      <c r="AJ354" s="4"/>
      <c r="AK354" s="4" t="e">
        <f>IF(ISNUMBER(Merge2[[#This Row],[PerformanceRating.RelationshipSatisfaction]]),Merge2[[#This Row],[PerformanceRating.RelationshipSatisfaction]],NA())</f>
        <v>#N/A</v>
      </c>
      <c r="AL354" s="4"/>
      <c r="AM354" s="4"/>
      <c r="AN354" s="4"/>
      <c r="AO354" s="4" t="e">
        <f>IF(ISNUMBER(Merge2[[#This Row],[PerformanceRating.WorkLifeBalance]]),Merge2[[#This Row],[PerformanceRating.WorkLifeBalance]],NA())</f>
        <v>#N/A</v>
      </c>
      <c r="AP354" s="4"/>
      <c r="AQ354" s="4" t="e">
        <f>IF(ISNUMBER(Merge2[[#This Row],[PerformanceRating.SelfRating]]),Merge2[[#This Row],[PerformanceRating.SelfRating]],NA())</f>
        <v>#N/A</v>
      </c>
      <c r="AR354" s="4"/>
      <c r="AS354" s="4" t="e">
        <f>IF(ISNUMBER(Merge2[[#This Row],[PerformanceRating.ManagerRating]]),Merge2[[#This Row],[PerformanceRating.ManagerRating]],NA())</f>
        <v>#N/A</v>
      </c>
      <c r="AT354" s="4" t="e">
        <f>AVERAGE(Merge2[[#This Row],[environment]],Merge2[[#This Row],[job_satisfactory]],Merge2[[#This Row],[Relationship]],Merge2[[#This Row],[worklife]],Merge2[[#This Row],[selfrating]],Merge2[[#This Row],[managerrating]])</f>
        <v>#N/A</v>
      </c>
    </row>
    <row r="355" spans="1:46" x14ac:dyDescent="0.25">
      <c r="A355" s="1" t="s">
        <v>1216</v>
      </c>
      <c r="B355" s="3" t="s">
        <v>1217</v>
      </c>
      <c r="C355" s="3" t="s">
        <v>1218</v>
      </c>
      <c r="D355" s="3" t="s">
        <v>39</v>
      </c>
      <c r="E355" s="4">
        <v>29</v>
      </c>
      <c r="F355" s="4" t="str">
        <f>IF(Merge2[[#This Row],[Age]]&lt;=35,"Young","Old")</f>
        <v>Young</v>
      </c>
      <c r="G355" s="3" t="s">
        <v>27</v>
      </c>
      <c r="H355" s="3" t="s">
        <v>57</v>
      </c>
      <c r="I355" s="4">
        <v>8</v>
      </c>
      <c r="J355" s="4" t="str" cm="1">
        <f t="array" ref="J355">_xlfn.IFS(Merge2[[#This Row],[DistanceFromHome (KM)]] &lt;=10,"0-10KM",Merge2[[#This Row],[DistanceFromHome (KM)]] &lt;=20,"11-20KM",Merge2[[#This Row],[DistanceFromHome (KM)]] &lt;=30,"21-30KM",Merge2[[#This Row],[DistanceFromHome (KM)]] &lt;=40,"31-40KM",Merge2[[#This Row],[DistanceFromHome (KM)]] &lt;=50,"41-50KM")</f>
        <v>0-10KM</v>
      </c>
      <c r="K355" s="3" t="s">
        <v>69</v>
      </c>
      <c r="L355" s="3" t="s">
        <v>30</v>
      </c>
      <c r="M355" s="4">
        <v>2</v>
      </c>
      <c r="N355" s="3" t="str" cm="1">
        <f t="array" ref="N355">_xlfn.SWITCH(Merge2[[#This Row],[Education]], 1, "Below College", 2, "College", 3, "Bachelor's", 4, "Master's", 5, "Doctorate")</f>
        <v>College</v>
      </c>
      <c r="O355" s="3" t="s">
        <v>58</v>
      </c>
      <c r="P355" s="3" t="s">
        <v>101</v>
      </c>
      <c r="Q355" s="3" t="s">
        <v>51</v>
      </c>
      <c r="R355" s="5">
        <v>119083</v>
      </c>
      <c r="S355" s="4">
        <v>2</v>
      </c>
      <c r="T355" s="3" t="s">
        <v>34</v>
      </c>
      <c r="U355" s="4">
        <f>IF(Merge2[[#This Row],[OverTime]]="Yes", 1, 0)</f>
        <v>0</v>
      </c>
      <c r="V355" s="2">
        <v>41754</v>
      </c>
      <c r="W355" s="3" t="s">
        <v>34</v>
      </c>
      <c r="X355" s="4">
        <v>8</v>
      </c>
      <c r="Y355" s="4">
        <v>3</v>
      </c>
      <c r="Z355" s="4">
        <v>6</v>
      </c>
      <c r="AA355" s="4" t="str">
        <f>IF(Merge2[[#This Row],[YearsSinceLastPromotion]] &gt;=4, "Need Attention", "OK")</f>
        <v>Need Attention</v>
      </c>
      <c r="AB355" s="4">
        <v>4</v>
      </c>
      <c r="AC355" s="1"/>
      <c r="AD355" s="1"/>
      <c r="AE355" s="2"/>
      <c r="AF355" s="4"/>
      <c r="AG355" s="4" t="e">
        <f>IF(ISNUMBER(Merge2[[#This Row],[PerformanceRating.EnvironmentSatisfaction]]),Merge2[[#This Row],[PerformanceRating.EnvironmentSatisfaction]], NA())</f>
        <v>#N/A</v>
      </c>
      <c r="AH355" s="4"/>
      <c r="AI355" s="4" t="e">
        <f>IF(ISNUMBER(Merge2[[#This Row],[PerformanceRating.JobSatisfaction]]),Merge2[[#This Row],[PerformanceRating.JobSatisfaction]],NA())</f>
        <v>#N/A</v>
      </c>
      <c r="AJ355" s="4"/>
      <c r="AK355" s="4" t="e">
        <f>IF(ISNUMBER(Merge2[[#This Row],[PerformanceRating.RelationshipSatisfaction]]),Merge2[[#This Row],[PerformanceRating.RelationshipSatisfaction]],NA())</f>
        <v>#N/A</v>
      </c>
      <c r="AL355" s="4"/>
      <c r="AM355" s="4"/>
      <c r="AN355" s="4"/>
      <c r="AO355" s="4" t="e">
        <f>IF(ISNUMBER(Merge2[[#This Row],[PerformanceRating.WorkLifeBalance]]),Merge2[[#This Row],[PerformanceRating.WorkLifeBalance]],NA())</f>
        <v>#N/A</v>
      </c>
      <c r="AP355" s="4"/>
      <c r="AQ355" s="4" t="e">
        <f>IF(ISNUMBER(Merge2[[#This Row],[PerformanceRating.SelfRating]]),Merge2[[#This Row],[PerformanceRating.SelfRating]],NA())</f>
        <v>#N/A</v>
      </c>
      <c r="AR355" s="4"/>
      <c r="AS355" s="4" t="e">
        <f>IF(ISNUMBER(Merge2[[#This Row],[PerformanceRating.ManagerRating]]),Merge2[[#This Row],[PerformanceRating.ManagerRating]],NA())</f>
        <v>#N/A</v>
      </c>
      <c r="AT355" s="4" t="e">
        <f>AVERAGE(Merge2[[#This Row],[environment]],Merge2[[#This Row],[job_satisfactory]],Merge2[[#This Row],[Relationship]],Merge2[[#This Row],[worklife]],Merge2[[#This Row],[selfrating]],Merge2[[#This Row],[managerrating]])</f>
        <v>#N/A</v>
      </c>
    </row>
    <row r="356" spans="1:46" hidden="1" x14ac:dyDescent="0.25">
      <c r="A356" s="1" t="s">
        <v>1219</v>
      </c>
      <c r="B356" s="3" t="s">
        <v>1220</v>
      </c>
      <c r="C356" s="3" t="s">
        <v>1221</v>
      </c>
      <c r="D356" s="3" t="s">
        <v>993</v>
      </c>
      <c r="E356" s="4">
        <v>41</v>
      </c>
      <c r="F356" s="4" t="str">
        <f>IF(Merge2[[#This Row],[Age]]&lt;=35,"Young","Old")</f>
        <v>Old</v>
      </c>
      <c r="G356" s="3" t="s">
        <v>27</v>
      </c>
      <c r="H356" s="3" t="s">
        <v>28</v>
      </c>
      <c r="I356" s="4">
        <v>33</v>
      </c>
      <c r="J356" s="4" t="str" cm="1">
        <f t="array" ref="J356">_xlfn.IFS(Merge2[[#This Row],[DistanceFromHome (KM)]] &lt;=10,"0-10KM",Merge2[[#This Row],[DistanceFromHome (KM)]] &lt;=20,"11-20KM",Merge2[[#This Row],[DistanceFromHome (KM)]] &lt;=30,"21-30KM",Merge2[[#This Row],[DistanceFromHome (KM)]] &lt;=40,"31-40KM",Merge2[[#This Row],[DistanceFromHome (KM)]] &lt;=50,"41-50KM")</f>
        <v>31-40KM</v>
      </c>
      <c r="K356" s="3" t="s">
        <v>69</v>
      </c>
      <c r="L356" s="3" t="s">
        <v>149</v>
      </c>
      <c r="M356" s="4">
        <v>1</v>
      </c>
      <c r="N356" s="3" t="str" cm="1">
        <f t="array" ref="N356">_xlfn.SWITCH(Merge2[[#This Row],[Education]], 1, "Below College", 2, "College", 3, "Bachelor's", 4, "Master's", 5, "Doctorate")</f>
        <v>Below College</v>
      </c>
      <c r="O356" s="3" t="s">
        <v>49</v>
      </c>
      <c r="P356" s="3" t="s">
        <v>32</v>
      </c>
      <c r="Q356" s="3" t="s">
        <v>33</v>
      </c>
      <c r="R356" s="5">
        <v>119592</v>
      </c>
      <c r="S356" s="4">
        <v>1</v>
      </c>
      <c r="T356" s="3" t="s">
        <v>42</v>
      </c>
      <c r="U356" s="4">
        <f>IF(Merge2[[#This Row],[OverTime]]="Yes", 1, 0)</f>
        <v>1</v>
      </c>
      <c r="V356" s="2">
        <v>41765</v>
      </c>
      <c r="W356" s="3" t="s">
        <v>34</v>
      </c>
      <c r="X356" s="4">
        <v>8</v>
      </c>
      <c r="Y356" s="4">
        <v>7</v>
      </c>
      <c r="Z356" s="4">
        <v>8</v>
      </c>
      <c r="AA356" s="4" t="str">
        <f>IF(Merge2[[#This Row],[YearsSinceLastPromotion]] &gt;=4, "Need Attention", "OK")</f>
        <v>Need Attention</v>
      </c>
      <c r="AB356" s="4">
        <v>2</v>
      </c>
      <c r="AC356" s="1"/>
      <c r="AD356" s="1"/>
      <c r="AE356" s="2"/>
      <c r="AF356" s="4"/>
      <c r="AG356" s="4" t="e">
        <f>IF(ISNUMBER(Merge2[[#This Row],[PerformanceRating.EnvironmentSatisfaction]]),Merge2[[#This Row],[PerformanceRating.EnvironmentSatisfaction]], NA())</f>
        <v>#N/A</v>
      </c>
      <c r="AH356" s="4"/>
      <c r="AI356" s="4" t="e">
        <f>IF(ISNUMBER(Merge2[[#This Row],[PerformanceRating.JobSatisfaction]]),Merge2[[#This Row],[PerformanceRating.JobSatisfaction]],NA())</f>
        <v>#N/A</v>
      </c>
      <c r="AJ356" s="4"/>
      <c r="AK356" s="4" t="e">
        <f>IF(ISNUMBER(Merge2[[#This Row],[PerformanceRating.RelationshipSatisfaction]]),Merge2[[#This Row],[PerformanceRating.RelationshipSatisfaction]],NA())</f>
        <v>#N/A</v>
      </c>
      <c r="AL356" s="4"/>
      <c r="AM356" s="4"/>
      <c r="AN356" s="4"/>
      <c r="AO356" s="4" t="e">
        <f>IF(ISNUMBER(Merge2[[#This Row],[PerformanceRating.WorkLifeBalance]]),Merge2[[#This Row],[PerformanceRating.WorkLifeBalance]],NA())</f>
        <v>#N/A</v>
      </c>
      <c r="AP356" s="4"/>
      <c r="AQ356" s="4" t="e">
        <f>IF(ISNUMBER(Merge2[[#This Row],[PerformanceRating.SelfRating]]),Merge2[[#This Row],[PerformanceRating.SelfRating]],NA())</f>
        <v>#N/A</v>
      </c>
      <c r="AR356" s="4"/>
      <c r="AS356" s="4" t="e">
        <f>IF(ISNUMBER(Merge2[[#This Row],[PerformanceRating.ManagerRating]]),Merge2[[#This Row],[PerformanceRating.ManagerRating]],NA())</f>
        <v>#N/A</v>
      </c>
      <c r="AT356" s="4" t="e">
        <f>AVERAGE(Merge2[[#This Row],[environment]],Merge2[[#This Row],[job_satisfactory]],Merge2[[#This Row],[Relationship]],Merge2[[#This Row],[worklife]],Merge2[[#This Row],[selfrating]],Merge2[[#This Row],[managerrating]])</f>
        <v>#N/A</v>
      </c>
    </row>
    <row r="357" spans="1:46" hidden="1" x14ac:dyDescent="0.25">
      <c r="A357" s="1" t="s">
        <v>1222</v>
      </c>
      <c r="B357" s="3" t="s">
        <v>1223</v>
      </c>
      <c r="C357" s="3" t="s">
        <v>1224</v>
      </c>
      <c r="D357" s="3" t="s">
        <v>39</v>
      </c>
      <c r="E357" s="4">
        <v>44</v>
      </c>
      <c r="F357" s="4" t="str">
        <f>IF(Merge2[[#This Row],[Age]]&lt;=35,"Young","Old")</f>
        <v>Old</v>
      </c>
      <c r="G357" s="3" t="s">
        <v>27</v>
      </c>
      <c r="H357" s="3" t="s">
        <v>57</v>
      </c>
      <c r="I357" s="4">
        <v>5</v>
      </c>
      <c r="J357" s="4" t="str" cm="1">
        <f t="array" ref="J357">_xlfn.IFS(Merge2[[#This Row],[DistanceFromHome (KM)]] &lt;=10,"0-10KM",Merge2[[#This Row],[DistanceFromHome (KM)]] &lt;=20,"11-20KM",Merge2[[#This Row],[DistanceFromHome (KM)]] &lt;=30,"21-30KM",Merge2[[#This Row],[DistanceFromHome (KM)]] &lt;=40,"31-40KM",Merge2[[#This Row],[DistanceFromHome (KM)]] &lt;=50,"41-50KM")</f>
        <v>0-10KM</v>
      </c>
      <c r="K357" s="3" t="s">
        <v>69</v>
      </c>
      <c r="L357" s="3" t="s">
        <v>70</v>
      </c>
      <c r="M357" s="4">
        <v>3</v>
      </c>
      <c r="N357" s="3" t="str" cm="1">
        <f t="array" ref="N357">_xlfn.SWITCH(Merge2[[#This Row],[Education]], 1, "Below College", 2, "College", 3, "Bachelor's", 4, "Master's", 5, "Doctorate")</f>
        <v>Bachelor's</v>
      </c>
      <c r="O357" s="3" t="s">
        <v>200</v>
      </c>
      <c r="P357" s="3" t="s">
        <v>110</v>
      </c>
      <c r="Q357" s="3" t="s">
        <v>51</v>
      </c>
      <c r="R357" s="5">
        <v>48994</v>
      </c>
      <c r="S357" s="4">
        <v>0</v>
      </c>
      <c r="T357" s="3" t="s">
        <v>34</v>
      </c>
      <c r="U357" s="4">
        <f>IF(Merge2[[#This Row],[OverTime]]="Yes", 1, 0)</f>
        <v>0</v>
      </c>
      <c r="V357" s="2">
        <v>41768</v>
      </c>
      <c r="W357" s="3" t="s">
        <v>34</v>
      </c>
      <c r="X357" s="4">
        <v>8</v>
      </c>
      <c r="Y357" s="4">
        <v>7</v>
      </c>
      <c r="Z357" s="4">
        <v>7</v>
      </c>
      <c r="AA357" s="4" t="str">
        <f>IF(Merge2[[#This Row],[YearsSinceLastPromotion]] &gt;=4, "Need Attention", "OK")</f>
        <v>Need Attention</v>
      </c>
      <c r="AB357" s="4">
        <v>3</v>
      </c>
      <c r="AC357" s="1"/>
      <c r="AD357" s="1"/>
      <c r="AE357" s="2"/>
      <c r="AF357" s="4"/>
      <c r="AG357" s="4" t="e">
        <f>IF(ISNUMBER(Merge2[[#This Row],[PerformanceRating.EnvironmentSatisfaction]]),Merge2[[#This Row],[PerformanceRating.EnvironmentSatisfaction]], NA())</f>
        <v>#N/A</v>
      </c>
      <c r="AH357" s="4"/>
      <c r="AI357" s="4" t="e">
        <f>IF(ISNUMBER(Merge2[[#This Row],[PerformanceRating.JobSatisfaction]]),Merge2[[#This Row],[PerformanceRating.JobSatisfaction]],NA())</f>
        <v>#N/A</v>
      </c>
      <c r="AJ357" s="4"/>
      <c r="AK357" s="4" t="e">
        <f>IF(ISNUMBER(Merge2[[#This Row],[PerformanceRating.RelationshipSatisfaction]]),Merge2[[#This Row],[PerformanceRating.RelationshipSatisfaction]],NA())</f>
        <v>#N/A</v>
      </c>
      <c r="AL357" s="4"/>
      <c r="AM357" s="4"/>
      <c r="AN357" s="4"/>
      <c r="AO357" s="4" t="e">
        <f>IF(ISNUMBER(Merge2[[#This Row],[PerformanceRating.WorkLifeBalance]]),Merge2[[#This Row],[PerformanceRating.WorkLifeBalance]],NA())</f>
        <v>#N/A</v>
      </c>
      <c r="AP357" s="4"/>
      <c r="AQ357" s="4" t="e">
        <f>IF(ISNUMBER(Merge2[[#This Row],[PerformanceRating.SelfRating]]),Merge2[[#This Row],[PerformanceRating.SelfRating]],NA())</f>
        <v>#N/A</v>
      </c>
      <c r="AR357" s="4"/>
      <c r="AS357" s="4" t="e">
        <f>IF(ISNUMBER(Merge2[[#This Row],[PerformanceRating.ManagerRating]]),Merge2[[#This Row],[PerformanceRating.ManagerRating]],NA())</f>
        <v>#N/A</v>
      </c>
      <c r="AT357" s="4" t="e">
        <f>AVERAGE(Merge2[[#This Row],[environment]],Merge2[[#This Row],[job_satisfactory]],Merge2[[#This Row],[Relationship]],Merge2[[#This Row],[worklife]],Merge2[[#This Row],[selfrating]],Merge2[[#This Row],[managerrating]])</f>
        <v>#N/A</v>
      </c>
    </row>
    <row r="358" spans="1:46" x14ac:dyDescent="0.25">
      <c r="A358" s="1" t="s">
        <v>1229</v>
      </c>
      <c r="B358" s="3" t="s">
        <v>1230</v>
      </c>
      <c r="C358" s="3" t="s">
        <v>1231</v>
      </c>
      <c r="D358" s="3" t="s">
        <v>39</v>
      </c>
      <c r="E358" s="4">
        <v>29</v>
      </c>
      <c r="F358" s="4" t="str">
        <f>IF(Merge2[[#This Row],[Age]]&lt;=35,"Young","Old")</f>
        <v>Young</v>
      </c>
      <c r="G358" s="3" t="s">
        <v>75</v>
      </c>
      <c r="H358" s="3" t="s">
        <v>57</v>
      </c>
      <c r="I358" s="4">
        <v>12</v>
      </c>
      <c r="J358" s="4" t="str" cm="1">
        <f t="array" ref="J358">_xlfn.IFS(Merge2[[#This Row],[DistanceFromHome (KM)]] &lt;=10,"0-10KM",Merge2[[#This Row],[DistanceFromHome (KM)]] &lt;=20,"11-20KM",Merge2[[#This Row],[DistanceFromHome (KM)]] &lt;=30,"21-30KM",Merge2[[#This Row],[DistanceFromHome (KM)]] &lt;=40,"31-40KM",Merge2[[#This Row],[DistanceFromHome (KM)]] &lt;=50,"41-50KM")</f>
        <v>11-20KM</v>
      </c>
      <c r="K358" s="3" t="s">
        <v>29</v>
      </c>
      <c r="L358" s="3" t="s">
        <v>30</v>
      </c>
      <c r="M358" s="4">
        <v>4</v>
      </c>
      <c r="N358" s="3" t="str" cm="1">
        <f t="array" ref="N358">_xlfn.SWITCH(Merge2[[#This Row],[Education]], 1, "Below College", 2, "College", 3, "Bachelor's", 4, "Master's", 5, "Doctorate")</f>
        <v>Master's</v>
      </c>
      <c r="O358" s="3" t="s">
        <v>58</v>
      </c>
      <c r="P358" s="3" t="s">
        <v>93</v>
      </c>
      <c r="Q358" s="3" t="s">
        <v>51</v>
      </c>
      <c r="R358" s="5">
        <v>62756</v>
      </c>
      <c r="S358" s="4">
        <v>0</v>
      </c>
      <c r="T358" s="3" t="s">
        <v>34</v>
      </c>
      <c r="U358" s="4">
        <f>IF(Merge2[[#This Row],[OverTime]]="Yes", 1, 0)</f>
        <v>0</v>
      </c>
      <c r="V358" s="2">
        <v>41773</v>
      </c>
      <c r="W358" s="3" t="s">
        <v>34</v>
      </c>
      <c r="X358" s="4">
        <v>8</v>
      </c>
      <c r="Y358" s="4">
        <v>3</v>
      </c>
      <c r="Z358" s="4">
        <v>5</v>
      </c>
      <c r="AA358" s="4" t="str">
        <f>IF(Merge2[[#This Row],[YearsSinceLastPromotion]] &gt;=4, "Need Attention", "OK")</f>
        <v>Need Attention</v>
      </c>
      <c r="AB358" s="4">
        <v>8</v>
      </c>
      <c r="AC358" s="1"/>
      <c r="AD358" s="1"/>
      <c r="AE358" s="2"/>
      <c r="AF358" s="4"/>
      <c r="AG358" s="4" t="e">
        <f>IF(ISNUMBER(Merge2[[#This Row],[PerformanceRating.EnvironmentSatisfaction]]),Merge2[[#This Row],[PerformanceRating.EnvironmentSatisfaction]], NA())</f>
        <v>#N/A</v>
      </c>
      <c r="AH358" s="4"/>
      <c r="AI358" s="4" t="e">
        <f>IF(ISNUMBER(Merge2[[#This Row],[PerformanceRating.JobSatisfaction]]),Merge2[[#This Row],[PerformanceRating.JobSatisfaction]],NA())</f>
        <v>#N/A</v>
      </c>
      <c r="AJ358" s="4"/>
      <c r="AK358" s="4" t="e">
        <f>IF(ISNUMBER(Merge2[[#This Row],[PerformanceRating.RelationshipSatisfaction]]),Merge2[[#This Row],[PerformanceRating.RelationshipSatisfaction]],NA())</f>
        <v>#N/A</v>
      </c>
      <c r="AL358" s="4"/>
      <c r="AM358" s="4"/>
      <c r="AN358" s="4"/>
      <c r="AO358" s="4" t="e">
        <f>IF(ISNUMBER(Merge2[[#This Row],[PerformanceRating.WorkLifeBalance]]),Merge2[[#This Row],[PerformanceRating.WorkLifeBalance]],NA())</f>
        <v>#N/A</v>
      </c>
      <c r="AP358" s="4"/>
      <c r="AQ358" s="4" t="e">
        <f>IF(ISNUMBER(Merge2[[#This Row],[PerformanceRating.SelfRating]]),Merge2[[#This Row],[PerformanceRating.SelfRating]],NA())</f>
        <v>#N/A</v>
      </c>
      <c r="AR358" s="4"/>
      <c r="AS358" s="4" t="e">
        <f>IF(ISNUMBER(Merge2[[#This Row],[PerformanceRating.ManagerRating]]),Merge2[[#This Row],[PerformanceRating.ManagerRating]],NA())</f>
        <v>#N/A</v>
      </c>
      <c r="AT358" s="4" t="e">
        <f>AVERAGE(Merge2[[#This Row],[environment]],Merge2[[#This Row],[job_satisfactory]],Merge2[[#This Row],[Relationship]],Merge2[[#This Row],[worklife]],Merge2[[#This Row],[selfrating]],Merge2[[#This Row],[managerrating]])</f>
        <v>#N/A</v>
      </c>
    </row>
    <row r="359" spans="1:46" x14ac:dyDescent="0.25">
      <c r="A359" s="1" t="s">
        <v>1236</v>
      </c>
      <c r="B359" s="3" t="s">
        <v>357</v>
      </c>
      <c r="C359" s="3" t="s">
        <v>1237</v>
      </c>
      <c r="D359" s="3" t="s">
        <v>56</v>
      </c>
      <c r="E359" s="4">
        <v>34</v>
      </c>
      <c r="F359" s="4" t="str">
        <f>IF(Merge2[[#This Row],[Age]]&lt;=35,"Young","Old")</f>
        <v>Young</v>
      </c>
      <c r="G359" s="3" t="s">
        <v>92</v>
      </c>
      <c r="H359" s="3" t="s">
        <v>57</v>
      </c>
      <c r="I359" s="4">
        <v>12</v>
      </c>
      <c r="J359" s="4" t="str" cm="1">
        <f t="array" ref="J359">_xlfn.IFS(Merge2[[#This Row],[DistanceFromHome (KM)]] &lt;=10,"0-10KM",Merge2[[#This Row],[DistanceFromHome (KM)]] &lt;=20,"11-20KM",Merge2[[#This Row],[DistanceFromHome (KM)]] &lt;=30,"21-30KM",Merge2[[#This Row],[DistanceFromHome (KM)]] &lt;=40,"31-40KM",Merge2[[#This Row],[DistanceFromHome (KM)]] &lt;=50,"41-50KM")</f>
        <v>11-20KM</v>
      </c>
      <c r="K359" s="3" t="s">
        <v>40</v>
      </c>
      <c r="L359" s="3" t="s">
        <v>30</v>
      </c>
      <c r="M359" s="4">
        <v>2</v>
      </c>
      <c r="N359" s="3" t="str" cm="1">
        <f t="array" ref="N359">_xlfn.SWITCH(Merge2[[#This Row],[Education]], 1, "Below College", 2, "College", 3, "Bachelor's", 4, "Master's", 5, "Doctorate")</f>
        <v>College</v>
      </c>
      <c r="O359" s="3" t="s">
        <v>58</v>
      </c>
      <c r="P359" s="3" t="s">
        <v>93</v>
      </c>
      <c r="Q359" s="3" t="s">
        <v>51</v>
      </c>
      <c r="R359" s="5">
        <v>44057</v>
      </c>
      <c r="S359" s="4">
        <v>1</v>
      </c>
      <c r="T359" s="3" t="s">
        <v>42</v>
      </c>
      <c r="U359" s="4">
        <f>IF(Merge2[[#This Row],[OverTime]]="Yes", 1, 0)</f>
        <v>1</v>
      </c>
      <c r="V359" s="2">
        <v>41776</v>
      </c>
      <c r="W359" s="3" t="s">
        <v>34</v>
      </c>
      <c r="X359" s="4">
        <v>8</v>
      </c>
      <c r="Y359" s="4">
        <v>7</v>
      </c>
      <c r="Z359" s="4">
        <v>7</v>
      </c>
      <c r="AA359" s="4" t="str">
        <f>IF(Merge2[[#This Row],[YearsSinceLastPromotion]] &gt;=4, "Need Attention", "OK")</f>
        <v>Need Attention</v>
      </c>
      <c r="AB359" s="4">
        <v>1</v>
      </c>
      <c r="AC359" s="1"/>
      <c r="AD359" s="1"/>
      <c r="AE359" s="2"/>
      <c r="AF359" s="4"/>
      <c r="AG359" s="4" t="e">
        <f>IF(ISNUMBER(Merge2[[#This Row],[PerformanceRating.EnvironmentSatisfaction]]),Merge2[[#This Row],[PerformanceRating.EnvironmentSatisfaction]], NA())</f>
        <v>#N/A</v>
      </c>
      <c r="AH359" s="4"/>
      <c r="AI359" s="4" t="e">
        <f>IF(ISNUMBER(Merge2[[#This Row],[PerformanceRating.JobSatisfaction]]),Merge2[[#This Row],[PerformanceRating.JobSatisfaction]],NA())</f>
        <v>#N/A</v>
      </c>
      <c r="AJ359" s="4"/>
      <c r="AK359" s="4" t="e">
        <f>IF(ISNUMBER(Merge2[[#This Row],[PerformanceRating.RelationshipSatisfaction]]),Merge2[[#This Row],[PerformanceRating.RelationshipSatisfaction]],NA())</f>
        <v>#N/A</v>
      </c>
      <c r="AL359" s="4"/>
      <c r="AM359" s="4"/>
      <c r="AN359" s="4"/>
      <c r="AO359" s="4" t="e">
        <f>IF(ISNUMBER(Merge2[[#This Row],[PerformanceRating.WorkLifeBalance]]),Merge2[[#This Row],[PerformanceRating.WorkLifeBalance]],NA())</f>
        <v>#N/A</v>
      </c>
      <c r="AP359" s="4"/>
      <c r="AQ359" s="4" t="e">
        <f>IF(ISNUMBER(Merge2[[#This Row],[PerformanceRating.SelfRating]]),Merge2[[#This Row],[PerformanceRating.SelfRating]],NA())</f>
        <v>#N/A</v>
      </c>
      <c r="AR359" s="4"/>
      <c r="AS359" s="4" t="e">
        <f>IF(ISNUMBER(Merge2[[#This Row],[PerformanceRating.ManagerRating]]),Merge2[[#This Row],[PerformanceRating.ManagerRating]],NA())</f>
        <v>#N/A</v>
      </c>
      <c r="AT359" s="4" t="e">
        <f>AVERAGE(Merge2[[#This Row],[environment]],Merge2[[#This Row],[job_satisfactory]],Merge2[[#This Row],[Relationship]],Merge2[[#This Row],[worklife]],Merge2[[#This Row],[selfrating]],Merge2[[#This Row],[managerrating]])</f>
        <v>#N/A</v>
      </c>
    </row>
    <row r="360" spans="1:46" hidden="1" x14ac:dyDescent="0.25">
      <c r="A360" s="1" t="s">
        <v>1238</v>
      </c>
      <c r="B360" s="3" t="s">
        <v>1239</v>
      </c>
      <c r="C360" s="3" t="s">
        <v>1240</v>
      </c>
      <c r="D360" s="3" t="s">
        <v>56</v>
      </c>
      <c r="E360" s="4">
        <v>48</v>
      </c>
      <c r="F360" s="4" t="str">
        <f>IF(Merge2[[#This Row],[Age]]&lt;=35,"Young","Old")</f>
        <v>Old</v>
      </c>
      <c r="G360" s="3" t="s">
        <v>92</v>
      </c>
      <c r="H360" s="3" t="s">
        <v>28</v>
      </c>
      <c r="I360" s="4">
        <v>9</v>
      </c>
      <c r="J360" s="4" t="str" cm="1">
        <f t="array" ref="J360">_xlfn.IFS(Merge2[[#This Row],[DistanceFromHome (KM)]] &lt;=10,"0-10KM",Merge2[[#This Row],[DistanceFromHome (KM)]] &lt;=20,"11-20KM",Merge2[[#This Row],[DistanceFromHome (KM)]] &lt;=30,"21-30KM",Merge2[[#This Row],[DistanceFromHome (KM)]] &lt;=40,"31-40KM",Merge2[[#This Row],[DistanceFromHome (KM)]] &lt;=50,"41-50KM")</f>
        <v>0-10KM</v>
      </c>
      <c r="K360" s="3" t="s">
        <v>69</v>
      </c>
      <c r="L360" s="3" t="s">
        <v>82</v>
      </c>
      <c r="M360" s="4">
        <v>3</v>
      </c>
      <c r="N360" s="3" t="str" cm="1">
        <f t="array" ref="N360">_xlfn.SWITCH(Merge2[[#This Row],[Education]], 1, "Below College", 2, "College", 3, "Bachelor's", 4, "Master's", 5, "Doctorate")</f>
        <v>Bachelor's</v>
      </c>
      <c r="O360" s="3" t="s">
        <v>130</v>
      </c>
      <c r="P360" s="3" t="s">
        <v>32</v>
      </c>
      <c r="Q360" s="3" t="s">
        <v>33</v>
      </c>
      <c r="R360" s="5">
        <v>288450</v>
      </c>
      <c r="S360" s="4">
        <v>2</v>
      </c>
      <c r="T360" s="3" t="s">
        <v>42</v>
      </c>
      <c r="U360" s="4">
        <f>IF(Merge2[[#This Row],[OverTime]]="Yes", 1, 0)</f>
        <v>1</v>
      </c>
      <c r="V360" s="2">
        <v>41783</v>
      </c>
      <c r="W360" s="3" t="s">
        <v>34</v>
      </c>
      <c r="X360" s="4">
        <v>8</v>
      </c>
      <c r="Y360" s="4">
        <v>2</v>
      </c>
      <c r="Z360" s="4">
        <v>6</v>
      </c>
      <c r="AA360" s="4" t="str">
        <f>IF(Merge2[[#This Row],[YearsSinceLastPromotion]] &gt;=4, "Need Attention", "OK")</f>
        <v>Need Attention</v>
      </c>
      <c r="AB360" s="4">
        <v>4</v>
      </c>
      <c r="AC360" s="1"/>
      <c r="AD360" s="1"/>
      <c r="AE360" s="2"/>
      <c r="AF360" s="4"/>
      <c r="AG360" s="4" t="e">
        <f>IF(ISNUMBER(Merge2[[#This Row],[PerformanceRating.EnvironmentSatisfaction]]),Merge2[[#This Row],[PerformanceRating.EnvironmentSatisfaction]], NA())</f>
        <v>#N/A</v>
      </c>
      <c r="AH360" s="4"/>
      <c r="AI360" s="4" t="e">
        <f>IF(ISNUMBER(Merge2[[#This Row],[PerformanceRating.JobSatisfaction]]),Merge2[[#This Row],[PerformanceRating.JobSatisfaction]],NA())</f>
        <v>#N/A</v>
      </c>
      <c r="AJ360" s="4"/>
      <c r="AK360" s="4" t="e">
        <f>IF(ISNUMBER(Merge2[[#This Row],[PerformanceRating.RelationshipSatisfaction]]),Merge2[[#This Row],[PerformanceRating.RelationshipSatisfaction]],NA())</f>
        <v>#N/A</v>
      </c>
      <c r="AL360" s="4"/>
      <c r="AM360" s="4"/>
      <c r="AN360" s="4"/>
      <c r="AO360" s="4" t="e">
        <f>IF(ISNUMBER(Merge2[[#This Row],[PerformanceRating.WorkLifeBalance]]),Merge2[[#This Row],[PerformanceRating.WorkLifeBalance]],NA())</f>
        <v>#N/A</v>
      </c>
      <c r="AP360" s="4"/>
      <c r="AQ360" s="4" t="e">
        <f>IF(ISNUMBER(Merge2[[#This Row],[PerformanceRating.SelfRating]]),Merge2[[#This Row],[PerformanceRating.SelfRating]],NA())</f>
        <v>#N/A</v>
      </c>
      <c r="AR360" s="4"/>
      <c r="AS360" s="4" t="e">
        <f>IF(ISNUMBER(Merge2[[#This Row],[PerformanceRating.ManagerRating]]),Merge2[[#This Row],[PerformanceRating.ManagerRating]],NA())</f>
        <v>#N/A</v>
      </c>
      <c r="AT360" s="4" t="e">
        <f>AVERAGE(Merge2[[#This Row],[environment]],Merge2[[#This Row],[job_satisfactory]],Merge2[[#This Row],[Relationship]],Merge2[[#This Row],[worklife]],Merge2[[#This Row],[selfrating]],Merge2[[#This Row],[managerrating]])</f>
        <v>#N/A</v>
      </c>
    </row>
    <row r="361" spans="1:46" hidden="1" x14ac:dyDescent="0.25">
      <c r="A361" s="1" t="s">
        <v>1241</v>
      </c>
      <c r="B361" s="3" t="s">
        <v>1242</v>
      </c>
      <c r="C361" s="3" t="s">
        <v>1243</v>
      </c>
      <c r="D361" s="3" t="s">
        <v>26</v>
      </c>
      <c r="E361" s="4">
        <v>41</v>
      </c>
      <c r="F361" s="4" t="str">
        <f>IF(Merge2[[#This Row],[Age]]&lt;=35,"Young","Old")</f>
        <v>Old</v>
      </c>
      <c r="G361" s="3" t="s">
        <v>27</v>
      </c>
      <c r="H361" s="3" t="s">
        <v>28</v>
      </c>
      <c r="I361" s="4">
        <v>42</v>
      </c>
      <c r="J361" s="4" t="str" cm="1">
        <f t="array" ref="J361">_xlfn.IFS(Merge2[[#This Row],[DistanceFromHome (KM)]] &lt;=10,"0-10KM",Merge2[[#This Row],[DistanceFromHome (KM)]] &lt;=20,"11-20KM",Merge2[[#This Row],[DistanceFromHome (KM)]] &lt;=30,"21-30KM",Merge2[[#This Row],[DistanceFromHome (KM)]] &lt;=40,"31-40KM",Merge2[[#This Row],[DistanceFromHome (KM)]] &lt;=50,"41-50KM")</f>
        <v>41-50KM</v>
      </c>
      <c r="K361" s="3" t="s">
        <v>40</v>
      </c>
      <c r="L361" s="3" t="s">
        <v>48</v>
      </c>
      <c r="M361" s="4">
        <v>3</v>
      </c>
      <c r="N361" s="3" t="str" cm="1">
        <f t="array" ref="N361">_xlfn.SWITCH(Merge2[[#This Row],[Education]], 1, "Below College", 2, "College", 3, "Bachelor's", 4, "Master's", 5, "Doctorate")</f>
        <v>Bachelor's</v>
      </c>
      <c r="O361" s="3" t="s">
        <v>63</v>
      </c>
      <c r="P361" s="3" t="s">
        <v>32</v>
      </c>
      <c r="Q361" s="3" t="s">
        <v>51</v>
      </c>
      <c r="R361" s="5">
        <v>142853</v>
      </c>
      <c r="S361" s="4">
        <v>1</v>
      </c>
      <c r="T361" s="3" t="s">
        <v>34</v>
      </c>
      <c r="U361" s="4">
        <f>IF(Merge2[[#This Row],[OverTime]]="Yes", 1, 0)</f>
        <v>0</v>
      </c>
      <c r="V361" s="2">
        <v>41786</v>
      </c>
      <c r="W361" s="3" t="s">
        <v>34</v>
      </c>
      <c r="X361" s="4">
        <v>8</v>
      </c>
      <c r="Y361" s="4">
        <v>7</v>
      </c>
      <c r="Z361" s="4">
        <v>8</v>
      </c>
      <c r="AA361" s="4" t="str">
        <f>IF(Merge2[[#This Row],[YearsSinceLastPromotion]] &gt;=4, "Need Attention", "OK")</f>
        <v>Need Attention</v>
      </c>
      <c r="AB361" s="4">
        <v>7</v>
      </c>
      <c r="AC361" s="1"/>
      <c r="AD361" s="1"/>
      <c r="AE361" s="2"/>
      <c r="AF361" s="4"/>
      <c r="AG361" s="4" t="e">
        <f>IF(ISNUMBER(Merge2[[#This Row],[PerformanceRating.EnvironmentSatisfaction]]),Merge2[[#This Row],[PerformanceRating.EnvironmentSatisfaction]], NA())</f>
        <v>#N/A</v>
      </c>
      <c r="AH361" s="4"/>
      <c r="AI361" s="4" t="e">
        <f>IF(ISNUMBER(Merge2[[#This Row],[PerformanceRating.JobSatisfaction]]),Merge2[[#This Row],[PerformanceRating.JobSatisfaction]],NA())</f>
        <v>#N/A</v>
      </c>
      <c r="AJ361" s="4"/>
      <c r="AK361" s="4" t="e">
        <f>IF(ISNUMBER(Merge2[[#This Row],[PerformanceRating.RelationshipSatisfaction]]),Merge2[[#This Row],[PerformanceRating.RelationshipSatisfaction]],NA())</f>
        <v>#N/A</v>
      </c>
      <c r="AL361" s="4"/>
      <c r="AM361" s="4"/>
      <c r="AN361" s="4"/>
      <c r="AO361" s="4" t="e">
        <f>IF(ISNUMBER(Merge2[[#This Row],[PerformanceRating.WorkLifeBalance]]),Merge2[[#This Row],[PerformanceRating.WorkLifeBalance]],NA())</f>
        <v>#N/A</v>
      </c>
      <c r="AP361" s="4"/>
      <c r="AQ361" s="4" t="e">
        <f>IF(ISNUMBER(Merge2[[#This Row],[PerformanceRating.SelfRating]]),Merge2[[#This Row],[PerformanceRating.SelfRating]],NA())</f>
        <v>#N/A</v>
      </c>
      <c r="AR361" s="4"/>
      <c r="AS361" s="4" t="e">
        <f>IF(ISNUMBER(Merge2[[#This Row],[PerformanceRating.ManagerRating]]),Merge2[[#This Row],[PerformanceRating.ManagerRating]],NA())</f>
        <v>#N/A</v>
      </c>
      <c r="AT361" s="4" t="e">
        <f>AVERAGE(Merge2[[#This Row],[environment]],Merge2[[#This Row],[job_satisfactory]],Merge2[[#This Row],[Relationship]],Merge2[[#This Row],[worklife]],Merge2[[#This Row],[selfrating]],Merge2[[#This Row],[managerrating]])</f>
        <v>#N/A</v>
      </c>
    </row>
    <row r="362" spans="1:46" x14ac:dyDescent="0.25">
      <c r="A362" s="1" t="s">
        <v>1244</v>
      </c>
      <c r="B362" s="3" t="s">
        <v>1245</v>
      </c>
      <c r="C362" s="3" t="s">
        <v>375</v>
      </c>
      <c r="D362" s="3" t="s">
        <v>26</v>
      </c>
      <c r="E362" s="4">
        <v>29</v>
      </c>
      <c r="F362" s="4" t="str">
        <f>IF(Merge2[[#This Row],[Age]]&lt;=35,"Young","Old")</f>
        <v>Young</v>
      </c>
      <c r="G362" s="3" t="s">
        <v>27</v>
      </c>
      <c r="H362" s="3" t="s">
        <v>57</v>
      </c>
      <c r="I362" s="4">
        <v>36</v>
      </c>
      <c r="J362" s="4" t="str" cm="1">
        <f t="array" ref="J362">_xlfn.IFS(Merge2[[#This Row],[DistanceFromHome (KM)]] &lt;=10,"0-10KM",Merge2[[#This Row],[DistanceFromHome (KM)]] &lt;=20,"11-20KM",Merge2[[#This Row],[DistanceFromHome (KM)]] &lt;=30,"21-30KM",Merge2[[#This Row],[DistanceFromHome (KM)]] &lt;=40,"31-40KM",Merge2[[#This Row],[DistanceFromHome (KM)]] &lt;=50,"41-50KM")</f>
        <v>31-40KM</v>
      </c>
      <c r="K362" s="3" t="s">
        <v>40</v>
      </c>
      <c r="L362" s="3" t="s">
        <v>48</v>
      </c>
      <c r="M362" s="4">
        <v>3</v>
      </c>
      <c r="N362" s="3" t="str" cm="1">
        <f t="array" ref="N362">_xlfn.SWITCH(Merge2[[#This Row],[Education]], 1, "Below College", 2, "College", 3, "Bachelor's", 4, "Master's", 5, "Doctorate")</f>
        <v>Bachelor's</v>
      </c>
      <c r="O362" s="3" t="s">
        <v>58</v>
      </c>
      <c r="P362" s="3" t="s">
        <v>93</v>
      </c>
      <c r="Q362" s="3" t="s">
        <v>51</v>
      </c>
      <c r="R362" s="5">
        <v>46813</v>
      </c>
      <c r="S362" s="4">
        <v>0</v>
      </c>
      <c r="T362" s="3" t="s">
        <v>34</v>
      </c>
      <c r="U362" s="4">
        <f>IF(Merge2[[#This Row],[OverTime]]="Yes", 1, 0)</f>
        <v>0</v>
      </c>
      <c r="V362" s="2">
        <v>41788</v>
      </c>
      <c r="W362" s="3" t="s">
        <v>42</v>
      </c>
      <c r="X362" s="4">
        <v>6</v>
      </c>
      <c r="Y362" s="4">
        <v>1</v>
      </c>
      <c r="Z362" s="4">
        <v>1</v>
      </c>
      <c r="AA362" s="4" t="str">
        <f>IF(Merge2[[#This Row],[YearsSinceLastPromotion]] &gt;=4, "Need Attention", "OK")</f>
        <v>OK</v>
      </c>
      <c r="AB362" s="4">
        <v>1</v>
      </c>
      <c r="AC362" s="1"/>
      <c r="AD362" s="1"/>
      <c r="AE362" s="2"/>
      <c r="AF362" s="4"/>
      <c r="AG362" s="4" t="e">
        <f>IF(ISNUMBER(Merge2[[#This Row],[PerformanceRating.EnvironmentSatisfaction]]),Merge2[[#This Row],[PerformanceRating.EnvironmentSatisfaction]], NA())</f>
        <v>#N/A</v>
      </c>
      <c r="AH362" s="4"/>
      <c r="AI362" s="4" t="e">
        <f>IF(ISNUMBER(Merge2[[#This Row],[PerformanceRating.JobSatisfaction]]),Merge2[[#This Row],[PerformanceRating.JobSatisfaction]],NA())</f>
        <v>#N/A</v>
      </c>
      <c r="AJ362" s="4"/>
      <c r="AK362" s="4" t="e">
        <f>IF(ISNUMBER(Merge2[[#This Row],[PerformanceRating.RelationshipSatisfaction]]),Merge2[[#This Row],[PerformanceRating.RelationshipSatisfaction]],NA())</f>
        <v>#N/A</v>
      </c>
      <c r="AL362" s="4"/>
      <c r="AM362" s="4"/>
      <c r="AN362" s="4"/>
      <c r="AO362" s="4" t="e">
        <f>IF(ISNUMBER(Merge2[[#This Row],[PerformanceRating.WorkLifeBalance]]),Merge2[[#This Row],[PerformanceRating.WorkLifeBalance]],NA())</f>
        <v>#N/A</v>
      </c>
      <c r="AP362" s="4"/>
      <c r="AQ362" s="4" t="e">
        <f>IF(ISNUMBER(Merge2[[#This Row],[PerformanceRating.SelfRating]]),Merge2[[#This Row],[PerformanceRating.SelfRating]],NA())</f>
        <v>#N/A</v>
      </c>
      <c r="AR362" s="4"/>
      <c r="AS362" s="4" t="e">
        <f>IF(ISNUMBER(Merge2[[#This Row],[PerformanceRating.ManagerRating]]),Merge2[[#This Row],[PerformanceRating.ManagerRating]],NA())</f>
        <v>#N/A</v>
      </c>
      <c r="AT362" s="4" t="e">
        <f>AVERAGE(Merge2[[#This Row],[environment]],Merge2[[#This Row],[job_satisfactory]],Merge2[[#This Row],[Relationship]],Merge2[[#This Row],[worklife]],Merge2[[#This Row],[selfrating]],Merge2[[#This Row],[managerrating]])</f>
        <v>#N/A</v>
      </c>
    </row>
    <row r="363" spans="1:46" hidden="1" x14ac:dyDescent="0.25">
      <c r="A363" s="1" t="s">
        <v>1246</v>
      </c>
      <c r="B363" s="3" t="s">
        <v>1247</v>
      </c>
      <c r="C363" s="3" t="s">
        <v>1248</v>
      </c>
      <c r="D363" s="3" t="s">
        <v>26</v>
      </c>
      <c r="E363" s="4">
        <v>46</v>
      </c>
      <c r="F363" s="4" t="str">
        <f>IF(Merge2[[#This Row],[Age]]&lt;=35,"Young","Old")</f>
        <v>Old</v>
      </c>
      <c r="G363" s="3" t="s">
        <v>75</v>
      </c>
      <c r="H363" s="3" t="s">
        <v>57</v>
      </c>
      <c r="I363" s="4">
        <v>21</v>
      </c>
      <c r="J363" s="4" t="str" cm="1">
        <f t="array" ref="J363">_xlfn.IFS(Merge2[[#This Row],[DistanceFromHome (KM)]] &lt;=10,"0-10KM",Merge2[[#This Row],[DistanceFromHome (KM)]] &lt;=20,"11-20KM",Merge2[[#This Row],[DistanceFromHome (KM)]] &lt;=30,"21-30KM",Merge2[[#This Row],[DistanceFromHome (KM)]] &lt;=40,"31-40KM",Merge2[[#This Row],[DistanceFromHome (KM)]] &lt;=50,"41-50KM")</f>
        <v>21-30KM</v>
      </c>
      <c r="K363" s="3" t="s">
        <v>40</v>
      </c>
      <c r="L363" s="3" t="s">
        <v>100</v>
      </c>
      <c r="M363" s="4">
        <v>1</v>
      </c>
      <c r="N363" s="3" t="str" cm="1">
        <f t="array" ref="N363">_xlfn.SWITCH(Merge2[[#This Row],[Education]], 1, "Below College", 2, "College", 3, "Bachelor's", 4, "Master's", 5, "Doctorate")</f>
        <v>Below College</v>
      </c>
      <c r="O363" s="3" t="s">
        <v>58</v>
      </c>
      <c r="P363" s="3" t="s">
        <v>205</v>
      </c>
      <c r="Q363" s="3" t="s">
        <v>51</v>
      </c>
      <c r="R363" s="5">
        <v>281175</v>
      </c>
      <c r="S363" s="4">
        <v>0</v>
      </c>
      <c r="T363" s="3" t="s">
        <v>42</v>
      </c>
      <c r="U363" s="4">
        <f>IF(Merge2[[#This Row],[OverTime]]="Yes", 1, 0)</f>
        <v>1</v>
      </c>
      <c r="V363" s="2">
        <v>41792</v>
      </c>
      <c r="W363" s="3" t="s">
        <v>34</v>
      </c>
      <c r="X363" s="4">
        <v>8</v>
      </c>
      <c r="Y363" s="4">
        <v>1</v>
      </c>
      <c r="Z363" s="4">
        <v>2</v>
      </c>
      <c r="AA363" s="4" t="str">
        <f>IF(Merge2[[#This Row],[YearsSinceLastPromotion]] &gt;=4, "Need Attention", "OK")</f>
        <v>OK</v>
      </c>
      <c r="AB363" s="4">
        <v>2</v>
      </c>
      <c r="AC363" s="1"/>
      <c r="AD363" s="1"/>
      <c r="AE363" s="2"/>
      <c r="AF363" s="4"/>
      <c r="AG363" s="4" t="e">
        <f>IF(ISNUMBER(Merge2[[#This Row],[PerformanceRating.EnvironmentSatisfaction]]),Merge2[[#This Row],[PerformanceRating.EnvironmentSatisfaction]], NA())</f>
        <v>#N/A</v>
      </c>
      <c r="AH363" s="4"/>
      <c r="AI363" s="4" t="e">
        <f>IF(ISNUMBER(Merge2[[#This Row],[PerformanceRating.JobSatisfaction]]),Merge2[[#This Row],[PerformanceRating.JobSatisfaction]],NA())</f>
        <v>#N/A</v>
      </c>
      <c r="AJ363" s="4"/>
      <c r="AK363" s="4" t="e">
        <f>IF(ISNUMBER(Merge2[[#This Row],[PerformanceRating.RelationshipSatisfaction]]),Merge2[[#This Row],[PerformanceRating.RelationshipSatisfaction]],NA())</f>
        <v>#N/A</v>
      </c>
      <c r="AL363" s="4"/>
      <c r="AM363" s="4"/>
      <c r="AN363" s="4"/>
      <c r="AO363" s="4" t="e">
        <f>IF(ISNUMBER(Merge2[[#This Row],[PerformanceRating.WorkLifeBalance]]),Merge2[[#This Row],[PerformanceRating.WorkLifeBalance]],NA())</f>
        <v>#N/A</v>
      </c>
      <c r="AP363" s="4"/>
      <c r="AQ363" s="4" t="e">
        <f>IF(ISNUMBER(Merge2[[#This Row],[PerformanceRating.SelfRating]]),Merge2[[#This Row],[PerformanceRating.SelfRating]],NA())</f>
        <v>#N/A</v>
      </c>
      <c r="AR363" s="4"/>
      <c r="AS363" s="4" t="e">
        <f>IF(ISNUMBER(Merge2[[#This Row],[PerformanceRating.ManagerRating]]),Merge2[[#This Row],[PerformanceRating.ManagerRating]],NA())</f>
        <v>#N/A</v>
      </c>
      <c r="AT363" s="4" t="e">
        <f>AVERAGE(Merge2[[#This Row],[environment]],Merge2[[#This Row],[job_satisfactory]],Merge2[[#This Row],[Relationship]],Merge2[[#This Row],[worklife]],Merge2[[#This Row],[selfrating]],Merge2[[#This Row],[managerrating]])</f>
        <v>#N/A</v>
      </c>
    </row>
    <row r="364" spans="1:46" hidden="1" x14ac:dyDescent="0.25">
      <c r="A364" s="1" t="s">
        <v>1249</v>
      </c>
      <c r="B364" s="3" t="s">
        <v>1250</v>
      </c>
      <c r="C364" s="3" t="s">
        <v>1251</v>
      </c>
      <c r="D364" s="3" t="s">
        <v>39</v>
      </c>
      <c r="E364" s="4">
        <v>40</v>
      </c>
      <c r="F364" s="4" t="str">
        <f>IF(Merge2[[#This Row],[Age]]&lt;=35,"Young","Old")</f>
        <v>Old</v>
      </c>
      <c r="G364" s="3" t="s">
        <v>27</v>
      </c>
      <c r="H364" s="3" t="s">
        <v>57</v>
      </c>
      <c r="I364" s="4">
        <v>22</v>
      </c>
      <c r="J364" s="4" t="str" cm="1">
        <f t="array" ref="J364">_xlfn.IFS(Merge2[[#This Row],[DistanceFromHome (KM)]] &lt;=10,"0-10KM",Merge2[[#This Row],[DistanceFromHome (KM)]] &lt;=20,"11-20KM",Merge2[[#This Row],[DistanceFromHome (KM)]] &lt;=30,"21-30KM",Merge2[[#This Row],[DistanceFromHome (KM)]] &lt;=40,"31-40KM",Merge2[[#This Row],[DistanceFromHome (KM)]] &lt;=50,"41-50KM")</f>
        <v>21-30KM</v>
      </c>
      <c r="K364" s="3" t="s">
        <v>40</v>
      </c>
      <c r="L364" s="3" t="s">
        <v>76</v>
      </c>
      <c r="M364" s="4">
        <v>1</v>
      </c>
      <c r="N364" s="3" t="str" cm="1">
        <f t="array" ref="N364">_xlfn.SWITCH(Merge2[[#This Row],[Education]], 1, "Below College", 2, "College", 3, "Bachelor's", 4, "Master's", 5, "Doctorate")</f>
        <v>Below College</v>
      </c>
      <c r="O364" s="3" t="s">
        <v>200</v>
      </c>
      <c r="P364" s="3" t="s">
        <v>93</v>
      </c>
      <c r="Q364" s="3" t="s">
        <v>51</v>
      </c>
      <c r="R364" s="5">
        <v>38849</v>
      </c>
      <c r="S364" s="4">
        <v>1</v>
      </c>
      <c r="T364" s="3" t="s">
        <v>34</v>
      </c>
      <c r="U364" s="4">
        <f>IF(Merge2[[#This Row],[OverTime]]="Yes", 1, 0)</f>
        <v>0</v>
      </c>
      <c r="V364" s="2">
        <v>41796</v>
      </c>
      <c r="W364" s="3" t="s">
        <v>34</v>
      </c>
      <c r="X364" s="4">
        <v>8</v>
      </c>
      <c r="Y364" s="4">
        <v>6</v>
      </c>
      <c r="Z364" s="4">
        <v>6</v>
      </c>
      <c r="AA364" s="4" t="str">
        <f>IF(Merge2[[#This Row],[YearsSinceLastPromotion]] &gt;=4, "Need Attention", "OK")</f>
        <v>Need Attention</v>
      </c>
      <c r="AB364" s="4">
        <v>3</v>
      </c>
      <c r="AC364" s="1"/>
      <c r="AD364" s="1"/>
      <c r="AE364" s="2"/>
      <c r="AF364" s="4"/>
      <c r="AG364" s="4" t="e">
        <f>IF(ISNUMBER(Merge2[[#This Row],[PerformanceRating.EnvironmentSatisfaction]]),Merge2[[#This Row],[PerformanceRating.EnvironmentSatisfaction]], NA())</f>
        <v>#N/A</v>
      </c>
      <c r="AH364" s="4"/>
      <c r="AI364" s="4" t="e">
        <f>IF(ISNUMBER(Merge2[[#This Row],[PerformanceRating.JobSatisfaction]]),Merge2[[#This Row],[PerformanceRating.JobSatisfaction]],NA())</f>
        <v>#N/A</v>
      </c>
      <c r="AJ364" s="4"/>
      <c r="AK364" s="4" t="e">
        <f>IF(ISNUMBER(Merge2[[#This Row],[PerformanceRating.RelationshipSatisfaction]]),Merge2[[#This Row],[PerformanceRating.RelationshipSatisfaction]],NA())</f>
        <v>#N/A</v>
      </c>
      <c r="AL364" s="4"/>
      <c r="AM364" s="4"/>
      <c r="AN364" s="4"/>
      <c r="AO364" s="4" t="e">
        <f>IF(ISNUMBER(Merge2[[#This Row],[PerformanceRating.WorkLifeBalance]]),Merge2[[#This Row],[PerformanceRating.WorkLifeBalance]],NA())</f>
        <v>#N/A</v>
      </c>
      <c r="AP364" s="4"/>
      <c r="AQ364" s="4" t="e">
        <f>IF(ISNUMBER(Merge2[[#This Row],[PerformanceRating.SelfRating]]),Merge2[[#This Row],[PerformanceRating.SelfRating]],NA())</f>
        <v>#N/A</v>
      </c>
      <c r="AR364" s="4"/>
      <c r="AS364" s="4" t="e">
        <f>IF(ISNUMBER(Merge2[[#This Row],[PerformanceRating.ManagerRating]]),Merge2[[#This Row],[PerformanceRating.ManagerRating]],NA())</f>
        <v>#N/A</v>
      </c>
      <c r="AT364" s="4" t="e">
        <f>AVERAGE(Merge2[[#This Row],[environment]],Merge2[[#This Row],[job_satisfactory]],Merge2[[#This Row],[Relationship]],Merge2[[#This Row],[worklife]],Merge2[[#This Row],[selfrating]],Merge2[[#This Row],[managerrating]])</f>
        <v>#N/A</v>
      </c>
    </row>
    <row r="365" spans="1:46" hidden="1" x14ac:dyDescent="0.25">
      <c r="A365" s="1" t="s">
        <v>1252</v>
      </c>
      <c r="B365" s="3" t="s">
        <v>1253</v>
      </c>
      <c r="C365" s="3" t="s">
        <v>1254</v>
      </c>
      <c r="D365" s="3" t="s">
        <v>56</v>
      </c>
      <c r="E365" s="4">
        <v>37</v>
      </c>
      <c r="F365" s="4" t="str">
        <f>IF(Merge2[[#This Row],[Age]]&lt;=35,"Young","Old")</f>
        <v>Old</v>
      </c>
      <c r="G365" s="3" t="s">
        <v>27</v>
      </c>
      <c r="H365" s="3" t="s">
        <v>28</v>
      </c>
      <c r="I365" s="4">
        <v>30</v>
      </c>
      <c r="J365" s="4" t="str" cm="1">
        <f t="array" ref="J365">_xlfn.IFS(Merge2[[#This Row],[DistanceFromHome (KM)]] &lt;=10,"0-10KM",Merge2[[#This Row],[DistanceFromHome (KM)]] &lt;=20,"11-20KM",Merge2[[#This Row],[DistanceFromHome (KM)]] &lt;=30,"21-30KM",Merge2[[#This Row],[DistanceFromHome (KM)]] &lt;=40,"31-40KM",Merge2[[#This Row],[DistanceFromHome (KM)]] &lt;=50,"41-50KM")</f>
        <v>21-30KM</v>
      </c>
      <c r="K365" s="3" t="s">
        <v>69</v>
      </c>
      <c r="L365" s="3" t="s">
        <v>82</v>
      </c>
      <c r="M365" s="4">
        <v>3</v>
      </c>
      <c r="N365" s="3" t="str" cm="1">
        <f t="array" ref="N365">_xlfn.SWITCH(Merge2[[#This Row],[Education]], 1, "Below College", 2, "College", 3, "Bachelor's", 4, "Master's", 5, "Doctorate")</f>
        <v>Bachelor's</v>
      </c>
      <c r="O365" s="3" t="s">
        <v>31</v>
      </c>
      <c r="P365" s="3" t="s">
        <v>32</v>
      </c>
      <c r="Q365" s="3" t="s">
        <v>51</v>
      </c>
      <c r="R365" s="5">
        <v>61117</v>
      </c>
      <c r="S365" s="4">
        <v>1</v>
      </c>
      <c r="T365" s="3" t="s">
        <v>42</v>
      </c>
      <c r="U365" s="4">
        <f>IF(Merge2[[#This Row],[OverTime]]="Yes", 1, 0)</f>
        <v>1</v>
      </c>
      <c r="V365" s="2">
        <v>41800</v>
      </c>
      <c r="W365" s="3" t="s">
        <v>34</v>
      </c>
      <c r="X365" s="4">
        <v>8</v>
      </c>
      <c r="Y365" s="4">
        <v>2</v>
      </c>
      <c r="Z365" s="4">
        <v>5</v>
      </c>
      <c r="AA365" s="4" t="str">
        <f>IF(Merge2[[#This Row],[YearsSinceLastPromotion]] &gt;=4, "Need Attention", "OK")</f>
        <v>Need Attention</v>
      </c>
      <c r="AB365" s="4">
        <v>0</v>
      </c>
      <c r="AC365" s="1"/>
      <c r="AD365" s="1"/>
      <c r="AE365" s="2"/>
      <c r="AF365" s="4"/>
      <c r="AG365" s="4" t="e">
        <f>IF(ISNUMBER(Merge2[[#This Row],[PerformanceRating.EnvironmentSatisfaction]]),Merge2[[#This Row],[PerformanceRating.EnvironmentSatisfaction]], NA())</f>
        <v>#N/A</v>
      </c>
      <c r="AH365" s="4"/>
      <c r="AI365" s="4" t="e">
        <f>IF(ISNUMBER(Merge2[[#This Row],[PerformanceRating.JobSatisfaction]]),Merge2[[#This Row],[PerformanceRating.JobSatisfaction]],NA())</f>
        <v>#N/A</v>
      </c>
      <c r="AJ365" s="4"/>
      <c r="AK365" s="4" t="e">
        <f>IF(ISNUMBER(Merge2[[#This Row],[PerformanceRating.RelationshipSatisfaction]]),Merge2[[#This Row],[PerformanceRating.RelationshipSatisfaction]],NA())</f>
        <v>#N/A</v>
      </c>
      <c r="AL365" s="4"/>
      <c r="AM365" s="4"/>
      <c r="AN365" s="4"/>
      <c r="AO365" s="4" t="e">
        <f>IF(ISNUMBER(Merge2[[#This Row],[PerformanceRating.WorkLifeBalance]]),Merge2[[#This Row],[PerformanceRating.WorkLifeBalance]],NA())</f>
        <v>#N/A</v>
      </c>
      <c r="AP365" s="4"/>
      <c r="AQ365" s="4" t="e">
        <f>IF(ISNUMBER(Merge2[[#This Row],[PerformanceRating.SelfRating]]),Merge2[[#This Row],[PerformanceRating.SelfRating]],NA())</f>
        <v>#N/A</v>
      </c>
      <c r="AR365" s="4"/>
      <c r="AS365" s="4" t="e">
        <f>IF(ISNUMBER(Merge2[[#This Row],[PerformanceRating.ManagerRating]]),Merge2[[#This Row],[PerformanceRating.ManagerRating]],NA())</f>
        <v>#N/A</v>
      </c>
      <c r="AT365" s="4" t="e">
        <f>AVERAGE(Merge2[[#This Row],[environment]],Merge2[[#This Row],[job_satisfactory]],Merge2[[#This Row],[Relationship]],Merge2[[#This Row],[worklife]],Merge2[[#This Row],[selfrating]],Merge2[[#This Row],[managerrating]])</f>
        <v>#N/A</v>
      </c>
    </row>
    <row r="366" spans="1:46" hidden="1" x14ac:dyDescent="0.25">
      <c r="A366" s="1" t="s">
        <v>1255</v>
      </c>
      <c r="B366" s="3" t="s">
        <v>1256</v>
      </c>
      <c r="C366" s="3" t="s">
        <v>1257</v>
      </c>
      <c r="D366" s="3" t="s">
        <v>26</v>
      </c>
      <c r="E366" s="4">
        <v>40</v>
      </c>
      <c r="F366" s="4" t="str">
        <f>IF(Merge2[[#This Row],[Age]]&lt;=35,"Young","Old")</f>
        <v>Old</v>
      </c>
      <c r="G366" s="3" t="s">
        <v>27</v>
      </c>
      <c r="H366" s="3" t="s">
        <v>28</v>
      </c>
      <c r="I366" s="4">
        <v>2</v>
      </c>
      <c r="J366" s="4" t="str" cm="1">
        <f t="array" ref="J366">_xlfn.IFS(Merge2[[#This Row],[DistanceFromHome (KM)]] &lt;=10,"0-10KM",Merge2[[#This Row],[DistanceFromHome (KM)]] &lt;=20,"11-20KM",Merge2[[#This Row],[DistanceFromHome (KM)]] &lt;=30,"21-30KM",Merge2[[#This Row],[DistanceFromHome (KM)]] &lt;=40,"31-40KM",Merge2[[#This Row],[DistanceFromHome (KM)]] &lt;=50,"41-50KM")</f>
        <v>0-10KM</v>
      </c>
      <c r="K366" s="3" t="s">
        <v>69</v>
      </c>
      <c r="L366" s="3" t="s">
        <v>30</v>
      </c>
      <c r="M366" s="4">
        <v>4</v>
      </c>
      <c r="N366" s="3" t="str" cm="1">
        <f t="array" ref="N366">_xlfn.SWITCH(Merge2[[#This Row],[Education]], 1, "Below College", 2, "College", 3, "Bachelor's", 4, "Master's", 5, "Doctorate")</f>
        <v>Master's</v>
      </c>
      <c r="O366" s="3" t="s">
        <v>63</v>
      </c>
      <c r="P366" s="3" t="s">
        <v>32</v>
      </c>
      <c r="Q366" s="3" t="s">
        <v>51</v>
      </c>
      <c r="R366" s="5">
        <v>204005</v>
      </c>
      <c r="S366" s="4">
        <v>1</v>
      </c>
      <c r="T366" s="3" t="s">
        <v>34</v>
      </c>
      <c r="U366" s="4">
        <f>IF(Merge2[[#This Row],[OverTime]]="Yes", 1, 0)</f>
        <v>0</v>
      </c>
      <c r="V366" s="2">
        <v>41800</v>
      </c>
      <c r="W366" s="3" t="s">
        <v>34</v>
      </c>
      <c r="X366" s="4">
        <v>8</v>
      </c>
      <c r="Y366" s="4">
        <v>7</v>
      </c>
      <c r="Z366" s="4">
        <v>7</v>
      </c>
      <c r="AA366" s="4" t="str">
        <f>IF(Merge2[[#This Row],[YearsSinceLastPromotion]] &gt;=4, "Need Attention", "OK")</f>
        <v>Need Attention</v>
      </c>
      <c r="AB366" s="4">
        <v>3</v>
      </c>
      <c r="AC366" s="1"/>
      <c r="AD366" s="1"/>
      <c r="AE366" s="2"/>
      <c r="AF366" s="4"/>
      <c r="AG366" s="4" t="e">
        <f>IF(ISNUMBER(Merge2[[#This Row],[PerformanceRating.EnvironmentSatisfaction]]),Merge2[[#This Row],[PerformanceRating.EnvironmentSatisfaction]], NA())</f>
        <v>#N/A</v>
      </c>
      <c r="AH366" s="4"/>
      <c r="AI366" s="4" t="e">
        <f>IF(ISNUMBER(Merge2[[#This Row],[PerformanceRating.JobSatisfaction]]),Merge2[[#This Row],[PerformanceRating.JobSatisfaction]],NA())</f>
        <v>#N/A</v>
      </c>
      <c r="AJ366" s="4"/>
      <c r="AK366" s="4" t="e">
        <f>IF(ISNUMBER(Merge2[[#This Row],[PerformanceRating.RelationshipSatisfaction]]),Merge2[[#This Row],[PerformanceRating.RelationshipSatisfaction]],NA())</f>
        <v>#N/A</v>
      </c>
      <c r="AL366" s="4"/>
      <c r="AM366" s="4"/>
      <c r="AN366" s="4"/>
      <c r="AO366" s="4" t="e">
        <f>IF(ISNUMBER(Merge2[[#This Row],[PerformanceRating.WorkLifeBalance]]),Merge2[[#This Row],[PerformanceRating.WorkLifeBalance]],NA())</f>
        <v>#N/A</v>
      </c>
      <c r="AP366" s="4"/>
      <c r="AQ366" s="4" t="e">
        <f>IF(ISNUMBER(Merge2[[#This Row],[PerformanceRating.SelfRating]]),Merge2[[#This Row],[PerformanceRating.SelfRating]],NA())</f>
        <v>#N/A</v>
      </c>
      <c r="AR366" s="4"/>
      <c r="AS366" s="4" t="e">
        <f>IF(ISNUMBER(Merge2[[#This Row],[PerformanceRating.ManagerRating]]),Merge2[[#This Row],[PerformanceRating.ManagerRating]],NA())</f>
        <v>#N/A</v>
      </c>
      <c r="AT366" s="4" t="e">
        <f>AVERAGE(Merge2[[#This Row],[environment]],Merge2[[#This Row],[job_satisfactory]],Merge2[[#This Row],[Relationship]],Merge2[[#This Row],[worklife]],Merge2[[#This Row],[selfrating]],Merge2[[#This Row],[managerrating]])</f>
        <v>#N/A</v>
      </c>
    </row>
    <row r="367" spans="1:46" x14ac:dyDescent="0.25">
      <c r="A367" s="1" t="s">
        <v>1258</v>
      </c>
      <c r="B367" s="3" t="s">
        <v>1259</v>
      </c>
      <c r="C367" s="3" t="s">
        <v>1260</v>
      </c>
      <c r="D367" s="3" t="s">
        <v>39</v>
      </c>
      <c r="E367" s="4">
        <v>30</v>
      </c>
      <c r="F367" s="4" t="str">
        <f>IF(Merge2[[#This Row],[Age]]&lt;=35,"Young","Old")</f>
        <v>Young</v>
      </c>
      <c r="G367" s="3" t="s">
        <v>27</v>
      </c>
      <c r="H367" s="3" t="s">
        <v>57</v>
      </c>
      <c r="I367" s="4">
        <v>19</v>
      </c>
      <c r="J367" s="4" t="str" cm="1">
        <f t="array" ref="J367">_xlfn.IFS(Merge2[[#This Row],[DistanceFromHome (KM)]] &lt;=10,"0-10KM",Merge2[[#This Row],[DistanceFromHome (KM)]] &lt;=20,"11-20KM",Merge2[[#This Row],[DistanceFromHome (KM)]] &lt;=30,"21-30KM",Merge2[[#This Row],[DistanceFromHome (KM)]] &lt;=40,"31-40KM",Merge2[[#This Row],[DistanceFromHome (KM)]] &lt;=50,"41-50KM")</f>
        <v>11-20KM</v>
      </c>
      <c r="K367" s="3" t="s">
        <v>40</v>
      </c>
      <c r="L367" s="3" t="s">
        <v>76</v>
      </c>
      <c r="M367" s="4">
        <v>3</v>
      </c>
      <c r="N367" s="3" t="str" cm="1">
        <f t="array" ref="N367">_xlfn.SWITCH(Merge2[[#This Row],[Education]], 1, "Below College", 2, "College", 3, "Bachelor's", 4, "Master's", 5, "Doctorate")</f>
        <v>Bachelor's</v>
      </c>
      <c r="O367" s="3" t="s">
        <v>77</v>
      </c>
      <c r="P367" s="3" t="s">
        <v>93</v>
      </c>
      <c r="Q367" s="3" t="s">
        <v>51</v>
      </c>
      <c r="R367" s="5">
        <v>53336</v>
      </c>
      <c r="S367" s="4">
        <v>1</v>
      </c>
      <c r="T367" s="3" t="s">
        <v>34</v>
      </c>
      <c r="U367" s="4">
        <f>IF(Merge2[[#This Row],[OverTime]]="Yes", 1, 0)</f>
        <v>0</v>
      </c>
      <c r="V367" s="2">
        <v>41801</v>
      </c>
      <c r="W367" s="3" t="s">
        <v>34</v>
      </c>
      <c r="X367" s="4">
        <v>8</v>
      </c>
      <c r="Y367" s="4">
        <v>3</v>
      </c>
      <c r="Z367" s="4">
        <v>3</v>
      </c>
      <c r="AA367" s="4" t="str">
        <f>IF(Merge2[[#This Row],[YearsSinceLastPromotion]] &gt;=4, "Need Attention", "OK")</f>
        <v>OK</v>
      </c>
      <c r="AB367" s="4">
        <v>7</v>
      </c>
      <c r="AC367" s="1"/>
      <c r="AD367" s="1"/>
      <c r="AE367" s="2"/>
      <c r="AF367" s="4"/>
      <c r="AG367" s="4" t="e">
        <f>IF(ISNUMBER(Merge2[[#This Row],[PerformanceRating.EnvironmentSatisfaction]]),Merge2[[#This Row],[PerformanceRating.EnvironmentSatisfaction]], NA())</f>
        <v>#N/A</v>
      </c>
      <c r="AH367" s="4"/>
      <c r="AI367" s="4" t="e">
        <f>IF(ISNUMBER(Merge2[[#This Row],[PerformanceRating.JobSatisfaction]]),Merge2[[#This Row],[PerformanceRating.JobSatisfaction]],NA())</f>
        <v>#N/A</v>
      </c>
      <c r="AJ367" s="4"/>
      <c r="AK367" s="4" t="e">
        <f>IF(ISNUMBER(Merge2[[#This Row],[PerformanceRating.RelationshipSatisfaction]]),Merge2[[#This Row],[PerformanceRating.RelationshipSatisfaction]],NA())</f>
        <v>#N/A</v>
      </c>
      <c r="AL367" s="4"/>
      <c r="AM367" s="4"/>
      <c r="AN367" s="4"/>
      <c r="AO367" s="4" t="e">
        <f>IF(ISNUMBER(Merge2[[#This Row],[PerformanceRating.WorkLifeBalance]]),Merge2[[#This Row],[PerformanceRating.WorkLifeBalance]],NA())</f>
        <v>#N/A</v>
      </c>
      <c r="AP367" s="4"/>
      <c r="AQ367" s="4" t="e">
        <f>IF(ISNUMBER(Merge2[[#This Row],[PerformanceRating.SelfRating]]),Merge2[[#This Row],[PerformanceRating.SelfRating]],NA())</f>
        <v>#N/A</v>
      </c>
      <c r="AR367" s="4"/>
      <c r="AS367" s="4" t="e">
        <f>IF(ISNUMBER(Merge2[[#This Row],[PerformanceRating.ManagerRating]]),Merge2[[#This Row],[PerformanceRating.ManagerRating]],NA())</f>
        <v>#N/A</v>
      </c>
      <c r="AT367" s="4" t="e">
        <f>AVERAGE(Merge2[[#This Row],[environment]],Merge2[[#This Row],[job_satisfactory]],Merge2[[#This Row],[Relationship]],Merge2[[#This Row],[worklife]],Merge2[[#This Row],[selfrating]],Merge2[[#This Row],[managerrating]])</f>
        <v>#N/A</v>
      </c>
    </row>
    <row r="368" spans="1:46" x14ac:dyDescent="0.25">
      <c r="A368" s="1" t="s">
        <v>1261</v>
      </c>
      <c r="B368" s="3" t="s">
        <v>1262</v>
      </c>
      <c r="C368" s="3" t="s">
        <v>1263</v>
      </c>
      <c r="D368" s="3" t="s">
        <v>39</v>
      </c>
      <c r="E368" s="4">
        <v>33</v>
      </c>
      <c r="F368" s="4" t="str">
        <f>IF(Merge2[[#This Row],[Age]]&lt;=35,"Young","Old")</f>
        <v>Young</v>
      </c>
      <c r="G368" s="3" t="s">
        <v>27</v>
      </c>
      <c r="H368" s="3" t="s">
        <v>57</v>
      </c>
      <c r="I368" s="4">
        <v>31</v>
      </c>
      <c r="J368" s="4" t="str" cm="1">
        <f t="array" ref="J368">_xlfn.IFS(Merge2[[#This Row],[DistanceFromHome (KM)]] &lt;=10,"0-10KM",Merge2[[#This Row],[DistanceFromHome (KM)]] &lt;=20,"11-20KM",Merge2[[#This Row],[DistanceFromHome (KM)]] &lt;=30,"21-30KM",Merge2[[#This Row],[DistanceFromHome (KM)]] &lt;=40,"31-40KM",Merge2[[#This Row],[DistanceFromHome (KM)]] &lt;=50,"41-50KM")</f>
        <v>31-40KM</v>
      </c>
      <c r="K368" s="3" t="s">
        <v>40</v>
      </c>
      <c r="L368" s="3" t="s">
        <v>30</v>
      </c>
      <c r="M368" s="4">
        <v>1</v>
      </c>
      <c r="N368" s="3" t="str" cm="1">
        <f t="array" ref="N368">_xlfn.SWITCH(Merge2[[#This Row],[Education]], 1, "Below College", 2, "College", 3, "Bachelor's", 4, "Master's", 5, "Doctorate")</f>
        <v>Below College</v>
      </c>
      <c r="O368" s="3" t="s">
        <v>77</v>
      </c>
      <c r="P368" s="3" t="s">
        <v>93</v>
      </c>
      <c r="Q368" s="3" t="s">
        <v>51</v>
      </c>
      <c r="R368" s="5">
        <v>60754</v>
      </c>
      <c r="S368" s="4">
        <v>1</v>
      </c>
      <c r="T368" s="3" t="s">
        <v>34</v>
      </c>
      <c r="U368" s="4">
        <f>IF(Merge2[[#This Row],[OverTime]]="Yes", 1, 0)</f>
        <v>0</v>
      </c>
      <c r="V368" s="2">
        <v>41805</v>
      </c>
      <c r="W368" s="3" t="s">
        <v>34</v>
      </c>
      <c r="X368" s="4">
        <v>8</v>
      </c>
      <c r="Y368" s="4">
        <v>7</v>
      </c>
      <c r="Z368" s="4">
        <v>8</v>
      </c>
      <c r="AA368" s="4" t="str">
        <f>IF(Merge2[[#This Row],[YearsSinceLastPromotion]] &gt;=4, "Need Attention", "OK")</f>
        <v>Need Attention</v>
      </c>
      <c r="AB368" s="4">
        <v>1</v>
      </c>
      <c r="AC368" s="1"/>
      <c r="AD368" s="1"/>
      <c r="AE368" s="2"/>
      <c r="AF368" s="4"/>
      <c r="AG368" s="4" t="e">
        <f>IF(ISNUMBER(Merge2[[#This Row],[PerformanceRating.EnvironmentSatisfaction]]),Merge2[[#This Row],[PerformanceRating.EnvironmentSatisfaction]], NA())</f>
        <v>#N/A</v>
      </c>
      <c r="AH368" s="4"/>
      <c r="AI368" s="4" t="e">
        <f>IF(ISNUMBER(Merge2[[#This Row],[PerformanceRating.JobSatisfaction]]),Merge2[[#This Row],[PerformanceRating.JobSatisfaction]],NA())</f>
        <v>#N/A</v>
      </c>
      <c r="AJ368" s="4"/>
      <c r="AK368" s="4" t="e">
        <f>IF(ISNUMBER(Merge2[[#This Row],[PerformanceRating.RelationshipSatisfaction]]),Merge2[[#This Row],[PerformanceRating.RelationshipSatisfaction]],NA())</f>
        <v>#N/A</v>
      </c>
      <c r="AL368" s="4"/>
      <c r="AM368" s="4"/>
      <c r="AN368" s="4"/>
      <c r="AO368" s="4" t="e">
        <f>IF(ISNUMBER(Merge2[[#This Row],[PerformanceRating.WorkLifeBalance]]),Merge2[[#This Row],[PerformanceRating.WorkLifeBalance]],NA())</f>
        <v>#N/A</v>
      </c>
      <c r="AP368" s="4"/>
      <c r="AQ368" s="4" t="e">
        <f>IF(ISNUMBER(Merge2[[#This Row],[PerformanceRating.SelfRating]]),Merge2[[#This Row],[PerformanceRating.SelfRating]],NA())</f>
        <v>#N/A</v>
      </c>
      <c r="AR368" s="4"/>
      <c r="AS368" s="4" t="e">
        <f>IF(ISNUMBER(Merge2[[#This Row],[PerformanceRating.ManagerRating]]),Merge2[[#This Row],[PerformanceRating.ManagerRating]],NA())</f>
        <v>#N/A</v>
      </c>
      <c r="AT368" s="4" t="e">
        <f>AVERAGE(Merge2[[#This Row],[environment]],Merge2[[#This Row],[job_satisfactory]],Merge2[[#This Row],[Relationship]],Merge2[[#This Row],[worklife]],Merge2[[#This Row],[selfrating]],Merge2[[#This Row],[managerrating]])</f>
        <v>#N/A</v>
      </c>
    </row>
    <row r="369" spans="1:46" hidden="1" x14ac:dyDescent="0.25">
      <c r="A369" s="1" t="s">
        <v>1264</v>
      </c>
      <c r="B369" s="3" t="s">
        <v>1265</v>
      </c>
      <c r="C369" s="3" t="s">
        <v>1266</v>
      </c>
      <c r="D369" s="3" t="s">
        <v>39</v>
      </c>
      <c r="E369" s="4">
        <v>41</v>
      </c>
      <c r="F369" s="4" t="str">
        <f>IF(Merge2[[#This Row],[Age]]&lt;=35,"Young","Old")</f>
        <v>Old</v>
      </c>
      <c r="G369" s="3" t="s">
        <v>27</v>
      </c>
      <c r="H369" s="3" t="s">
        <v>57</v>
      </c>
      <c r="I369" s="4">
        <v>16</v>
      </c>
      <c r="J369" s="4" t="str" cm="1">
        <f t="array" ref="J369">_xlfn.IFS(Merge2[[#This Row],[DistanceFromHome (KM)]] &lt;=10,"0-10KM",Merge2[[#This Row],[DistanceFromHome (KM)]] &lt;=20,"11-20KM",Merge2[[#This Row],[DistanceFromHome (KM)]] &lt;=30,"21-30KM",Merge2[[#This Row],[DistanceFromHome (KM)]] &lt;=40,"31-40KM",Merge2[[#This Row],[DistanceFromHome (KM)]] &lt;=50,"41-50KM")</f>
        <v>11-20KM</v>
      </c>
      <c r="K369" s="3" t="s">
        <v>40</v>
      </c>
      <c r="L369" s="3" t="s">
        <v>76</v>
      </c>
      <c r="M369" s="4">
        <v>2</v>
      </c>
      <c r="N369" s="3" t="str" cm="1">
        <f t="array" ref="N369">_xlfn.SWITCH(Merge2[[#This Row],[Education]], 1, "Below College", 2, "College", 3, "Bachelor's", 4, "Master's", 5, "Doctorate")</f>
        <v>College</v>
      </c>
      <c r="O369" s="3" t="s">
        <v>58</v>
      </c>
      <c r="P369" s="3" t="s">
        <v>93</v>
      </c>
      <c r="Q369" s="3" t="s">
        <v>51</v>
      </c>
      <c r="R369" s="5">
        <v>45989</v>
      </c>
      <c r="S369" s="4">
        <v>1</v>
      </c>
      <c r="T369" s="3" t="s">
        <v>34</v>
      </c>
      <c r="U369" s="4">
        <f>IF(Merge2[[#This Row],[OverTime]]="Yes", 1, 0)</f>
        <v>0</v>
      </c>
      <c r="V369" s="2">
        <v>41807</v>
      </c>
      <c r="W369" s="3" t="s">
        <v>34</v>
      </c>
      <c r="X369" s="4">
        <v>8</v>
      </c>
      <c r="Y369" s="4">
        <v>4</v>
      </c>
      <c r="Z369" s="4">
        <v>8</v>
      </c>
      <c r="AA369" s="4" t="str">
        <f>IF(Merge2[[#This Row],[YearsSinceLastPromotion]] &gt;=4, "Need Attention", "OK")</f>
        <v>Need Attention</v>
      </c>
      <c r="AB369" s="4">
        <v>4</v>
      </c>
      <c r="AC369" s="1"/>
      <c r="AD369" s="1"/>
      <c r="AE369" s="2"/>
      <c r="AF369" s="4"/>
      <c r="AG369" s="4" t="e">
        <f>IF(ISNUMBER(Merge2[[#This Row],[PerformanceRating.EnvironmentSatisfaction]]),Merge2[[#This Row],[PerformanceRating.EnvironmentSatisfaction]], NA())</f>
        <v>#N/A</v>
      </c>
      <c r="AH369" s="4"/>
      <c r="AI369" s="4" t="e">
        <f>IF(ISNUMBER(Merge2[[#This Row],[PerformanceRating.JobSatisfaction]]),Merge2[[#This Row],[PerformanceRating.JobSatisfaction]],NA())</f>
        <v>#N/A</v>
      </c>
      <c r="AJ369" s="4"/>
      <c r="AK369" s="4" t="e">
        <f>IF(ISNUMBER(Merge2[[#This Row],[PerformanceRating.RelationshipSatisfaction]]),Merge2[[#This Row],[PerformanceRating.RelationshipSatisfaction]],NA())</f>
        <v>#N/A</v>
      </c>
      <c r="AL369" s="4"/>
      <c r="AM369" s="4"/>
      <c r="AN369" s="4"/>
      <c r="AO369" s="4" t="e">
        <f>IF(ISNUMBER(Merge2[[#This Row],[PerformanceRating.WorkLifeBalance]]),Merge2[[#This Row],[PerformanceRating.WorkLifeBalance]],NA())</f>
        <v>#N/A</v>
      </c>
      <c r="AP369" s="4"/>
      <c r="AQ369" s="4" t="e">
        <f>IF(ISNUMBER(Merge2[[#This Row],[PerformanceRating.SelfRating]]),Merge2[[#This Row],[PerformanceRating.SelfRating]],NA())</f>
        <v>#N/A</v>
      </c>
      <c r="AR369" s="4"/>
      <c r="AS369" s="4" t="e">
        <f>IF(ISNUMBER(Merge2[[#This Row],[PerformanceRating.ManagerRating]]),Merge2[[#This Row],[PerformanceRating.ManagerRating]],NA())</f>
        <v>#N/A</v>
      </c>
      <c r="AT369" s="4" t="e">
        <f>AVERAGE(Merge2[[#This Row],[environment]],Merge2[[#This Row],[job_satisfactory]],Merge2[[#This Row],[Relationship]],Merge2[[#This Row],[worklife]],Merge2[[#This Row],[selfrating]],Merge2[[#This Row],[managerrating]])</f>
        <v>#N/A</v>
      </c>
    </row>
    <row r="370" spans="1:46" x14ac:dyDescent="0.25">
      <c r="A370" s="1" t="s">
        <v>1271</v>
      </c>
      <c r="B370" s="3" t="s">
        <v>1272</v>
      </c>
      <c r="C370" s="3" t="s">
        <v>1273</v>
      </c>
      <c r="D370" s="3" t="s">
        <v>26</v>
      </c>
      <c r="E370" s="4">
        <v>33</v>
      </c>
      <c r="F370" s="4" t="str">
        <f>IF(Merge2[[#This Row],[Age]]&lt;=35,"Young","Old")</f>
        <v>Young</v>
      </c>
      <c r="G370" s="3" t="s">
        <v>75</v>
      </c>
      <c r="H370" s="3" t="s">
        <v>28</v>
      </c>
      <c r="I370" s="4">
        <v>29</v>
      </c>
      <c r="J370" s="4" t="str" cm="1">
        <f t="array" ref="J370">_xlfn.IFS(Merge2[[#This Row],[DistanceFromHome (KM)]] &lt;=10,"0-10KM",Merge2[[#This Row],[DistanceFromHome (KM)]] &lt;=20,"11-20KM",Merge2[[#This Row],[DistanceFromHome (KM)]] &lt;=30,"21-30KM",Merge2[[#This Row],[DistanceFromHome (KM)]] &lt;=40,"31-40KM",Merge2[[#This Row],[DistanceFromHome (KM)]] &lt;=50,"41-50KM")</f>
        <v>21-30KM</v>
      </c>
      <c r="K370" s="3" t="s">
        <v>29</v>
      </c>
      <c r="L370" s="3" t="s">
        <v>30</v>
      </c>
      <c r="M370" s="4">
        <v>3</v>
      </c>
      <c r="N370" s="3" t="str" cm="1">
        <f t="array" ref="N370">_xlfn.SWITCH(Merge2[[#This Row],[Education]], 1, "Below College", 2, "College", 3, "Bachelor's", 4, "Master's", 5, "Doctorate")</f>
        <v>Bachelor's</v>
      </c>
      <c r="O370" s="3" t="s">
        <v>130</v>
      </c>
      <c r="P370" s="3" t="s">
        <v>32</v>
      </c>
      <c r="Q370" s="3" t="s">
        <v>51</v>
      </c>
      <c r="R370" s="5">
        <v>65094</v>
      </c>
      <c r="S370" s="4">
        <v>0</v>
      </c>
      <c r="T370" s="3" t="s">
        <v>34</v>
      </c>
      <c r="U370" s="4">
        <f>IF(Merge2[[#This Row],[OverTime]]="Yes", 1, 0)</f>
        <v>0</v>
      </c>
      <c r="V370" s="2">
        <v>41810</v>
      </c>
      <c r="W370" s="3" t="s">
        <v>34</v>
      </c>
      <c r="X370" s="4">
        <v>8</v>
      </c>
      <c r="Y370" s="4">
        <v>8</v>
      </c>
      <c r="Z370" s="4">
        <v>8</v>
      </c>
      <c r="AA370" s="4" t="str">
        <f>IF(Merge2[[#This Row],[YearsSinceLastPromotion]] &gt;=4, "Need Attention", "OK")</f>
        <v>Need Attention</v>
      </c>
      <c r="AB370" s="4">
        <v>0</v>
      </c>
      <c r="AC370" s="1"/>
      <c r="AD370" s="1"/>
      <c r="AE370" s="2"/>
      <c r="AF370" s="4"/>
      <c r="AG370" s="4" t="e">
        <f>IF(ISNUMBER(Merge2[[#This Row],[PerformanceRating.EnvironmentSatisfaction]]),Merge2[[#This Row],[PerformanceRating.EnvironmentSatisfaction]], NA())</f>
        <v>#N/A</v>
      </c>
      <c r="AH370" s="4"/>
      <c r="AI370" s="4" t="e">
        <f>IF(ISNUMBER(Merge2[[#This Row],[PerformanceRating.JobSatisfaction]]),Merge2[[#This Row],[PerformanceRating.JobSatisfaction]],NA())</f>
        <v>#N/A</v>
      </c>
      <c r="AJ370" s="4"/>
      <c r="AK370" s="4" t="e">
        <f>IF(ISNUMBER(Merge2[[#This Row],[PerformanceRating.RelationshipSatisfaction]]),Merge2[[#This Row],[PerformanceRating.RelationshipSatisfaction]],NA())</f>
        <v>#N/A</v>
      </c>
      <c r="AL370" s="4"/>
      <c r="AM370" s="4"/>
      <c r="AN370" s="4"/>
      <c r="AO370" s="4" t="e">
        <f>IF(ISNUMBER(Merge2[[#This Row],[PerformanceRating.WorkLifeBalance]]),Merge2[[#This Row],[PerformanceRating.WorkLifeBalance]],NA())</f>
        <v>#N/A</v>
      </c>
      <c r="AP370" s="4"/>
      <c r="AQ370" s="4" t="e">
        <f>IF(ISNUMBER(Merge2[[#This Row],[PerformanceRating.SelfRating]]),Merge2[[#This Row],[PerformanceRating.SelfRating]],NA())</f>
        <v>#N/A</v>
      </c>
      <c r="AR370" s="4"/>
      <c r="AS370" s="4" t="e">
        <f>IF(ISNUMBER(Merge2[[#This Row],[PerformanceRating.ManagerRating]]),Merge2[[#This Row],[PerformanceRating.ManagerRating]],NA())</f>
        <v>#N/A</v>
      </c>
      <c r="AT370" s="4" t="e">
        <f>AVERAGE(Merge2[[#This Row],[environment]],Merge2[[#This Row],[job_satisfactory]],Merge2[[#This Row],[Relationship]],Merge2[[#This Row],[worklife]],Merge2[[#This Row],[selfrating]],Merge2[[#This Row],[managerrating]])</f>
        <v>#N/A</v>
      </c>
    </row>
    <row r="371" spans="1:46" x14ac:dyDescent="0.25">
      <c r="A371" s="1" t="s">
        <v>1278</v>
      </c>
      <c r="B371" s="3" t="s">
        <v>1040</v>
      </c>
      <c r="C371" s="3" t="s">
        <v>1279</v>
      </c>
      <c r="D371" s="3" t="s">
        <v>26</v>
      </c>
      <c r="E371" s="4">
        <v>32</v>
      </c>
      <c r="F371" s="4" t="str">
        <f>IF(Merge2[[#This Row],[Age]]&lt;=35,"Young","Old")</f>
        <v>Young</v>
      </c>
      <c r="G371" s="3" t="s">
        <v>92</v>
      </c>
      <c r="H371" s="3" t="s">
        <v>57</v>
      </c>
      <c r="I371" s="4">
        <v>40</v>
      </c>
      <c r="J371" s="4" t="str" cm="1">
        <f t="array" ref="J371">_xlfn.IFS(Merge2[[#This Row],[DistanceFromHome (KM)]] &lt;=10,"0-10KM",Merge2[[#This Row],[DistanceFromHome (KM)]] &lt;=20,"11-20KM",Merge2[[#This Row],[DistanceFromHome (KM)]] &lt;=30,"21-30KM",Merge2[[#This Row],[DistanceFromHome (KM)]] &lt;=40,"31-40KM",Merge2[[#This Row],[DistanceFromHome (KM)]] &lt;=50,"41-50KM")</f>
        <v>31-40KM</v>
      </c>
      <c r="K371" s="3" t="s">
        <v>40</v>
      </c>
      <c r="L371" s="3" t="s">
        <v>30</v>
      </c>
      <c r="M371" s="4">
        <v>5</v>
      </c>
      <c r="N371" s="3" t="str" cm="1">
        <f t="array" ref="N371">_xlfn.SWITCH(Merge2[[#This Row],[Education]], 1, "Below College", 2, "College", 3, "Bachelor's", 4, "Master's", 5, "Doctorate")</f>
        <v>Doctorate</v>
      </c>
      <c r="O371" s="3" t="s">
        <v>58</v>
      </c>
      <c r="P371" s="3" t="s">
        <v>93</v>
      </c>
      <c r="Q371" s="3" t="s">
        <v>41</v>
      </c>
      <c r="R371" s="5">
        <v>60759</v>
      </c>
      <c r="S371" s="4">
        <v>0</v>
      </c>
      <c r="T371" s="3" t="s">
        <v>34</v>
      </c>
      <c r="U371" s="4">
        <f>IF(Merge2[[#This Row],[OverTime]]="Yes", 1, 0)</f>
        <v>0</v>
      </c>
      <c r="V371" s="2">
        <v>41812</v>
      </c>
      <c r="W371" s="3" t="s">
        <v>34</v>
      </c>
      <c r="X371" s="4">
        <v>8</v>
      </c>
      <c r="Y371" s="4">
        <v>0</v>
      </c>
      <c r="Z371" s="4">
        <v>6</v>
      </c>
      <c r="AA371" s="4" t="str">
        <f>IF(Merge2[[#This Row],[YearsSinceLastPromotion]] &gt;=4, "Need Attention", "OK")</f>
        <v>Need Attention</v>
      </c>
      <c r="AB371" s="4">
        <v>3</v>
      </c>
      <c r="AC371" s="1"/>
      <c r="AD371" s="1"/>
      <c r="AE371" s="2"/>
      <c r="AF371" s="4"/>
      <c r="AG371" s="4" t="e">
        <f>IF(ISNUMBER(Merge2[[#This Row],[PerformanceRating.EnvironmentSatisfaction]]),Merge2[[#This Row],[PerformanceRating.EnvironmentSatisfaction]], NA())</f>
        <v>#N/A</v>
      </c>
      <c r="AH371" s="4"/>
      <c r="AI371" s="4" t="e">
        <f>IF(ISNUMBER(Merge2[[#This Row],[PerformanceRating.JobSatisfaction]]),Merge2[[#This Row],[PerformanceRating.JobSatisfaction]],NA())</f>
        <v>#N/A</v>
      </c>
      <c r="AJ371" s="4"/>
      <c r="AK371" s="4" t="e">
        <f>IF(ISNUMBER(Merge2[[#This Row],[PerformanceRating.RelationshipSatisfaction]]),Merge2[[#This Row],[PerformanceRating.RelationshipSatisfaction]],NA())</f>
        <v>#N/A</v>
      </c>
      <c r="AL371" s="4"/>
      <c r="AM371" s="4"/>
      <c r="AN371" s="4"/>
      <c r="AO371" s="4" t="e">
        <f>IF(ISNUMBER(Merge2[[#This Row],[PerformanceRating.WorkLifeBalance]]),Merge2[[#This Row],[PerformanceRating.WorkLifeBalance]],NA())</f>
        <v>#N/A</v>
      </c>
      <c r="AP371" s="4"/>
      <c r="AQ371" s="4" t="e">
        <f>IF(ISNUMBER(Merge2[[#This Row],[PerformanceRating.SelfRating]]),Merge2[[#This Row],[PerformanceRating.SelfRating]],NA())</f>
        <v>#N/A</v>
      </c>
      <c r="AR371" s="4"/>
      <c r="AS371" s="4" t="e">
        <f>IF(ISNUMBER(Merge2[[#This Row],[PerformanceRating.ManagerRating]]),Merge2[[#This Row],[PerformanceRating.ManagerRating]],NA())</f>
        <v>#N/A</v>
      </c>
      <c r="AT371" s="4" t="e">
        <f>AVERAGE(Merge2[[#This Row],[environment]],Merge2[[#This Row],[job_satisfactory]],Merge2[[#This Row],[Relationship]],Merge2[[#This Row],[worklife]],Merge2[[#This Row],[selfrating]],Merge2[[#This Row],[managerrating]])</f>
        <v>#N/A</v>
      </c>
    </row>
    <row r="372" spans="1:46" hidden="1" x14ac:dyDescent="0.25">
      <c r="A372" s="1" t="s">
        <v>1280</v>
      </c>
      <c r="B372" s="3" t="s">
        <v>1281</v>
      </c>
      <c r="C372" s="3" t="s">
        <v>1282</v>
      </c>
      <c r="D372" s="3" t="s">
        <v>39</v>
      </c>
      <c r="E372" s="4">
        <v>37</v>
      </c>
      <c r="F372" s="4" t="str">
        <f>IF(Merge2[[#This Row],[Age]]&lt;=35,"Young","Old")</f>
        <v>Old</v>
      </c>
      <c r="G372" s="3" t="s">
        <v>27</v>
      </c>
      <c r="H372" s="3" t="s">
        <v>28</v>
      </c>
      <c r="I372" s="4">
        <v>22</v>
      </c>
      <c r="J372" s="4" t="str" cm="1">
        <f t="array" ref="J372">_xlfn.IFS(Merge2[[#This Row],[DistanceFromHome (KM)]] &lt;=10,"0-10KM",Merge2[[#This Row],[DistanceFromHome (KM)]] &lt;=20,"11-20KM",Merge2[[#This Row],[DistanceFromHome (KM)]] &lt;=30,"21-30KM",Merge2[[#This Row],[DistanceFromHome (KM)]] &lt;=40,"31-40KM",Merge2[[#This Row],[DistanceFromHome (KM)]] &lt;=50,"41-50KM")</f>
        <v>21-30KM</v>
      </c>
      <c r="K372" s="3" t="s">
        <v>40</v>
      </c>
      <c r="L372" s="3" t="s">
        <v>30</v>
      </c>
      <c r="M372" s="4">
        <v>4</v>
      </c>
      <c r="N372" s="3" t="str" cm="1">
        <f t="array" ref="N372">_xlfn.SWITCH(Merge2[[#This Row],[Education]], 1, "Below College", 2, "College", 3, "Bachelor's", 4, "Master's", 5, "Doctorate")</f>
        <v>Master's</v>
      </c>
      <c r="O372" s="3" t="s">
        <v>31</v>
      </c>
      <c r="P372" s="3" t="s">
        <v>32</v>
      </c>
      <c r="Q372" s="3" t="s">
        <v>33</v>
      </c>
      <c r="R372" s="5">
        <v>92483</v>
      </c>
      <c r="S372" s="4">
        <v>1</v>
      </c>
      <c r="T372" s="3" t="s">
        <v>42</v>
      </c>
      <c r="U372" s="4">
        <f>IF(Merge2[[#This Row],[OverTime]]="Yes", 1, 0)</f>
        <v>1</v>
      </c>
      <c r="V372" s="2">
        <v>41813</v>
      </c>
      <c r="W372" s="3" t="s">
        <v>34</v>
      </c>
      <c r="X372" s="4">
        <v>8</v>
      </c>
      <c r="Y372" s="4">
        <v>5</v>
      </c>
      <c r="Z372" s="4">
        <v>5</v>
      </c>
      <c r="AA372" s="4" t="str">
        <f>IF(Merge2[[#This Row],[YearsSinceLastPromotion]] &gt;=4, "Need Attention", "OK")</f>
        <v>Need Attention</v>
      </c>
      <c r="AB372" s="4">
        <v>3</v>
      </c>
      <c r="AC372" s="1"/>
      <c r="AD372" s="1"/>
      <c r="AE372" s="2"/>
      <c r="AF372" s="4"/>
      <c r="AG372" s="4" t="e">
        <f>IF(ISNUMBER(Merge2[[#This Row],[PerformanceRating.EnvironmentSatisfaction]]),Merge2[[#This Row],[PerformanceRating.EnvironmentSatisfaction]], NA())</f>
        <v>#N/A</v>
      </c>
      <c r="AH372" s="4"/>
      <c r="AI372" s="4" t="e">
        <f>IF(ISNUMBER(Merge2[[#This Row],[PerformanceRating.JobSatisfaction]]),Merge2[[#This Row],[PerformanceRating.JobSatisfaction]],NA())</f>
        <v>#N/A</v>
      </c>
      <c r="AJ372" s="4"/>
      <c r="AK372" s="4" t="e">
        <f>IF(ISNUMBER(Merge2[[#This Row],[PerformanceRating.RelationshipSatisfaction]]),Merge2[[#This Row],[PerformanceRating.RelationshipSatisfaction]],NA())</f>
        <v>#N/A</v>
      </c>
      <c r="AL372" s="4"/>
      <c r="AM372" s="4"/>
      <c r="AN372" s="4"/>
      <c r="AO372" s="4" t="e">
        <f>IF(ISNUMBER(Merge2[[#This Row],[PerformanceRating.WorkLifeBalance]]),Merge2[[#This Row],[PerformanceRating.WorkLifeBalance]],NA())</f>
        <v>#N/A</v>
      </c>
      <c r="AP372" s="4"/>
      <c r="AQ372" s="4" t="e">
        <f>IF(ISNUMBER(Merge2[[#This Row],[PerformanceRating.SelfRating]]),Merge2[[#This Row],[PerformanceRating.SelfRating]],NA())</f>
        <v>#N/A</v>
      </c>
      <c r="AR372" s="4"/>
      <c r="AS372" s="4" t="e">
        <f>IF(ISNUMBER(Merge2[[#This Row],[PerformanceRating.ManagerRating]]),Merge2[[#This Row],[PerformanceRating.ManagerRating]],NA())</f>
        <v>#N/A</v>
      </c>
      <c r="AT372" s="4" t="e">
        <f>AVERAGE(Merge2[[#This Row],[environment]],Merge2[[#This Row],[job_satisfactory]],Merge2[[#This Row],[Relationship]],Merge2[[#This Row],[worklife]],Merge2[[#This Row],[selfrating]],Merge2[[#This Row],[managerrating]])</f>
        <v>#N/A</v>
      </c>
    </row>
    <row r="373" spans="1:46" hidden="1" x14ac:dyDescent="0.25">
      <c r="A373" s="1" t="s">
        <v>1283</v>
      </c>
      <c r="B373" s="3" t="s">
        <v>686</v>
      </c>
      <c r="C373" s="3" t="s">
        <v>1284</v>
      </c>
      <c r="D373" s="3" t="s">
        <v>26</v>
      </c>
      <c r="E373" s="4">
        <v>36</v>
      </c>
      <c r="F373" s="4" t="str">
        <f>IF(Merge2[[#This Row],[Age]]&lt;=35,"Young","Old")</f>
        <v>Old</v>
      </c>
      <c r="G373" s="3" t="s">
        <v>27</v>
      </c>
      <c r="H373" s="3" t="s">
        <v>57</v>
      </c>
      <c r="I373" s="4">
        <v>43</v>
      </c>
      <c r="J373" s="4" t="str" cm="1">
        <f t="array" ref="J373">_xlfn.IFS(Merge2[[#This Row],[DistanceFromHome (KM)]] &lt;=10,"0-10KM",Merge2[[#This Row],[DistanceFromHome (KM)]] &lt;=20,"11-20KM",Merge2[[#This Row],[DistanceFromHome (KM)]] &lt;=30,"21-30KM",Merge2[[#This Row],[DistanceFromHome (KM)]] &lt;=40,"31-40KM",Merge2[[#This Row],[DistanceFromHome (KM)]] &lt;=50,"41-50KM")</f>
        <v>41-50KM</v>
      </c>
      <c r="K373" s="3" t="s">
        <v>40</v>
      </c>
      <c r="L373" s="3" t="s">
        <v>76</v>
      </c>
      <c r="M373" s="4">
        <v>3</v>
      </c>
      <c r="N373" s="3" t="str" cm="1">
        <f t="array" ref="N373">_xlfn.SWITCH(Merge2[[#This Row],[Education]], 1, "Below College", 2, "College", 3, "Bachelor's", 4, "Master's", 5, "Doctorate")</f>
        <v>Bachelor's</v>
      </c>
      <c r="O373" s="3" t="s">
        <v>58</v>
      </c>
      <c r="P373" s="3" t="s">
        <v>205</v>
      </c>
      <c r="Q373" s="3" t="s">
        <v>41</v>
      </c>
      <c r="R373" s="5">
        <v>454993</v>
      </c>
      <c r="S373" s="4">
        <v>0</v>
      </c>
      <c r="T373" s="3" t="s">
        <v>34</v>
      </c>
      <c r="U373" s="4">
        <f>IF(Merge2[[#This Row],[OverTime]]="Yes", 1, 0)</f>
        <v>0</v>
      </c>
      <c r="V373" s="2">
        <v>41814</v>
      </c>
      <c r="W373" s="3" t="s">
        <v>34</v>
      </c>
      <c r="X373" s="4">
        <v>8</v>
      </c>
      <c r="Y373" s="4">
        <v>3</v>
      </c>
      <c r="Z373" s="4">
        <v>4</v>
      </c>
      <c r="AA373" s="4" t="str">
        <f>IF(Merge2[[#This Row],[YearsSinceLastPromotion]] &gt;=4, "Need Attention", "OK")</f>
        <v>Need Attention</v>
      </c>
      <c r="AB373" s="4">
        <v>0</v>
      </c>
      <c r="AC373" s="1"/>
      <c r="AD373" s="1"/>
      <c r="AE373" s="2"/>
      <c r="AF373" s="4"/>
      <c r="AG373" s="4" t="e">
        <f>IF(ISNUMBER(Merge2[[#This Row],[PerformanceRating.EnvironmentSatisfaction]]),Merge2[[#This Row],[PerformanceRating.EnvironmentSatisfaction]], NA())</f>
        <v>#N/A</v>
      </c>
      <c r="AH373" s="4"/>
      <c r="AI373" s="4" t="e">
        <f>IF(ISNUMBER(Merge2[[#This Row],[PerformanceRating.JobSatisfaction]]),Merge2[[#This Row],[PerformanceRating.JobSatisfaction]],NA())</f>
        <v>#N/A</v>
      </c>
      <c r="AJ373" s="4"/>
      <c r="AK373" s="4" t="e">
        <f>IF(ISNUMBER(Merge2[[#This Row],[PerformanceRating.RelationshipSatisfaction]]),Merge2[[#This Row],[PerformanceRating.RelationshipSatisfaction]],NA())</f>
        <v>#N/A</v>
      </c>
      <c r="AL373" s="4"/>
      <c r="AM373" s="4"/>
      <c r="AN373" s="4"/>
      <c r="AO373" s="4" t="e">
        <f>IF(ISNUMBER(Merge2[[#This Row],[PerformanceRating.WorkLifeBalance]]),Merge2[[#This Row],[PerformanceRating.WorkLifeBalance]],NA())</f>
        <v>#N/A</v>
      </c>
      <c r="AP373" s="4"/>
      <c r="AQ373" s="4" t="e">
        <f>IF(ISNUMBER(Merge2[[#This Row],[PerformanceRating.SelfRating]]),Merge2[[#This Row],[PerformanceRating.SelfRating]],NA())</f>
        <v>#N/A</v>
      </c>
      <c r="AR373" s="4"/>
      <c r="AS373" s="4" t="e">
        <f>IF(ISNUMBER(Merge2[[#This Row],[PerformanceRating.ManagerRating]]),Merge2[[#This Row],[PerformanceRating.ManagerRating]],NA())</f>
        <v>#N/A</v>
      </c>
      <c r="AT373" s="4" t="e">
        <f>AVERAGE(Merge2[[#This Row],[environment]],Merge2[[#This Row],[job_satisfactory]],Merge2[[#This Row],[Relationship]],Merge2[[#This Row],[worklife]],Merge2[[#This Row],[selfrating]],Merge2[[#This Row],[managerrating]])</f>
        <v>#N/A</v>
      </c>
    </row>
    <row r="374" spans="1:46" x14ac:dyDescent="0.25">
      <c r="A374" s="1" t="s">
        <v>1285</v>
      </c>
      <c r="B374" s="3" t="s">
        <v>1286</v>
      </c>
      <c r="C374" s="3" t="s">
        <v>1287</v>
      </c>
      <c r="D374" s="3" t="s">
        <v>39</v>
      </c>
      <c r="E374" s="4">
        <v>31</v>
      </c>
      <c r="F374" s="4" t="str">
        <f>IF(Merge2[[#This Row],[Age]]&lt;=35,"Young","Old")</f>
        <v>Young</v>
      </c>
      <c r="G374" s="3" t="s">
        <v>27</v>
      </c>
      <c r="H374" s="3" t="s">
        <v>57</v>
      </c>
      <c r="I374" s="4">
        <v>10</v>
      </c>
      <c r="J374" s="4" t="str" cm="1">
        <f t="array" ref="J374">_xlfn.IFS(Merge2[[#This Row],[DistanceFromHome (KM)]] &lt;=10,"0-10KM",Merge2[[#This Row],[DistanceFromHome (KM)]] &lt;=20,"11-20KM",Merge2[[#This Row],[DistanceFromHome (KM)]] &lt;=30,"21-30KM",Merge2[[#This Row],[DistanceFromHome (KM)]] &lt;=40,"31-40KM",Merge2[[#This Row],[DistanceFromHome (KM)]] &lt;=50,"41-50KM")</f>
        <v>0-10KM</v>
      </c>
      <c r="K374" s="3" t="s">
        <v>29</v>
      </c>
      <c r="L374" s="3" t="s">
        <v>30</v>
      </c>
      <c r="M374" s="4">
        <v>3</v>
      </c>
      <c r="N374" s="3" t="str" cm="1">
        <f t="array" ref="N374">_xlfn.SWITCH(Merge2[[#This Row],[Education]], 1, "Below College", 2, "College", 3, "Bachelor's", 4, "Master's", 5, "Doctorate")</f>
        <v>Bachelor's</v>
      </c>
      <c r="O374" s="3" t="s">
        <v>58</v>
      </c>
      <c r="P374" s="3" t="s">
        <v>114</v>
      </c>
      <c r="Q374" s="3" t="s">
        <v>51</v>
      </c>
      <c r="R374" s="5">
        <v>168087</v>
      </c>
      <c r="S374" s="4">
        <v>1</v>
      </c>
      <c r="T374" s="3" t="s">
        <v>34</v>
      </c>
      <c r="U374" s="4">
        <f>IF(Merge2[[#This Row],[OverTime]]="Yes", 1, 0)</f>
        <v>0</v>
      </c>
      <c r="V374" s="2">
        <v>41814</v>
      </c>
      <c r="W374" s="3" t="s">
        <v>34</v>
      </c>
      <c r="X374" s="4">
        <v>8</v>
      </c>
      <c r="Y374" s="4">
        <v>4</v>
      </c>
      <c r="Z374" s="4">
        <v>7</v>
      </c>
      <c r="AA374" s="4" t="str">
        <f>IF(Merge2[[#This Row],[YearsSinceLastPromotion]] &gt;=4, "Need Attention", "OK")</f>
        <v>Need Attention</v>
      </c>
      <c r="AB374" s="4">
        <v>3</v>
      </c>
      <c r="AC374" s="1"/>
      <c r="AD374" s="1"/>
      <c r="AE374" s="2"/>
      <c r="AF374" s="4"/>
      <c r="AG374" s="4" t="e">
        <f>IF(ISNUMBER(Merge2[[#This Row],[PerformanceRating.EnvironmentSatisfaction]]),Merge2[[#This Row],[PerformanceRating.EnvironmentSatisfaction]], NA())</f>
        <v>#N/A</v>
      </c>
      <c r="AH374" s="4"/>
      <c r="AI374" s="4" t="e">
        <f>IF(ISNUMBER(Merge2[[#This Row],[PerformanceRating.JobSatisfaction]]),Merge2[[#This Row],[PerformanceRating.JobSatisfaction]],NA())</f>
        <v>#N/A</v>
      </c>
      <c r="AJ374" s="4"/>
      <c r="AK374" s="4" t="e">
        <f>IF(ISNUMBER(Merge2[[#This Row],[PerformanceRating.RelationshipSatisfaction]]),Merge2[[#This Row],[PerformanceRating.RelationshipSatisfaction]],NA())</f>
        <v>#N/A</v>
      </c>
      <c r="AL374" s="4"/>
      <c r="AM374" s="4"/>
      <c r="AN374" s="4"/>
      <c r="AO374" s="4" t="e">
        <f>IF(ISNUMBER(Merge2[[#This Row],[PerformanceRating.WorkLifeBalance]]),Merge2[[#This Row],[PerformanceRating.WorkLifeBalance]],NA())</f>
        <v>#N/A</v>
      </c>
      <c r="AP374" s="4"/>
      <c r="AQ374" s="4" t="e">
        <f>IF(ISNUMBER(Merge2[[#This Row],[PerformanceRating.SelfRating]]),Merge2[[#This Row],[PerformanceRating.SelfRating]],NA())</f>
        <v>#N/A</v>
      </c>
      <c r="AR374" s="4"/>
      <c r="AS374" s="4" t="e">
        <f>IF(ISNUMBER(Merge2[[#This Row],[PerformanceRating.ManagerRating]]),Merge2[[#This Row],[PerformanceRating.ManagerRating]],NA())</f>
        <v>#N/A</v>
      </c>
      <c r="AT374" s="4" t="e">
        <f>AVERAGE(Merge2[[#This Row],[environment]],Merge2[[#This Row],[job_satisfactory]],Merge2[[#This Row],[Relationship]],Merge2[[#This Row],[worklife]],Merge2[[#This Row],[selfrating]],Merge2[[#This Row],[managerrating]])</f>
        <v>#N/A</v>
      </c>
    </row>
    <row r="375" spans="1:46" hidden="1" x14ac:dyDescent="0.25">
      <c r="A375" s="1" t="s">
        <v>1288</v>
      </c>
      <c r="B375" s="3" t="s">
        <v>1289</v>
      </c>
      <c r="C375" s="3" t="s">
        <v>1290</v>
      </c>
      <c r="D375" s="3" t="s">
        <v>39</v>
      </c>
      <c r="E375" s="4">
        <v>38</v>
      </c>
      <c r="F375" s="4" t="str">
        <f>IF(Merge2[[#This Row],[Age]]&lt;=35,"Young","Old")</f>
        <v>Old</v>
      </c>
      <c r="G375" s="3" t="s">
        <v>27</v>
      </c>
      <c r="H375" s="3" t="s">
        <v>57</v>
      </c>
      <c r="I375" s="4">
        <v>4</v>
      </c>
      <c r="J375" s="4" t="str" cm="1">
        <f t="array" ref="J375">_xlfn.IFS(Merge2[[#This Row],[DistanceFromHome (KM)]] &lt;=10,"0-10KM",Merge2[[#This Row],[DistanceFromHome (KM)]] &lt;=20,"11-20KM",Merge2[[#This Row],[DistanceFromHome (KM)]] &lt;=30,"21-30KM",Merge2[[#This Row],[DistanceFromHome (KM)]] &lt;=40,"31-40KM",Merge2[[#This Row],[DistanceFromHome (KM)]] &lt;=50,"41-50KM")</f>
        <v>0-10KM</v>
      </c>
      <c r="K375" s="3" t="s">
        <v>69</v>
      </c>
      <c r="L375" s="3" t="s">
        <v>70</v>
      </c>
      <c r="M375" s="4">
        <v>4</v>
      </c>
      <c r="N375" s="3" t="str" cm="1">
        <f t="array" ref="N375">_xlfn.SWITCH(Merge2[[#This Row],[Education]], 1, "Below College", 2, "College", 3, "Bachelor's", 4, "Master's", 5, "Doctorate")</f>
        <v>Master's</v>
      </c>
      <c r="O375" s="3" t="s">
        <v>83</v>
      </c>
      <c r="P375" s="3" t="s">
        <v>205</v>
      </c>
      <c r="Q375" s="3" t="s">
        <v>51</v>
      </c>
      <c r="R375" s="5">
        <v>361616</v>
      </c>
      <c r="S375" s="4">
        <v>1</v>
      </c>
      <c r="T375" s="3" t="s">
        <v>42</v>
      </c>
      <c r="U375" s="4">
        <f>IF(Merge2[[#This Row],[OverTime]]="Yes", 1, 0)</f>
        <v>1</v>
      </c>
      <c r="V375" s="2">
        <v>41815</v>
      </c>
      <c r="W375" s="3" t="s">
        <v>34</v>
      </c>
      <c r="X375" s="4">
        <v>8</v>
      </c>
      <c r="Y375" s="4">
        <v>1</v>
      </c>
      <c r="Z375" s="4">
        <v>6</v>
      </c>
      <c r="AA375" s="4" t="str">
        <f>IF(Merge2[[#This Row],[YearsSinceLastPromotion]] &gt;=4, "Need Attention", "OK")</f>
        <v>Need Attention</v>
      </c>
      <c r="AB375" s="4">
        <v>5</v>
      </c>
      <c r="AC375" s="1"/>
      <c r="AD375" s="1"/>
      <c r="AE375" s="2"/>
      <c r="AF375" s="4"/>
      <c r="AG375" s="4" t="e">
        <f>IF(ISNUMBER(Merge2[[#This Row],[PerformanceRating.EnvironmentSatisfaction]]),Merge2[[#This Row],[PerformanceRating.EnvironmentSatisfaction]], NA())</f>
        <v>#N/A</v>
      </c>
      <c r="AH375" s="4"/>
      <c r="AI375" s="4" t="e">
        <f>IF(ISNUMBER(Merge2[[#This Row],[PerformanceRating.JobSatisfaction]]),Merge2[[#This Row],[PerformanceRating.JobSatisfaction]],NA())</f>
        <v>#N/A</v>
      </c>
      <c r="AJ375" s="4"/>
      <c r="AK375" s="4" t="e">
        <f>IF(ISNUMBER(Merge2[[#This Row],[PerformanceRating.RelationshipSatisfaction]]),Merge2[[#This Row],[PerformanceRating.RelationshipSatisfaction]],NA())</f>
        <v>#N/A</v>
      </c>
      <c r="AL375" s="4"/>
      <c r="AM375" s="4"/>
      <c r="AN375" s="4"/>
      <c r="AO375" s="4" t="e">
        <f>IF(ISNUMBER(Merge2[[#This Row],[PerformanceRating.WorkLifeBalance]]),Merge2[[#This Row],[PerformanceRating.WorkLifeBalance]],NA())</f>
        <v>#N/A</v>
      </c>
      <c r="AP375" s="4"/>
      <c r="AQ375" s="4" t="e">
        <f>IF(ISNUMBER(Merge2[[#This Row],[PerformanceRating.SelfRating]]),Merge2[[#This Row],[PerformanceRating.SelfRating]],NA())</f>
        <v>#N/A</v>
      </c>
      <c r="AR375" s="4"/>
      <c r="AS375" s="4" t="e">
        <f>IF(ISNUMBER(Merge2[[#This Row],[PerformanceRating.ManagerRating]]),Merge2[[#This Row],[PerformanceRating.ManagerRating]],NA())</f>
        <v>#N/A</v>
      </c>
      <c r="AT375" s="4" t="e">
        <f>AVERAGE(Merge2[[#This Row],[environment]],Merge2[[#This Row],[job_satisfactory]],Merge2[[#This Row],[Relationship]],Merge2[[#This Row],[worklife]],Merge2[[#This Row],[selfrating]],Merge2[[#This Row],[managerrating]])</f>
        <v>#N/A</v>
      </c>
    </row>
    <row r="376" spans="1:46" x14ac:dyDescent="0.25">
      <c r="A376" s="1" t="s">
        <v>1291</v>
      </c>
      <c r="B376" s="3" t="s">
        <v>1292</v>
      </c>
      <c r="C376" s="3" t="s">
        <v>1293</v>
      </c>
      <c r="D376" s="3" t="s">
        <v>26</v>
      </c>
      <c r="E376" s="4">
        <v>28</v>
      </c>
      <c r="F376" s="4" t="str">
        <f>IF(Merge2[[#This Row],[Age]]&lt;=35,"Young","Old")</f>
        <v>Young</v>
      </c>
      <c r="G376" s="3" t="s">
        <v>27</v>
      </c>
      <c r="H376" s="3" t="s">
        <v>57</v>
      </c>
      <c r="I376" s="4">
        <v>23</v>
      </c>
      <c r="J376" s="4" t="str" cm="1">
        <f t="array" ref="J376">_xlfn.IFS(Merge2[[#This Row],[DistanceFromHome (KM)]] &lt;=10,"0-10KM",Merge2[[#This Row],[DistanceFromHome (KM)]] &lt;=20,"11-20KM",Merge2[[#This Row],[DistanceFromHome (KM)]] &lt;=30,"21-30KM",Merge2[[#This Row],[DistanceFromHome (KM)]] &lt;=40,"31-40KM",Merge2[[#This Row],[DistanceFromHome (KM)]] &lt;=50,"41-50KM")</f>
        <v>21-30KM</v>
      </c>
      <c r="K376" s="3" t="s">
        <v>40</v>
      </c>
      <c r="L376" s="3" t="s">
        <v>70</v>
      </c>
      <c r="M376" s="4">
        <v>2</v>
      </c>
      <c r="N376" s="3" t="str" cm="1">
        <f t="array" ref="N376">_xlfn.SWITCH(Merge2[[#This Row],[Education]], 1, "Below College", 2, "College", 3, "Bachelor's", 4, "Master's", 5, "Doctorate")</f>
        <v>College</v>
      </c>
      <c r="O376" s="3" t="s">
        <v>200</v>
      </c>
      <c r="P376" s="3" t="s">
        <v>93</v>
      </c>
      <c r="Q376" s="3" t="s">
        <v>51</v>
      </c>
      <c r="R376" s="5">
        <v>65328</v>
      </c>
      <c r="S376" s="4">
        <v>1</v>
      </c>
      <c r="T376" s="3" t="s">
        <v>34</v>
      </c>
      <c r="U376" s="4">
        <f>IF(Merge2[[#This Row],[OverTime]]="Yes", 1, 0)</f>
        <v>0</v>
      </c>
      <c r="V376" s="2">
        <v>41817</v>
      </c>
      <c r="W376" s="3" t="s">
        <v>42</v>
      </c>
      <c r="X376" s="4">
        <v>5</v>
      </c>
      <c r="Y376" s="4">
        <v>4</v>
      </c>
      <c r="Z376" s="4">
        <v>4</v>
      </c>
      <c r="AA376" s="4" t="str">
        <f>IF(Merge2[[#This Row],[YearsSinceLastPromotion]] &gt;=4, "Need Attention", "OK")</f>
        <v>Need Attention</v>
      </c>
      <c r="AB376" s="4">
        <v>0</v>
      </c>
      <c r="AC376" s="1"/>
      <c r="AD376" s="1"/>
      <c r="AE376" s="2"/>
      <c r="AF376" s="4"/>
      <c r="AG376" s="4" t="e">
        <f>IF(ISNUMBER(Merge2[[#This Row],[PerformanceRating.EnvironmentSatisfaction]]),Merge2[[#This Row],[PerformanceRating.EnvironmentSatisfaction]], NA())</f>
        <v>#N/A</v>
      </c>
      <c r="AH376" s="4"/>
      <c r="AI376" s="4" t="e">
        <f>IF(ISNUMBER(Merge2[[#This Row],[PerformanceRating.JobSatisfaction]]),Merge2[[#This Row],[PerformanceRating.JobSatisfaction]],NA())</f>
        <v>#N/A</v>
      </c>
      <c r="AJ376" s="4"/>
      <c r="AK376" s="4" t="e">
        <f>IF(ISNUMBER(Merge2[[#This Row],[PerformanceRating.RelationshipSatisfaction]]),Merge2[[#This Row],[PerformanceRating.RelationshipSatisfaction]],NA())</f>
        <v>#N/A</v>
      </c>
      <c r="AL376" s="4"/>
      <c r="AM376" s="4"/>
      <c r="AN376" s="4"/>
      <c r="AO376" s="4" t="e">
        <f>IF(ISNUMBER(Merge2[[#This Row],[PerformanceRating.WorkLifeBalance]]),Merge2[[#This Row],[PerformanceRating.WorkLifeBalance]],NA())</f>
        <v>#N/A</v>
      </c>
      <c r="AP376" s="4"/>
      <c r="AQ376" s="4" t="e">
        <f>IF(ISNUMBER(Merge2[[#This Row],[PerformanceRating.SelfRating]]),Merge2[[#This Row],[PerformanceRating.SelfRating]],NA())</f>
        <v>#N/A</v>
      </c>
      <c r="AR376" s="4"/>
      <c r="AS376" s="4" t="e">
        <f>IF(ISNUMBER(Merge2[[#This Row],[PerformanceRating.ManagerRating]]),Merge2[[#This Row],[PerformanceRating.ManagerRating]],NA())</f>
        <v>#N/A</v>
      </c>
      <c r="AT376" s="4" t="e">
        <f>AVERAGE(Merge2[[#This Row],[environment]],Merge2[[#This Row],[job_satisfactory]],Merge2[[#This Row],[Relationship]],Merge2[[#This Row],[worklife]],Merge2[[#This Row],[selfrating]],Merge2[[#This Row],[managerrating]])</f>
        <v>#N/A</v>
      </c>
    </row>
    <row r="377" spans="1:46" hidden="1" x14ac:dyDescent="0.25">
      <c r="A377" s="1" t="s">
        <v>1298</v>
      </c>
      <c r="B377" s="3" t="s">
        <v>1299</v>
      </c>
      <c r="C377" s="3" t="s">
        <v>1300</v>
      </c>
      <c r="D377" s="3" t="s">
        <v>26</v>
      </c>
      <c r="E377" s="4">
        <v>48</v>
      </c>
      <c r="F377" s="4" t="str">
        <f>IF(Merge2[[#This Row],[Age]]&lt;=35,"Young","Old")</f>
        <v>Old</v>
      </c>
      <c r="G377" s="3" t="s">
        <v>27</v>
      </c>
      <c r="H377" s="3" t="s">
        <v>57</v>
      </c>
      <c r="I377" s="4">
        <v>43</v>
      </c>
      <c r="J377" s="4" t="str" cm="1">
        <f t="array" ref="J377">_xlfn.IFS(Merge2[[#This Row],[DistanceFromHome (KM)]] &lt;=10,"0-10KM",Merge2[[#This Row],[DistanceFromHome (KM)]] &lt;=20,"11-20KM",Merge2[[#This Row],[DistanceFromHome (KM)]] &lt;=30,"21-30KM",Merge2[[#This Row],[DistanceFromHome (KM)]] &lt;=40,"31-40KM",Merge2[[#This Row],[DistanceFromHome (KM)]] &lt;=50,"41-50KM")</f>
        <v>41-50KM</v>
      </c>
      <c r="K377" s="3" t="s">
        <v>40</v>
      </c>
      <c r="L377" s="3" t="s">
        <v>30</v>
      </c>
      <c r="M377" s="4">
        <v>3</v>
      </c>
      <c r="N377" s="3" t="str" cm="1">
        <f t="array" ref="N377">_xlfn.SWITCH(Merge2[[#This Row],[Education]], 1, "Below College", 2, "College", 3, "Bachelor's", 4, "Master's", 5, "Doctorate")</f>
        <v>Bachelor's</v>
      </c>
      <c r="O377" s="3" t="s">
        <v>77</v>
      </c>
      <c r="P377" s="3" t="s">
        <v>93</v>
      </c>
      <c r="Q377" s="3" t="s">
        <v>51</v>
      </c>
      <c r="R377" s="5">
        <v>56053</v>
      </c>
      <c r="S377" s="4">
        <v>1</v>
      </c>
      <c r="T377" s="3" t="s">
        <v>34</v>
      </c>
      <c r="U377" s="4">
        <f>IF(Merge2[[#This Row],[OverTime]]="Yes", 1, 0)</f>
        <v>0</v>
      </c>
      <c r="V377" s="2">
        <v>41817</v>
      </c>
      <c r="W377" s="3" t="s">
        <v>34</v>
      </c>
      <c r="X377" s="4">
        <v>8</v>
      </c>
      <c r="Y377" s="4">
        <v>6</v>
      </c>
      <c r="Z377" s="4">
        <v>8</v>
      </c>
      <c r="AA377" s="4" t="str">
        <f>IF(Merge2[[#This Row],[YearsSinceLastPromotion]] &gt;=4, "Need Attention", "OK")</f>
        <v>Need Attention</v>
      </c>
      <c r="AB377" s="4">
        <v>4</v>
      </c>
      <c r="AC377" s="1"/>
      <c r="AD377" s="1"/>
      <c r="AE377" s="2"/>
      <c r="AF377" s="4"/>
      <c r="AG377" s="4" t="e">
        <f>IF(ISNUMBER(Merge2[[#This Row],[PerformanceRating.EnvironmentSatisfaction]]),Merge2[[#This Row],[PerformanceRating.EnvironmentSatisfaction]], NA())</f>
        <v>#N/A</v>
      </c>
      <c r="AH377" s="4"/>
      <c r="AI377" s="4" t="e">
        <f>IF(ISNUMBER(Merge2[[#This Row],[PerformanceRating.JobSatisfaction]]),Merge2[[#This Row],[PerformanceRating.JobSatisfaction]],NA())</f>
        <v>#N/A</v>
      </c>
      <c r="AJ377" s="4"/>
      <c r="AK377" s="4" t="e">
        <f>IF(ISNUMBER(Merge2[[#This Row],[PerformanceRating.RelationshipSatisfaction]]),Merge2[[#This Row],[PerformanceRating.RelationshipSatisfaction]],NA())</f>
        <v>#N/A</v>
      </c>
      <c r="AL377" s="4"/>
      <c r="AM377" s="4"/>
      <c r="AN377" s="4"/>
      <c r="AO377" s="4" t="e">
        <f>IF(ISNUMBER(Merge2[[#This Row],[PerformanceRating.WorkLifeBalance]]),Merge2[[#This Row],[PerformanceRating.WorkLifeBalance]],NA())</f>
        <v>#N/A</v>
      </c>
      <c r="AP377" s="4"/>
      <c r="AQ377" s="4" t="e">
        <f>IF(ISNUMBER(Merge2[[#This Row],[PerformanceRating.SelfRating]]),Merge2[[#This Row],[PerformanceRating.SelfRating]],NA())</f>
        <v>#N/A</v>
      </c>
      <c r="AR377" s="4"/>
      <c r="AS377" s="4" t="e">
        <f>IF(ISNUMBER(Merge2[[#This Row],[PerformanceRating.ManagerRating]]),Merge2[[#This Row],[PerformanceRating.ManagerRating]],NA())</f>
        <v>#N/A</v>
      </c>
      <c r="AT377" s="4" t="e">
        <f>AVERAGE(Merge2[[#This Row],[environment]],Merge2[[#This Row],[job_satisfactory]],Merge2[[#This Row],[Relationship]],Merge2[[#This Row],[worklife]],Merge2[[#This Row],[selfrating]],Merge2[[#This Row],[managerrating]])</f>
        <v>#N/A</v>
      </c>
    </row>
    <row r="378" spans="1:46" hidden="1" x14ac:dyDescent="0.25">
      <c r="A378" s="1" t="s">
        <v>1301</v>
      </c>
      <c r="B378" s="3" t="s">
        <v>1302</v>
      </c>
      <c r="C378" s="3" t="s">
        <v>1303</v>
      </c>
      <c r="D378" s="3" t="s">
        <v>39</v>
      </c>
      <c r="E378" s="4">
        <v>41</v>
      </c>
      <c r="F378" s="4" t="str">
        <f>IF(Merge2[[#This Row],[Age]]&lt;=35,"Young","Old")</f>
        <v>Old</v>
      </c>
      <c r="G378" s="3" t="s">
        <v>92</v>
      </c>
      <c r="H378" s="3" t="s">
        <v>47</v>
      </c>
      <c r="I378" s="4">
        <v>39</v>
      </c>
      <c r="J378" s="4" t="str" cm="1">
        <f t="array" ref="J378">_xlfn.IFS(Merge2[[#This Row],[DistanceFromHome (KM)]] &lt;=10,"0-10KM",Merge2[[#This Row],[DistanceFromHome (KM)]] &lt;=20,"11-20KM",Merge2[[#This Row],[DistanceFromHome (KM)]] &lt;=30,"21-30KM",Merge2[[#This Row],[DistanceFromHome (KM)]] &lt;=40,"31-40KM",Merge2[[#This Row],[DistanceFromHome (KM)]] &lt;=50,"41-50KM")</f>
        <v>31-40KM</v>
      </c>
      <c r="K378" s="3" t="s">
        <v>40</v>
      </c>
      <c r="L378" s="3" t="s">
        <v>70</v>
      </c>
      <c r="M378" s="4">
        <v>1</v>
      </c>
      <c r="N378" s="3" t="str" cm="1">
        <f t="array" ref="N378">_xlfn.SWITCH(Merge2[[#This Row],[Education]], 1, "Below College", 2, "College", 3, "Bachelor's", 4, "Master's", 5, "Doctorate")</f>
        <v>Below College</v>
      </c>
      <c r="O378" s="3" t="s">
        <v>47</v>
      </c>
      <c r="P378" s="3" t="s">
        <v>233</v>
      </c>
      <c r="Q378" s="3" t="s">
        <v>41</v>
      </c>
      <c r="R378" s="5">
        <v>79990</v>
      </c>
      <c r="S378" s="4">
        <v>0</v>
      </c>
      <c r="T378" s="3" t="s">
        <v>34</v>
      </c>
      <c r="U378" s="4">
        <f>IF(Merge2[[#This Row],[OverTime]]="Yes", 1, 0)</f>
        <v>0</v>
      </c>
      <c r="V378" s="2">
        <v>41819</v>
      </c>
      <c r="W378" s="3" t="s">
        <v>34</v>
      </c>
      <c r="X378" s="4">
        <v>8</v>
      </c>
      <c r="Y378" s="4">
        <v>5</v>
      </c>
      <c r="Z378" s="4">
        <v>5</v>
      </c>
      <c r="AA378" s="4" t="str">
        <f>IF(Merge2[[#This Row],[YearsSinceLastPromotion]] &gt;=4, "Need Attention", "OK")</f>
        <v>Need Attention</v>
      </c>
      <c r="AB378" s="4">
        <v>8</v>
      </c>
      <c r="AC378" s="1"/>
      <c r="AD378" s="1"/>
      <c r="AE378" s="2"/>
      <c r="AF378" s="4"/>
      <c r="AG378" s="4" t="e">
        <f>IF(ISNUMBER(Merge2[[#This Row],[PerformanceRating.EnvironmentSatisfaction]]),Merge2[[#This Row],[PerformanceRating.EnvironmentSatisfaction]], NA())</f>
        <v>#N/A</v>
      </c>
      <c r="AH378" s="4"/>
      <c r="AI378" s="4" t="e">
        <f>IF(ISNUMBER(Merge2[[#This Row],[PerformanceRating.JobSatisfaction]]),Merge2[[#This Row],[PerformanceRating.JobSatisfaction]],NA())</f>
        <v>#N/A</v>
      </c>
      <c r="AJ378" s="4"/>
      <c r="AK378" s="4" t="e">
        <f>IF(ISNUMBER(Merge2[[#This Row],[PerformanceRating.RelationshipSatisfaction]]),Merge2[[#This Row],[PerformanceRating.RelationshipSatisfaction]],NA())</f>
        <v>#N/A</v>
      </c>
      <c r="AL378" s="4"/>
      <c r="AM378" s="4"/>
      <c r="AN378" s="4"/>
      <c r="AO378" s="4" t="e">
        <f>IF(ISNUMBER(Merge2[[#This Row],[PerformanceRating.WorkLifeBalance]]),Merge2[[#This Row],[PerformanceRating.WorkLifeBalance]],NA())</f>
        <v>#N/A</v>
      </c>
      <c r="AP378" s="4"/>
      <c r="AQ378" s="4" t="e">
        <f>IF(ISNUMBER(Merge2[[#This Row],[PerformanceRating.SelfRating]]),Merge2[[#This Row],[PerformanceRating.SelfRating]],NA())</f>
        <v>#N/A</v>
      </c>
      <c r="AR378" s="4"/>
      <c r="AS378" s="4" t="e">
        <f>IF(ISNUMBER(Merge2[[#This Row],[PerformanceRating.ManagerRating]]),Merge2[[#This Row],[PerformanceRating.ManagerRating]],NA())</f>
        <v>#N/A</v>
      </c>
      <c r="AT378" s="4" t="e">
        <f>AVERAGE(Merge2[[#This Row],[environment]],Merge2[[#This Row],[job_satisfactory]],Merge2[[#This Row],[Relationship]],Merge2[[#This Row],[worklife]],Merge2[[#This Row],[selfrating]],Merge2[[#This Row],[managerrating]])</f>
        <v>#N/A</v>
      </c>
    </row>
    <row r="379" spans="1:46" hidden="1" x14ac:dyDescent="0.25">
      <c r="A379" s="1" t="s">
        <v>1304</v>
      </c>
      <c r="B379" s="3" t="s">
        <v>1305</v>
      </c>
      <c r="C379" s="3" t="s">
        <v>1306</v>
      </c>
      <c r="D379" s="3" t="s">
        <v>39</v>
      </c>
      <c r="E379" s="4">
        <v>46</v>
      </c>
      <c r="F379" s="4" t="str">
        <f>IF(Merge2[[#This Row],[Age]]&lt;=35,"Young","Old")</f>
        <v>Old</v>
      </c>
      <c r="G379" s="3" t="s">
        <v>27</v>
      </c>
      <c r="H379" s="3" t="s">
        <v>57</v>
      </c>
      <c r="I379" s="4">
        <v>24</v>
      </c>
      <c r="J379" s="4" t="str" cm="1">
        <f t="array" ref="J379">_xlfn.IFS(Merge2[[#This Row],[DistanceFromHome (KM)]] &lt;=10,"0-10KM",Merge2[[#This Row],[DistanceFromHome (KM)]] &lt;=20,"11-20KM",Merge2[[#This Row],[DistanceFromHome (KM)]] &lt;=30,"21-30KM",Merge2[[#This Row],[DistanceFromHome (KM)]] &lt;=40,"31-40KM",Merge2[[#This Row],[DistanceFromHome (KM)]] &lt;=50,"41-50KM")</f>
        <v>21-30KM</v>
      </c>
      <c r="K379" s="3" t="s">
        <v>40</v>
      </c>
      <c r="L379" s="3" t="s">
        <v>30</v>
      </c>
      <c r="M379" s="4">
        <v>4</v>
      </c>
      <c r="N379" s="3" t="str" cm="1">
        <f t="array" ref="N379">_xlfn.SWITCH(Merge2[[#This Row],[Education]], 1, "Below College", 2, "College", 3, "Bachelor's", 4, "Master's", 5, "Doctorate")</f>
        <v>Master's</v>
      </c>
      <c r="O379" s="3" t="s">
        <v>58</v>
      </c>
      <c r="P379" s="3" t="s">
        <v>93</v>
      </c>
      <c r="Q379" s="3" t="s">
        <v>33</v>
      </c>
      <c r="R379" s="5">
        <v>43487</v>
      </c>
      <c r="S379" s="4">
        <v>1</v>
      </c>
      <c r="T379" s="3" t="s">
        <v>34</v>
      </c>
      <c r="U379" s="4">
        <f>IF(Merge2[[#This Row],[OverTime]]="Yes", 1, 0)</f>
        <v>0</v>
      </c>
      <c r="V379" s="2">
        <v>41819</v>
      </c>
      <c r="W379" s="3" t="s">
        <v>34</v>
      </c>
      <c r="X379" s="4">
        <v>8</v>
      </c>
      <c r="Y379" s="4">
        <v>8</v>
      </c>
      <c r="Z379" s="4">
        <v>8</v>
      </c>
      <c r="AA379" s="4" t="str">
        <f>IF(Merge2[[#This Row],[YearsSinceLastPromotion]] &gt;=4, "Need Attention", "OK")</f>
        <v>Need Attention</v>
      </c>
      <c r="AB379" s="4">
        <v>8</v>
      </c>
      <c r="AC379" s="1"/>
      <c r="AD379" s="1"/>
      <c r="AE379" s="2"/>
      <c r="AF379" s="4"/>
      <c r="AG379" s="4" t="e">
        <f>IF(ISNUMBER(Merge2[[#This Row],[PerformanceRating.EnvironmentSatisfaction]]),Merge2[[#This Row],[PerformanceRating.EnvironmentSatisfaction]], NA())</f>
        <v>#N/A</v>
      </c>
      <c r="AH379" s="4"/>
      <c r="AI379" s="4" t="e">
        <f>IF(ISNUMBER(Merge2[[#This Row],[PerformanceRating.JobSatisfaction]]),Merge2[[#This Row],[PerformanceRating.JobSatisfaction]],NA())</f>
        <v>#N/A</v>
      </c>
      <c r="AJ379" s="4"/>
      <c r="AK379" s="4" t="e">
        <f>IF(ISNUMBER(Merge2[[#This Row],[PerformanceRating.RelationshipSatisfaction]]),Merge2[[#This Row],[PerformanceRating.RelationshipSatisfaction]],NA())</f>
        <v>#N/A</v>
      </c>
      <c r="AL379" s="4"/>
      <c r="AM379" s="4"/>
      <c r="AN379" s="4"/>
      <c r="AO379" s="4" t="e">
        <f>IF(ISNUMBER(Merge2[[#This Row],[PerformanceRating.WorkLifeBalance]]),Merge2[[#This Row],[PerformanceRating.WorkLifeBalance]],NA())</f>
        <v>#N/A</v>
      </c>
      <c r="AP379" s="4"/>
      <c r="AQ379" s="4" t="e">
        <f>IF(ISNUMBER(Merge2[[#This Row],[PerformanceRating.SelfRating]]),Merge2[[#This Row],[PerformanceRating.SelfRating]],NA())</f>
        <v>#N/A</v>
      </c>
      <c r="AR379" s="4"/>
      <c r="AS379" s="4" t="e">
        <f>IF(ISNUMBER(Merge2[[#This Row],[PerformanceRating.ManagerRating]]),Merge2[[#This Row],[PerformanceRating.ManagerRating]],NA())</f>
        <v>#N/A</v>
      </c>
      <c r="AT379" s="4" t="e">
        <f>AVERAGE(Merge2[[#This Row],[environment]],Merge2[[#This Row],[job_satisfactory]],Merge2[[#This Row],[Relationship]],Merge2[[#This Row],[worklife]],Merge2[[#This Row],[selfrating]],Merge2[[#This Row],[managerrating]])</f>
        <v>#N/A</v>
      </c>
    </row>
    <row r="380" spans="1:46" x14ac:dyDescent="0.25">
      <c r="A380" s="1" t="s">
        <v>1307</v>
      </c>
      <c r="B380" s="3" t="s">
        <v>1308</v>
      </c>
      <c r="C380" s="3" t="s">
        <v>1309</v>
      </c>
      <c r="D380" s="3" t="s">
        <v>26</v>
      </c>
      <c r="E380" s="4">
        <v>28</v>
      </c>
      <c r="F380" s="4" t="str">
        <f>IF(Merge2[[#This Row],[Age]]&lt;=35,"Young","Old")</f>
        <v>Young</v>
      </c>
      <c r="G380" s="3" t="s">
        <v>27</v>
      </c>
      <c r="H380" s="3" t="s">
        <v>28</v>
      </c>
      <c r="I380" s="4">
        <v>32</v>
      </c>
      <c r="J380" s="4" t="str" cm="1">
        <f t="array" ref="J380">_xlfn.IFS(Merge2[[#This Row],[DistanceFromHome (KM)]] &lt;=10,"0-10KM",Merge2[[#This Row],[DistanceFromHome (KM)]] &lt;=20,"11-20KM",Merge2[[#This Row],[DistanceFromHome (KM)]] &lt;=30,"21-30KM",Merge2[[#This Row],[DistanceFromHome (KM)]] &lt;=40,"31-40KM",Merge2[[#This Row],[DistanceFromHome (KM)]] &lt;=50,"41-50KM")</f>
        <v>31-40KM</v>
      </c>
      <c r="K380" s="3" t="s">
        <v>40</v>
      </c>
      <c r="L380" s="3" t="s">
        <v>70</v>
      </c>
      <c r="M380" s="4">
        <v>1</v>
      </c>
      <c r="N380" s="3" t="str" cm="1">
        <f t="array" ref="N380">_xlfn.SWITCH(Merge2[[#This Row],[Education]], 1, "Below College", 2, "College", 3, "Bachelor's", 4, "Master's", 5, "Doctorate")</f>
        <v>Below College</v>
      </c>
      <c r="O380" s="3" t="s">
        <v>130</v>
      </c>
      <c r="P380" s="3" t="s">
        <v>166</v>
      </c>
      <c r="Q380" s="3" t="s">
        <v>51</v>
      </c>
      <c r="R380" s="5">
        <v>52528</v>
      </c>
      <c r="S380" s="4">
        <v>0</v>
      </c>
      <c r="T380" s="3" t="s">
        <v>34</v>
      </c>
      <c r="U380" s="4">
        <f>IF(Merge2[[#This Row],[OverTime]]="Yes", 1, 0)</f>
        <v>0</v>
      </c>
      <c r="V380" s="2">
        <v>41822</v>
      </c>
      <c r="W380" s="3" t="s">
        <v>34</v>
      </c>
      <c r="X380" s="4">
        <v>8</v>
      </c>
      <c r="Y380" s="4">
        <v>2</v>
      </c>
      <c r="Z380" s="4">
        <v>4</v>
      </c>
      <c r="AA380" s="4" t="str">
        <f>IF(Merge2[[#This Row],[YearsSinceLastPromotion]] &gt;=4, "Need Attention", "OK")</f>
        <v>Need Attention</v>
      </c>
      <c r="AB380" s="4">
        <v>6</v>
      </c>
      <c r="AC380" s="1"/>
      <c r="AD380" s="1"/>
      <c r="AE380" s="2"/>
      <c r="AF380" s="4"/>
      <c r="AG380" s="4" t="e">
        <f>IF(ISNUMBER(Merge2[[#This Row],[PerformanceRating.EnvironmentSatisfaction]]),Merge2[[#This Row],[PerformanceRating.EnvironmentSatisfaction]], NA())</f>
        <v>#N/A</v>
      </c>
      <c r="AH380" s="4"/>
      <c r="AI380" s="4" t="e">
        <f>IF(ISNUMBER(Merge2[[#This Row],[PerformanceRating.JobSatisfaction]]),Merge2[[#This Row],[PerformanceRating.JobSatisfaction]],NA())</f>
        <v>#N/A</v>
      </c>
      <c r="AJ380" s="4"/>
      <c r="AK380" s="4" t="e">
        <f>IF(ISNUMBER(Merge2[[#This Row],[PerformanceRating.RelationshipSatisfaction]]),Merge2[[#This Row],[PerformanceRating.RelationshipSatisfaction]],NA())</f>
        <v>#N/A</v>
      </c>
      <c r="AL380" s="4"/>
      <c r="AM380" s="4"/>
      <c r="AN380" s="4"/>
      <c r="AO380" s="4" t="e">
        <f>IF(ISNUMBER(Merge2[[#This Row],[PerformanceRating.WorkLifeBalance]]),Merge2[[#This Row],[PerformanceRating.WorkLifeBalance]],NA())</f>
        <v>#N/A</v>
      </c>
      <c r="AP380" s="4"/>
      <c r="AQ380" s="4" t="e">
        <f>IF(ISNUMBER(Merge2[[#This Row],[PerformanceRating.SelfRating]]),Merge2[[#This Row],[PerformanceRating.SelfRating]],NA())</f>
        <v>#N/A</v>
      </c>
      <c r="AR380" s="4"/>
      <c r="AS380" s="4" t="e">
        <f>IF(ISNUMBER(Merge2[[#This Row],[PerformanceRating.ManagerRating]]),Merge2[[#This Row],[PerformanceRating.ManagerRating]],NA())</f>
        <v>#N/A</v>
      </c>
      <c r="AT380" s="4" t="e">
        <f>AVERAGE(Merge2[[#This Row],[environment]],Merge2[[#This Row],[job_satisfactory]],Merge2[[#This Row],[Relationship]],Merge2[[#This Row],[worklife]],Merge2[[#This Row],[selfrating]],Merge2[[#This Row],[managerrating]])</f>
        <v>#N/A</v>
      </c>
    </row>
    <row r="381" spans="1:46" hidden="1" x14ac:dyDescent="0.25">
      <c r="A381" s="1" t="s">
        <v>1310</v>
      </c>
      <c r="B381" s="3" t="s">
        <v>1311</v>
      </c>
      <c r="C381" s="3" t="s">
        <v>1312</v>
      </c>
      <c r="D381" s="3" t="s">
        <v>26</v>
      </c>
      <c r="E381" s="4">
        <v>43</v>
      </c>
      <c r="F381" s="4" t="str">
        <f>IF(Merge2[[#This Row],[Age]]&lt;=35,"Young","Old")</f>
        <v>Old</v>
      </c>
      <c r="G381" s="3" t="s">
        <v>27</v>
      </c>
      <c r="H381" s="3" t="s">
        <v>57</v>
      </c>
      <c r="I381" s="4">
        <v>31</v>
      </c>
      <c r="J381" s="4" t="str" cm="1">
        <f t="array" ref="J381">_xlfn.IFS(Merge2[[#This Row],[DistanceFromHome (KM)]] &lt;=10,"0-10KM",Merge2[[#This Row],[DistanceFromHome (KM)]] &lt;=20,"11-20KM",Merge2[[#This Row],[DistanceFromHome (KM)]] &lt;=30,"21-30KM",Merge2[[#This Row],[DistanceFromHome (KM)]] &lt;=40,"31-40KM",Merge2[[#This Row],[DistanceFromHome (KM)]] &lt;=50,"41-50KM")</f>
        <v>31-40KM</v>
      </c>
      <c r="K381" s="3" t="s">
        <v>40</v>
      </c>
      <c r="L381" s="3" t="s">
        <v>76</v>
      </c>
      <c r="M381" s="4">
        <v>1</v>
      </c>
      <c r="N381" s="3" t="str" cm="1">
        <f t="array" ref="N381">_xlfn.SWITCH(Merge2[[#This Row],[Education]], 1, "Below College", 2, "College", 3, "Bachelor's", 4, "Master's", 5, "Doctorate")</f>
        <v>Below College</v>
      </c>
      <c r="O381" s="3" t="s">
        <v>77</v>
      </c>
      <c r="P381" s="3" t="s">
        <v>110</v>
      </c>
      <c r="Q381" s="3" t="s">
        <v>41</v>
      </c>
      <c r="R381" s="5">
        <v>98693</v>
      </c>
      <c r="S381" s="4">
        <v>0</v>
      </c>
      <c r="T381" s="3" t="s">
        <v>34</v>
      </c>
      <c r="U381" s="4">
        <f>IF(Merge2[[#This Row],[OverTime]]="Yes", 1, 0)</f>
        <v>0</v>
      </c>
      <c r="V381" s="2">
        <v>41824</v>
      </c>
      <c r="W381" s="3" t="s">
        <v>34</v>
      </c>
      <c r="X381" s="4">
        <v>8</v>
      </c>
      <c r="Y381" s="4">
        <v>5</v>
      </c>
      <c r="Z381" s="4">
        <v>8</v>
      </c>
      <c r="AA381" s="4" t="str">
        <f>IF(Merge2[[#This Row],[YearsSinceLastPromotion]] &gt;=4, "Need Attention", "OK")</f>
        <v>Need Attention</v>
      </c>
      <c r="AB381" s="4">
        <v>6</v>
      </c>
      <c r="AC381" s="1"/>
      <c r="AD381" s="1"/>
      <c r="AE381" s="2"/>
      <c r="AF381" s="4"/>
      <c r="AG381" s="4" t="e">
        <f>IF(ISNUMBER(Merge2[[#This Row],[PerformanceRating.EnvironmentSatisfaction]]),Merge2[[#This Row],[PerformanceRating.EnvironmentSatisfaction]], NA())</f>
        <v>#N/A</v>
      </c>
      <c r="AH381" s="4"/>
      <c r="AI381" s="4" t="e">
        <f>IF(ISNUMBER(Merge2[[#This Row],[PerformanceRating.JobSatisfaction]]),Merge2[[#This Row],[PerformanceRating.JobSatisfaction]],NA())</f>
        <v>#N/A</v>
      </c>
      <c r="AJ381" s="4"/>
      <c r="AK381" s="4" t="e">
        <f>IF(ISNUMBER(Merge2[[#This Row],[PerformanceRating.RelationshipSatisfaction]]),Merge2[[#This Row],[PerformanceRating.RelationshipSatisfaction]],NA())</f>
        <v>#N/A</v>
      </c>
      <c r="AL381" s="4"/>
      <c r="AM381" s="4"/>
      <c r="AN381" s="4"/>
      <c r="AO381" s="4" t="e">
        <f>IF(ISNUMBER(Merge2[[#This Row],[PerformanceRating.WorkLifeBalance]]),Merge2[[#This Row],[PerformanceRating.WorkLifeBalance]],NA())</f>
        <v>#N/A</v>
      </c>
      <c r="AP381" s="4"/>
      <c r="AQ381" s="4" t="e">
        <f>IF(ISNUMBER(Merge2[[#This Row],[PerformanceRating.SelfRating]]),Merge2[[#This Row],[PerformanceRating.SelfRating]],NA())</f>
        <v>#N/A</v>
      </c>
      <c r="AR381" s="4"/>
      <c r="AS381" s="4" t="e">
        <f>IF(ISNUMBER(Merge2[[#This Row],[PerformanceRating.ManagerRating]]),Merge2[[#This Row],[PerformanceRating.ManagerRating]],NA())</f>
        <v>#N/A</v>
      </c>
      <c r="AT381" s="4" t="e">
        <f>AVERAGE(Merge2[[#This Row],[environment]],Merge2[[#This Row],[job_satisfactory]],Merge2[[#This Row],[Relationship]],Merge2[[#This Row],[worklife]],Merge2[[#This Row],[selfrating]],Merge2[[#This Row],[managerrating]])</f>
        <v>#N/A</v>
      </c>
    </row>
    <row r="382" spans="1:46" hidden="1" x14ac:dyDescent="0.25">
      <c r="A382" s="1" t="s">
        <v>1313</v>
      </c>
      <c r="B382" s="3" t="s">
        <v>1314</v>
      </c>
      <c r="C382" s="3" t="s">
        <v>1315</v>
      </c>
      <c r="D382" s="3" t="s">
        <v>26</v>
      </c>
      <c r="E382" s="4">
        <v>43</v>
      </c>
      <c r="F382" s="4" t="str">
        <f>IF(Merge2[[#This Row],[Age]]&lt;=35,"Young","Old")</f>
        <v>Old</v>
      </c>
      <c r="G382" s="3" t="s">
        <v>92</v>
      </c>
      <c r="H382" s="3" t="s">
        <v>28</v>
      </c>
      <c r="I382" s="4">
        <v>40</v>
      </c>
      <c r="J382" s="4" t="str" cm="1">
        <f t="array" ref="J382">_xlfn.IFS(Merge2[[#This Row],[DistanceFromHome (KM)]] &lt;=10,"0-10KM",Merge2[[#This Row],[DistanceFromHome (KM)]] &lt;=20,"11-20KM",Merge2[[#This Row],[DistanceFromHome (KM)]] &lt;=30,"21-30KM",Merge2[[#This Row],[DistanceFromHome (KM)]] &lt;=40,"31-40KM",Merge2[[#This Row],[DistanceFromHome (KM)]] &lt;=50,"41-50KM")</f>
        <v>31-40KM</v>
      </c>
      <c r="K382" s="3" t="s">
        <v>40</v>
      </c>
      <c r="L382" s="3" t="s">
        <v>30</v>
      </c>
      <c r="M382" s="4">
        <v>4</v>
      </c>
      <c r="N382" s="3" t="str" cm="1">
        <f t="array" ref="N382">_xlfn.SWITCH(Merge2[[#This Row],[Education]], 1, "Below College", 2, "College", 3, "Bachelor's", 4, "Master's", 5, "Doctorate")</f>
        <v>Master's</v>
      </c>
      <c r="O382" s="3" t="s">
        <v>130</v>
      </c>
      <c r="P382" s="3" t="s">
        <v>32</v>
      </c>
      <c r="Q382" s="3" t="s">
        <v>51</v>
      </c>
      <c r="R382" s="5">
        <v>86038</v>
      </c>
      <c r="S382" s="4">
        <v>3</v>
      </c>
      <c r="T382" s="3" t="s">
        <v>34</v>
      </c>
      <c r="U382" s="4">
        <f>IF(Merge2[[#This Row],[OverTime]]="Yes", 1, 0)</f>
        <v>0</v>
      </c>
      <c r="V382" s="2">
        <v>41826</v>
      </c>
      <c r="W382" s="3" t="s">
        <v>34</v>
      </c>
      <c r="X382" s="4">
        <v>8</v>
      </c>
      <c r="Y382" s="4">
        <v>1</v>
      </c>
      <c r="Z382" s="4">
        <v>3</v>
      </c>
      <c r="AA382" s="4" t="str">
        <f>IF(Merge2[[#This Row],[YearsSinceLastPromotion]] &gt;=4, "Need Attention", "OK")</f>
        <v>OK</v>
      </c>
      <c r="AB382" s="4">
        <v>3</v>
      </c>
      <c r="AC382" s="1"/>
      <c r="AD382" s="1"/>
      <c r="AE382" s="2"/>
      <c r="AF382" s="4"/>
      <c r="AG382" s="4" t="e">
        <f>IF(ISNUMBER(Merge2[[#This Row],[PerformanceRating.EnvironmentSatisfaction]]),Merge2[[#This Row],[PerformanceRating.EnvironmentSatisfaction]], NA())</f>
        <v>#N/A</v>
      </c>
      <c r="AH382" s="4"/>
      <c r="AI382" s="4" t="e">
        <f>IF(ISNUMBER(Merge2[[#This Row],[PerformanceRating.JobSatisfaction]]),Merge2[[#This Row],[PerformanceRating.JobSatisfaction]],NA())</f>
        <v>#N/A</v>
      </c>
      <c r="AJ382" s="4"/>
      <c r="AK382" s="4" t="e">
        <f>IF(ISNUMBER(Merge2[[#This Row],[PerformanceRating.RelationshipSatisfaction]]),Merge2[[#This Row],[PerformanceRating.RelationshipSatisfaction]],NA())</f>
        <v>#N/A</v>
      </c>
      <c r="AL382" s="4"/>
      <c r="AM382" s="4"/>
      <c r="AN382" s="4"/>
      <c r="AO382" s="4" t="e">
        <f>IF(ISNUMBER(Merge2[[#This Row],[PerformanceRating.WorkLifeBalance]]),Merge2[[#This Row],[PerformanceRating.WorkLifeBalance]],NA())</f>
        <v>#N/A</v>
      </c>
      <c r="AP382" s="4"/>
      <c r="AQ382" s="4" t="e">
        <f>IF(ISNUMBER(Merge2[[#This Row],[PerformanceRating.SelfRating]]),Merge2[[#This Row],[PerformanceRating.SelfRating]],NA())</f>
        <v>#N/A</v>
      </c>
      <c r="AR382" s="4"/>
      <c r="AS382" s="4" t="e">
        <f>IF(ISNUMBER(Merge2[[#This Row],[PerformanceRating.ManagerRating]]),Merge2[[#This Row],[PerformanceRating.ManagerRating]],NA())</f>
        <v>#N/A</v>
      </c>
      <c r="AT382" s="4" t="e">
        <f>AVERAGE(Merge2[[#This Row],[environment]],Merge2[[#This Row],[job_satisfactory]],Merge2[[#This Row],[Relationship]],Merge2[[#This Row],[worklife]],Merge2[[#This Row],[selfrating]],Merge2[[#This Row],[managerrating]])</f>
        <v>#N/A</v>
      </c>
    </row>
    <row r="383" spans="1:46" x14ac:dyDescent="0.25">
      <c r="A383" s="1" t="s">
        <v>1320</v>
      </c>
      <c r="B383" s="3" t="s">
        <v>1321</v>
      </c>
      <c r="C383" s="3" t="s">
        <v>1322</v>
      </c>
      <c r="D383" s="3" t="s">
        <v>26</v>
      </c>
      <c r="E383" s="4">
        <v>29</v>
      </c>
      <c r="F383" s="4" t="str">
        <f>IF(Merge2[[#This Row],[Age]]&lt;=35,"Young","Old")</f>
        <v>Young</v>
      </c>
      <c r="G383" s="3" t="s">
        <v>92</v>
      </c>
      <c r="H383" s="3" t="s">
        <v>28</v>
      </c>
      <c r="I383" s="4">
        <v>18</v>
      </c>
      <c r="J383" s="4" t="str" cm="1">
        <f t="array" ref="J383">_xlfn.IFS(Merge2[[#This Row],[DistanceFromHome (KM)]] &lt;=10,"0-10KM",Merge2[[#This Row],[DistanceFromHome (KM)]] &lt;=20,"11-20KM",Merge2[[#This Row],[DistanceFromHome (KM)]] &lt;=30,"21-30KM",Merge2[[#This Row],[DistanceFromHome (KM)]] &lt;=40,"31-40KM",Merge2[[#This Row],[DistanceFromHome (KM)]] &lt;=50,"41-50KM")</f>
        <v>11-20KM</v>
      </c>
      <c r="K383" s="3" t="s">
        <v>40</v>
      </c>
      <c r="L383" s="3" t="s">
        <v>149</v>
      </c>
      <c r="M383" s="4">
        <v>3</v>
      </c>
      <c r="N383" s="3" t="str" cm="1">
        <f t="array" ref="N383">_xlfn.SWITCH(Merge2[[#This Row],[Education]], 1, "Below College", 2, "College", 3, "Bachelor's", 4, "Master's", 5, "Doctorate")</f>
        <v>Bachelor's</v>
      </c>
      <c r="O383" s="3" t="s">
        <v>31</v>
      </c>
      <c r="P383" s="3" t="s">
        <v>32</v>
      </c>
      <c r="Q383" s="3" t="s">
        <v>41</v>
      </c>
      <c r="R383" s="5">
        <v>177402</v>
      </c>
      <c r="S383" s="4">
        <v>0</v>
      </c>
      <c r="T383" s="3" t="s">
        <v>34</v>
      </c>
      <c r="U383" s="4">
        <f>IF(Merge2[[#This Row],[OverTime]]="Yes", 1, 0)</f>
        <v>0</v>
      </c>
      <c r="V383" s="2">
        <v>41830</v>
      </c>
      <c r="W383" s="3" t="s">
        <v>42</v>
      </c>
      <c r="X383" s="4">
        <v>6</v>
      </c>
      <c r="Y383" s="4">
        <v>3</v>
      </c>
      <c r="Z383" s="4">
        <v>5</v>
      </c>
      <c r="AA383" s="4" t="str">
        <f>IF(Merge2[[#This Row],[YearsSinceLastPromotion]] &gt;=4, "Need Attention", "OK")</f>
        <v>Need Attention</v>
      </c>
      <c r="AB383" s="4">
        <v>3</v>
      </c>
      <c r="AC383" s="1"/>
      <c r="AD383" s="1"/>
      <c r="AE383" s="2"/>
      <c r="AF383" s="4"/>
      <c r="AG383" s="4" t="e">
        <f>IF(ISNUMBER(Merge2[[#This Row],[PerformanceRating.EnvironmentSatisfaction]]),Merge2[[#This Row],[PerformanceRating.EnvironmentSatisfaction]], NA())</f>
        <v>#N/A</v>
      </c>
      <c r="AH383" s="4"/>
      <c r="AI383" s="4" t="e">
        <f>IF(ISNUMBER(Merge2[[#This Row],[PerformanceRating.JobSatisfaction]]),Merge2[[#This Row],[PerformanceRating.JobSatisfaction]],NA())</f>
        <v>#N/A</v>
      </c>
      <c r="AJ383" s="4"/>
      <c r="AK383" s="4" t="e">
        <f>IF(ISNUMBER(Merge2[[#This Row],[PerformanceRating.RelationshipSatisfaction]]),Merge2[[#This Row],[PerformanceRating.RelationshipSatisfaction]],NA())</f>
        <v>#N/A</v>
      </c>
      <c r="AL383" s="4"/>
      <c r="AM383" s="4"/>
      <c r="AN383" s="4"/>
      <c r="AO383" s="4" t="e">
        <f>IF(ISNUMBER(Merge2[[#This Row],[PerformanceRating.WorkLifeBalance]]),Merge2[[#This Row],[PerformanceRating.WorkLifeBalance]],NA())</f>
        <v>#N/A</v>
      </c>
      <c r="AP383" s="4"/>
      <c r="AQ383" s="4" t="e">
        <f>IF(ISNUMBER(Merge2[[#This Row],[PerformanceRating.SelfRating]]),Merge2[[#This Row],[PerformanceRating.SelfRating]],NA())</f>
        <v>#N/A</v>
      </c>
      <c r="AR383" s="4"/>
      <c r="AS383" s="4" t="e">
        <f>IF(ISNUMBER(Merge2[[#This Row],[PerformanceRating.ManagerRating]]),Merge2[[#This Row],[PerformanceRating.ManagerRating]],NA())</f>
        <v>#N/A</v>
      </c>
      <c r="AT383" s="4" t="e">
        <f>AVERAGE(Merge2[[#This Row],[environment]],Merge2[[#This Row],[job_satisfactory]],Merge2[[#This Row],[Relationship]],Merge2[[#This Row],[worklife]],Merge2[[#This Row],[selfrating]],Merge2[[#This Row],[managerrating]])</f>
        <v>#N/A</v>
      </c>
    </row>
    <row r="384" spans="1:46" hidden="1" x14ac:dyDescent="0.25">
      <c r="A384" s="1" t="s">
        <v>1331</v>
      </c>
      <c r="B384" s="3" t="s">
        <v>1332</v>
      </c>
      <c r="C384" s="3" t="s">
        <v>1333</v>
      </c>
      <c r="D384" s="3" t="s">
        <v>26</v>
      </c>
      <c r="E384" s="4">
        <v>37</v>
      </c>
      <c r="F384" s="4" t="str">
        <f>IF(Merge2[[#This Row],[Age]]&lt;=35,"Young","Old")</f>
        <v>Old</v>
      </c>
      <c r="G384" s="3" t="s">
        <v>27</v>
      </c>
      <c r="H384" s="3" t="s">
        <v>57</v>
      </c>
      <c r="I384" s="4">
        <v>40</v>
      </c>
      <c r="J384" s="4" t="str" cm="1">
        <f t="array" ref="J384">_xlfn.IFS(Merge2[[#This Row],[DistanceFromHome (KM)]] &lt;=10,"0-10KM",Merge2[[#This Row],[DistanceFromHome (KM)]] &lt;=20,"11-20KM",Merge2[[#This Row],[DistanceFromHome (KM)]] &lt;=30,"21-30KM",Merge2[[#This Row],[DistanceFromHome (KM)]] &lt;=40,"31-40KM",Merge2[[#This Row],[DistanceFromHome (KM)]] &lt;=50,"41-50KM")</f>
        <v>31-40KM</v>
      </c>
      <c r="K384" s="3" t="s">
        <v>69</v>
      </c>
      <c r="L384" s="3" t="s">
        <v>149</v>
      </c>
      <c r="M384" s="4">
        <v>4</v>
      </c>
      <c r="N384" s="3" t="str" cm="1">
        <f t="array" ref="N384">_xlfn.SWITCH(Merge2[[#This Row],[Education]], 1, "Below College", 2, "College", 3, "Bachelor's", 4, "Master's", 5, "Doctorate")</f>
        <v>Master's</v>
      </c>
      <c r="O384" s="3" t="s">
        <v>77</v>
      </c>
      <c r="P384" s="3" t="s">
        <v>93</v>
      </c>
      <c r="Q384" s="3" t="s">
        <v>51</v>
      </c>
      <c r="R384" s="5">
        <v>49550</v>
      </c>
      <c r="S384" s="4">
        <v>3</v>
      </c>
      <c r="T384" s="3" t="s">
        <v>34</v>
      </c>
      <c r="U384" s="4">
        <f>IF(Merge2[[#This Row],[OverTime]]="Yes", 1, 0)</f>
        <v>0</v>
      </c>
      <c r="V384" s="2">
        <v>41831</v>
      </c>
      <c r="W384" s="3" t="s">
        <v>34</v>
      </c>
      <c r="X384" s="4">
        <v>8</v>
      </c>
      <c r="Y384" s="4">
        <v>2</v>
      </c>
      <c r="Z384" s="4">
        <v>8</v>
      </c>
      <c r="AA384" s="4" t="str">
        <f>IF(Merge2[[#This Row],[YearsSinceLastPromotion]] &gt;=4, "Need Attention", "OK")</f>
        <v>Need Attention</v>
      </c>
      <c r="AB384" s="4">
        <v>6</v>
      </c>
      <c r="AC384" s="1"/>
      <c r="AD384" s="1"/>
      <c r="AE384" s="2"/>
      <c r="AF384" s="4"/>
      <c r="AG384" s="4" t="e">
        <f>IF(ISNUMBER(Merge2[[#This Row],[PerformanceRating.EnvironmentSatisfaction]]),Merge2[[#This Row],[PerformanceRating.EnvironmentSatisfaction]], NA())</f>
        <v>#N/A</v>
      </c>
      <c r="AH384" s="4"/>
      <c r="AI384" s="4" t="e">
        <f>IF(ISNUMBER(Merge2[[#This Row],[PerformanceRating.JobSatisfaction]]),Merge2[[#This Row],[PerformanceRating.JobSatisfaction]],NA())</f>
        <v>#N/A</v>
      </c>
      <c r="AJ384" s="4"/>
      <c r="AK384" s="4" t="e">
        <f>IF(ISNUMBER(Merge2[[#This Row],[PerformanceRating.RelationshipSatisfaction]]),Merge2[[#This Row],[PerformanceRating.RelationshipSatisfaction]],NA())</f>
        <v>#N/A</v>
      </c>
      <c r="AL384" s="4"/>
      <c r="AM384" s="4"/>
      <c r="AN384" s="4"/>
      <c r="AO384" s="4" t="e">
        <f>IF(ISNUMBER(Merge2[[#This Row],[PerformanceRating.WorkLifeBalance]]),Merge2[[#This Row],[PerformanceRating.WorkLifeBalance]],NA())</f>
        <v>#N/A</v>
      </c>
      <c r="AP384" s="4"/>
      <c r="AQ384" s="4" t="e">
        <f>IF(ISNUMBER(Merge2[[#This Row],[PerformanceRating.SelfRating]]),Merge2[[#This Row],[PerformanceRating.SelfRating]],NA())</f>
        <v>#N/A</v>
      </c>
      <c r="AR384" s="4"/>
      <c r="AS384" s="4" t="e">
        <f>IF(ISNUMBER(Merge2[[#This Row],[PerformanceRating.ManagerRating]]),Merge2[[#This Row],[PerformanceRating.ManagerRating]],NA())</f>
        <v>#N/A</v>
      </c>
      <c r="AT384" s="4" t="e">
        <f>AVERAGE(Merge2[[#This Row],[environment]],Merge2[[#This Row],[job_satisfactory]],Merge2[[#This Row],[Relationship]],Merge2[[#This Row],[worklife]],Merge2[[#This Row],[selfrating]],Merge2[[#This Row],[managerrating]])</f>
        <v>#N/A</v>
      </c>
    </row>
    <row r="385" spans="1:46" hidden="1" x14ac:dyDescent="0.25">
      <c r="A385" s="1" t="s">
        <v>1334</v>
      </c>
      <c r="B385" s="3" t="s">
        <v>437</v>
      </c>
      <c r="C385" s="3" t="s">
        <v>1335</v>
      </c>
      <c r="D385" s="3" t="s">
        <v>39</v>
      </c>
      <c r="E385" s="4">
        <v>36</v>
      </c>
      <c r="F385" s="4" t="str">
        <f>IF(Merge2[[#This Row],[Age]]&lt;=35,"Young","Old")</f>
        <v>Old</v>
      </c>
      <c r="G385" s="3" t="s">
        <v>27</v>
      </c>
      <c r="H385" s="3" t="s">
        <v>28</v>
      </c>
      <c r="I385" s="4">
        <v>13</v>
      </c>
      <c r="J385" s="4" t="str" cm="1">
        <f t="array" ref="J385">_xlfn.IFS(Merge2[[#This Row],[DistanceFromHome (KM)]] &lt;=10,"0-10KM",Merge2[[#This Row],[DistanceFromHome (KM)]] &lt;=20,"11-20KM",Merge2[[#This Row],[DistanceFromHome (KM)]] &lt;=30,"21-30KM",Merge2[[#This Row],[DistanceFromHome (KM)]] &lt;=40,"31-40KM",Merge2[[#This Row],[DistanceFromHome (KM)]] &lt;=50,"41-50KM")</f>
        <v>11-20KM</v>
      </c>
      <c r="K385" s="3" t="s">
        <v>40</v>
      </c>
      <c r="L385" s="3" t="s">
        <v>30</v>
      </c>
      <c r="M385" s="4">
        <v>3</v>
      </c>
      <c r="N385" s="3" t="str" cm="1">
        <f t="array" ref="N385">_xlfn.SWITCH(Merge2[[#This Row],[Education]], 1, "Below College", 2, "College", 3, "Bachelor's", 4, "Master's", 5, "Doctorate")</f>
        <v>Bachelor's</v>
      </c>
      <c r="O385" s="3" t="s">
        <v>49</v>
      </c>
      <c r="P385" s="3" t="s">
        <v>32</v>
      </c>
      <c r="Q385" s="3" t="s">
        <v>41</v>
      </c>
      <c r="R385" s="5">
        <v>121303</v>
      </c>
      <c r="S385" s="4">
        <v>0</v>
      </c>
      <c r="T385" s="3" t="s">
        <v>34</v>
      </c>
      <c r="U385" s="4">
        <f>IF(Merge2[[#This Row],[OverTime]]="Yes", 1, 0)</f>
        <v>0</v>
      </c>
      <c r="V385" s="2">
        <v>41832</v>
      </c>
      <c r="W385" s="3" t="s">
        <v>34</v>
      </c>
      <c r="X385" s="4">
        <v>8</v>
      </c>
      <c r="Y385" s="4">
        <v>2</v>
      </c>
      <c r="Z385" s="4">
        <v>3</v>
      </c>
      <c r="AA385" s="4" t="str">
        <f>IF(Merge2[[#This Row],[YearsSinceLastPromotion]] &gt;=4, "Need Attention", "OK")</f>
        <v>OK</v>
      </c>
      <c r="AB385" s="4">
        <v>0</v>
      </c>
      <c r="AC385" s="1"/>
      <c r="AD385" s="1"/>
      <c r="AE385" s="2"/>
      <c r="AF385" s="4"/>
      <c r="AG385" s="4" t="e">
        <f>IF(ISNUMBER(Merge2[[#This Row],[PerformanceRating.EnvironmentSatisfaction]]),Merge2[[#This Row],[PerformanceRating.EnvironmentSatisfaction]], NA())</f>
        <v>#N/A</v>
      </c>
      <c r="AH385" s="4"/>
      <c r="AI385" s="4" t="e">
        <f>IF(ISNUMBER(Merge2[[#This Row],[PerformanceRating.JobSatisfaction]]),Merge2[[#This Row],[PerformanceRating.JobSatisfaction]],NA())</f>
        <v>#N/A</v>
      </c>
      <c r="AJ385" s="4"/>
      <c r="AK385" s="4" t="e">
        <f>IF(ISNUMBER(Merge2[[#This Row],[PerformanceRating.RelationshipSatisfaction]]),Merge2[[#This Row],[PerformanceRating.RelationshipSatisfaction]],NA())</f>
        <v>#N/A</v>
      </c>
      <c r="AL385" s="4"/>
      <c r="AM385" s="4"/>
      <c r="AN385" s="4"/>
      <c r="AO385" s="4" t="e">
        <f>IF(ISNUMBER(Merge2[[#This Row],[PerformanceRating.WorkLifeBalance]]),Merge2[[#This Row],[PerformanceRating.WorkLifeBalance]],NA())</f>
        <v>#N/A</v>
      </c>
      <c r="AP385" s="4"/>
      <c r="AQ385" s="4" t="e">
        <f>IF(ISNUMBER(Merge2[[#This Row],[PerformanceRating.SelfRating]]),Merge2[[#This Row],[PerformanceRating.SelfRating]],NA())</f>
        <v>#N/A</v>
      </c>
      <c r="AR385" s="4"/>
      <c r="AS385" s="4" t="e">
        <f>IF(ISNUMBER(Merge2[[#This Row],[PerformanceRating.ManagerRating]]),Merge2[[#This Row],[PerformanceRating.ManagerRating]],NA())</f>
        <v>#N/A</v>
      </c>
      <c r="AT385" s="4" t="e">
        <f>AVERAGE(Merge2[[#This Row],[environment]],Merge2[[#This Row],[job_satisfactory]],Merge2[[#This Row],[Relationship]],Merge2[[#This Row],[worklife]],Merge2[[#This Row],[selfrating]],Merge2[[#This Row],[managerrating]])</f>
        <v>#N/A</v>
      </c>
    </row>
    <row r="386" spans="1:46" x14ac:dyDescent="0.25">
      <c r="A386" s="1" t="s">
        <v>1344</v>
      </c>
      <c r="B386" s="3" t="s">
        <v>1345</v>
      </c>
      <c r="C386" s="3" t="s">
        <v>1346</v>
      </c>
      <c r="D386" s="3" t="s">
        <v>26</v>
      </c>
      <c r="E386" s="4">
        <v>32</v>
      </c>
      <c r="F386" s="4" t="str">
        <f>IF(Merge2[[#This Row],[Age]]&lt;=35,"Young","Old")</f>
        <v>Young</v>
      </c>
      <c r="G386" s="3" t="s">
        <v>75</v>
      </c>
      <c r="H386" s="3" t="s">
        <v>28</v>
      </c>
      <c r="I386" s="4">
        <v>2</v>
      </c>
      <c r="J386" s="4" t="str" cm="1">
        <f t="array" ref="J386">_xlfn.IFS(Merge2[[#This Row],[DistanceFromHome (KM)]] &lt;=10,"0-10KM",Merge2[[#This Row],[DistanceFromHome (KM)]] &lt;=20,"11-20KM",Merge2[[#This Row],[DistanceFromHome (KM)]] &lt;=30,"21-30KM",Merge2[[#This Row],[DistanceFromHome (KM)]] &lt;=40,"31-40KM",Merge2[[#This Row],[DistanceFromHome (KM)]] &lt;=50,"41-50KM")</f>
        <v>0-10KM</v>
      </c>
      <c r="K386" s="3" t="s">
        <v>40</v>
      </c>
      <c r="L386" s="3" t="s">
        <v>76</v>
      </c>
      <c r="M386" s="4">
        <v>4</v>
      </c>
      <c r="N386" s="3" t="str" cm="1">
        <f t="array" ref="N386">_xlfn.SWITCH(Merge2[[#This Row],[Education]], 1, "Below College", 2, "College", 3, "Bachelor's", 4, "Master's", 5, "Doctorate")</f>
        <v>Master's</v>
      </c>
      <c r="O386" s="3" t="s">
        <v>31</v>
      </c>
      <c r="P386" s="3" t="s">
        <v>32</v>
      </c>
      <c r="Q386" s="3" t="s">
        <v>33</v>
      </c>
      <c r="R386" s="5">
        <v>114246</v>
      </c>
      <c r="S386" s="4">
        <v>1</v>
      </c>
      <c r="T386" s="3" t="s">
        <v>34</v>
      </c>
      <c r="U386" s="4">
        <f>IF(Merge2[[#This Row],[OverTime]]="Yes", 1, 0)</f>
        <v>0</v>
      </c>
      <c r="V386" s="2">
        <v>41846</v>
      </c>
      <c r="W386" s="3" t="s">
        <v>34</v>
      </c>
      <c r="X386" s="4">
        <v>8</v>
      </c>
      <c r="Y386" s="4">
        <v>3</v>
      </c>
      <c r="Z386" s="4">
        <v>6</v>
      </c>
      <c r="AA386" s="4" t="str">
        <f>IF(Merge2[[#This Row],[YearsSinceLastPromotion]] &gt;=4, "Need Attention", "OK")</f>
        <v>Need Attention</v>
      </c>
      <c r="AB386" s="4">
        <v>5</v>
      </c>
      <c r="AC386" s="1"/>
      <c r="AD386" s="1"/>
      <c r="AE386" s="2"/>
      <c r="AF386" s="4"/>
      <c r="AG386" s="4" t="e">
        <f>IF(ISNUMBER(Merge2[[#This Row],[PerformanceRating.EnvironmentSatisfaction]]),Merge2[[#This Row],[PerformanceRating.EnvironmentSatisfaction]], NA())</f>
        <v>#N/A</v>
      </c>
      <c r="AH386" s="4"/>
      <c r="AI386" s="4" t="e">
        <f>IF(ISNUMBER(Merge2[[#This Row],[PerformanceRating.JobSatisfaction]]),Merge2[[#This Row],[PerformanceRating.JobSatisfaction]],NA())</f>
        <v>#N/A</v>
      </c>
      <c r="AJ386" s="4"/>
      <c r="AK386" s="4" t="e">
        <f>IF(ISNUMBER(Merge2[[#This Row],[PerformanceRating.RelationshipSatisfaction]]),Merge2[[#This Row],[PerformanceRating.RelationshipSatisfaction]],NA())</f>
        <v>#N/A</v>
      </c>
      <c r="AL386" s="4"/>
      <c r="AM386" s="4"/>
      <c r="AN386" s="4"/>
      <c r="AO386" s="4" t="e">
        <f>IF(ISNUMBER(Merge2[[#This Row],[PerformanceRating.WorkLifeBalance]]),Merge2[[#This Row],[PerformanceRating.WorkLifeBalance]],NA())</f>
        <v>#N/A</v>
      </c>
      <c r="AP386" s="4"/>
      <c r="AQ386" s="4" t="e">
        <f>IF(ISNUMBER(Merge2[[#This Row],[PerformanceRating.SelfRating]]),Merge2[[#This Row],[PerformanceRating.SelfRating]],NA())</f>
        <v>#N/A</v>
      </c>
      <c r="AR386" s="4"/>
      <c r="AS386" s="4" t="e">
        <f>IF(ISNUMBER(Merge2[[#This Row],[PerformanceRating.ManagerRating]]),Merge2[[#This Row],[PerformanceRating.ManagerRating]],NA())</f>
        <v>#N/A</v>
      </c>
      <c r="AT386" s="4" t="e">
        <f>AVERAGE(Merge2[[#This Row],[environment]],Merge2[[#This Row],[job_satisfactory]],Merge2[[#This Row],[Relationship]],Merge2[[#This Row],[worklife]],Merge2[[#This Row],[selfrating]],Merge2[[#This Row],[managerrating]])</f>
        <v>#N/A</v>
      </c>
    </row>
    <row r="387" spans="1:46" x14ac:dyDescent="0.25">
      <c r="A387" s="1" t="s">
        <v>1347</v>
      </c>
      <c r="B387" s="3" t="s">
        <v>1348</v>
      </c>
      <c r="C387" s="3" t="s">
        <v>1349</v>
      </c>
      <c r="D387" s="3" t="s">
        <v>39</v>
      </c>
      <c r="E387" s="4">
        <v>29</v>
      </c>
      <c r="F387" s="4" t="str">
        <f>IF(Merge2[[#This Row],[Age]]&lt;=35,"Young","Old")</f>
        <v>Young</v>
      </c>
      <c r="G387" s="3" t="s">
        <v>27</v>
      </c>
      <c r="H387" s="3" t="s">
        <v>47</v>
      </c>
      <c r="I387" s="4">
        <v>14</v>
      </c>
      <c r="J387" s="4" t="str" cm="1">
        <f t="array" ref="J387">_xlfn.IFS(Merge2[[#This Row],[DistanceFromHome (KM)]] &lt;=10,"0-10KM",Merge2[[#This Row],[DistanceFromHome (KM)]] &lt;=20,"11-20KM",Merge2[[#This Row],[DistanceFromHome (KM)]] &lt;=30,"21-30KM",Merge2[[#This Row],[DistanceFromHome (KM)]] &lt;=40,"31-40KM",Merge2[[#This Row],[DistanceFromHome (KM)]] &lt;=50,"41-50KM")</f>
        <v>11-20KM</v>
      </c>
      <c r="K387" s="3" t="s">
        <v>29</v>
      </c>
      <c r="L387" s="3" t="s">
        <v>82</v>
      </c>
      <c r="M387" s="4">
        <v>4</v>
      </c>
      <c r="N387" s="3" t="str" cm="1">
        <f t="array" ref="N387">_xlfn.SWITCH(Merge2[[#This Row],[Education]], 1, "Below College", 2, "College", 3, "Bachelor's", 4, "Master's", 5, "Doctorate")</f>
        <v>Master's</v>
      </c>
      <c r="O387" s="3" t="s">
        <v>63</v>
      </c>
      <c r="P387" s="3" t="s">
        <v>64</v>
      </c>
      <c r="Q387" s="3" t="s">
        <v>51</v>
      </c>
      <c r="R387" s="5">
        <v>46703</v>
      </c>
      <c r="S387" s="4">
        <v>0</v>
      </c>
      <c r="T387" s="3" t="s">
        <v>34</v>
      </c>
      <c r="U387" s="4">
        <f>IF(Merge2[[#This Row],[OverTime]]="Yes", 1, 0)</f>
        <v>0</v>
      </c>
      <c r="V387" s="2">
        <v>41851</v>
      </c>
      <c r="W387" s="3" t="s">
        <v>42</v>
      </c>
      <c r="X387" s="4">
        <v>0</v>
      </c>
      <c r="Y387" s="4">
        <v>0</v>
      </c>
      <c r="Z387" s="4">
        <v>0</v>
      </c>
      <c r="AA387" s="4" t="str">
        <f>IF(Merge2[[#This Row],[YearsSinceLastPromotion]] &gt;=4, "Need Attention", "OK")</f>
        <v>OK</v>
      </c>
      <c r="AB387" s="4">
        <v>0</v>
      </c>
      <c r="AC387" s="1"/>
      <c r="AD387" s="1"/>
      <c r="AE387" s="2"/>
      <c r="AF387" s="4"/>
      <c r="AG387" s="4" t="e">
        <f>IF(ISNUMBER(Merge2[[#This Row],[PerformanceRating.EnvironmentSatisfaction]]),Merge2[[#This Row],[PerformanceRating.EnvironmentSatisfaction]], NA())</f>
        <v>#N/A</v>
      </c>
      <c r="AH387" s="4"/>
      <c r="AI387" s="4" t="e">
        <f>IF(ISNUMBER(Merge2[[#This Row],[PerformanceRating.JobSatisfaction]]),Merge2[[#This Row],[PerformanceRating.JobSatisfaction]],NA())</f>
        <v>#N/A</v>
      </c>
      <c r="AJ387" s="4"/>
      <c r="AK387" s="4" t="e">
        <f>IF(ISNUMBER(Merge2[[#This Row],[PerformanceRating.RelationshipSatisfaction]]),Merge2[[#This Row],[PerformanceRating.RelationshipSatisfaction]],NA())</f>
        <v>#N/A</v>
      </c>
      <c r="AL387" s="4"/>
      <c r="AM387" s="4"/>
      <c r="AN387" s="4"/>
      <c r="AO387" s="4" t="e">
        <f>IF(ISNUMBER(Merge2[[#This Row],[PerformanceRating.WorkLifeBalance]]),Merge2[[#This Row],[PerformanceRating.WorkLifeBalance]],NA())</f>
        <v>#N/A</v>
      </c>
      <c r="AP387" s="4"/>
      <c r="AQ387" s="4" t="e">
        <f>IF(ISNUMBER(Merge2[[#This Row],[PerformanceRating.SelfRating]]),Merge2[[#This Row],[PerformanceRating.SelfRating]],NA())</f>
        <v>#N/A</v>
      </c>
      <c r="AR387" s="4"/>
      <c r="AS387" s="4" t="e">
        <f>IF(ISNUMBER(Merge2[[#This Row],[PerformanceRating.ManagerRating]]),Merge2[[#This Row],[PerformanceRating.ManagerRating]],NA())</f>
        <v>#N/A</v>
      </c>
      <c r="AT387" s="4" t="e">
        <f>AVERAGE(Merge2[[#This Row],[environment]],Merge2[[#This Row],[job_satisfactory]],Merge2[[#This Row],[Relationship]],Merge2[[#This Row],[worklife]],Merge2[[#This Row],[selfrating]],Merge2[[#This Row],[managerrating]])</f>
        <v>#N/A</v>
      </c>
    </row>
    <row r="388" spans="1:46" hidden="1" x14ac:dyDescent="0.25">
      <c r="A388" s="1" t="s">
        <v>1358</v>
      </c>
      <c r="B388" s="3" t="s">
        <v>1359</v>
      </c>
      <c r="C388" s="3" t="s">
        <v>1360</v>
      </c>
      <c r="D388" s="3" t="s">
        <v>993</v>
      </c>
      <c r="E388" s="4">
        <v>40</v>
      </c>
      <c r="F388" s="4" t="str">
        <f>IF(Merge2[[#This Row],[Age]]&lt;=35,"Young","Old")</f>
        <v>Old</v>
      </c>
      <c r="G388" s="3" t="s">
        <v>27</v>
      </c>
      <c r="H388" s="3" t="s">
        <v>57</v>
      </c>
      <c r="I388" s="4">
        <v>29</v>
      </c>
      <c r="J388" s="4" t="str" cm="1">
        <f t="array" ref="J388">_xlfn.IFS(Merge2[[#This Row],[DistanceFromHome (KM)]] &lt;=10,"0-10KM",Merge2[[#This Row],[DistanceFromHome (KM)]] &lt;=20,"11-20KM",Merge2[[#This Row],[DistanceFromHome (KM)]] &lt;=30,"21-30KM",Merge2[[#This Row],[DistanceFromHome (KM)]] &lt;=40,"31-40KM",Merge2[[#This Row],[DistanceFromHome (KM)]] &lt;=50,"41-50KM")</f>
        <v>21-30KM</v>
      </c>
      <c r="K388" s="3" t="s">
        <v>69</v>
      </c>
      <c r="L388" s="3" t="s">
        <v>30</v>
      </c>
      <c r="M388" s="4">
        <v>2</v>
      </c>
      <c r="N388" s="3" t="str" cm="1">
        <f t="array" ref="N388">_xlfn.SWITCH(Merge2[[#This Row],[Education]], 1, "Below College", 2, "College", 3, "Bachelor's", 4, "Master's", 5, "Doctorate")</f>
        <v>College</v>
      </c>
      <c r="O388" s="3" t="s">
        <v>200</v>
      </c>
      <c r="P388" s="3" t="s">
        <v>205</v>
      </c>
      <c r="Q388" s="3" t="s">
        <v>51</v>
      </c>
      <c r="R388" s="5">
        <v>295688</v>
      </c>
      <c r="S388" s="4">
        <v>0</v>
      </c>
      <c r="T388" s="3" t="s">
        <v>34</v>
      </c>
      <c r="U388" s="4">
        <f>IF(Merge2[[#This Row],[OverTime]]="Yes", 1, 0)</f>
        <v>0</v>
      </c>
      <c r="V388" s="2">
        <v>41856</v>
      </c>
      <c r="W388" s="3" t="s">
        <v>34</v>
      </c>
      <c r="X388" s="4">
        <v>8</v>
      </c>
      <c r="Y388" s="4">
        <v>1</v>
      </c>
      <c r="Z388" s="4">
        <v>5</v>
      </c>
      <c r="AA388" s="4" t="str">
        <f>IF(Merge2[[#This Row],[YearsSinceLastPromotion]] &gt;=4, "Need Attention", "OK")</f>
        <v>Need Attention</v>
      </c>
      <c r="AB388" s="4">
        <v>8</v>
      </c>
      <c r="AC388" s="1"/>
      <c r="AD388" s="1"/>
      <c r="AE388" s="2"/>
      <c r="AF388" s="4"/>
      <c r="AG388" s="4" t="e">
        <f>IF(ISNUMBER(Merge2[[#This Row],[PerformanceRating.EnvironmentSatisfaction]]),Merge2[[#This Row],[PerformanceRating.EnvironmentSatisfaction]], NA())</f>
        <v>#N/A</v>
      </c>
      <c r="AH388" s="4"/>
      <c r="AI388" s="4" t="e">
        <f>IF(ISNUMBER(Merge2[[#This Row],[PerformanceRating.JobSatisfaction]]),Merge2[[#This Row],[PerformanceRating.JobSatisfaction]],NA())</f>
        <v>#N/A</v>
      </c>
      <c r="AJ388" s="4"/>
      <c r="AK388" s="4" t="e">
        <f>IF(ISNUMBER(Merge2[[#This Row],[PerformanceRating.RelationshipSatisfaction]]),Merge2[[#This Row],[PerformanceRating.RelationshipSatisfaction]],NA())</f>
        <v>#N/A</v>
      </c>
      <c r="AL388" s="4"/>
      <c r="AM388" s="4"/>
      <c r="AN388" s="4"/>
      <c r="AO388" s="4" t="e">
        <f>IF(ISNUMBER(Merge2[[#This Row],[PerformanceRating.WorkLifeBalance]]),Merge2[[#This Row],[PerformanceRating.WorkLifeBalance]],NA())</f>
        <v>#N/A</v>
      </c>
      <c r="AP388" s="4"/>
      <c r="AQ388" s="4" t="e">
        <f>IF(ISNUMBER(Merge2[[#This Row],[PerformanceRating.SelfRating]]),Merge2[[#This Row],[PerformanceRating.SelfRating]],NA())</f>
        <v>#N/A</v>
      </c>
      <c r="AR388" s="4"/>
      <c r="AS388" s="4" t="e">
        <f>IF(ISNUMBER(Merge2[[#This Row],[PerformanceRating.ManagerRating]]),Merge2[[#This Row],[PerformanceRating.ManagerRating]],NA())</f>
        <v>#N/A</v>
      </c>
      <c r="AT388" s="4" t="e">
        <f>AVERAGE(Merge2[[#This Row],[environment]],Merge2[[#This Row],[job_satisfactory]],Merge2[[#This Row],[Relationship]],Merge2[[#This Row],[worklife]],Merge2[[#This Row],[selfrating]],Merge2[[#This Row],[managerrating]])</f>
        <v>#N/A</v>
      </c>
    </row>
    <row r="389" spans="1:46" hidden="1" x14ac:dyDescent="0.25">
      <c r="A389" s="1" t="s">
        <v>1365</v>
      </c>
      <c r="B389" s="3" t="s">
        <v>1366</v>
      </c>
      <c r="C389" s="3" t="s">
        <v>1367</v>
      </c>
      <c r="D389" s="3" t="s">
        <v>26</v>
      </c>
      <c r="E389" s="4">
        <v>38</v>
      </c>
      <c r="F389" s="4" t="str">
        <f>IF(Merge2[[#This Row],[Age]]&lt;=35,"Young","Old")</f>
        <v>Old</v>
      </c>
      <c r="G389" s="3" t="s">
        <v>92</v>
      </c>
      <c r="H389" s="3" t="s">
        <v>57</v>
      </c>
      <c r="I389" s="4">
        <v>2</v>
      </c>
      <c r="J389" s="4" t="str" cm="1">
        <f t="array" ref="J389">_xlfn.IFS(Merge2[[#This Row],[DistanceFromHome (KM)]] &lt;=10,"0-10KM",Merge2[[#This Row],[DistanceFromHome (KM)]] &lt;=20,"11-20KM",Merge2[[#This Row],[DistanceFromHome (KM)]] &lt;=30,"21-30KM",Merge2[[#This Row],[DistanceFromHome (KM)]] &lt;=40,"31-40KM",Merge2[[#This Row],[DistanceFromHome (KM)]] &lt;=50,"41-50KM")</f>
        <v>0-10KM</v>
      </c>
      <c r="K389" s="3" t="s">
        <v>40</v>
      </c>
      <c r="L389" s="3" t="s">
        <v>30</v>
      </c>
      <c r="M389" s="4">
        <v>4</v>
      </c>
      <c r="N389" s="3" t="str" cm="1">
        <f t="array" ref="N389">_xlfn.SWITCH(Merge2[[#This Row],[Education]], 1, "Below College", 2, "College", 3, "Bachelor's", 4, "Master's", 5, "Doctorate")</f>
        <v>Master's</v>
      </c>
      <c r="O389" s="3" t="s">
        <v>58</v>
      </c>
      <c r="P389" s="3" t="s">
        <v>93</v>
      </c>
      <c r="Q389" s="3" t="s">
        <v>41</v>
      </c>
      <c r="R389" s="5">
        <v>58828</v>
      </c>
      <c r="S389" s="4">
        <v>0</v>
      </c>
      <c r="T389" s="3" t="s">
        <v>34</v>
      </c>
      <c r="U389" s="4">
        <f>IF(Merge2[[#This Row],[OverTime]]="Yes", 1, 0)</f>
        <v>0</v>
      </c>
      <c r="V389" s="2">
        <v>41862</v>
      </c>
      <c r="W389" s="3" t="s">
        <v>34</v>
      </c>
      <c r="X389" s="4">
        <v>8</v>
      </c>
      <c r="Y389" s="4">
        <v>7</v>
      </c>
      <c r="Z389" s="4">
        <v>8</v>
      </c>
      <c r="AA389" s="4" t="str">
        <f>IF(Merge2[[#This Row],[YearsSinceLastPromotion]] &gt;=4, "Need Attention", "OK")</f>
        <v>Need Attention</v>
      </c>
      <c r="AB389" s="4">
        <v>0</v>
      </c>
      <c r="AC389" s="1"/>
      <c r="AD389" s="1"/>
      <c r="AE389" s="2"/>
      <c r="AF389" s="4"/>
      <c r="AG389" s="4" t="e">
        <f>IF(ISNUMBER(Merge2[[#This Row],[PerformanceRating.EnvironmentSatisfaction]]),Merge2[[#This Row],[PerformanceRating.EnvironmentSatisfaction]], NA())</f>
        <v>#N/A</v>
      </c>
      <c r="AH389" s="4"/>
      <c r="AI389" s="4" t="e">
        <f>IF(ISNUMBER(Merge2[[#This Row],[PerformanceRating.JobSatisfaction]]),Merge2[[#This Row],[PerformanceRating.JobSatisfaction]],NA())</f>
        <v>#N/A</v>
      </c>
      <c r="AJ389" s="4"/>
      <c r="AK389" s="4" t="e">
        <f>IF(ISNUMBER(Merge2[[#This Row],[PerformanceRating.RelationshipSatisfaction]]),Merge2[[#This Row],[PerformanceRating.RelationshipSatisfaction]],NA())</f>
        <v>#N/A</v>
      </c>
      <c r="AL389" s="4"/>
      <c r="AM389" s="4"/>
      <c r="AN389" s="4"/>
      <c r="AO389" s="4" t="e">
        <f>IF(ISNUMBER(Merge2[[#This Row],[PerformanceRating.WorkLifeBalance]]),Merge2[[#This Row],[PerformanceRating.WorkLifeBalance]],NA())</f>
        <v>#N/A</v>
      </c>
      <c r="AP389" s="4"/>
      <c r="AQ389" s="4" t="e">
        <f>IF(ISNUMBER(Merge2[[#This Row],[PerformanceRating.SelfRating]]),Merge2[[#This Row],[PerformanceRating.SelfRating]],NA())</f>
        <v>#N/A</v>
      </c>
      <c r="AR389" s="4"/>
      <c r="AS389" s="4" t="e">
        <f>IF(ISNUMBER(Merge2[[#This Row],[PerformanceRating.ManagerRating]]),Merge2[[#This Row],[PerformanceRating.ManagerRating]],NA())</f>
        <v>#N/A</v>
      </c>
      <c r="AT389" s="4" t="e">
        <f>AVERAGE(Merge2[[#This Row],[environment]],Merge2[[#This Row],[job_satisfactory]],Merge2[[#This Row],[Relationship]],Merge2[[#This Row],[worklife]],Merge2[[#This Row],[selfrating]],Merge2[[#This Row],[managerrating]])</f>
        <v>#N/A</v>
      </c>
    </row>
    <row r="390" spans="1:46" hidden="1" x14ac:dyDescent="0.25">
      <c r="A390" s="1" t="s">
        <v>1372</v>
      </c>
      <c r="B390" s="3" t="s">
        <v>1373</v>
      </c>
      <c r="C390" s="3" t="s">
        <v>1374</v>
      </c>
      <c r="D390" s="3" t="s">
        <v>39</v>
      </c>
      <c r="E390" s="4">
        <v>44</v>
      </c>
      <c r="F390" s="4" t="str">
        <f>IF(Merge2[[#This Row],[Age]]&lt;=35,"Young","Old")</f>
        <v>Old</v>
      </c>
      <c r="G390" s="3" t="s">
        <v>27</v>
      </c>
      <c r="H390" s="3" t="s">
        <v>57</v>
      </c>
      <c r="I390" s="4">
        <v>4</v>
      </c>
      <c r="J390" s="4" t="str" cm="1">
        <f t="array" ref="J390">_xlfn.IFS(Merge2[[#This Row],[DistanceFromHome (KM)]] &lt;=10,"0-10KM",Merge2[[#This Row],[DistanceFromHome (KM)]] &lt;=20,"11-20KM",Merge2[[#This Row],[DistanceFromHome (KM)]] &lt;=30,"21-30KM",Merge2[[#This Row],[DistanceFromHome (KM)]] &lt;=40,"31-40KM",Merge2[[#This Row],[DistanceFromHome (KM)]] &lt;=50,"41-50KM")</f>
        <v>0-10KM</v>
      </c>
      <c r="K390" s="3" t="s">
        <v>69</v>
      </c>
      <c r="L390" s="3" t="s">
        <v>76</v>
      </c>
      <c r="M390" s="4">
        <v>4</v>
      </c>
      <c r="N390" s="3" t="str" cm="1">
        <f t="array" ref="N390">_xlfn.SWITCH(Merge2[[#This Row],[Education]], 1, "Below College", 2, "College", 3, "Bachelor's", 4, "Master's", 5, "Doctorate")</f>
        <v>Master's</v>
      </c>
      <c r="O390" s="3" t="s">
        <v>83</v>
      </c>
      <c r="P390" s="3" t="s">
        <v>93</v>
      </c>
      <c r="Q390" s="3" t="s">
        <v>33</v>
      </c>
      <c r="R390" s="5">
        <v>85523</v>
      </c>
      <c r="S390" s="4">
        <v>1</v>
      </c>
      <c r="T390" s="3" t="s">
        <v>42</v>
      </c>
      <c r="U390" s="4">
        <f>IF(Merge2[[#This Row],[OverTime]]="Yes", 1, 0)</f>
        <v>1</v>
      </c>
      <c r="V390" s="2">
        <v>41869</v>
      </c>
      <c r="W390" s="3" t="s">
        <v>42</v>
      </c>
      <c r="X390" s="4">
        <v>8</v>
      </c>
      <c r="Y390" s="4">
        <v>0</v>
      </c>
      <c r="Z390" s="4">
        <v>4</v>
      </c>
      <c r="AA390" s="4" t="str">
        <f>IF(Merge2[[#This Row],[YearsSinceLastPromotion]] &gt;=4, "Need Attention", "OK")</f>
        <v>Need Attention</v>
      </c>
      <c r="AB390" s="4">
        <v>1</v>
      </c>
      <c r="AC390" s="1"/>
      <c r="AD390" s="1"/>
      <c r="AE390" s="2"/>
      <c r="AF390" s="4"/>
      <c r="AG390" s="4" t="e">
        <f>IF(ISNUMBER(Merge2[[#This Row],[PerformanceRating.EnvironmentSatisfaction]]),Merge2[[#This Row],[PerformanceRating.EnvironmentSatisfaction]], NA())</f>
        <v>#N/A</v>
      </c>
      <c r="AH390" s="4"/>
      <c r="AI390" s="4" t="e">
        <f>IF(ISNUMBER(Merge2[[#This Row],[PerformanceRating.JobSatisfaction]]),Merge2[[#This Row],[PerformanceRating.JobSatisfaction]],NA())</f>
        <v>#N/A</v>
      </c>
      <c r="AJ390" s="4"/>
      <c r="AK390" s="4" t="e">
        <f>IF(ISNUMBER(Merge2[[#This Row],[PerformanceRating.RelationshipSatisfaction]]),Merge2[[#This Row],[PerformanceRating.RelationshipSatisfaction]],NA())</f>
        <v>#N/A</v>
      </c>
      <c r="AL390" s="4"/>
      <c r="AM390" s="4"/>
      <c r="AN390" s="4"/>
      <c r="AO390" s="4" t="e">
        <f>IF(ISNUMBER(Merge2[[#This Row],[PerformanceRating.WorkLifeBalance]]),Merge2[[#This Row],[PerformanceRating.WorkLifeBalance]],NA())</f>
        <v>#N/A</v>
      </c>
      <c r="AP390" s="4"/>
      <c r="AQ390" s="4" t="e">
        <f>IF(ISNUMBER(Merge2[[#This Row],[PerformanceRating.SelfRating]]),Merge2[[#This Row],[PerformanceRating.SelfRating]],NA())</f>
        <v>#N/A</v>
      </c>
      <c r="AR390" s="4"/>
      <c r="AS390" s="4" t="e">
        <f>IF(ISNUMBER(Merge2[[#This Row],[PerformanceRating.ManagerRating]]),Merge2[[#This Row],[PerformanceRating.ManagerRating]],NA())</f>
        <v>#N/A</v>
      </c>
      <c r="AT390" s="4" t="e">
        <f>AVERAGE(Merge2[[#This Row],[environment]],Merge2[[#This Row],[job_satisfactory]],Merge2[[#This Row],[Relationship]],Merge2[[#This Row],[worklife]],Merge2[[#This Row],[selfrating]],Merge2[[#This Row],[managerrating]])</f>
        <v>#N/A</v>
      </c>
    </row>
    <row r="391" spans="1:46" x14ac:dyDescent="0.25">
      <c r="A391" s="1" t="s">
        <v>1379</v>
      </c>
      <c r="B391" s="3" t="s">
        <v>1380</v>
      </c>
      <c r="C391" s="3" t="s">
        <v>1381</v>
      </c>
      <c r="D391" s="3" t="s">
        <v>39</v>
      </c>
      <c r="E391" s="4">
        <v>31</v>
      </c>
      <c r="F391" s="4" t="str">
        <f>IF(Merge2[[#This Row],[Age]]&lt;=35,"Young","Old")</f>
        <v>Young</v>
      </c>
      <c r="G391" s="3" t="s">
        <v>27</v>
      </c>
      <c r="H391" s="3" t="s">
        <v>57</v>
      </c>
      <c r="I391" s="4">
        <v>20</v>
      </c>
      <c r="J391" s="4" t="str" cm="1">
        <f t="array" ref="J391">_xlfn.IFS(Merge2[[#This Row],[DistanceFromHome (KM)]] &lt;=10,"0-10KM",Merge2[[#This Row],[DistanceFromHome (KM)]] &lt;=20,"11-20KM",Merge2[[#This Row],[DistanceFromHome (KM)]] &lt;=30,"21-30KM",Merge2[[#This Row],[DistanceFromHome (KM)]] &lt;=40,"31-40KM",Merge2[[#This Row],[DistanceFromHome (KM)]] &lt;=50,"41-50KM")</f>
        <v>11-20KM</v>
      </c>
      <c r="K391" s="3" t="s">
        <v>40</v>
      </c>
      <c r="L391" s="3" t="s">
        <v>76</v>
      </c>
      <c r="M391" s="4">
        <v>2</v>
      </c>
      <c r="N391" s="3" t="str" cm="1">
        <f t="array" ref="N391">_xlfn.SWITCH(Merge2[[#This Row],[Education]], 1, "Below College", 2, "College", 3, "Bachelor's", 4, "Master's", 5, "Doctorate")</f>
        <v>College</v>
      </c>
      <c r="O391" s="3" t="s">
        <v>58</v>
      </c>
      <c r="P391" s="3" t="s">
        <v>114</v>
      </c>
      <c r="Q391" s="3" t="s">
        <v>33</v>
      </c>
      <c r="R391" s="5">
        <v>149482</v>
      </c>
      <c r="S391" s="4">
        <v>1</v>
      </c>
      <c r="T391" s="3" t="s">
        <v>42</v>
      </c>
      <c r="U391" s="4">
        <f>IF(Merge2[[#This Row],[OverTime]]="Yes", 1, 0)</f>
        <v>1</v>
      </c>
      <c r="V391" s="2">
        <v>41873</v>
      </c>
      <c r="W391" s="3" t="s">
        <v>34</v>
      </c>
      <c r="X391" s="4">
        <v>8</v>
      </c>
      <c r="Y391" s="4">
        <v>3</v>
      </c>
      <c r="Z391" s="4">
        <v>7</v>
      </c>
      <c r="AA391" s="4" t="str">
        <f>IF(Merge2[[#This Row],[YearsSinceLastPromotion]] &gt;=4, "Need Attention", "OK")</f>
        <v>Need Attention</v>
      </c>
      <c r="AB391" s="4">
        <v>2</v>
      </c>
      <c r="AC391" s="1"/>
      <c r="AD391" s="1"/>
      <c r="AE391" s="2"/>
      <c r="AF391" s="4"/>
      <c r="AG391" s="4" t="e">
        <f>IF(ISNUMBER(Merge2[[#This Row],[PerformanceRating.EnvironmentSatisfaction]]),Merge2[[#This Row],[PerformanceRating.EnvironmentSatisfaction]], NA())</f>
        <v>#N/A</v>
      </c>
      <c r="AH391" s="4"/>
      <c r="AI391" s="4" t="e">
        <f>IF(ISNUMBER(Merge2[[#This Row],[PerformanceRating.JobSatisfaction]]),Merge2[[#This Row],[PerformanceRating.JobSatisfaction]],NA())</f>
        <v>#N/A</v>
      </c>
      <c r="AJ391" s="4"/>
      <c r="AK391" s="4" t="e">
        <f>IF(ISNUMBER(Merge2[[#This Row],[PerformanceRating.RelationshipSatisfaction]]),Merge2[[#This Row],[PerformanceRating.RelationshipSatisfaction]],NA())</f>
        <v>#N/A</v>
      </c>
      <c r="AL391" s="4"/>
      <c r="AM391" s="4"/>
      <c r="AN391" s="4"/>
      <c r="AO391" s="4" t="e">
        <f>IF(ISNUMBER(Merge2[[#This Row],[PerformanceRating.WorkLifeBalance]]),Merge2[[#This Row],[PerformanceRating.WorkLifeBalance]],NA())</f>
        <v>#N/A</v>
      </c>
      <c r="AP391" s="4"/>
      <c r="AQ391" s="4" t="e">
        <f>IF(ISNUMBER(Merge2[[#This Row],[PerformanceRating.SelfRating]]),Merge2[[#This Row],[PerformanceRating.SelfRating]],NA())</f>
        <v>#N/A</v>
      </c>
      <c r="AR391" s="4"/>
      <c r="AS391" s="4" t="e">
        <f>IF(ISNUMBER(Merge2[[#This Row],[PerformanceRating.ManagerRating]]),Merge2[[#This Row],[PerformanceRating.ManagerRating]],NA())</f>
        <v>#N/A</v>
      </c>
      <c r="AT391" s="4" t="e">
        <f>AVERAGE(Merge2[[#This Row],[environment]],Merge2[[#This Row],[job_satisfactory]],Merge2[[#This Row],[Relationship]],Merge2[[#This Row],[worklife]],Merge2[[#This Row],[selfrating]],Merge2[[#This Row],[managerrating]])</f>
        <v>#N/A</v>
      </c>
    </row>
    <row r="392" spans="1:46" x14ac:dyDescent="0.25">
      <c r="A392" s="1" t="s">
        <v>1382</v>
      </c>
      <c r="B392" s="3" t="s">
        <v>1383</v>
      </c>
      <c r="C392" s="3" t="s">
        <v>1384</v>
      </c>
      <c r="D392" s="3" t="s">
        <v>56</v>
      </c>
      <c r="E392" s="4">
        <v>35</v>
      </c>
      <c r="F392" s="4" t="str">
        <f>IF(Merge2[[#This Row],[Age]]&lt;=35,"Young","Old")</f>
        <v>Young</v>
      </c>
      <c r="G392" s="3" t="s">
        <v>27</v>
      </c>
      <c r="H392" s="3" t="s">
        <v>57</v>
      </c>
      <c r="I392" s="4">
        <v>31</v>
      </c>
      <c r="J392" s="4" t="str" cm="1">
        <f t="array" ref="J392">_xlfn.IFS(Merge2[[#This Row],[DistanceFromHome (KM)]] &lt;=10,"0-10KM",Merge2[[#This Row],[DistanceFromHome (KM)]] &lt;=20,"11-20KM",Merge2[[#This Row],[DistanceFromHome (KM)]] &lt;=30,"21-30KM",Merge2[[#This Row],[DistanceFromHome (KM)]] &lt;=40,"31-40KM",Merge2[[#This Row],[DistanceFromHome (KM)]] &lt;=50,"41-50KM")</f>
        <v>31-40KM</v>
      </c>
      <c r="K392" s="3" t="s">
        <v>40</v>
      </c>
      <c r="L392" s="3" t="s">
        <v>48</v>
      </c>
      <c r="M392" s="4">
        <v>4</v>
      </c>
      <c r="N392" s="3" t="str" cm="1">
        <f t="array" ref="N392">_xlfn.SWITCH(Merge2[[#This Row],[Education]], 1, "Below College", 2, "College", 3, "Bachelor's", 4, "Master's", 5, "Doctorate")</f>
        <v>Master's</v>
      </c>
      <c r="O392" s="3" t="s">
        <v>58</v>
      </c>
      <c r="P392" s="3" t="s">
        <v>110</v>
      </c>
      <c r="Q392" s="3" t="s">
        <v>41</v>
      </c>
      <c r="R392" s="5">
        <v>77269</v>
      </c>
      <c r="S392" s="4">
        <v>0</v>
      </c>
      <c r="T392" s="3" t="s">
        <v>34</v>
      </c>
      <c r="U392" s="4">
        <f>IF(Merge2[[#This Row],[OverTime]]="Yes", 1, 0)</f>
        <v>0</v>
      </c>
      <c r="V392" s="2">
        <v>41895</v>
      </c>
      <c r="W392" s="3" t="s">
        <v>34</v>
      </c>
      <c r="X392" s="4">
        <v>8</v>
      </c>
      <c r="Y392" s="4">
        <v>8</v>
      </c>
      <c r="Z392" s="4">
        <v>8</v>
      </c>
      <c r="AA392" s="4" t="str">
        <f>IF(Merge2[[#This Row],[YearsSinceLastPromotion]] &gt;=4, "Need Attention", "OK")</f>
        <v>Need Attention</v>
      </c>
      <c r="AB392" s="4">
        <v>6</v>
      </c>
      <c r="AC392" s="1"/>
      <c r="AD392" s="1"/>
      <c r="AE392" s="2"/>
      <c r="AF392" s="4"/>
      <c r="AG392" s="4" t="e">
        <f>IF(ISNUMBER(Merge2[[#This Row],[PerformanceRating.EnvironmentSatisfaction]]),Merge2[[#This Row],[PerformanceRating.EnvironmentSatisfaction]], NA())</f>
        <v>#N/A</v>
      </c>
      <c r="AH392" s="4"/>
      <c r="AI392" s="4" t="e">
        <f>IF(ISNUMBER(Merge2[[#This Row],[PerformanceRating.JobSatisfaction]]),Merge2[[#This Row],[PerformanceRating.JobSatisfaction]],NA())</f>
        <v>#N/A</v>
      </c>
      <c r="AJ392" s="4"/>
      <c r="AK392" s="4" t="e">
        <f>IF(ISNUMBER(Merge2[[#This Row],[PerformanceRating.RelationshipSatisfaction]]),Merge2[[#This Row],[PerformanceRating.RelationshipSatisfaction]],NA())</f>
        <v>#N/A</v>
      </c>
      <c r="AL392" s="4"/>
      <c r="AM392" s="4"/>
      <c r="AN392" s="4"/>
      <c r="AO392" s="4" t="e">
        <f>IF(ISNUMBER(Merge2[[#This Row],[PerformanceRating.WorkLifeBalance]]),Merge2[[#This Row],[PerformanceRating.WorkLifeBalance]],NA())</f>
        <v>#N/A</v>
      </c>
      <c r="AP392" s="4"/>
      <c r="AQ392" s="4" t="e">
        <f>IF(ISNUMBER(Merge2[[#This Row],[PerformanceRating.SelfRating]]),Merge2[[#This Row],[PerformanceRating.SelfRating]],NA())</f>
        <v>#N/A</v>
      </c>
      <c r="AR392" s="4"/>
      <c r="AS392" s="4" t="e">
        <f>IF(ISNUMBER(Merge2[[#This Row],[PerformanceRating.ManagerRating]]),Merge2[[#This Row],[PerformanceRating.ManagerRating]],NA())</f>
        <v>#N/A</v>
      </c>
      <c r="AT392" s="4" t="e">
        <f>AVERAGE(Merge2[[#This Row],[environment]],Merge2[[#This Row],[job_satisfactory]],Merge2[[#This Row],[Relationship]],Merge2[[#This Row],[worklife]],Merge2[[#This Row],[selfrating]],Merge2[[#This Row],[managerrating]])</f>
        <v>#N/A</v>
      </c>
    </row>
    <row r="393" spans="1:46" x14ac:dyDescent="0.25">
      <c r="A393" s="1" t="s">
        <v>1392</v>
      </c>
      <c r="B393" s="3" t="s">
        <v>1393</v>
      </c>
      <c r="C393" s="3" t="s">
        <v>1394</v>
      </c>
      <c r="D393" s="3" t="s">
        <v>39</v>
      </c>
      <c r="E393" s="4">
        <v>33</v>
      </c>
      <c r="F393" s="4" t="str">
        <f>IF(Merge2[[#This Row],[Age]]&lt;=35,"Young","Old")</f>
        <v>Young</v>
      </c>
      <c r="G393" s="3" t="s">
        <v>75</v>
      </c>
      <c r="H393" s="3" t="s">
        <v>57</v>
      </c>
      <c r="I393" s="4">
        <v>26</v>
      </c>
      <c r="J393" s="4" t="str" cm="1">
        <f t="array" ref="J393">_xlfn.IFS(Merge2[[#This Row],[DistanceFromHome (KM)]] &lt;=10,"0-10KM",Merge2[[#This Row],[DistanceFromHome (KM)]] &lt;=20,"11-20KM",Merge2[[#This Row],[DistanceFromHome (KM)]] &lt;=30,"21-30KM",Merge2[[#This Row],[DistanceFromHome (KM)]] &lt;=40,"31-40KM",Merge2[[#This Row],[DistanceFromHome (KM)]] &lt;=50,"41-50KM")</f>
        <v>21-30KM</v>
      </c>
      <c r="K393" s="3" t="s">
        <v>40</v>
      </c>
      <c r="L393" s="3" t="s">
        <v>30</v>
      </c>
      <c r="M393" s="4">
        <v>3</v>
      </c>
      <c r="N393" s="3" t="str" cm="1">
        <f t="array" ref="N393">_xlfn.SWITCH(Merge2[[#This Row],[Education]], 1, "Below College", 2, "College", 3, "Bachelor's", 4, "Master's", 5, "Doctorate")</f>
        <v>Bachelor's</v>
      </c>
      <c r="O393" s="3" t="s">
        <v>58</v>
      </c>
      <c r="P393" s="3" t="s">
        <v>93</v>
      </c>
      <c r="Q393" s="3" t="s">
        <v>33</v>
      </c>
      <c r="R393" s="5">
        <v>43998</v>
      </c>
      <c r="S393" s="4">
        <v>3</v>
      </c>
      <c r="T393" s="3" t="s">
        <v>34</v>
      </c>
      <c r="U393" s="4">
        <f>IF(Merge2[[#This Row],[OverTime]]="Yes", 1, 0)</f>
        <v>0</v>
      </c>
      <c r="V393" s="2">
        <v>41911</v>
      </c>
      <c r="W393" s="3" t="s">
        <v>34</v>
      </c>
      <c r="X393" s="4">
        <v>8</v>
      </c>
      <c r="Y393" s="4">
        <v>6</v>
      </c>
      <c r="Z393" s="4">
        <v>7</v>
      </c>
      <c r="AA393" s="4" t="str">
        <f>IF(Merge2[[#This Row],[YearsSinceLastPromotion]] &gt;=4, "Need Attention", "OK")</f>
        <v>Need Attention</v>
      </c>
      <c r="AB393" s="4">
        <v>2</v>
      </c>
      <c r="AC393" s="1"/>
      <c r="AD393" s="1"/>
      <c r="AE393" s="2"/>
      <c r="AF393" s="4"/>
      <c r="AG393" s="4" t="e">
        <f>IF(ISNUMBER(Merge2[[#This Row],[PerformanceRating.EnvironmentSatisfaction]]),Merge2[[#This Row],[PerformanceRating.EnvironmentSatisfaction]], NA())</f>
        <v>#N/A</v>
      </c>
      <c r="AH393" s="4"/>
      <c r="AI393" s="4" t="e">
        <f>IF(ISNUMBER(Merge2[[#This Row],[PerformanceRating.JobSatisfaction]]),Merge2[[#This Row],[PerformanceRating.JobSatisfaction]],NA())</f>
        <v>#N/A</v>
      </c>
      <c r="AJ393" s="4"/>
      <c r="AK393" s="4" t="e">
        <f>IF(ISNUMBER(Merge2[[#This Row],[PerformanceRating.RelationshipSatisfaction]]),Merge2[[#This Row],[PerformanceRating.RelationshipSatisfaction]],NA())</f>
        <v>#N/A</v>
      </c>
      <c r="AL393" s="4"/>
      <c r="AM393" s="4"/>
      <c r="AN393" s="4"/>
      <c r="AO393" s="4" t="e">
        <f>IF(ISNUMBER(Merge2[[#This Row],[PerformanceRating.WorkLifeBalance]]),Merge2[[#This Row],[PerformanceRating.WorkLifeBalance]],NA())</f>
        <v>#N/A</v>
      </c>
      <c r="AP393" s="4"/>
      <c r="AQ393" s="4" t="e">
        <f>IF(ISNUMBER(Merge2[[#This Row],[PerformanceRating.SelfRating]]),Merge2[[#This Row],[PerformanceRating.SelfRating]],NA())</f>
        <v>#N/A</v>
      </c>
      <c r="AR393" s="4"/>
      <c r="AS393" s="4" t="e">
        <f>IF(ISNUMBER(Merge2[[#This Row],[PerformanceRating.ManagerRating]]),Merge2[[#This Row],[PerformanceRating.ManagerRating]],NA())</f>
        <v>#N/A</v>
      </c>
      <c r="AT393" s="4" t="e">
        <f>AVERAGE(Merge2[[#This Row],[environment]],Merge2[[#This Row],[job_satisfactory]],Merge2[[#This Row],[Relationship]],Merge2[[#This Row],[worklife]],Merge2[[#This Row],[selfrating]],Merge2[[#This Row],[managerrating]])</f>
        <v>#N/A</v>
      </c>
    </row>
    <row r="394" spans="1:46" hidden="1" x14ac:dyDescent="0.25">
      <c r="A394" s="1" t="s">
        <v>1399</v>
      </c>
      <c r="B394" s="3" t="s">
        <v>1400</v>
      </c>
      <c r="C394" s="3" t="s">
        <v>1401</v>
      </c>
      <c r="D394" s="3" t="s">
        <v>39</v>
      </c>
      <c r="E394" s="4">
        <v>44</v>
      </c>
      <c r="F394" s="4" t="str">
        <f>IF(Merge2[[#This Row],[Age]]&lt;=35,"Young","Old")</f>
        <v>Old</v>
      </c>
      <c r="G394" s="3" t="s">
        <v>27</v>
      </c>
      <c r="H394" s="3" t="s">
        <v>57</v>
      </c>
      <c r="I394" s="4">
        <v>28</v>
      </c>
      <c r="J394" s="4" t="str" cm="1">
        <f t="array" ref="J394">_xlfn.IFS(Merge2[[#This Row],[DistanceFromHome (KM)]] &lt;=10,"0-10KM",Merge2[[#This Row],[DistanceFromHome (KM)]] &lt;=20,"11-20KM",Merge2[[#This Row],[DistanceFromHome (KM)]] &lt;=30,"21-30KM",Merge2[[#This Row],[DistanceFromHome (KM)]] &lt;=40,"31-40KM",Merge2[[#This Row],[DistanceFromHome (KM)]] &lt;=50,"41-50KM")</f>
        <v>21-30KM</v>
      </c>
      <c r="K394" s="3" t="s">
        <v>40</v>
      </c>
      <c r="L394" s="3" t="s">
        <v>70</v>
      </c>
      <c r="M394" s="4">
        <v>3</v>
      </c>
      <c r="N394" s="3" t="str" cm="1">
        <f t="array" ref="N394">_xlfn.SWITCH(Merge2[[#This Row],[Education]], 1, "Below College", 2, "College", 3, "Bachelor's", 4, "Master's", 5, "Doctorate")</f>
        <v>Bachelor's</v>
      </c>
      <c r="O394" s="3" t="s">
        <v>58</v>
      </c>
      <c r="P394" s="3" t="s">
        <v>110</v>
      </c>
      <c r="Q394" s="3" t="s">
        <v>51</v>
      </c>
      <c r="R394" s="5">
        <v>49447</v>
      </c>
      <c r="S394" s="4">
        <v>1</v>
      </c>
      <c r="T394" s="3" t="s">
        <v>34</v>
      </c>
      <c r="U394" s="4">
        <f>IF(Merge2[[#This Row],[OverTime]]="Yes", 1, 0)</f>
        <v>0</v>
      </c>
      <c r="V394" s="2">
        <v>41921</v>
      </c>
      <c r="W394" s="3" t="s">
        <v>34</v>
      </c>
      <c r="X394" s="4">
        <v>8</v>
      </c>
      <c r="Y394" s="4">
        <v>7</v>
      </c>
      <c r="Z394" s="4">
        <v>7</v>
      </c>
      <c r="AA394" s="4" t="str">
        <f>IF(Merge2[[#This Row],[YearsSinceLastPromotion]] &gt;=4, "Need Attention", "OK")</f>
        <v>Need Attention</v>
      </c>
      <c r="AB394" s="4">
        <v>8</v>
      </c>
      <c r="AC394" s="1"/>
      <c r="AD394" s="1"/>
      <c r="AE394" s="2"/>
      <c r="AF394" s="4"/>
      <c r="AG394" s="4" t="e">
        <f>IF(ISNUMBER(Merge2[[#This Row],[PerformanceRating.EnvironmentSatisfaction]]),Merge2[[#This Row],[PerformanceRating.EnvironmentSatisfaction]], NA())</f>
        <v>#N/A</v>
      </c>
      <c r="AH394" s="4"/>
      <c r="AI394" s="4" t="e">
        <f>IF(ISNUMBER(Merge2[[#This Row],[PerformanceRating.JobSatisfaction]]),Merge2[[#This Row],[PerformanceRating.JobSatisfaction]],NA())</f>
        <v>#N/A</v>
      </c>
      <c r="AJ394" s="4"/>
      <c r="AK394" s="4" t="e">
        <f>IF(ISNUMBER(Merge2[[#This Row],[PerformanceRating.RelationshipSatisfaction]]),Merge2[[#This Row],[PerformanceRating.RelationshipSatisfaction]],NA())</f>
        <v>#N/A</v>
      </c>
      <c r="AL394" s="4"/>
      <c r="AM394" s="4"/>
      <c r="AN394" s="4"/>
      <c r="AO394" s="4" t="e">
        <f>IF(ISNUMBER(Merge2[[#This Row],[PerformanceRating.WorkLifeBalance]]),Merge2[[#This Row],[PerformanceRating.WorkLifeBalance]],NA())</f>
        <v>#N/A</v>
      </c>
      <c r="AP394" s="4"/>
      <c r="AQ394" s="4" t="e">
        <f>IF(ISNUMBER(Merge2[[#This Row],[PerformanceRating.SelfRating]]),Merge2[[#This Row],[PerformanceRating.SelfRating]],NA())</f>
        <v>#N/A</v>
      </c>
      <c r="AR394" s="4"/>
      <c r="AS394" s="4" t="e">
        <f>IF(ISNUMBER(Merge2[[#This Row],[PerformanceRating.ManagerRating]]),Merge2[[#This Row],[PerformanceRating.ManagerRating]],NA())</f>
        <v>#N/A</v>
      </c>
      <c r="AT394" s="4" t="e">
        <f>AVERAGE(Merge2[[#This Row],[environment]],Merge2[[#This Row],[job_satisfactory]],Merge2[[#This Row],[Relationship]],Merge2[[#This Row],[worklife]],Merge2[[#This Row],[selfrating]],Merge2[[#This Row],[managerrating]])</f>
        <v>#N/A</v>
      </c>
    </row>
    <row r="395" spans="1:46" hidden="1" x14ac:dyDescent="0.25">
      <c r="A395" s="1" t="s">
        <v>1402</v>
      </c>
      <c r="B395" s="3" t="s">
        <v>1403</v>
      </c>
      <c r="C395" s="3" t="s">
        <v>1404</v>
      </c>
      <c r="D395" s="3" t="s">
        <v>39</v>
      </c>
      <c r="E395" s="4">
        <v>40</v>
      </c>
      <c r="F395" s="4" t="str">
        <f>IF(Merge2[[#This Row],[Age]]&lt;=35,"Young","Old")</f>
        <v>Old</v>
      </c>
      <c r="G395" s="3" t="s">
        <v>75</v>
      </c>
      <c r="H395" s="3" t="s">
        <v>57</v>
      </c>
      <c r="I395" s="4">
        <v>28</v>
      </c>
      <c r="J395" s="4" t="str" cm="1">
        <f t="array" ref="J395">_xlfn.IFS(Merge2[[#This Row],[DistanceFromHome (KM)]] &lt;=10,"0-10KM",Merge2[[#This Row],[DistanceFromHome (KM)]] &lt;=20,"11-20KM",Merge2[[#This Row],[DistanceFromHome (KM)]] &lt;=30,"21-30KM",Merge2[[#This Row],[DistanceFromHome (KM)]] &lt;=40,"31-40KM",Merge2[[#This Row],[DistanceFromHome (KM)]] &lt;=50,"41-50KM")</f>
        <v>21-30KM</v>
      </c>
      <c r="K395" s="3" t="s">
        <v>40</v>
      </c>
      <c r="L395" s="3" t="s">
        <v>30</v>
      </c>
      <c r="M395" s="4">
        <v>3</v>
      </c>
      <c r="N395" s="3" t="str" cm="1">
        <f t="array" ref="N395">_xlfn.SWITCH(Merge2[[#This Row],[Education]], 1, "Below College", 2, "College", 3, "Bachelor's", 4, "Master's", 5, "Doctorate")</f>
        <v>Bachelor's</v>
      </c>
      <c r="O395" s="3" t="s">
        <v>77</v>
      </c>
      <c r="P395" s="3" t="s">
        <v>110</v>
      </c>
      <c r="Q395" s="3" t="s">
        <v>33</v>
      </c>
      <c r="R395" s="5">
        <v>46285</v>
      </c>
      <c r="S395" s="4">
        <v>3</v>
      </c>
      <c r="T395" s="3" t="s">
        <v>34</v>
      </c>
      <c r="U395" s="4">
        <f>IF(Merge2[[#This Row],[OverTime]]="Yes", 1, 0)</f>
        <v>0</v>
      </c>
      <c r="V395" s="2">
        <v>41935</v>
      </c>
      <c r="W395" s="3" t="s">
        <v>34</v>
      </c>
      <c r="X395" s="4">
        <v>8</v>
      </c>
      <c r="Y395" s="4">
        <v>8</v>
      </c>
      <c r="Z395" s="4">
        <v>8</v>
      </c>
      <c r="AA395" s="4" t="str">
        <f>IF(Merge2[[#This Row],[YearsSinceLastPromotion]] &gt;=4, "Need Attention", "OK")</f>
        <v>Need Attention</v>
      </c>
      <c r="AB395" s="4">
        <v>3</v>
      </c>
      <c r="AC395" s="1"/>
      <c r="AD395" s="1"/>
      <c r="AE395" s="2"/>
      <c r="AF395" s="4"/>
      <c r="AG395" s="4" t="e">
        <f>IF(ISNUMBER(Merge2[[#This Row],[PerformanceRating.EnvironmentSatisfaction]]),Merge2[[#This Row],[PerformanceRating.EnvironmentSatisfaction]], NA())</f>
        <v>#N/A</v>
      </c>
      <c r="AH395" s="4"/>
      <c r="AI395" s="4" t="e">
        <f>IF(ISNUMBER(Merge2[[#This Row],[PerformanceRating.JobSatisfaction]]),Merge2[[#This Row],[PerformanceRating.JobSatisfaction]],NA())</f>
        <v>#N/A</v>
      </c>
      <c r="AJ395" s="4"/>
      <c r="AK395" s="4" t="e">
        <f>IF(ISNUMBER(Merge2[[#This Row],[PerformanceRating.RelationshipSatisfaction]]),Merge2[[#This Row],[PerformanceRating.RelationshipSatisfaction]],NA())</f>
        <v>#N/A</v>
      </c>
      <c r="AL395" s="4"/>
      <c r="AM395" s="4"/>
      <c r="AN395" s="4"/>
      <c r="AO395" s="4" t="e">
        <f>IF(ISNUMBER(Merge2[[#This Row],[PerformanceRating.WorkLifeBalance]]),Merge2[[#This Row],[PerformanceRating.WorkLifeBalance]],NA())</f>
        <v>#N/A</v>
      </c>
      <c r="AP395" s="4"/>
      <c r="AQ395" s="4" t="e">
        <f>IF(ISNUMBER(Merge2[[#This Row],[PerformanceRating.SelfRating]]),Merge2[[#This Row],[PerformanceRating.SelfRating]],NA())</f>
        <v>#N/A</v>
      </c>
      <c r="AR395" s="4"/>
      <c r="AS395" s="4" t="e">
        <f>IF(ISNUMBER(Merge2[[#This Row],[PerformanceRating.ManagerRating]]),Merge2[[#This Row],[PerformanceRating.ManagerRating]],NA())</f>
        <v>#N/A</v>
      </c>
      <c r="AT395" s="4" t="e">
        <f>AVERAGE(Merge2[[#This Row],[environment]],Merge2[[#This Row],[job_satisfactory]],Merge2[[#This Row],[Relationship]],Merge2[[#This Row],[worklife]],Merge2[[#This Row],[selfrating]],Merge2[[#This Row],[managerrating]])</f>
        <v>#N/A</v>
      </c>
    </row>
    <row r="396" spans="1:46" hidden="1" x14ac:dyDescent="0.25">
      <c r="A396" s="1" t="s">
        <v>1405</v>
      </c>
      <c r="B396" s="3" t="s">
        <v>1406</v>
      </c>
      <c r="C396" s="3" t="s">
        <v>1407</v>
      </c>
      <c r="D396" s="3" t="s">
        <v>39</v>
      </c>
      <c r="E396" s="4">
        <v>44</v>
      </c>
      <c r="F396" s="4" t="str">
        <f>IF(Merge2[[#This Row],[Age]]&lt;=35,"Young","Old")</f>
        <v>Old</v>
      </c>
      <c r="G396" s="3" t="s">
        <v>27</v>
      </c>
      <c r="H396" s="3" t="s">
        <v>28</v>
      </c>
      <c r="I396" s="4">
        <v>35</v>
      </c>
      <c r="J396" s="4" t="str" cm="1">
        <f t="array" ref="J396">_xlfn.IFS(Merge2[[#This Row],[DistanceFromHome (KM)]] &lt;=10,"0-10KM",Merge2[[#This Row],[DistanceFromHome (KM)]] &lt;=20,"11-20KM",Merge2[[#This Row],[DistanceFromHome (KM)]] &lt;=30,"21-30KM",Merge2[[#This Row],[DistanceFromHome (KM)]] &lt;=40,"31-40KM",Merge2[[#This Row],[DistanceFromHome (KM)]] &lt;=50,"41-50KM")</f>
        <v>31-40KM</v>
      </c>
      <c r="K396" s="3" t="s">
        <v>40</v>
      </c>
      <c r="L396" s="3" t="s">
        <v>70</v>
      </c>
      <c r="M396" s="4">
        <v>3</v>
      </c>
      <c r="N396" s="3" t="str" cm="1">
        <f t="array" ref="N396">_xlfn.SWITCH(Merge2[[#This Row],[Education]], 1, "Below College", 2, "College", 3, "Bachelor's", 4, "Master's", 5, "Doctorate")</f>
        <v>Bachelor's</v>
      </c>
      <c r="O396" s="3" t="s">
        <v>31</v>
      </c>
      <c r="P396" s="3" t="s">
        <v>166</v>
      </c>
      <c r="Q396" s="3" t="s">
        <v>51</v>
      </c>
      <c r="R396" s="5">
        <v>75667</v>
      </c>
      <c r="S396" s="4">
        <v>1</v>
      </c>
      <c r="T396" s="3" t="s">
        <v>34</v>
      </c>
      <c r="U396" s="4">
        <f>IF(Merge2[[#This Row],[OverTime]]="Yes", 1, 0)</f>
        <v>0</v>
      </c>
      <c r="V396" s="2">
        <v>41939</v>
      </c>
      <c r="W396" s="3" t="s">
        <v>34</v>
      </c>
      <c r="X396" s="4">
        <v>8</v>
      </c>
      <c r="Y396" s="4">
        <v>6</v>
      </c>
      <c r="Z396" s="4">
        <v>6</v>
      </c>
      <c r="AA396" s="4" t="str">
        <f>IF(Merge2[[#This Row],[YearsSinceLastPromotion]] &gt;=4, "Need Attention", "OK")</f>
        <v>Need Attention</v>
      </c>
      <c r="AB396" s="4">
        <v>3</v>
      </c>
      <c r="AC396" s="1"/>
      <c r="AD396" s="1"/>
      <c r="AE396" s="2"/>
      <c r="AF396" s="4"/>
      <c r="AG396" s="4" t="e">
        <f>IF(ISNUMBER(Merge2[[#This Row],[PerformanceRating.EnvironmentSatisfaction]]),Merge2[[#This Row],[PerformanceRating.EnvironmentSatisfaction]], NA())</f>
        <v>#N/A</v>
      </c>
      <c r="AH396" s="4"/>
      <c r="AI396" s="4" t="e">
        <f>IF(ISNUMBER(Merge2[[#This Row],[PerformanceRating.JobSatisfaction]]),Merge2[[#This Row],[PerformanceRating.JobSatisfaction]],NA())</f>
        <v>#N/A</v>
      </c>
      <c r="AJ396" s="4"/>
      <c r="AK396" s="4" t="e">
        <f>IF(ISNUMBER(Merge2[[#This Row],[PerformanceRating.RelationshipSatisfaction]]),Merge2[[#This Row],[PerformanceRating.RelationshipSatisfaction]],NA())</f>
        <v>#N/A</v>
      </c>
      <c r="AL396" s="4"/>
      <c r="AM396" s="4"/>
      <c r="AN396" s="4"/>
      <c r="AO396" s="4" t="e">
        <f>IF(ISNUMBER(Merge2[[#This Row],[PerformanceRating.WorkLifeBalance]]),Merge2[[#This Row],[PerformanceRating.WorkLifeBalance]],NA())</f>
        <v>#N/A</v>
      </c>
      <c r="AP396" s="4"/>
      <c r="AQ396" s="4" t="e">
        <f>IF(ISNUMBER(Merge2[[#This Row],[PerformanceRating.SelfRating]]),Merge2[[#This Row],[PerformanceRating.SelfRating]],NA())</f>
        <v>#N/A</v>
      </c>
      <c r="AR396" s="4"/>
      <c r="AS396" s="4" t="e">
        <f>IF(ISNUMBER(Merge2[[#This Row],[PerformanceRating.ManagerRating]]),Merge2[[#This Row],[PerformanceRating.ManagerRating]],NA())</f>
        <v>#N/A</v>
      </c>
      <c r="AT396" s="4" t="e">
        <f>AVERAGE(Merge2[[#This Row],[environment]],Merge2[[#This Row],[job_satisfactory]],Merge2[[#This Row],[Relationship]],Merge2[[#This Row],[worklife]],Merge2[[#This Row],[selfrating]],Merge2[[#This Row],[managerrating]])</f>
        <v>#N/A</v>
      </c>
    </row>
    <row r="397" spans="1:46" hidden="1" x14ac:dyDescent="0.25">
      <c r="A397" s="1" t="s">
        <v>1411</v>
      </c>
      <c r="B397" s="3" t="s">
        <v>1412</v>
      </c>
      <c r="C397" s="3" t="s">
        <v>1413</v>
      </c>
      <c r="D397" s="3" t="s">
        <v>39</v>
      </c>
      <c r="E397" s="4">
        <v>44</v>
      </c>
      <c r="F397" s="4" t="str">
        <f>IF(Merge2[[#This Row],[Age]]&lt;=35,"Young","Old")</f>
        <v>Old</v>
      </c>
      <c r="G397" s="3" t="s">
        <v>92</v>
      </c>
      <c r="H397" s="3" t="s">
        <v>57</v>
      </c>
      <c r="I397" s="4">
        <v>18</v>
      </c>
      <c r="J397" s="4" t="str" cm="1">
        <f t="array" ref="J397">_xlfn.IFS(Merge2[[#This Row],[DistanceFromHome (KM)]] &lt;=10,"0-10KM",Merge2[[#This Row],[DistanceFromHome (KM)]] &lt;=20,"11-20KM",Merge2[[#This Row],[DistanceFromHome (KM)]] &lt;=30,"21-30KM",Merge2[[#This Row],[DistanceFromHome (KM)]] &lt;=40,"31-40KM",Merge2[[#This Row],[DistanceFromHome (KM)]] &lt;=50,"41-50KM")</f>
        <v>11-20KM</v>
      </c>
      <c r="K397" s="3" t="s">
        <v>40</v>
      </c>
      <c r="L397" s="3" t="s">
        <v>76</v>
      </c>
      <c r="M397" s="4">
        <v>3</v>
      </c>
      <c r="N397" s="3" t="str" cm="1">
        <f t="array" ref="N397">_xlfn.SWITCH(Merge2[[#This Row],[Education]], 1, "Below College", 2, "College", 3, "Bachelor's", 4, "Master's", 5, "Doctorate")</f>
        <v>Bachelor's</v>
      </c>
      <c r="O397" s="3" t="s">
        <v>58</v>
      </c>
      <c r="P397" s="3" t="s">
        <v>114</v>
      </c>
      <c r="Q397" s="3" t="s">
        <v>41</v>
      </c>
      <c r="R397" s="5">
        <v>102708</v>
      </c>
      <c r="S397" s="4">
        <v>0</v>
      </c>
      <c r="T397" s="3" t="s">
        <v>42</v>
      </c>
      <c r="U397" s="4">
        <f>IF(Merge2[[#This Row],[OverTime]]="Yes", 1, 0)</f>
        <v>1</v>
      </c>
      <c r="V397" s="2">
        <v>41946</v>
      </c>
      <c r="W397" s="3" t="s">
        <v>34</v>
      </c>
      <c r="X397" s="4">
        <v>8</v>
      </c>
      <c r="Y397" s="4">
        <v>3</v>
      </c>
      <c r="Z397" s="4">
        <v>4</v>
      </c>
      <c r="AA397" s="4" t="str">
        <f>IF(Merge2[[#This Row],[YearsSinceLastPromotion]] &gt;=4, "Need Attention", "OK")</f>
        <v>Need Attention</v>
      </c>
      <c r="AB397" s="4">
        <v>7</v>
      </c>
      <c r="AC397" s="1"/>
      <c r="AD397" s="1"/>
      <c r="AE397" s="2"/>
      <c r="AF397" s="4"/>
      <c r="AG397" s="4" t="e">
        <f>IF(ISNUMBER(Merge2[[#This Row],[PerformanceRating.EnvironmentSatisfaction]]),Merge2[[#This Row],[PerformanceRating.EnvironmentSatisfaction]], NA())</f>
        <v>#N/A</v>
      </c>
      <c r="AH397" s="4"/>
      <c r="AI397" s="4" t="e">
        <f>IF(ISNUMBER(Merge2[[#This Row],[PerformanceRating.JobSatisfaction]]),Merge2[[#This Row],[PerformanceRating.JobSatisfaction]],NA())</f>
        <v>#N/A</v>
      </c>
      <c r="AJ397" s="4"/>
      <c r="AK397" s="4" t="e">
        <f>IF(ISNUMBER(Merge2[[#This Row],[PerformanceRating.RelationshipSatisfaction]]),Merge2[[#This Row],[PerformanceRating.RelationshipSatisfaction]],NA())</f>
        <v>#N/A</v>
      </c>
      <c r="AL397" s="4"/>
      <c r="AM397" s="4"/>
      <c r="AN397" s="4"/>
      <c r="AO397" s="4" t="e">
        <f>IF(ISNUMBER(Merge2[[#This Row],[PerformanceRating.WorkLifeBalance]]),Merge2[[#This Row],[PerformanceRating.WorkLifeBalance]],NA())</f>
        <v>#N/A</v>
      </c>
      <c r="AP397" s="4"/>
      <c r="AQ397" s="4" t="e">
        <f>IF(ISNUMBER(Merge2[[#This Row],[PerformanceRating.SelfRating]]),Merge2[[#This Row],[PerformanceRating.SelfRating]],NA())</f>
        <v>#N/A</v>
      </c>
      <c r="AR397" s="4"/>
      <c r="AS397" s="4" t="e">
        <f>IF(ISNUMBER(Merge2[[#This Row],[PerformanceRating.ManagerRating]]),Merge2[[#This Row],[PerformanceRating.ManagerRating]],NA())</f>
        <v>#N/A</v>
      </c>
      <c r="AT397" s="4" t="e">
        <f>AVERAGE(Merge2[[#This Row],[environment]],Merge2[[#This Row],[job_satisfactory]],Merge2[[#This Row],[Relationship]],Merge2[[#This Row],[worklife]],Merge2[[#This Row],[selfrating]],Merge2[[#This Row],[managerrating]])</f>
        <v>#N/A</v>
      </c>
    </row>
    <row r="398" spans="1:46" hidden="1" x14ac:dyDescent="0.25">
      <c r="A398" s="1" t="s">
        <v>1421</v>
      </c>
      <c r="B398" s="3" t="s">
        <v>1422</v>
      </c>
      <c r="C398" s="3" t="s">
        <v>1423</v>
      </c>
      <c r="D398" s="3" t="s">
        <v>26</v>
      </c>
      <c r="E398" s="4">
        <v>39</v>
      </c>
      <c r="F398" s="4" t="str">
        <f>IF(Merge2[[#This Row],[Age]]&lt;=35,"Young","Old")</f>
        <v>Old</v>
      </c>
      <c r="G398" s="3" t="s">
        <v>75</v>
      </c>
      <c r="H398" s="3" t="s">
        <v>28</v>
      </c>
      <c r="I398" s="4">
        <v>12</v>
      </c>
      <c r="J398" s="4" t="str" cm="1">
        <f t="array" ref="J398">_xlfn.IFS(Merge2[[#This Row],[DistanceFromHome (KM)]] &lt;=10,"0-10KM",Merge2[[#This Row],[DistanceFromHome (KM)]] &lt;=20,"11-20KM",Merge2[[#This Row],[DistanceFromHome (KM)]] &lt;=30,"21-30KM",Merge2[[#This Row],[DistanceFromHome (KM)]] &lt;=40,"31-40KM",Merge2[[#This Row],[DistanceFromHome (KM)]] &lt;=50,"41-50KM")</f>
        <v>11-20KM</v>
      </c>
      <c r="K398" s="3" t="s">
        <v>69</v>
      </c>
      <c r="L398" s="3" t="s">
        <v>30</v>
      </c>
      <c r="M398" s="4">
        <v>2</v>
      </c>
      <c r="N398" s="3" t="str" cm="1">
        <f t="array" ref="N398">_xlfn.SWITCH(Merge2[[#This Row],[Education]], 1, "Below College", 2, "College", 3, "Bachelor's", 4, "Master's", 5, "Doctorate")</f>
        <v>College</v>
      </c>
      <c r="O398" s="3" t="s">
        <v>49</v>
      </c>
      <c r="P398" s="3" t="s">
        <v>32</v>
      </c>
      <c r="Q398" s="3" t="s">
        <v>41</v>
      </c>
      <c r="R398" s="5">
        <v>89351</v>
      </c>
      <c r="S398" s="4">
        <v>0</v>
      </c>
      <c r="T398" s="3" t="s">
        <v>34</v>
      </c>
      <c r="U398" s="4">
        <f>IF(Merge2[[#This Row],[OverTime]]="Yes", 1, 0)</f>
        <v>0</v>
      </c>
      <c r="V398" s="2">
        <v>41954</v>
      </c>
      <c r="W398" s="3" t="s">
        <v>34</v>
      </c>
      <c r="X398" s="4">
        <v>8</v>
      </c>
      <c r="Y398" s="4">
        <v>2</v>
      </c>
      <c r="Z398" s="4">
        <v>2</v>
      </c>
      <c r="AA398" s="4" t="str">
        <f>IF(Merge2[[#This Row],[YearsSinceLastPromotion]] &gt;=4, "Need Attention", "OK")</f>
        <v>OK</v>
      </c>
      <c r="AB398" s="4">
        <v>0</v>
      </c>
      <c r="AC398" s="1"/>
      <c r="AD398" s="1"/>
      <c r="AE398" s="2"/>
      <c r="AF398" s="4"/>
      <c r="AG398" s="4" t="e">
        <f>IF(ISNUMBER(Merge2[[#This Row],[PerformanceRating.EnvironmentSatisfaction]]),Merge2[[#This Row],[PerformanceRating.EnvironmentSatisfaction]], NA())</f>
        <v>#N/A</v>
      </c>
      <c r="AH398" s="4"/>
      <c r="AI398" s="4" t="e">
        <f>IF(ISNUMBER(Merge2[[#This Row],[PerformanceRating.JobSatisfaction]]),Merge2[[#This Row],[PerformanceRating.JobSatisfaction]],NA())</f>
        <v>#N/A</v>
      </c>
      <c r="AJ398" s="4"/>
      <c r="AK398" s="4" t="e">
        <f>IF(ISNUMBER(Merge2[[#This Row],[PerformanceRating.RelationshipSatisfaction]]),Merge2[[#This Row],[PerformanceRating.RelationshipSatisfaction]],NA())</f>
        <v>#N/A</v>
      </c>
      <c r="AL398" s="4"/>
      <c r="AM398" s="4"/>
      <c r="AN398" s="4"/>
      <c r="AO398" s="4" t="e">
        <f>IF(ISNUMBER(Merge2[[#This Row],[PerformanceRating.WorkLifeBalance]]),Merge2[[#This Row],[PerformanceRating.WorkLifeBalance]],NA())</f>
        <v>#N/A</v>
      </c>
      <c r="AP398" s="4"/>
      <c r="AQ398" s="4" t="e">
        <f>IF(ISNUMBER(Merge2[[#This Row],[PerformanceRating.SelfRating]]),Merge2[[#This Row],[PerformanceRating.SelfRating]],NA())</f>
        <v>#N/A</v>
      </c>
      <c r="AR398" s="4"/>
      <c r="AS398" s="4" t="e">
        <f>IF(ISNUMBER(Merge2[[#This Row],[PerformanceRating.ManagerRating]]),Merge2[[#This Row],[PerformanceRating.ManagerRating]],NA())</f>
        <v>#N/A</v>
      </c>
      <c r="AT398" s="4" t="e">
        <f>AVERAGE(Merge2[[#This Row],[environment]],Merge2[[#This Row],[job_satisfactory]],Merge2[[#This Row],[Relationship]],Merge2[[#This Row],[worklife]],Merge2[[#This Row],[selfrating]],Merge2[[#This Row],[managerrating]])</f>
        <v>#N/A</v>
      </c>
    </row>
    <row r="399" spans="1:46" hidden="1" x14ac:dyDescent="0.25">
      <c r="A399" s="1" t="s">
        <v>1424</v>
      </c>
      <c r="B399" s="3" t="s">
        <v>1425</v>
      </c>
      <c r="C399" s="3" t="s">
        <v>1426</v>
      </c>
      <c r="D399" s="3" t="s">
        <v>39</v>
      </c>
      <c r="E399" s="4">
        <v>37</v>
      </c>
      <c r="F399" s="4" t="str">
        <f>IF(Merge2[[#This Row],[Age]]&lt;=35,"Young","Old")</f>
        <v>Old</v>
      </c>
      <c r="G399" s="3" t="s">
        <v>92</v>
      </c>
      <c r="H399" s="3" t="s">
        <v>57</v>
      </c>
      <c r="I399" s="4">
        <v>15</v>
      </c>
      <c r="J399" s="4" t="str" cm="1">
        <f t="array" ref="J399">_xlfn.IFS(Merge2[[#This Row],[DistanceFromHome (KM)]] &lt;=10,"0-10KM",Merge2[[#This Row],[DistanceFromHome (KM)]] &lt;=20,"11-20KM",Merge2[[#This Row],[DistanceFromHome (KM)]] &lt;=30,"21-30KM",Merge2[[#This Row],[DistanceFromHome (KM)]] &lt;=40,"31-40KM",Merge2[[#This Row],[DistanceFromHome (KM)]] &lt;=50,"41-50KM")</f>
        <v>11-20KM</v>
      </c>
      <c r="K399" s="3" t="s">
        <v>69</v>
      </c>
      <c r="L399" s="3" t="s">
        <v>76</v>
      </c>
      <c r="M399" s="4">
        <v>4</v>
      </c>
      <c r="N399" s="3" t="str" cm="1">
        <f t="array" ref="N399">_xlfn.SWITCH(Merge2[[#This Row],[Education]], 1, "Below College", 2, "College", 3, "Bachelor's", 4, "Master's", 5, "Doctorate")</f>
        <v>Master's</v>
      </c>
      <c r="O399" s="3" t="s">
        <v>58</v>
      </c>
      <c r="P399" s="3" t="s">
        <v>93</v>
      </c>
      <c r="Q399" s="3" t="s">
        <v>51</v>
      </c>
      <c r="R399" s="5">
        <v>53929</v>
      </c>
      <c r="S399" s="4">
        <v>2</v>
      </c>
      <c r="T399" s="3" t="s">
        <v>34</v>
      </c>
      <c r="U399" s="4">
        <f>IF(Merge2[[#This Row],[OverTime]]="Yes", 1, 0)</f>
        <v>0</v>
      </c>
      <c r="V399" s="2">
        <v>41958</v>
      </c>
      <c r="W399" s="3" t="s">
        <v>34</v>
      </c>
      <c r="X399" s="4">
        <v>8</v>
      </c>
      <c r="Y399" s="4">
        <v>7</v>
      </c>
      <c r="Z399" s="4">
        <v>7</v>
      </c>
      <c r="AA399" s="4" t="str">
        <f>IF(Merge2[[#This Row],[YearsSinceLastPromotion]] &gt;=4, "Need Attention", "OK")</f>
        <v>Need Attention</v>
      </c>
      <c r="AB399" s="4">
        <v>5</v>
      </c>
      <c r="AC399" s="1"/>
      <c r="AD399" s="1"/>
      <c r="AE399" s="2"/>
      <c r="AF399" s="4"/>
      <c r="AG399" s="4" t="e">
        <f>IF(ISNUMBER(Merge2[[#This Row],[PerformanceRating.EnvironmentSatisfaction]]),Merge2[[#This Row],[PerformanceRating.EnvironmentSatisfaction]], NA())</f>
        <v>#N/A</v>
      </c>
      <c r="AH399" s="4"/>
      <c r="AI399" s="4" t="e">
        <f>IF(ISNUMBER(Merge2[[#This Row],[PerformanceRating.JobSatisfaction]]),Merge2[[#This Row],[PerformanceRating.JobSatisfaction]],NA())</f>
        <v>#N/A</v>
      </c>
      <c r="AJ399" s="4"/>
      <c r="AK399" s="4" t="e">
        <f>IF(ISNUMBER(Merge2[[#This Row],[PerformanceRating.RelationshipSatisfaction]]),Merge2[[#This Row],[PerformanceRating.RelationshipSatisfaction]],NA())</f>
        <v>#N/A</v>
      </c>
      <c r="AL399" s="4"/>
      <c r="AM399" s="4"/>
      <c r="AN399" s="4"/>
      <c r="AO399" s="4" t="e">
        <f>IF(ISNUMBER(Merge2[[#This Row],[PerformanceRating.WorkLifeBalance]]),Merge2[[#This Row],[PerformanceRating.WorkLifeBalance]],NA())</f>
        <v>#N/A</v>
      </c>
      <c r="AP399" s="4"/>
      <c r="AQ399" s="4" t="e">
        <f>IF(ISNUMBER(Merge2[[#This Row],[PerformanceRating.SelfRating]]),Merge2[[#This Row],[PerformanceRating.SelfRating]],NA())</f>
        <v>#N/A</v>
      </c>
      <c r="AR399" s="4"/>
      <c r="AS399" s="4" t="e">
        <f>IF(ISNUMBER(Merge2[[#This Row],[PerformanceRating.ManagerRating]]),Merge2[[#This Row],[PerformanceRating.ManagerRating]],NA())</f>
        <v>#N/A</v>
      </c>
      <c r="AT399" s="4" t="e">
        <f>AVERAGE(Merge2[[#This Row],[environment]],Merge2[[#This Row],[job_satisfactory]],Merge2[[#This Row],[Relationship]],Merge2[[#This Row],[worklife]],Merge2[[#This Row],[selfrating]],Merge2[[#This Row],[managerrating]])</f>
        <v>#N/A</v>
      </c>
    </row>
    <row r="400" spans="1:46" x14ac:dyDescent="0.25">
      <c r="A400" s="1" t="s">
        <v>1427</v>
      </c>
      <c r="B400" s="3" t="s">
        <v>1428</v>
      </c>
      <c r="C400" s="3" t="s">
        <v>1429</v>
      </c>
      <c r="D400" s="3" t="s">
        <v>26</v>
      </c>
      <c r="E400" s="4">
        <v>28</v>
      </c>
      <c r="F400" s="4" t="str">
        <f>IF(Merge2[[#This Row],[Age]]&lt;=35,"Young","Old")</f>
        <v>Young</v>
      </c>
      <c r="G400" s="3" t="s">
        <v>92</v>
      </c>
      <c r="H400" s="3" t="s">
        <v>57</v>
      </c>
      <c r="I400" s="4">
        <v>27</v>
      </c>
      <c r="J400" s="4" t="str" cm="1">
        <f t="array" ref="J400">_xlfn.IFS(Merge2[[#This Row],[DistanceFromHome (KM)]] &lt;=10,"0-10KM",Merge2[[#This Row],[DistanceFromHome (KM)]] &lt;=20,"11-20KM",Merge2[[#This Row],[DistanceFromHome (KM)]] &lt;=30,"21-30KM",Merge2[[#This Row],[DistanceFromHome (KM)]] &lt;=40,"31-40KM",Merge2[[#This Row],[DistanceFromHome (KM)]] &lt;=50,"41-50KM")</f>
        <v>21-30KM</v>
      </c>
      <c r="K400" s="3" t="s">
        <v>40</v>
      </c>
      <c r="L400" s="3" t="s">
        <v>30</v>
      </c>
      <c r="M400" s="4">
        <v>2</v>
      </c>
      <c r="N400" s="3" t="str" cm="1">
        <f t="array" ref="N400">_xlfn.SWITCH(Merge2[[#This Row],[Education]], 1, "Below College", 2, "College", 3, "Bachelor's", 4, "Master's", 5, "Doctorate")</f>
        <v>College</v>
      </c>
      <c r="O400" s="3" t="s">
        <v>77</v>
      </c>
      <c r="P400" s="3" t="s">
        <v>205</v>
      </c>
      <c r="Q400" s="3" t="s">
        <v>51</v>
      </c>
      <c r="R400" s="5">
        <v>546549</v>
      </c>
      <c r="S400" s="4">
        <v>1</v>
      </c>
      <c r="T400" s="3" t="s">
        <v>34</v>
      </c>
      <c r="U400" s="4">
        <f>IF(Merge2[[#This Row],[OverTime]]="Yes", 1, 0)</f>
        <v>0</v>
      </c>
      <c r="V400" s="2">
        <v>41961</v>
      </c>
      <c r="W400" s="3" t="s">
        <v>34</v>
      </c>
      <c r="X400" s="4">
        <v>8</v>
      </c>
      <c r="Y400" s="4">
        <v>8</v>
      </c>
      <c r="Z400" s="4">
        <v>8</v>
      </c>
      <c r="AA400" s="4" t="str">
        <f>IF(Merge2[[#This Row],[YearsSinceLastPromotion]] &gt;=4, "Need Attention", "OK")</f>
        <v>Need Attention</v>
      </c>
      <c r="AB400" s="4">
        <v>2</v>
      </c>
      <c r="AC400" s="1"/>
      <c r="AD400" s="1"/>
      <c r="AE400" s="2"/>
      <c r="AF400" s="4"/>
      <c r="AG400" s="4" t="e">
        <f>IF(ISNUMBER(Merge2[[#This Row],[PerformanceRating.EnvironmentSatisfaction]]),Merge2[[#This Row],[PerformanceRating.EnvironmentSatisfaction]], NA())</f>
        <v>#N/A</v>
      </c>
      <c r="AH400" s="4"/>
      <c r="AI400" s="4" t="e">
        <f>IF(ISNUMBER(Merge2[[#This Row],[PerformanceRating.JobSatisfaction]]),Merge2[[#This Row],[PerformanceRating.JobSatisfaction]],NA())</f>
        <v>#N/A</v>
      </c>
      <c r="AJ400" s="4"/>
      <c r="AK400" s="4" t="e">
        <f>IF(ISNUMBER(Merge2[[#This Row],[PerformanceRating.RelationshipSatisfaction]]),Merge2[[#This Row],[PerformanceRating.RelationshipSatisfaction]],NA())</f>
        <v>#N/A</v>
      </c>
      <c r="AL400" s="4"/>
      <c r="AM400" s="4"/>
      <c r="AN400" s="4"/>
      <c r="AO400" s="4" t="e">
        <f>IF(ISNUMBER(Merge2[[#This Row],[PerformanceRating.WorkLifeBalance]]),Merge2[[#This Row],[PerformanceRating.WorkLifeBalance]],NA())</f>
        <v>#N/A</v>
      </c>
      <c r="AP400" s="4"/>
      <c r="AQ400" s="4" t="e">
        <f>IF(ISNUMBER(Merge2[[#This Row],[PerformanceRating.SelfRating]]),Merge2[[#This Row],[PerformanceRating.SelfRating]],NA())</f>
        <v>#N/A</v>
      </c>
      <c r="AR400" s="4"/>
      <c r="AS400" s="4" t="e">
        <f>IF(ISNUMBER(Merge2[[#This Row],[PerformanceRating.ManagerRating]]),Merge2[[#This Row],[PerformanceRating.ManagerRating]],NA())</f>
        <v>#N/A</v>
      </c>
      <c r="AT400" s="4" t="e">
        <f>AVERAGE(Merge2[[#This Row],[environment]],Merge2[[#This Row],[job_satisfactory]],Merge2[[#This Row],[Relationship]],Merge2[[#This Row],[worklife]],Merge2[[#This Row],[selfrating]],Merge2[[#This Row],[managerrating]])</f>
        <v>#N/A</v>
      </c>
    </row>
    <row r="401" spans="1:46" hidden="1" x14ac:dyDescent="0.25">
      <c r="A401" s="1" t="s">
        <v>1430</v>
      </c>
      <c r="B401" s="3" t="s">
        <v>1431</v>
      </c>
      <c r="C401" s="3" t="s">
        <v>1432</v>
      </c>
      <c r="D401" s="3" t="s">
        <v>26</v>
      </c>
      <c r="E401" s="4">
        <v>48</v>
      </c>
      <c r="F401" s="4" t="str">
        <f>IF(Merge2[[#This Row],[Age]]&lt;=35,"Young","Old")</f>
        <v>Old</v>
      </c>
      <c r="G401" s="3" t="s">
        <v>27</v>
      </c>
      <c r="H401" s="3" t="s">
        <v>28</v>
      </c>
      <c r="I401" s="4">
        <v>4</v>
      </c>
      <c r="J401" s="4" t="str" cm="1">
        <f t="array" ref="J401">_xlfn.IFS(Merge2[[#This Row],[DistanceFromHome (KM)]] &lt;=10,"0-10KM",Merge2[[#This Row],[DistanceFromHome (KM)]] &lt;=20,"11-20KM",Merge2[[#This Row],[DistanceFromHome (KM)]] &lt;=30,"21-30KM",Merge2[[#This Row],[DistanceFromHome (KM)]] &lt;=40,"31-40KM",Merge2[[#This Row],[DistanceFromHome (KM)]] &lt;=50,"41-50KM")</f>
        <v>0-10KM</v>
      </c>
      <c r="K401" s="3" t="s">
        <v>69</v>
      </c>
      <c r="L401" s="3" t="s">
        <v>76</v>
      </c>
      <c r="M401" s="4">
        <v>3</v>
      </c>
      <c r="N401" s="3" t="str" cm="1">
        <f t="array" ref="N401">_xlfn.SWITCH(Merge2[[#This Row],[Education]], 1, "Below College", 2, "College", 3, "Bachelor's", 4, "Master's", 5, "Doctorate")</f>
        <v>Bachelor's</v>
      </c>
      <c r="O401" s="3" t="s">
        <v>31</v>
      </c>
      <c r="P401" s="3" t="s">
        <v>166</v>
      </c>
      <c r="Q401" s="3" t="s">
        <v>41</v>
      </c>
      <c r="R401" s="5">
        <v>55880</v>
      </c>
      <c r="S401" s="4">
        <v>0</v>
      </c>
      <c r="T401" s="3" t="s">
        <v>34</v>
      </c>
      <c r="U401" s="4">
        <f>IF(Merge2[[#This Row],[OverTime]]="Yes", 1, 0)</f>
        <v>0</v>
      </c>
      <c r="V401" s="2">
        <v>41962</v>
      </c>
      <c r="W401" s="3" t="s">
        <v>34</v>
      </c>
      <c r="X401" s="4">
        <v>8</v>
      </c>
      <c r="Y401" s="4">
        <v>1</v>
      </c>
      <c r="Z401" s="4">
        <v>6</v>
      </c>
      <c r="AA401" s="4" t="str">
        <f>IF(Merge2[[#This Row],[YearsSinceLastPromotion]] &gt;=4, "Need Attention", "OK")</f>
        <v>Need Attention</v>
      </c>
      <c r="AB401" s="4">
        <v>5</v>
      </c>
      <c r="AC401" s="1"/>
      <c r="AD401" s="1"/>
      <c r="AE401" s="2"/>
      <c r="AF401" s="4"/>
      <c r="AG401" s="4" t="e">
        <f>IF(ISNUMBER(Merge2[[#This Row],[PerformanceRating.EnvironmentSatisfaction]]),Merge2[[#This Row],[PerformanceRating.EnvironmentSatisfaction]], NA())</f>
        <v>#N/A</v>
      </c>
      <c r="AH401" s="4"/>
      <c r="AI401" s="4" t="e">
        <f>IF(ISNUMBER(Merge2[[#This Row],[PerformanceRating.JobSatisfaction]]),Merge2[[#This Row],[PerformanceRating.JobSatisfaction]],NA())</f>
        <v>#N/A</v>
      </c>
      <c r="AJ401" s="4"/>
      <c r="AK401" s="4" t="e">
        <f>IF(ISNUMBER(Merge2[[#This Row],[PerformanceRating.RelationshipSatisfaction]]),Merge2[[#This Row],[PerformanceRating.RelationshipSatisfaction]],NA())</f>
        <v>#N/A</v>
      </c>
      <c r="AL401" s="4"/>
      <c r="AM401" s="4"/>
      <c r="AN401" s="4"/>
      <c r="AO401" s="4" t="e">
        <f>IF(ISNUMBER(Merge2[[#This Row],[PerformanceRating.WorkLifeBalance]]),Merge2[[#This Row],[PerformanceRating.WorkLifeBalance]],NA())</f>
        <v>#N/A</v>
      </c>
      <c r="AP401" s="4"/>
      <c r="AQ401" s="4" t="e">
        <f>IF(ISNUMBER(Merge2[[#This Row],[PerformanceRating.SelfRating]]),Merge2[[#This Row],[PerformanceRating.SelfRating]],NA())</f>
        <v>#N/A</v>
      </c>
      <c r="AR401" s="4"/>
      <c r="AS401" s="4" t="e">
        <f>IF(ISNUMBER(Merge2[[#This Row],[PerformanceRating.ManagerRating]]),Merge2[[#This Row],[PerformanceRating.ManagerRating]],NA())</f>
        <v>#N/A</v>
      </c>
      <c r="AT401" s="4" t="e">
        <f>AVERAGE(Merge2[[#This Row],[environment]],Merge2[[#This Row],[job_satisfactory]],Merge2[[#This Row],[Relationship]],Merge2[[#This Row],[worklife]],Merge2[[#This Row],[selfrating]],Merge2[[#This Row],[managerrating]])</f>
        <v>#N/A</v>
      </c>
    </row>
    <row r="402" spans="1:46" hidden="1" x14ac:dyDescent="0.25">
      <c r="A402" s="1" t="s">
        <v>1437</v>
      </c>
      <c r="B402" s="3" t="s">
        <v>1438</v>
      </c>
      <c r="C402" s="3" t="s">
        <v>1439</v>
      </c>
      <c r="D402" s="3" t="s">
        <v>39</v>
      </c>
      <c r="E402" s="4">
        <v>47</v>
      </c>
      <c r="F402" s="4" t="str">
        <f>IF(Merge2[[#This Row],[Age]]&lt;=35,"Young","Old")</f>
        <v>Old</v>
      </c>
      <c r="G402" s="3" t="s">
        <v>27</v>
      </c>
      <c r="H402" s="3" t="s">
        <v>57</v>
      </c>
      <c r="I402" s="4">
        <v>12</v>
      </c>
      <c r="J402" s="4" t="str" cm="1">
        <f t="array" ref="J402">_xlfn.IFS(Merge2[[#This Row],[DistanceFromHome (KM)]] &lt;=10,"0-10KM",Merge2[[#This Row],[DistanceFromHome (KM)]] &lt;=20,"11-20KM",Merge2[[#This Row],[DistanceFromHome (KM)]] &lt;=30,"21-30KM",Merge2[[#This Row],[DistanceFromHome (KM)]] &lt;=40,"31-40KM",Merge2[[#This Row],[DistanceFromHome (KM)]] &lt;=50,"41-50KM")</f>
        <v>11-20KM</v>
      </c>
      <c r="K402" s="3" t="s">
        <v>40</v>
      </c>
      <c r="L402" s="3" t="s">
        <v>30</v>
      </c>
      <c r="M402" s="4">
        <v>4</v>
      </c>
      <c r="N402" s="3" t="str" cm="1">
        <f t="array" ref="N402">_xlfn.SWITCH(Merge2[[#This Row],[Education]], 1, "Below College", 2, "College", 3, "Bachelor's", 4, "Master's", 5, "Doctorate")</f>
        <v>Master's</v>
      </c>
      <c r="O402" s="3" t="s">
        <v>77</v>
      </c>
      <c r="P402" s="3" t="s">
        <v>110</v>
      </c>
      <c r="Q402" s="3" t="s">
        <v>41</v>
      </c>
      <c r="R402" s="5">
        <v>105126</v>
      </c>
      <c r="S402" s="4">
        <v>0</v>
      </c>
      <c r="T402" s="3" t="s">
        <v>34</v>
      </c>
      <c r="U402" s="4">
        <f>IF(Merge2[[#This Row],[OverTime]]="Yes", 1, 0)</f>
        <v>0</v>
      </c>
      <c r="V402" s="2">
        <v>41964</v>
      </c>
      <c r="W402" s="3" t="s">
        <v>34</v>
      </c>
      <c r="X402" s="4">
        <v>8</v>
      </c>
      <c r="Y402" s="4">
        <v>0</v>
      </c>
      <c r="Z402" s="4">
        <v>7</v>
      </c>
      <c r="AA402" s="4" t="str">
        <f>IF(Merge2[[#This Row],[YearsSinceLastPromotion]] &gt;=4, "Need Attention", "OK")</f>
        <v>Need Attention</v>
      </c>
      <c r="AB402" s="4">
        <v>1</v>
      </c>
      <c r="AC402" s="1"/>
      <c r="AD402" s="1"/>
      <c r="AE402" s="2"/>
      <c r="AF402" s="4"/>
      <c r="AG402" s="4" t="e">
        <f>IF(ISNUMBER(Merge2[[#This Row],[PerformanceRating.EnvironmentSatisfaction]]),Merge2[[#This Row],[PerformanceRating.EnvironmentSatisfaction]], NA())</f>
        <v>#N/A</v>
      </c>
      <c r="AH402" s="4"/>
      <c r="AI402" s="4" t="e">
        <f>IF(ISNUMBER(Merge2[[#This Row],[PerformanceRating.JobSatisfaction]]),Merge2[[#This Row],[PerformanceRating.JobSatisfaction]],NA())</f>
        <v>#N/A</v>
      </c>
      <c r="AJ402" s="4"/>
      <c r="AK402" s="4" t="e">
        <f>IF(ISNUMBER(Merge2[[#This Row],[PerformanceRating.RelationshipSatisfaction]]),Merge2[[#This Row],[PerformanceRating.RelationshipSatisfaction]],NA())</f>
        <v>#N/A</v>
      </c>
      <c r="AL402" s="4"/>
      <c r="AM402" s="4"/>
      <c r="AN402" s="4"/>
      <c r="AO402" s="4" t="e">
        <f>IF(ISNUMBER(Merge2[[#This Row],[PerformanceRating.WorkLifeBalance]]),Merge2[[#This Row],[PerformanceRating.WorkLifeBalance]],NA())</f>
        <v>#N/A</v>
      </c>
      <c r="AP402" s="4"/>
      <c r="AQ402" s="4" t="e">
        <f>IF(ISNUMBER(Merge2[[#This Row],[PerformanceRating.SelfRating]]),Merge2[[#This Row],[PerformanceRating.SelfRating]],NA())</f>
        <v>#N/A</v>
      </c>
      <c r="AR402" s="4"/>
      <c r="AS402" s="4" t="e">
        <f>IF(ISNUMBER(Merge2[[#This Row],[PerformanceRating.ManagerRating]]),Merge2[[#This Row],[PerformanceRating.ManagerRating]],NA())</f>
        <v>#N/A</v>
      </c>
      <c r="AT402" s="4" t="e">
        <f>AVERAGE(Merge2[[#This Row],[environment]],Merge2[[#This Row],[job_satisfactory]],Merge2[[#This Row],[Relationship]],Merge2[[#This Row],[worklife]],Merge2[[#This Row],[selfrating]],Merge2[[#This Row],[managerrating]])</f>
        <v>#N/A</v>
      </c>
    </row>
    <row r="403" spans="1:46" x14ac:dyDescent="0.25">
      <c r="A403" s="1" t="s">
        <v>1440</v>
      </c>
      <c r="B403" s="3" t="s">
        <v>1441</v>
      </c>
      <c r="C403" s="3" t="s">
        <v>1442</v>
      </c>
      <c r="D403" s="3" t="s">
        <v>26</v>
      </c>
      <c r="E403" s="4">
        <v>32</v>
      </c>
      <c r="F403" s="4" t="str">
        <f>IF(Merge2[[#This Row],[Age]]&lt;=35,"Young","Old")</f>
        <v>Young</v>
      </c>
      <c r="G403" s="3" t="s">
        <v>92</v>
      </c>
      <c r="H403" s="3" t="s">
        <v>28</v>
      </c>
      <c r="I403" s="4">
        <v>22</v>
      </c>
      <c r="J403" s="4" t="str" cm="1">
        <f t="array" ref="J403">_xlfn.IFS(Merge2[[#This Row],[DistanceFromHome (KM)]] &lt;=10,"0-10KM",Merge2[[#This Row],[DistanceFromHome (KM)]] &lt;=20,"11-20KM",Merge2[[#This Row],[DistanceFromHome (KM)]] &lt;=30,"21-30KM",Merge2[[#This Row],[DistanceFromHome (KM)]] &lt;=40,"31-40KM",Merge2[[#This Row],[DistanceFromHome (KM)]] &lt;=50,"41-50KM")</f>
        <v>21-30KM</v>
      </c>
      <c r="K403" s="3" t="s">
        <v>69</v>
      </c>
      <c r="L403" s="3" t="s">
        <v>30</v>
      </c>
      <c r="M403" s="4">
        <v>3</v>
      </c>
      <c r="N403" s="3" t="str" cm="1">
        <f t="array" ref="N403">_xlfn.SWITCH(Merge2[[#This Row],[Education]], 1, "Below College", 2, "College", 3, "Bachelor's", 4, "Master's", 5, "Doctorate")</f>
        <v>Bachelor's</v>
      </c>
      <c r="O403" s="3" t="s">
        <v>31</v>
      </c>
      <c r="P403" s="3" t="s">
        <v>32</v>
      </c>
      <c r="Q403" s="3" t="s">
        <v>51</v>
      </c>
      <c r="R403" s="5">
        <v>142488</v>
      </c>
      <c r="S403" s="4">
        <v>1</v>
      </c>
      <c r="T403" s="3" t="s">
        <v>34</v>
      </c>
      <c r="U403" s="4">
        <f>IF(Merge2[[#This Row],[OverTime]]="Yes", 1, 0)</f>
        <v>0</v>
      </c>
      <c r="V403" s="2">
        <v>41965</v>
      </c>
      <c r="W403" s="3" t="s">
        <v>34</v>
      </c>
      <c r="X403" s="4">
        <v>8</v>
      </c>
      <c r="Y403" s="4">
        <v>0</v>
      </c>
      <c r="Z403" s="4">
        <v>6</v>
      </c>
      <c r="AA403" s="4" t="str">
        <f>IF(Merge2[[#This Row],[YearsSinceLastPromotion]] &gt;=4, "Need Attention", "OK")</f>
        <v>Need Attention</v>
      </c>
      <c r="AB403" s="4">
        <v>7</v>
      </c>
      <c r="AC403" s="1"/>
      <c r="AD403" s="1"/>
      <c r="AE403" s="2"/>
      <c r="AF403" s="4"/>
      <c r="AG403" s="4" t="e">
        <f>IF(ISNUMBER(Merge2[[#This Row],[PerformanceRating.EnvironmentSatisfaction]]),Merge2[[#This Row],[PerformanceRating.EnvironmentSatisfaction]], NA())</f>
        <v>#N/A</v>
      </c>
      <c r="AH403" s="4"/>
      <c r="AI403" s="4" t="e">
        <f>IF(ISNUMBER(Merge2[[#This Row],[PerformanceRating.JobSatisfaction]]),Merge2[[#This Row],[PerformanceRating.JobSatisfaction]],NA())</f>
        <v>#N/A</v>
      </c>
      <c r="AJ403" s="4"/>
      <c r="AK403" s="4" t="e">
        <f>IF(ISNUMBER(Merge2[[#This Row],[PerformanceRating.RelationshipSatisfaction]]),Merge2[[#This Row],[PerformanceRating.RelationshipSatisfaction]],NA())</f>
        <v>#N/A</v>
      </c>
      <c r="AL403" s="4"/>
      <c r="AM403" s="4"/>
      <c r="AN403" s="4"/>
      <c r="AO403" s="4" t="e">
        <f>IF(ISNUMBER(Merge2[[#This Row],[PerformanceRating.WorkLifeBalance]]),Merge2[[#This Row],[PerformanceRating.WorkLifeBalance]],NA())</f>
        <v>#N/A</v>
      </c>
      <c r="AP403" s="4"/>
      <c r="AQ403" s="4" t="e">
        <f>IF(ISNUMBER(Merge2[[#This Row],[PerformanceRating.SelfRating]]),Merge2[[#This Row],[PerformanceRating.SelfRating]],NA())</f>
        <v>#N/A</v>
      </c>
      <c r="AR403" s="4"/>
      <c r="AS403" s="4" t="e">
        <f>IF(ISNUMBER(Merge2[[#This Row],[PerformanceRating.ManagerRating]]),Merge2[[#This Row],[PerformanceRating.ManagerRating]],NA())</f>
        <v>#N/A</v>
      </c>
      <c r="AT403" s="4" t="e">
        <f>AVERAGE(Merge2[[#This Row],[environment]],Merge2[[#This Row],[job_satisfactory]],Merge2[[#This Row],[Relationship]],Merge2[[#This Row],[worklife]],Merge2[[#This Row],[selfrating]],Merge2[[#This Row],[managerrating]])</f>
        <v>#N/A</v>
      </c>
    </row>
    <row r="404" spans="1:46" x14ac:dyDescent="0.25">
      <c r="A404" s="1" t="s">
        <v>1443</v>
      </c>
      <c r="B404" s="3" t="s">
        <v>214</v>
      </c>
      <c r="C404" s="3" t="s">
        <v>1444</v>
      </c>
      <c r="D404" s="3" t="s">
        <v>26</v>
      </c>
      <c r="E404" s="4">
        <v>30</v>
      </c>
      <c r="F404" s="4" t="str">
        <f>IF(Merge2[[#This Row],[Age]]&lt;=35,"Young","Old")</f>
        <v>Young</v>
      </c>
      <c r="G404" s="3" t="s">
        <v>27</v>
      </c>
      <c r="H404" s="3" t="s">
        <v>57</v>
      </c>
      <c r="I404" s="4">
        <v>38</v>
      </c>
      <c r="J404" s="4" t="str" cm="1">
        <f t="array" ref="J404">_xlfn.IFS(Merge2[[#This Row],[DistanceFromHome (KM)]] &lt;=10,"0-10KM",Merge2[[#This Row],[DistanceFromHome (KM)]] &lt;=20,"11-20KM",Merge2[[#This Row],[DistanceFromHome (KM)]] &lt;=30,"21-30KM",Merge2[[#This Row],[DistanceFromHome (KM)]] &lt;=40,"31-40KM",Merge2[[#This Row],[DistanceFromHome (KM)]] &lt;=50,"41-50KM")</f>
        <v>31-40KM</v>
      </c>
      <c r="K404" s="3" t="s">
        <v>40</v>
      </c>
      <c r="L404" s="3" t="s">
        <v>30</v>
      </c>
      <c r="M404" s="4">
        <v>4</v>
      </c>
      <c r="N404" s="3" t="str" cm="1">
        <f t="array" ref="N404">_xlfn.SWITCH(Merge2[[#This Row],[Education]], 1, "Below College", 2, "College", 3, "Bachelor's", 4, "Master's", 5, "Doctorate")</f>
        <v>Master's</v>
      </c>
      <c r="O404" s="3" t="s">
        <v>58</v>
      </c>
      <c r="P404" s="3" t="s">
        <v>93</v>
      </c>
      <c r="Q404" s="3" t="s">
        <v>51</v>
      </c>
      <c r="R404" s="5">
        <v>88609</v>
      </c>
      <c r="S404" s="4">
        <v>1</v>
      </c>
      <c r="T404" s="3" t="s">
        <v>42</v>
      </c>
      <c r="U404" s="4">
        <f>IF(Merge2[[#This Row],[OverTime]]="Yes", 1, 0)</f>
        <v>1</v>
      </c>
      <c r="V404" s="2">
        <v>41967</v>
      </c>
      <c r="W404" s="3" t="s">
        <v>34</v>
      </c>
      <c r="X404" s="4">
        <v>8</v>
      </c>
      <c r="Y404" s="4">
        <v>4</v>
      </c>
      <c r="Z404" s="4">
        <v>4</v>
      </c>
      <c r="AA404" s="4" t="str">
        <f>IF(Merge2[[#This Row],[YearsSinceLastPromotion]] &gt;=4, "Need Attention", "OK")</f>
        <v>Need Attention</v>
      </c>
      <c r="AB404" s="4">
        <v>1</v>
      </c>
      <c r="AC404" s="1"/>
      <c r="AD404" s="1"/>
      <c r="AE404" s="2"/>
      <c r="AF404" s="4"/>
      <c r="AG404" s="4" t="e">
        <f>IF(ISNUMBER(Merge2[[#This Row],[PerformanceRating.EnvironmentSatisfaction]]),Merge2[[#This Row],[PerformanceRating.EnvironmentSatisfaction]], NA())</f>
        <v>#N/A</v>
      </c>
      <c r="AH404" s="4"/>
      <c r="AI404" s="4" t="e">
        <f>IF(ISNUMBER(Merge2[[#This Row],[PerformanceRating.JobSatisfaction]]),Merge2[[#This Row],[PerformanceRating.JobSatisfaction]],NA())</f>
        <v>#N/A</v>
      </c>
      <c r="AJ404" s="4"/>
      <c r="AK404" s="4" t="e">
        <f>IF(ISNUMBER(Merge2[[#This Row],[PerformanceRating.RelationshipSatisfaction]]),Merge2[[#This Row],[PerformanceRating.RelationshipSatisfaction]],NA())</f>
        <v>#N/A</v>
      </c>
      <c r="AL404" s="4"/>
      <c r="AM404" s="4"/>
      <c r="AN404" s="4"/>
      <c r="AO404" s="4" t="e">
        <f>IF(ISNUMBER(Merge2[[#This Row],[PerformanceRating.WorkLifeBalance]]),Merge2[[#This Row],[PerformanceRating.WorkLifeBalance]],NA())</f>
        <v>#N/A</v>
      </c>
      <c r="AP404" s="4"/>
      <c r="AQ404" s="4" t="e">
        <f>IF(ISNUMBER(Merge2[[#This Row],[PerformanceRating.SelfRating]]),Merge2[[#This Row],[PerformanceRating.SelfRating]],NA())</f>
        <v>#N/A</v>
      </c>
      <c r="AR404" s="4"/>
      <c r="AS404" s="4" t="e">
        <f>IF(ISNUMBER(Merge2[[#This Row],[PerformanceRating.ManagerRating]]),Merge2[[#This Row],[PerformanceRating.ManagerRating]],NA())</f>
        <v>#N/A</v>
      </c>
      <c r="AT404" s="4" t="e">
        <f>AVERAGE(Merge2[[#This Row],[environment]],Merge2[[#This Row],[job_satisfactory]],Merge2[[#This Row],[Relationship]],Merge2[[#This Row],[worklife]],Merge2[[#This Row],[selfrating]],Merge2[[#This Row],[managerrating]])</f>
        <v>#N/A</v>
      </c>
    </row>
    <row r="405" spans="1:46" x14ac:dyDescent="0.25">
      <c r="A405" s="1" t="s">
        <v>1445</v>
      </c>
      <c r="B405" s="3" t="s">
        <v>1446</v>
      </c>
      <c r="C405" s="3" t="s">
        <v>1447</v>
      </c>
      <c r="D405" s="3" t="s">
        <v>26</v>
      </c>
      <c r="E405" s="4">
        <v>29</v>
      </c>
      <c r="F405" s="4" t="str">
        <f>IF(Merge2[[#This Row],[Age]]&lt;=35,"Young","Old")</f>
        <v>Young</v>
      </c>
      <c r="G405" s="3" t="s">
        <v>92</v>
      </c>
      <c r="H405" s="3" t="s">
        <v>57</v>
      </c>
      <c r="I405" s="4">
        <v>12</v>
      </c>
      <c r="J405" s="4" t="str" cm="1">
        <f t="array" ref="J405">_xlfn.IFS(Merge2[[#This Row],[DistanceFromHome (KM)]] &lt;=10,"0-10KM",Merge2[[#This Row],[DistanceFromHome (KM)]] &lt;=20,"11-20KM",Merge2[[#This Row],[DistanceFromHome (KM)]] &lt;=30,"21-30KM",Merge2[[#This Row],[DistanceFromHome (KM)]] &lt;=40,"31-40KM",Merge2[[#This Row],[DistanceFromHome (KM)]] &lt;=50,"41-50KM")</f>
        <v>11-20KM</v>
      </c>
      <c r="K405" s="3" t="s">
        <v>29</v>
      </c>
      <c r="L405" s="3" t="s">
        <v>70</v>
      </c>
      <c r="M405" s="4">
        <v>3</v>
      </c>
      <c r="N405" s="3" t="str" cm="1">
        <f t="array" ref="N405">_xlfn.SWITCH(Merge2[[#This Row],[Education]], 1, "Below College", 2, "College", 3, "Bachelor's", 4, "Master's", 5, "Doctorate")</f>
        <v>Bachelor's</v>
      </c>
      <c r="O405" s="3" t="s">
        <v>77</v>
      </c>
      <c r="P405" s="3" t="s">
        <v>110</v>
      </c>
      <c r="Q405" s="3" t="s">
        <v>41</v>
      </c>
      <c r="R405" s="5">
        <v>72057</v>
      </c>
      <c r="S405" s="4">
        <v>0</v>
      </c>
      <c r="T405" s="3" t="s">
        <v>34</v>
      </c>
      <c r="U405" s="4">
        <f>IF(Merge2[[#This Row],[OverTime]]="Yes", 1, 0)</f>
        <v>0</v>
      </c>
      <c r="V405" s="2">
        <v>41970</v>
      </c>
      <c r="W405" s="3" t="s">
        <v>34</v>
      </c>
      <c r="X405" s="4">
        <v>8</v>
      </c>
      <c r="Y405" s="4">
        <v>8</v>
      </c>
      <c r="Z405" s="4">
        <v>8</v>
      </c>
      <c r="AA405" s="4" t="str">
        <f>IF(Merge2[[#This Row],[YearsSinceLastPromotion]] &gt;=4, "Need Attention", "OK")</f>
        <v>Need Attention</v>
      </c>
      <c r="AB405" s="4">
        <v>3</v>
      </c>
      <c r="AC405" s="1"/>
      <c r="AD405" s="1"/>
      <c r="AE405" s="2"/>
      <c r="AF405" s="4"/>
      <c r="AG405" s="4" t="e">
        <f>IF(ISNUMBER(Merge2[[#This Row],[PerformanceRating.EnvironmentSatisfaction]]),Merge2[[#This Row],[PerformanceRating.EnvironmentSatisfaction]], NA())</f>
        <v>#N/A</v>
      </c>
      <c r="AH405" s="4"/>
      <c r="AI405" s="4" t="e">
        <f>IF(ISNUMBER(Merge2[[#This Row],[PerformanceRating.JobSatisfaction]]),Merge2[[#This Row],[PerformanceRating.JobSatisfaction]],NA())</f>
        <v>#N/A</v>
      </c>
      <c r="AJ405" s="4"/>
      <c r="AK405" s="4" t="e">
        <f>IF(ISNUMBER(Merge2[[#This Row],[PerformanceRating.RelationshipSatisfaction]]),Merge2[[#This Row],[PerformanceRating.RelationshipSatisfaction]],NA())</f>
        <v>#N/A</v>
      </c>
      <c r="AL405" s="4"/>
      <c r="AM405" s="4"/>
      <c r="AN405" s="4"/>
      <c r="AO405" s="4" t="e">
        <f>IF(ISNUMBER(Merge2[[#This Row],[PerformanceRating.WorkLifeBalance]]),Merge2[[#This Row],[PerformanceRating.WorkLifeBalance]],NA())</f>
        <v>#N/A</v>
      </c>
      <c r="AP405" s="4"/>
      <c r="AQ405" s="4" t="e">
        <f>IF(ISNUMBER(Merge2[[#This Row],[PerformanceRating.SelfRating]]),Merge2[[#This Row],[PerformanceRating.SelfRating]],NA())</f>
        <v>#N/A</v>
      </c>
      <c r="AR405" s="4"/>
      <c r="AS405" s="4" t="e">
        <f>IF(ISNUMBER(Merge2[[#This Row],[PerformanceRating.ManagerRating]]),Merge2[[#This Row],[PerformanceRating.ManagerRating]],NA())</f>
        <v>#N/A</v>
      </c>
      <c r="AT405" s="4" t="e">
        <f>AVERAGE(Merge2[[#This Row],[environment]],Merge2[[#This Row],[job_satisfactory]],Merge2[[#This Row],[Relationship]],Merge2[[#This Row],[worklife]],Merge2[[#This Row],[selfrating]],Merge2[[#This Row],[managerrating]])</f>
        <v>#N/A</v>
      </c>
    </row>
    <row r="406" spans="1:46" hidden="1" x14ac:dyDescent="0.25">
      <c r="A406" s="1" t="s">
        <v>1448</v>
      </c>
      <c r="B406" s="3" t="s">
        <v>1449</v>
      </c>
      <c r="C406" s="3" t="s">
        <v>183</v>
      </c>
      <c r="D406" s="3" t="s">
        <v>39</v>
      </c>
      <c r="E406" s="4">
        <v>41</v>
      </c>
      <c r="F406" s="4" t="str">
        <f>IF(Merge2[[#This Row],[Age]]&lt;=35,"Young","Old")</f>
        <v>Old</v>
      </c>
      <c r="G406" s="3" t="s">
        <v>27</v>
      </c>
      <c r="H406" s="3" t="s">
        <v>28</v>
      </c>
      <c r="I406" s="4">
        <v>11</v>
      </c>
      <c r="J406" s="4" t="str" cm="1">
        <f t="array" ref="J406">_xlfn.IFS(Merge2[[#This Row],[DistanceFromHome (KM)]] &lt;=10,"0-10KM",Merge2[[#This Row],[DistanceFromHome (KM)]] &lt;=20,"11-20KM",Merge2[[#This Row],[DistanceFromHome (KM)]] &lt;=30,"21-30KM",Merge2[[#This Row],[DistanceFromHome (KM)]] &lt;=40,"31-40KM",Merge2[[#This Row],[DistanceFromHome (KM)]] &lt;=50,"41-50KM")</f>
        <v>11-20KM</v>
      </c>
      <c r="K406" s="3" t="s">
        <v>29</v>
      </c>
      <c r="L406" s="3" t="s">
        <v>70</v>
      </c>
      <c r="M406" s="4">
        <v>1</v>
      </c>
      <c r="N406" s="3" t="str" cm="1">
        <f t="array" ref="N406">_xlfn.SWITCH(Merge2[[#This Row],[Education]], 1, "Below College", 2, "College", 3, "Bachelor's", 4, "Master's", 5, "Doctorate")</f>
        <v>Below College</v>
      </c>
      <c r="O406" s="3" t="s">
        <v>31</v>
      </c>
      <c r="P406" s="3" t="s">
        <v>32</v>
      </c>
      <c r="Q406" s="3" t="s">
        <v>51</v>
      </c>
      <c r="R406" s="5">
        <v>81654</v>
      </c>
      <c r="S406" s="4">
        <v>0</v>
      </c>
      <c r="T406" s="3" t="s">
        <v>34</v>
      </c>
      <c r="U406" s="4">
        <f>IF(Merge2[[#This Row],[OverTime]]="Yes", 1, 0)</f>
        <v>0</v>
      </c>
      <c r="V406" s="2">
        <v>41971</v>
      </c>
      <c r="W406" s="3" t="s">
        <v>34</v>
      </c>
      <c r="X406" s="4">
        <v>8</v>
      </c>
      <c r="Y406" s="4">
        <v>3</v>
      </c>
      <c r="Z406" s="4">
        <v>4</v>
      </c>
      <c r="AA406" s="4" t="str">
        <f>IF(Merge2[[#This Row],[YearsSinceLastPromotion]] &gt;=4, "Need Attention", "OK")</f>
        <v>Need Attention</v>
      </c>
      <c r="AB406" s="4">
        <v>7</v>
      </c>
      <c r="AC406" s="1"/>
      <c r="AD406" s="1"/>
      <c r="AE406" s="2"/>
      <c r="AF406" s="4"/>
      <c r="AG406" s="4" t="e">
        <f>IF(ISNUMBER(Merge2[[#This Row],[PerformanceRating.EnvironmentSatisfaction]]),Merge2[[#This Row],[PerformanceRating.EnvironmentSatisfaction]], NA())</f>
        <v>#N/A</v>
      </c>
      <c r="AH406" s="4"/>
      <c r="AI406" s="4" t="e">
        <f>IF(ISNUMBER(Merge2[[#This Row],[PerformanceRating.JobSatisfaction]]),Merge2[[#This Row],[PerformanceRating.JobSatisfaction]],NA())</f>
        <v>#N/A</v>
      </c>
      <c r="AJ406" s="4"/>
      <c r="AK406" s="4" t="e">
        <f>IF(ISNUMBER(Merge2[[#This Row],[PerformanceRating.RelationshipSatisfaction]]),Merge2[[#This Row],[PerformanceRating.RelationshipSatisfaction]],NA())</f>
        <v>#N/A</v>
      </c>
      <c r="AL406" s="4"/>
      <c r="AM406" s="4"/>
      <c r="AN406" s="4"/>
      <c r="AO406" s="4" t="e">
        <f>IF(ISNUMBER(Merge2[[#This Row],[PerformanceRating.WorkLifeBalance]]),Merge2[[#This Row],[PerformanceRating.WorkLifeBalance]],NA())</f>
        <v>#N/A</v>
      </c>
      <c r="AP406" s="4"/>
      <c r="AQ406" s="4" t="e">
        <f>IF(ISNUMBER(Merge2[[#This Row],[PerformanceRating.SelfRating]]),Merge2[[#This Row],[PerformanceRating.SelfRating]],NA())</f>
        <v>#N/A</v>
      </c>
      <c r="AR406" s="4"/>
      <c r="AS406" s="4" t="e">
        <f>IF(ISNUMBER(Merge2[[#This Row],[PerformanceRating.ManagerRating]]),Merge2[[#This Row],[PerformanceRating.ManagerRating]],NA())</f>
        <v>#N/A</v>
      </c>
      <c r="AT406" s="4" t="e">
        <f>AVERAGE(Merge2[[#This Row],[environment]],Merge2[[#This Row],[job_satisfactory]],Merge2[[#This Row],[Relationship]],Merge2[[#This Row],[worklife]],Merge2[[#This Row],[selfrating]],Merge2[[#This Row],[managerrating]])</f>
        <v>#N/A</v>
      </c>
    </row>
    <row r="407" spans="1:46" hidden="1" x14ac:dyDescent="0.25">
      <c r="A407" s="1" t="s">
        <v>1450</v>
      </c>
      <c r="B407" s="3" t="s">
        <v>1451</v>
      </c>
      <c r="C407" s="3" t="s">
        <v>1452</v>
      </c>
      <c r="D407" s="3" t="s">
        <v>26</v>
      </c>
      <c r="E407" s="4">
        <v>44</v>
      </c>
      <c r="F407" s="4" t="str">
        <f>IF(Merge2[[#This Row],[Age]]&lt;=35,"Young","Old")</f>
        <v>Old</v>
      </c>
      <c r="G407" s="3" t="s">
        <v>27</v>
      </c>
      <c r="H407" s="3" t="s">
        <v>57</v>
      </c>
      <c r="I407" s="4">
        <v>13</v>
      </c>
      <c r="J407" s="4" t="str" cm="1">
        <f t="array" ref="J407">_xlfn.IFS(Merge2[[#This Row],[DistanceFromHome (KM)]] &lt;=10,"0-10KM",Merge2[[#This Row],[DistanceFromHome (KM)]] &lt;=20,"11-20KM",Merge2[[#This Row],[DistanceFromHome (KM)]] &lt;=30,"21-30KM",Merge2[[#This Row],[DistanceFromHome (KM)]] &lt;=40,"31-40KM",Merge2[[#This Row],[DistanceFromHome (KM)]] &lt;=50,"41-50KM")</f>
        <v>11-20KM</v>
      </c>
      <c r="K407" s="3" t="s">
        <v>69</v>
      </c>
      <c r="L407" s="3" t="s">
        <v>30</v>
      </c>
      <c r="M407" s="4">
        <v>3</v>
      </c>
      <c r="N407" s="3" t="str" cm="1">
        <f t="array" ref="N407">_xlfn.SWITCH(Merge2[[#This Row],[Education]], 1, "Below College", 2, "College", 3, "Bachelor's", 4, "Master's", 5, "Doctorate")</f>
        <v>Bachelor's</v>
      </c>
      <c r="O407" s="3" t="s">
        <v>77</v>
      </c>
      <c r="P407" s="3" t="s">
        <v>110</v>
      </c>
      <c r="Q407" s="3" t="s">
        <v>41</v>
      </c>
      <c r="R407" s="5">
        <v>57296</v>
      </c>
      <c r="S407" s="4">
        <v>0</v>
      </c>
      <c r="T407" s="3" t="s">
        <v>34</v>
      </c>
      <c r="U407" s="4">
        <f>IF(Merge2[[#This Row],[OverTime]]="Yes", 1, 0)</f>
        <v>0</v>
      </c>
      <c r="V407" s="2">
        <v>41972</v>
      </c>
      <c r="W407" s="3" t="s">
        <v>34</v>
      </c>
      <c r="X407" s="4">
        <v>8</v>
      </c>
      <c r="Y407" s="4">
        <v>5</v>
      </c>
      <c r="Z407" s="4">
        <v>7</v>
      </c>
      <c r="AA407" s="4" t="str">
        <f>IF(Merge2[[#This Row],[YearsSinceLastPromotion]] &gt;=4, "Need Attention", "OK")</f>
        <v>Need Attention</v>
      </c>
      <c r="AB407" s="4">
        <v>3</v>
      </c>
      <c r="AC407" s="1"/>
      <c r="AD407" s="1"/>
      <c r="AE407" s="2"/>
      <c r="AF407" s="4"/>
      <c r="AG407" s="4" t="e">
        <f>IF(ISNUMBER(Merge2[[#This Row],[PerformanceRating.EnvironmentSatisfaction]]),Merge2[[#This Row],[PerformanceRating.EnvironmentSatisfaction]], NA())</f>
        <v>#N/A</v>
      </c>
      <c r="AH407" s="4"/>
      <c r="AI407" s="4" t="e">
        <f>IF(ISNUMBER(Merge2[[#This Row],[PerformanceRating.JobSatisfaction]]),Merge2[[#This Row],[PerformanceRating.JobSatisfaction]],NA())</f>
        <v>#N/A</v>
      </c>
      <c r="AJ407" s="4"/>
      <c r="AK407" s="4" t="e">
        <f>IF(ISNUMBER(Merge2[[#This Row],[PerformanceRating.RelationshipSatisfaction]]),Merge2[[#This Row],[PerformanceRating.RelationshipSatisfaction]],NA())</f>
        <v>#N/A</v>
      </c>
      <c r="AL407" s="4"/>
      <c r="AM407" s="4"/>
      <c r="AN407" s="4"/>
      <c r="AO407" s="4" t="e">
        <f>IF(ISNUMBER(Merge2[[#This Row],[PerformanceRating.WorkLifeBalance]]),Merge2[[#This Row],[PerformanceRating.WorkLifeBalance]],NA())</f>
        <v>#N/A</v>
      </c>
      <c r="AP407" s="4"/>
      <c r="AQ407" s="4" t="e">
        <f>IF(ISNUMBER(Merge2[[#This Row],[PerformanceRating.SelfRating]]),Merge2[[#This Row],[PerformanceRating.SelfRating]],NA())</f>
        <v>#N/A</v>
      </c>
      <c r="AR407" s="4"/>
      <c r="AS407" s="4" t="e">
        <f>IF(ISNUMBER(Merge2[[#This Row],[PerformanceRating.ManagerRating]]),Merge2[[#This Row],[PerformanceRating.ManagerRating]],NA())</f>
        <v>#N/A</v>
      </c>
      <c r="AT407" s="4" t="e">
        <f>AVERAGE(Merge2[[#This Row],[environment]],Merge2[[#This Row],[job_satisfactory]],Merge2[[#This Row],[Relationship]],Merge2[[#This Row],[worklife]],Merge2[[#This Row],[selfrating]],Merge2[[#This Row],[managerrating]])</f>
        <v>#N/A</v>
      </c>
    </row>
    <row r="408" spans="1:46" x14ac:dyDescent="0.25">
      <c r="A408" s="1" t="s">
        <v>1453</v>
      </c>
      <c r="B408" s="3" t="s">
        <v>1454</v>
      </c>
      <c r="C408" s="3" t="s">
        <v>1455</v>
      </c>
      <c r="D408" s="3" t="s">
        <v>26</v>
      </c>
      <c r="E408" s="4">
        <v>28</v>
      </c>
      <c r="F408" s="4" t="str">
        <f>IF(Merge2[[#This Row],[Age]]&lt;=35,"Young","Old")</f>
        <v>Young</v>
      </c>
      <c r="G408" s="3" t="s">
        <v>27</v>
      </c>
      <c r="H408" s="3" t="s">
        <v>57</v>
      </c>
      <c r="I408" s="4">
        <v>27</v>
      </c>
      <c r="J408" s="4" t="str" cm="1">
        <f t="array" ref="J408">_xlfn.IFS(Merge2[[#This Row],[DistanceFromHome (KM)]] &lt;=10,"0-10KM",Merge2[[#This Row],[DistanceFromHome (KM)]] &lt;=20,"11-20KM",Merge2[[#This Row],[DistanceFromHome (KM)]] &lt;=30,"21-30KM",Merge2[[#This Row],[DistanceFromHome (KM)]] &lt;=40,"31-40KM",Merge2[[#This Row],[DistanceFromHome (KM)]] &lt;=50,"41-50KM")</f>
        <v>21-30KM</v>
      </c>
      <c r="K408" s="3" t="s">
        <v>69</v>
      </c>
      <c r="L408" s="3" t="s">
        <v>70</v>
      </c>
      <c r="M408" s="4">
        <v>2</v>
      </c>
      <c r="N408" s="3" t="str" cm="1">
        <f t="array" ref="N408">_xlfn.SWITCH(Merge2[[#This Row],[Education]], 1, "Below College", 2, "College", 3, "Bachelor's", 4, "Master's", 5, "Doctorate")</f>
        <v>College</v>
      </c>
      <c r="O408" s="3" t="s">
        <v>77</v>
      </c>
      <c r="P408" s="3" t="s">
        <v>101</v>
      </c>
      <c r="Q408" s="3" t="s">
        <v>33</v>
      </c>
      <c r="R408" s="5">
        <v>117918</v>
      </c>
      <c r="S408" s="4">
        <v>2</v>
      </c>
      <c r="T408" s="3" t="s">
        <v>34</v>
      </c>
      <c r="U408" s="4">
        <f>IF(Merge2[[#This Row],[OverTime]]="Yes", 1, 0)</f>
        <v>0</v>
      </c>
      <c r="V408" s="2">
        <v>41975</v>
      </c>
      <c r="W408" s="3" t="s">
        <v>34</v>
      </c>
      <c r="X408" s="4">
        <v>8</v>
      </c>
      <c r="Y408" s="4">
        <v>3</v>
      </c>
      <c r="Z408" s="4">
        <v>8</v>
      </c>
      <c r="AA408" s="4" t="str">
        <f>IF(Merge2[[#This Row],[YearsSinceLastPromotion]] &gt;=4, "Need Attention", "OK")</f>
        <v>Need Attention</v>
      </c>
      <c r="AB408" s="4">
        <v>7</v>
      </c>
      <c r="AC408" s="1"/>
      <c r="AD408" s="1"/>
      <c r="AE408" s="2"/>
      <c r="AF408" s="4"/>
      <c r="AG408" s="4" t="e">
        <f>IF(ISNUMBER(Merge2[[#This Row],[PerformanceRating.EnvironmentSatisfaction]]),Merge2[[#This Row],[PerformanceRating.EnvironmentSatisfaction]], NA())</f>
        <v>#N/A</v>
      </c>
      <c r="AH408" s="4"/>
      <c r="AI408" s="4" t="e">
        <f>IF(ISNUMBER(Merge2[[#This Row],[PerformanceRating.JobSatisfaction]]),Merge2[[#This Row],[PerformanceRating.JobSatisfaction]],NA())</f>
        <v>#N/A</v>
      </c>
      <c r="AJ408" s="4"/>
      <c r="AK408" s="4" t="e">
        <f>IF(ISNUMBER(Merge2[[#This Row],[PerformanceRating.RelationshipSatisfaction]]),Merge2[[#This Row],[PerformanceRating.RelationshipSatisfaction]],NA())</f>
        <v>#N/A</v>
      </c>
      <c r="AL408" s="4"/>
      <c r="AM408" s="4"/>
      <c r="AN408" s="4"/>
      <c r="AO408" s="4" t="e">
        <f>IF(ISNUMBER(Merge2[[#This Row],[PerformanceRating.WorkLifeBalance]]),Merge2[[#This Row],[PerformanceRating.WorkLifeBalance]],NA())</f>
        <v>#N/A</v>
      </c>
      <c r="AP408" s="4"/>
      <c r="AQ408" s="4" t="e">
        <f>IF(ISNUMBER(Merge2[[#This Row],[PerformanceRating.SelfRating]]),Merge2[[#This Row],[PerformanceRating.SelfRating]],NA())</f>
        <v>#N/A</v>
      </c>
      <c r="AR408" s="4"/>
      <c r="AS408" s="4" t="e">
        <f>IF(ISNUMBER(Merge2[[#This Row],[PerformanceRating.ManagerRating]]),Merge2[[#This Row],[PerformanceRating.ManagerRating]],NA())</f>
        <v>#N/A</v>
      </c>
      <c r="AT408" s="4" t="e">
        <f>AVERAGE(Merge2[[#This Row],[environment]],Merge2[[#This Row],[job_satisfactory]],Merge2[[#This Row],[Relationship]],Merge2[[#This Row],[worklife]],Merge2[[#This Row],[selfrating]],Merge2[[#This Row],[managerrating]])</f>
        <v>#N/A</v>
      </c>
    </row>
    <row r="409" spans="1:46" hidden="1" x14ac:dyDescent="0.25">
      <c r="A409" s="1" t="s">
        <v>1456</v>
      </c>
      <c r="B409" s="3" t="s">
        <v>1457</v>
      </c>
      <c r="C409" s="3" t="s">
        <v>1458</v>
      </c>
      <c r="D409" s="3" t="s">
        <v>39</v>
      </c>
      <c r="E409" s="4">
        <v>47</v>
      </c>
      <c r="F409" s="4" t="str">
        <f>IF(Merge2[[#This Row],[Age]]&lt;=35,"Young","Old")</f>
        <v>Old</v>
      </c>
      <c r="G409" s="3" t="s">
        <v>27</v>
      </c>
      <c r="H409" s="3" t="s">
        <v>28</v>
      </c>
      <c r="I409" s="4">
        <v>23</v>
      </c>
      <c r="J409" s="4" t="str" cm="1">
        <f t="array" ref="J409">_xlfn.IFS(Merge2[[#This Row],[DistanceFromHome (KM)]] &lt;=10,"0-10KM",Merge2[[#This Row],[DistanceFromHome (KM)]] &lt;=20,"11-20KM",Merge2[[#This Row],[DistanceFromHome (KM)]] &lt;=30,"21-30KM",Merge2[[#This Row],[DistanceFromHome (KM)]] &lt;=40,"31-40KM",Merge2[[#This Row],[DistanceFromHome (KM)]] &lt;=50,"41-50KM")</f>
        <v>21-30KM</v>
      </c>
      <c r="K409" s="3" t="s">
        <v>40</v>
      </c>
      <c r="L409" s="3" t="s">
        <v>76</v>
      </c>
      <c r="M409" s="4">
        <v>3</v>
      </c>
      <c r="N409" s="3" t="str" cm="1">
        <f t="array" ref="N409">_xlfn.SWITCH(Merge2[[#This Row],[Education]], 1, "Below College", 2, "College", 3, "Bachelor's", 4, "Master's", 5, "Doctorate")</f>
        <v>Bachelor's</v>
      </c>
      <c r="O409" s="3" t="s">
        <v>31</v>
      </c>
      <c r="P409" s="3" t="s">
        <v>166</v>
      </c>
      <c r="Q409" s="3" t="s">
        <v>51</v>
      </c>
      <c r="R409" s="5">
        <v>44646</v>
      </c>
      <c r="S409" s="4">
        <v>0</v>
      </c>
      <c r="T409" s="3" t="s">
        <v>34</v>
      </c>
      <c r="U409" s="4">
        <f>IF(Merge2[[#This Row],[OverTime]]="Yes", 1, 0)</f>
        <v>0</v>
      </c>
      <c r="V409" s="2">
        <v>41975</v>
      </c>
      <c r="W409" s="3" t="s">
        <v>34</v>
      </c>
      <c r="X409" s="4">
        <v>8</v>
      </c>
      <c r="Y409" s="4">
        <v>5</v>
      </c>
      <c r="Z409" s="4">
        <v>5</v>
      </c>
      <c r="AA409" s="4" t="str">
        <f>IF(Merge2[[#This Row],[YearsSinceLastPromotion]] &gt;=4, "Need Attention", "OK")</f>
        <v>Need Attention</v>
      </c>
      <c r="AB409" s="4">
        <v>4</v>
      </c>
      <c r="AC409" s="1" t="s">
        <v>1459</v>
      </c>
      <c r="AD409" s="1" t="s">
        <v>1456</v>
      </c>
      <c r="AE409" s="2">
        <v>43003</v>
      </c>
      <c r="AF409" s="4">
        <v>3</v>
      </c>
      <c r="AG409" s="4">
        <f>IF(ISNUMBER(Merge2[[#This Row],[PerformanceRating.EnvironmentSatisfaction]]),Merge2[[#This Row],[PerformanceRating.EnvironmentSatisfaction]], NA())</f>
        <v>3</v>
      </c>
      <c r="AH409" s="4">
        <v>2</v>
      </c>
      <c r="AI409" s="4">
        <f>IF(ISNUMBER(Merge2[[#This Row],[PerformanceRating.JobSatisfaction]]),Merge2[[#This Row],[PerformanceRating.JobSatisfaction]],NA())</f>
        <v>2</v>
      </c>
      <c r="AJ409" s="4">
        <v>3</v>
      </c>
      <c r="AK409" s="4">
        <f>IF(ISNUMBER(Merge2[[#This Row],[PerformanceRating.RelationshipSatisfaction]]),Merge2[[#This Row],[PerformanceRating.RelationshipSatisfaction]],NA())</f>
        <v>3</v>
      </c>
      <c r="AL409" s="4">
        <v>1</v>
      </c>
      <c r="AM409" s="4">
        <v>0</v>
      </c>
      <c r="AN409" s="4">
        <v>5</v>
      </c>
      <c r="AO409" s="4">
        <f>IF(ISNUMBER(Merge2[[#This Row],[PerformanceRating.WorkLifeBalance]]),Merge2[[#This Row],[PerformanceRating.WorkLifeBalance]],NA())</f>
        <v>5</v>
      </c>
      <c r="AP409" s="4">
        <v>3</v>
      </c>
      <c r="AQ409" s="4">
        <f>IF(ISNUMBER(Merge2[[#This Row],[PerformanceRating.SelfRating]]),Merge2[[#This Row],[PerformanceRating.SelfRating]],NA())</f>
        <v>3</v>
      </c>
      <c r="AR409" s="4">
        <v>3</v>
      </c>
      <c r="AS409" s="4">
        <f>IF(ISNUMBER(Merge2[[#This Row],[PerformanceRating.ManagerRating]]),Merge2[[#This Row],[PerformanceRating.ManagerRating]],NA())</f>
        <v>3</v>
      </c>
      <c r="AT409" s="4">
        <f>AVERAGE(Merge2[[#This Row],[environment]],Merge2[[#This Row],[job_satisfactory]],Merge2[[#This Row],[Relationship]],Merge2[[#This Row],[worklife]],Merge2[[#This Row],[selfrating]],Merge2[[#This Row],[managerrating]])</f>
        <v>3.1666666666666665</v>
      </c>
    </row>
    <row r="410" spans="1:46" hidden="1" x14ac:dyDescent="0.25">
      <c r="A410" s="1" t="s">
        <v>1460</v>
      </c>
      <c r="B410" s="3" t="s">
        <v>1461</v>
      </c>
      <c r="C410" s="3" t="s">
        <v>1462</v>
      </c>
      <c r="D410" s="3" t="s">
        <v>26</v>
      </c>
      <c r="E410" s="4">
        <v>47</v>
      </c>
      <c r="F410" s="4" t="str">
        <f>IF(Merge2[[#This Row],[Age]]&lt;=35,"Young","Old")</f>
        <v>Old</v>
      </c>
      <c r="G410" s="3" t="s">
        <v>27</v>
      </c>
      <c r="H410" s="3" t="s">
        <v>28</v>
      </c>
      <c r="I410" s="4">
        <v>14</v>
      </c>
      <c r="J410" s="4" t="str" cm="1">
        <f t="array" ref="J410">_xlfn.IFS(Merge2[[#This Row],[DistanceFromHome (KM)]] &lt;=10,"0-10KM",Merge2[[#This Row],[DistanceFromHome (KM)]] &lt;=20,"11-20KM",Merge2[[#This Row],[DistanceFromHome (KM)]] &lt;=30,"21-30KM",Merge2[[#This Row],[DistanceFromHome (KM)]] &lt;=40,"31-40KM",Merge2[[#This Row],[DistanceFromHome (KM)]] &lt;=50,"41-50KM")</f>
        <v>11-20KM</v>
      </c>
      <c r="K410" s="3" t="s">
        <v>69</v>
      </c>
      <c r="L410" s="3" t="s">
        <v>30</v>
      </c>
      <c r="M410" s="4">
        <v>4</v>
      </c>
      <c r="N410" s="3" t="str" cm="1">
        <f t="array" ref="N410">_xlfn.SWITCH(Merge2[[#This Row],[Education]], 1, "Below College", 2, "College", 3, "Bachelor's", 4, "Master's", 5, "Doctorate")</f>
        <v>Master's</v>
      </c>
      <c r="O410" s="3" t="s">
        <v>49</v>
      </c>
      <c r="P410" s="3" t="s">
        <v>106</v>
      </c>
      <c r="Q410" s="3" t="s">
        <v>41</v>
      </c>
      <c r="R410" s="5">
        <v>410970</v>
      </c>
      <c r="S410" s="4">
        <v>0</v>
      </c>
      <c r="T410" s="3" t="s">
        <v>34</v>
      </c>
      <c r="U410" s="4">
        <f>IF(Merge2[[#This Row],[OverTime]]="Yes", 1, 0)</f>
        <v>0</v>
      </c>
      <c r="V410" s="2">
        <v>41979</v>
      </c>
      <c r="W410" s="3" t="s">
        <v>34</v>
      </c>
      <c r="X410" s="4">
        <v>8</v>
      </c>
      <c r="Y410" s="4">
        <v>2</v>
      </c>
      <c r="Z410" s="4">
        <v>5</v>
      </c>
      <c r="AA410" s="4" t="str">
        <f>IF(Merge2[[#This Row],[YearsSinceLastPromotion]] &gt;=4, "Need Attention", "OK")</f>
        <v>Need Attention</v>
      </c>
      <c r="AB410" s="4">
        <v>8</v>
      </c>
      <c r="AC410" s="1"/>
      <c r="AD410" s="1"/>
      <c r="AE410" s="2"/>
      <c r="AF410" s="4"/>
      <c r="AG410" s="4" t="e">
        <f>IF(ISNUMBER(Merge2[[#This Row],[PerformanceRating.EnvironmentSatisfaction]]),Merge2[[#This Row],[PerformanceRating.EnvironmentSatisfaction]], NA())</f>
        <v>#N/A</v>
      </c>
      <c r="AH410" s="4"/>
      <c r="AI410" s="4" t="e">
        <f>IF(ISNUMBER(Merge2[[#This Row],[PerformanceRating.JobSatisfaction]]),Merge2[[#This Row],[PerformanceRating.JobSatisfaction]],NA())</f>
        <v>#N/A</v>
      </c>
      <c r="AJ410" s="4"/>
      <c r="AK410" s="4" t="e">
        <f>IF(ISNUMBER(Merge2[[#This Row],[PerformanceRating.RelationshipSatisfaction]]),Merge2[[#This Row],[PerformanceRating.RelationshipSatisfaction]],NA())</f>
        <v>#N/A</v>
      </c>
      <c r="AL410" s="4"/>
      <c r="AM410" s="4"/>
      <c r="AN410" s="4"/>
      <c r="AO410" s="4" t="e">
        <f>IF(ISNUMBER(Merge2[[#This Row],[PerformanceRating.WorkLifeBalance]]),Merge2[[#This Row],[PerformanceRating.WorkLifeBalance]],NA())</f>
        <v>#N/A</v>
      </c>
      <c r="AP410" s="4"/>
      <c r="AQ410" s="4" t="e">
        <f>IF(ISNUMBER(Merge2[[#This Row],[PerformanceRating.SelfRating]]),Merge2[[#This Row],[PerformanceRating.SelfRating]],NA())</f>
        <v>#N/A</v>
      </c>
      <c r="AR410" s="4"/>
      <c r="AS410" s="4" t="e">
        <f>IF(ISNUMBER(Merge2[[#This Row],[PerformanceRating.ManagerRating]]),Merge2[[#This Row],[PerformanceRating.ManagerRating]],NA())</f>
        <v>#N/A</v>
      </c>
      <c r="AT410" s="4" t="e">
        <f>AVERAGE(Merge2[[#This Row],[environment]],Merge2[[#This Row],[job_satisfactory]],Merge2[[#This Row],[Relationship]],Merge2[[#This Row],[worklife]],Merge2[[#This Row],[selfrating]],Merge2[[#This Row],[managerrating]])</f>
        <v>#N/A</v>
      </c>
    </row>
    <row r="411" spans="1:46" hidden="1" x14ac:dyDescent="0.25">
      <c r="A411" s="1" t="s">
        <v>1463</v>
      </c>
      <c r="B411" s="3" t="s">
        <v>1464</v>
      </c>
      <c r="C411" s="3" t="s">
        <v>1465</v>
      </c>
      <c r="D411" s="3" t="s">
        <v>39</v>
      </c>
      <c r="E411" s="4">
        <v>47</v>
      </c>
      <c r="F411" s="4" t="str">
        <f>IF(Merge2[[#This Row],[Age]]&lt;=35,"Young","Old")</f>
        <v>Old</v>
      </c>
      <c r="G411" s="3" t="s">
        <v>27</v>
      </c>
      <c r="H411" s="3" t="s">
        <v>28</v>
      </c>
      <c r="I411" s="4">
        <v>17</v>
      </c>
      <c r="J411" s="4" t="str" cm="1">
        <f t="array" ref="J411">_xlfn.IFS(Merge2[[#This Row],[DistanceFromHome (KM)]] &lt;=10,"0-10KM",Merge2[[#This Row],[DistanceFromHome (KM)]] &lt;=20,"11-20KM",Merge2[[#This Row],[DistanceFromHome (KM)]] &lt;=30,"21-30KM",Merge2[[#This Row],[DistanceFromHome (KM)]] &lt;=40,"31-40KM",Merge2[[#This Row],[DistanceFromHome (KM)]] &lt;=50,"41-50KM")</f>
        <v>11-20KM</v>
      </c>
      <c r="K411" s="3" t="s">
        <v>40</v>
      </c>
      <c r="L411" s="3" t="s">
        <v>30</v>
      </c>
      <c r="M411" s="4">
        <v>3</v>
      </c>
      <c r="N411" s="3" t="str" cm="1">
        <f t="array" ref="N411">_xlfn.SWITCH(Merge2[[#This Row],[Education]], 1, "Below College", 2, "College", 3, "Bachelor's", 4, "Master's", 5, "Doctorate")</f>
        <v>Bachelor's</v>
      </c>
      <c r="O411" s="3" t="s">
        <v>83</v>
      </c>
      <c r="P411" s="3" t="s">
        <v>32</v>
      </c>
      <c r="Q411" s="3" t="s">
        <v>41</v>
      </c>
      <c r="R411" s="5">
        <v>106840</v>
      </c>
      <c r="S411" s="4">
        <v>0</v>
      </c>
      <c r="T411" s="3" t="s">
        <v>34</v>
      </c>
      <c r="U411" s="4">
        <f>IF(Merge2[[#This Row],[OverTime]]="Yes", 1, 0)</f>
        <v>0</v>
      </c>
      <c r="V411" s="2">
        <v>41979</v>
      </c>
      <c r="W411" s="3" t="s">
        <v>34</v>
      </c>
      <c r="X411" s="4">
        <v>8</v>
      </c>
      <c r="Y411" s="4">
        <v>3</v>
      </c>
      <c r="Z411" s="4">
        <v>4</v>
      </c>
      <c r="AA411" s="4" t="str">
        <f>IF(Merge2[[#This Row],[YearsSinceLastPromotion]] &gt;=4, "Need Attention", "OK")</f>
        <v>Need Attention</v>
      </c>
      <c r="AB411" s="4">
        <v>8</v>
      </c>
      <c r="AC411" s="1"/>
      <c r="AD411" s="1"/>
      <c r="AE411" s="2"/>
      <c r="AF411" s="4"/>
      <c r="AG411" s="4" t="e">
        <f>IF(ISNUMBER(Merge2[[#This Row],[PerformanceRating.EnvironmentSatisfaction]]),Merge2[[#This Row],[PerformanceRating.EnvironmentSatisfaction]], NA())</f>
        <v>#N/A</v>
      </c>
      <c r="AH411" s="4"/>
      <c r="AI411" s="4" t="e">
        <f>IF(ISNUMBER(Merge2[[#This Row],[PerformanceRating.JobSatisfaction]]),Merge2[[#This Row],[PerformanceRating.JobSatisfaction]],NA())</f>
        <v>#N/A</v>
      </c>
      <c r="AJ411" s="4"/>
      <c r="AK411" s="4" t="e">
        <f>IF(ISNUMBER(Merge2[[#This Row],[PerformanceRating.RelationshipSatisfaction]]),Merge2[[#This Row],[PerformanceRating.RelationshipSatisfaction]],NA())</f>
        <v>#N/A</v>
      </c>
      <c r="AL411" s="4"/>
      <c r="AM411" s="4"/>
      <c r="AN411" s="4"/>
      <c r="AO411" s="4" t="e">
        <f>IF(ISNUMBER(Merge2[[#This Row],[PerformanceRating.WorkLifeBalance]]),Merge2[[#This Row],[PerformanceRating.WorkLifeBalance]],NA())</f>
        <v>#N/A</v>
      </c>
      <c r="AP411" s="4"/>
      <c r="AQ411" s="4" t="e">
        <f>IF(ISNUMBER(Merge2[[#This Row],[PerformanceRating.SelfRating]]),Merge2[[#This Row],[PerformanceRating.SelfRating]],NA())</f>
        <v>#N/A</v>
      </c>
      <c r="AR411" s="4"/>
      <c r="AS411" s="4" t="e">
        <f>IF(ISNUMBER(Merge2[[#This Row],[PerformanceRating.ManagerRating]]),Merge2[[#This Row],[PerformanceRating.ManagerRating]],NA())</f>
        <v>#N/A</v>
      </c>
      <c r="AT411" s="4" t="e">
        <f>AVERAGE(Merge2[[#This Row],[environment]],Merge2[[#This Row],[job_satisfactory]],Merge2[[#This Row],[Relationship]],Merge2[[#This Row],[worklife]],Merge2[[#This Row],[selfrating]],Merge2[[#This Row],[managerrating]])</f>
        <v>#N/A</v>
      </c>
    </row>
    <row r="412" spans="1:46" hidden="1" x14ac:dyDescent="0.25">
      <c r="A412" s="1" t="s">
        <v>1466</v>
      </c>
      <c r="B412" s="3" t="s">
        <v>1467</v>
      </c>
      <c r="C412" s="3" t="s">
        <v>1468</v>
      </c>
      <c r="D412" s="3" t="s">
        <v>26</v>
      </c>
      <c r="E412" s="4">
        <v>37</v>
      </c>
      <c r="F412" s="4" t="str">
        <f>IF(Merge2[[#This Row],[Age]]&lt;=35,"Young","Old")</f>
        <v>Old</v>
      </c>
      <c r="G412" s="3" t="s">
        <v>27</v>
      </c>
      <c r="H412" s="3" t="s">
        <v>28</v>
      </c>
      <c r="I412" s="4">
        <v>17</v>
      </c>
      <c r="J412" s="4" t="str" cm="1">
        <f t="array" ref="J412">_xlfn.IFS(Merge2[[#This Row],[DistanceFromHome (KM)]] &lt;=10,"0-10KM",Merge2[[#This Row],[DistanceFromHome (KM)]] &lt;=20,"11-20KM",Merge2[[#This Row],[DistanceFromHome (KM)]] &lt;=30,"21-30KM",Merge2[[#This Row],[DistanceFromHome (KM)]] &lt;=40,"31-40KM",Merge2[[#This Row],[DistanceFromHome (KM)]] &lt;=50,"41-50KM")</f>
        <v>11-20KM</v>
      </c>
      <c r="K412" s="3" t="s">
        <v>40</v>
      </c>
      <c r="L412" s="3" t="s">
        <v>30</v>
      </c>
      <c r="M412" s="4">
        <v>4</v>
      </c>
      <c r="N412" s="3" t="str" cm="1">
        <f t="array" ref="N412">_xlfn.SWITCH(Merge2[[#This Row],[Education]], 1, "Below College", 2, "College", 3, "Bachelor's", 4, "Master's", 5, "Doctorate")</f>
        <v>Master's</v>
      </c>
      <c r="O412" s="3" t="s">
        <v>130</v>
      </c>
      <c r="P412" s="3" t="s">
        <v>106</v>
      </c>
      <c r="Q412" s="3" t="s">
        <v>41</v>
      </c>
      <c r="R412" s="5">
        <v>476151</v>
      </c>
      <c r="S412" s="4">
        <v>0</v>
      </c>
      <c r="T412" s="3" t="s">
        <v>34</v>
      </c>
      <c r="U412" s="4">
        <f>IF(Merge2[[#This Row],[OverTime]]="Yes", 1, 0)</f>
        <v>0</v>
      </c>
      <c r="V412" s="2">
        <v>41981</v>
      </c>
      <c r="W412" s="3" t="s">
        <v>34</v>
      </c>
      <c r="X412" s="4">
        <v>8</v>
      </c>
      <c r="Y412" s="4">
        <v>3</v>
      </c>
      <c r="Z412" s="4">
        <v>4</v>
      </c>
      <c r="AA412" s="4" t="str">
        <f>IF(Merge2[[#This Row],[YearsSinceLastPromotion]] &gt;=4, "Need Attention", "OK")</f>
        <v>Need Attention</v>
      </c>
      <c r="AB412" s="4">
        <v>8</v>
      </c>
      <c r="AC412" s="1" t="s">
        <v>1469</v>
      </c>
      <c r="AD412" s="1" t="s">
        <v>1466</v>
      </c>
      <c r="AE412" s="2">
        <v>42809</v>
      </c>
      <c r="AF412" s="4">
        <v>4</v>
      </c>
      <c r="AG412" s="4">
        <f>IF(ISNUMBER(Merge2[[#This Row],[PerformanceRating.EnvironmentSatisfaction]]),Merge2[[#This Row],[PerformanceRating.EnvironmentSatisfaction]], NA())</f>
        <v>4</v>
      </c>
      <c r="AH412" s="4">
        <v>3</v>
      </c>
      <c r="AI412" s="4">
        <f>IF(ISNUMBER(Merge2[[#This Row],[PerformanceRating.JobSatisfaction]]),Merge2[[#This Row],[PerformanceRating.JobSatisfaction]],NA())</f>
        <v>3</v>
      </c>
      <c r="AJ412" s="4">
        <v>2</v>
      </c>
      <c r="AK412" s="4">
        <f>IF(ISNUMBER(Merge2[[#This Row],[PerformanceRating.RelationshipSatisfaction]]),Merge2[[#This Row],[PerformanceRating.RelationshipSatisfaction]],NA())</f>
        <v>2</v>
      </c>
      <c r="AL412" s="4">
        <v>2</v>
      </c>
      <c r="AM412" s="4">
        <v>2</v>
      </c>
      <c r="AN412" s="4">
        <v>4</v>
      </c>
      <c r="AO412" s="4">
        <f>IF(ISNUMBER(Merge2[[#This Row],[PerformanceRating.WorkLifeBalance]]),Merge2[[#This Row],[PerformanceRating.WorkLifeBalance]],NA())</f>
        <v>4</v>
      </c>
      <c r="AP412" s="4">
        <v>3</v>
      </c>
      <c r="AQ412" s="4">
        <f>IF(ISNUMBER(Merge2[[#This Row],[PerformanceRating.SelfRating]]),Merge2[[#This Row],[PerformanceRating.SelfRating]],NA())</f>
        <v>3</v>
      </c>
      <c r="AR412" s="4">
        <v>2</v>
      </c>
      <c r="AS412" s="4">
        <f>IF(ISNUMBER(Merge2[[#This Row],[PerformanceRating.ManagerRating]]),Merge2[[#This Row],[PerformanceRating.ManagerRating]],NA())</f>
        <v>2</v>
      </c>
      <c r="AT412" s="4">
        <f>AVERAGE(Merge2[[#This Row],[environment]],Merge2[[#This Row],[job_satisfactory]],Merge2[[#This Row],[Relationship]],Merge2[[#This Row],[worklife]],Merge2[[#This Row],[selfrating]],Merge2[[#This Row],[managerrating]])</f>
        <v>3</v>
      </c>
    </row>
    <row r="413" spans="1:46" x14ac:dyDescent="0.25">
      <c r="A413" s="1" t="s">
        <v>1470</v>
      </c>
      <c r="B413" s="3" t="s">
        <v>1471</v>
      </c>
      <c r="C413" s="3" t="s">
        <v>1472</v>
      </c>
      <c r="D413" s="3" t="s">
        <v>39</v>
      </c>
      <c r="E413" s="4">
        <v>34</v>
      </c>
      <c r="F413" s="4" t="str">
        <f>IF(Merge2[[#This Row],[Age]]&lt;=35,"Young","Old")</f>
        <v>Young</v>
      </c>
      <c r="G413" s="3" t="s">
        <v>27</v>
      </c>
      <c r="H413" s="3" t="s">
        <v>57</v>
      </c>
      <c r="I413" s="4">
        <v>24</v>
      </c>
      <c r="J413" s="4" t="str" cm="1">
        <f t="array" ref="J413">_xlfn.IFS(Merge2[[#This Row],[DistanceFromHome (KM)]] &lt;=10,"0-10KM",Merge2[[#This Row],[DistanceFromHome (KM)]] &lt;=20,"11-20KM",Merge2[[#This Row],[DistanceFromHome (KM)]] &lt;=30,"21-30KM",Merge2[[#This Row],[DistanceFromHome (KM)]] &lt;=40,"31-40KM",Merge2[[#This Row],[DistanceFromHome (KM)]] &lt;=50,"41-50KM")</f>
        <v>21-30KM</v>
      </c>
      <c r="K413" s="3" t="s">
        <v>40</v>
      </c>
      <c r="L413" s="3" t="s">
        <v>48</v>
      </c>
      <c r="M413" s="4">
        <v>3</v>
      </c>
      <c r="N413" s="3" t="str" cm="1">
        <f t="array" ref="N413">_xlfn.SWITCH(Merge2[[#This Row],[Education]], 1, "Below College", 2, "College", 3, "Bachelor's", 4, "Master's", 5, "Doctorate")</f>
        <v>Bachelor's</v>
      </c>
      <c r="O413" s="3" t="s">
        <v>58</v>
      </c>
      <c r="P413" s="3" t="s">
        <v>110</v>
      </c>
      <c r="Q413" s="3" t="s">
        <v>51</v>
      </c>
      <c r="R413" s="5">
        <v>42721</v>
      </c>
      <c r="S413" s="4">
        <v>1</v>
      </c>
      <c r="T413" s="3" t="s">
        <v>34</v>
      </c>
      <c r="U413" s="4">
        <f>IF(Merge2[[#This Row],[OverTime]]="Yes", 1, 0)</f>
        <v>0</v>
      </c>
      <c r="V413" s="2">
        <v>41983</v>
      </c>
      <c r="W413" s="3" t="s">
        <v>34</v>
      </c>
      <c r="X413" s="4">
        <v>8</v>
      </c>
      <c r="Y413" s="4">
        <v>3</v>
      </c>
      <c r="Z413" s="4">
        <v>3</v>
      </c>
      <c r="AA413" s="4" t="str">
        <f>IF(Merge2[[#This Row],[YearsSinceLastPromotion]] &gt;=4, "Need Attention", "OK")</f>
        <v>OK</v>
      </c>
      <c r="AB413" s="4">
        <v>7</v>
      </c>
      <c r="AC413" s="1"/>
      <c r="AD413" s="1"/>
      <c r="AE413" s="2"/>
      <c r="AF413" s="4"/>
      <c r="AG413" s="4" t="e">
        <f>IF(ISNUMBER(Merge2[[#This Row],[PerformanceRating.EnvironmentSatisfaction]]),Merge2[[#This Row],[PerformanceRating.EnvironmentSatisfaction]], NA())</f>
        <v>#N/A</v>
      </c>
      <c r="AH413" s="4"/>
      <c r="AI413" s="4" t="e">
        <f>IF(ISNUMBER(Merge2[[#This Row],[PerformanceRating.JobSatisfaction]]),Merge2[[#This Row],[PerformanceRating.JobSatisfaction]],NA())</f>
        <v>#N/A</v>
      </c>
      <c r="AJ413" s="4"/>
      <c r="AK413" s="4" t="e">
        <f>IF(ISNUMBER(Merge2[[#This Row],[PerformanceRating.RelationshipSatisfaction]]),Merge2[[#This Row],[PerformanceRating.RelationshipSatisfaction]],NA())</f>
        <v>#N/A</v>
      </c>
      <c r="AL413" s="4"/>
      <c r="AM413" s="4"/>
      <c r="AN413" s="4"/>
      <c r="AO413" s="4" t="e">
        <f>IF(ISNUMBER(Merge2[[#This Row],[PerformanceRating.WorkLifeBalance]]),Merge2[[#This Row],[PerformanceRating.WorkLifeBalance]],NA())</f>
        <v>#N/A</v>
      </c>
      <c r="AP413" s="4"/>
      <c r="AQ413" s="4" t="e">
        <f>IF(ISNUMBER(Merge2[[#This Row],[PerformanceRating.SelfRating]]),Merge2[[#This Row],[PerformanceRating.SelfRating]],NA())</f>
        <v>#N/A</v>
      </c>
      <c r="AR413" s="4"/>
      <c r="AS413" s="4" t="e">
        <f>IF(ISNUMBER(Merge2[[#This Row],[PerformanceRating.ManagerRating]]),Merge2[[#This Row],[PerformanceRating.ManagerRating]],NA())</f>
        <v>#N/A</v>
      </c>
      <c r="AT413" s="4" t="e">
        <f>AVERAGE(Merge2[[#This Row],[environment]],Merge2[[#This Row],[job_satisfactory]],Merge2[[#This Row],[Relationship]],Merge2[[#This Row],[worklife]],Merge2[[#This Row],[selfrating]],Merge2[[#This Row],[managerrating]])</f>
        <v>#N/A</v>
      </c>
    </row>
    <row r="414" spans="1:46" hidden="1" x14ac:dyDescent="0.25">
      <c r="A414" s="1" t="s">
        <v>1473</v>
      </c>
      <c r="B414" s="3" t="s">
        <v>1474</v>
      </c>
      <c r="C414" s="3" t="s">
        <v>1475</v>
      </c>
      <c r="D414" s="3" t="s">
        <v>26</v>
      </c>
      <c r="E414" s="4">
        <v>38</v>
      </c>
      <c r="F414" s="4" t="str">
        <f>IF(Merge2[[#This Row],[Age]]&lt;=35,"Young","Old")</f>
        <v>Old</v>
      </c>
      <c r="G414" s="3" t="s">
        <v>27</v>
      </c>
      <c r="H414" s="3" t="s">
        <v>28</v>
      </c>
      <c r="I414" s="4">
        <v>13</v>
      </c>
      <c r="J414" s="4" t="str" cm="1">
        <f t="array" ref="J414">_xlfn.IFS(Merge2[[#This Row],[DistanceFromHome (KM)]] &lt;=10,"0-10KM",Merge2[[#This Row],[DistanceFromHome (KM)]] &lt;=20,"11-20KM",Merge2[[#This Row],[DistanceFromHome (KM)]] &lt;=30,"21-30KM",Merge2[[#This Row],[DistanceFromHome (KM)]] &lt;=40,"31-40KM",Merge2[[#This Row],[DistanceFromHome (KM)]] &lt;=50,"41-50KM")</f>
        <v>11-20KM</v>
      </c>
      <c r="K414" s="3" t="s">
        <v>40</v>
      </c>
      <c r="L414" s="3" t="s">
        <v>76</v>
      </c>
      <c r="M414" s="4">
        <v>3</v>
      </c>
      <c r="N414" s="3" t="str" cm="1">
        <f t="array" ref="N414">_xlfn.SWITCH(Merge2[[#This Row],[Education]], 1, "Below College", 2, "College", 3, "Bachelor's", 4, "Master's", 5, "Doctorate")</f>
        <v>Bachelor's</v>
      </c>
      <c r="O414" s="3" t="s">
        <v>31</v>
      </c>
      <c r="P414" s="3" t="s">
        <v>32</v>
      </c>
      <c r="Q414" s="3" t="s">
        <v>33</v>
      </c>
      <c r="R414" s="5">
        <v>240248</v>
      </c>
      <c r="S414" s="4">
        <v>1</v>
      </c>
      <c r="T414" s="3" t="s">
        <v>42</v>
      </c>
      <c r="U414" s="4">
        <f>IF(Merge2[[#This Row],[OverTime]]="Yes", 1, 0)</f>
        <v>1</v>
      </c>
      <c r="V414" s="2">
        <v>41987</v>
      </c>
      <c r="W414" s="3" t="s">
        <v>34</v>
      </c>
      <c r="X414" s="4">
        <v>8</v>
      </c>
      <c r="Y414" s="4">
        <v>4</v>
      </c>
      <c r="Z414" s="4">
        <v>8</v>
      </c>
      <c r="AA414" s="4" t="str">
        <f>IF(Merge2[[#This Row],[YearsSinceLastPromotion]] &gt;=4, "Need Attention", "OK")</f>
        <v>Need Attention</v>
      </c>
      <c r="AB414" s="4">
        <v>0</v>
      </c>
      <c r="AC414" s="1"/>
      <c r="AD414" s="1"/>
      <c r="AE414" s="2"/>
      <c r="AF414" s="4"/>
      <c r="AG414" s="4" t="e">
        <f>IF(ISNUMBER(Merge2[[#This Row],[PerformanceRating.EnvironmentSatisfaction]]),Merge2[[#This Row],[PerformanceRating.EnvironmentSatisfaction]], NA())</f>
        <v>#N/A</v>
      </c>
      <c r="AH414" s="4"/>
      <c r="AI414" s="4" t="e">
        <f>IF(ISNUMBER(Merge2[[#This Row],[PerformanceRating.JobSatisfaction]]),Merge2[[#This Row],[PerformanceRating.JobSatisfaction]],NA())</f>
        <v>#N/A</v>
      </c>
      <c r="AJ414" s="4"/>
      <c r="AK414" s="4" t="e">
        <f>IF(ISNUMBER(Merge2[[#This Row],[PerformanceRating.RelationshipSatisfaction]]),Merge2[[#This Row],[PerformanceRating.RelationshipSatisfaction]],NA())</f>
        <v>#N/A</v>
      </c>
      <c r="AL414" s="4"/>
      <c r="AM414" s="4"/>
      <c r="AN414" s="4"/>
      <c r="AO414" s="4" t="e">
        <f>IF(ISNUMBER(Merge2[[#This Row],[PerformanceRating.WorkLifeBalance]]),Merge2[[#This Row],[PerformanceRating.WorkLifeBalance]],NA())</f>
        <v>#N/A</v>
      </c>
      <c r="AP414" s="4"/>
      <c r="AQ414" s="4" t="e">
        <f>IF(ISNUMBER(Merge2[[#This Row],[PerformanceRating.SelfRating]]),Merge2[[#This Row],[PerformanceRating.SelfRating]],NA())</f>
        <v>#N/A</v>
      </c>
      <c r="AR414" s="4"/>
      <c r="AS414" s="4" t="e">
        <f>IF(ISNUMBER(Merge2[[#This Row],[PerformanceRating.ManagerRating]]),Merge2[[#This Row],[PerformanceRating.ManagerRating]],NA())</f>
        <v>#N/A</v>
      </c>
      <c r="AT414" s="4" t="e">
        <f>AVERAGE(Merge2[[#This Row],[environment]],Merge2[[#This Row],[job_satisfactory]],Merge2[[#This Row],[Relationship]],Merge2[[#This Row],[worklife]],Merge2[[#This Row],[selfrating]],Merge2[[#This Row],[managerrating]])</f>
        <v>#N/A</v>
      </c>
    </row>
    <row r="415" spans="1:46" x14ac:dyDescent="0.25">
      <c r="A415" s="1" t="s">
        <v>1476</v>
      </c>
      <c r="B415" s="3" t="s">
        <v>1477</v>
      </c>
      <c r="C415" s="3" t="s">
        <v>1478</v>
      </c>
      <c r="D415" s="3" t="s">
        <v>26</v>
      </c>
      <c r="E415" s="4">
        <v>26</v>
      </c>
      <c r="F415" s="4" t="str">
        <f>IF(Merge2[[#This Row],[Age]]&lt;=35,"Young","Old")</f>
        <v>Young</v>
      </c>
      <c r="G415" s="3" t="s">
        <v>27</v>
      </c>
      <c r="H415" s="3" t="s">
        <v>57</v>
      </c>
      <c r="I415" s="4">
        <v>25</v>
      </c>
      <c r="J415" s="4" t="str" cm="1">
        <f t="array" ref="J415">_xlfn.IFS(Merge2[[#This Row],[DistanceFromHome (KM)]] &lt;=10,"0-10KM",Merge2[[#This Row],[DistanceFromHome (KM)]] &lt;=20,"11-20KM",Merge2[[#This Row],[DistanceFromHome (KM)]] &lt;=30,"21-30KM",Merge2[[#This Row],[DistanceFromHome (KM)]] &lt;=40,"31-40KM",Merge2[[#This Row],[DistanceFromHome (KM)]] &lt;=50,"41-50KM")</f>
        <v>21-30KM</v>
      </c>
      <c r="K415" s="3" t="s">
        <v>40</v>
      </c>
      <c r="L415" s="3" t="s">
        <v>30</v>
      </c>
      <c r="M415" s="4">
        <v>3</v>
      </c>
      <c r="N415" s="3" t="str" cm="1">
        <f t="array" ref="N415">_xlfn.SWITCH(Merge2[[#This Row],[Education]], 1, "Below College", 2, "College", 3, "Bachelor's", 4, "Master's", 5, "Doctorate")</f>
        <v>Bachelor's</v>
      </c>
      <c r="O415" s="3" t="s">
        <v>77</v>
      </c>
      <c r="P415" s="3" t="s">
        <v>110</v>
      </c>
      <c r="Q415" s="3" t="s">
        <v>51</v>
      </c>
      <c r="R415" s="5">
        <v>22089</v>
      </c>
      <c r="S415" s="4">
        <v>1</v>
      </c>
      <c r="T415" s="3" t="s">
        <v>42</v>
      </c>
      <c r="U415" s="4">
        <f>IF(Merge2[[#This Row],[OverTime]]="Yes", 1, 0)</f>
        <v>1</v>
      </c>
      <c r="V415" s="2">
        <v>41988</v>
      </c>
      <c r="W415" s="3" t="s">
        <v>42</v>
      </c>
      <c r="X415" s="4">
        <v>1</v>
      </c>
      <c r="Y415" s="4">
        <v>0</v>
      </c>
      <c r="Z415" s="4">
        <v>0</v>
      </c>
      <c r="AA415" s="4" t="str">
        <f>IF(Merge2[[#This Row],[YearsSinceLastPromotion]] &gt;=4, "Need Attention", "OK")</f>
        <v>OK</v>
      </c>
      <c r="AB415" s="4">
        <v>0</v>
      </c>
      <c r="AC415" s="1"/>
      <c r="AD415" s="1"/>
      <c r="AE415" s="2"/>
      <c r="AF415" s="4"/>
      <c r="AG415" s="4" t="e">
        <f>IF(ISNUMBER(Merge2[[#This Row],[PerformanceRating.EnvironmentSatisfaction]]),Merge2[[#This Row],[PerformanceRating.EnvironmentSatisfaction]], NA())</f>
        <v>#N/A</v>
      </c>
      <c r="AH415" s="4"/>
      <c r="AI415" s="4" t="e">
        <f>IF(ISNUMBER(Merge2[[#This Row],[PerformanceRating.JobSatisfaction]]),Merge2[[#This Row],[PerformanceRating.JobSatisfaction]],NA())</f>
        <v>#N/A</v>
      </c>
      <c r="AJ415" s="4"/>
      <c r="AK415" s="4" t="e">
        <f>IF(ISNUMBER(Merge2[[#This Row],[PerformanceRating.RelationshipSatisfaction]]),Merge2[[#This Row],[PerformanceRating.RelationshipSatisfaction]],NA())</f>
        <v>#N/A</v>
      </c>
      <c r="AL415" s="4"/>
      <c r="AM415" s="4"/>
      <c r="AN415" s="4"/>
      <c r="AO415" s="4" t="e">
        <f>IF(ISNUMBER(Merge2[[#This Row],[PerformanceRating.WorkLifeBalance]]),Merge2[[#This Row],[PerformanceRating.WorkLifeBalance]],NA())</f>
        <v>#N/A</v>
      </c>
      <c r="AP415" s="4"/>
      <c r="AQ415" s="4" t="e">
        <f>IF(ISNUMBER(Merge2[[#This Row],[PerformanceRating.SelfRating]]),Merge2[[#This Row],[PerformanceRating.SelfRating]],NA())</f>
        <v>#N/A</v>
      </c>
      <c r="AR415" s="4"/>
      <c r="AS415" s="4" t="e">
        <f>IF(ISNUMBER(Merge2[[#This Row],[PerformanceRating.ManagerRating]]),Merge2[[#This Row],[PerformanceRating.ManagerRating]],NA())</f>
        <v>#N/A</v>
      </c>
      <c r="AT415" s="4" t="e">
        <f>AVERAGE(Merge2[[#This Row],[environment]],Merge2[[#This Row],[job_satisfactory]],Merge2[[#This Row],[Relationship]],Merge2[[#This Row],[worklife]],Merge2[[#This Row],[selfrating]],Merge2[[#This Row],[managerrating]])</f>
        <v>#N/A</v>
      </c>
    </row>
    <row r="416" spans="1:46" hidden="1" x14ac:dyDescent="0.25">
      <c r="A416" s="1" t="s">
        <v>1479</v>
      </c>
      <c r="B416" s="3" t="s">
        <v>1480</v>
      </c>
      <c r="C416" s="3" t="s">
        <v>1481</v>
      </c>
      <c r="D416" s="3" t="s">
        <v>26</v>
      </c>
      <c r="E416" s="4">
        <v>37</v>
      </c>
      <c r="F416" s="4" t="str">
        <f>IF(Merge2[[#This Row],[Age]]&lt;=35,"Young","Old")</f>
        <v>Old</v>
      </c>
      <c r="G416" s="3" t="s">
        <v>27</v>
      </c>
      <c r="H416" s="3" t="s">
        <v>28</v>
      </c>
      <c r="I416" s="4">
        <v>19</v>
      </c>
      <c r="J416" s="4" t="str" cm="1">
        <f t="array" ref="J416">_xlfn.IFS(Merge2[[#This Row],[DistanceFromHome (KM)]] &lt;=10,"0-10KM",Merge2[[#This Row],[DistanceFromHome (KM)]] &lt;=20,"11-20KM",Merge2[[#This Row],[DistanceFromHome (KM)]] &lt;=30,"21-30KM",Merge2[[#This Row],[DistanceFromHome (KM)]] &lt;=40,"31-40KM",Merge2[[#This Row],[DistanceFromHome (KM)]] &lt;=50,"41-50KM")</f>
        <v>11-20KM</v>
      </c>
      <c r="K416" s="3" t="s">
        <v>69</v>
      </c>
      <c r="L416" s="3" t="s">
        <v>30</v>
      </c>
      <c r="M416" s="4">
        <v>3</v>
      </c>
      <c r="N416" s="3" t="str" cm="1">
        <f t="array" ref="N416">_xlfn.SWITCH(Merge2[[#This Row],[Education]], 1, "Below College", 2, "College", 3, "Bachelor's", 4, "Master's", 5, "Doctorate")</f>
        <v>Bachelor's</v>
      </c>
      <c r="O416" s="3" t="s">
        <v>49</v>
      </c>
      <c r="P416" s="3" t="s">
        <v>32</v>
      </c>
      <c r="Q416" s="3" t="s">
        <v>51</v>
      </c>
      <c r="R416" s="5">
        <v>230381</v>
      </c>
      <c r="S416" s="4">
        <v>1</v>
      </c>
      <c r="T416" s="3" t="s">
        <v>34</v>
      </c>
      <c r="U416" s="4">
        <f>IF(Merge2[[#This Row],[OverTime]]="Yes", 1, 0)</f>
        <v>0</v>
      </c>
      <c r="V416" s="2">
        <v>41992</v>
      </c>
      <c r="W416" s="3" t="s">
        <v>34</v>
      </c>
      <c r="X416" s="4">
        <v>8</v>
      </c>
      <c r="Y416" s="4">
        <v>3</v>
      </c>
      <c r="Z416" s="4">
        <v>3</v>
      </c>
      <c r="AA416" s="4" t="str">
        <f>IF(Merge2[[#This Row],[YearsSinceLastPromotion]] &gt;=4, "Need Attention", "OK")</f>
        <v>OK</v>
      </c>
      <c r="AB416" s="4">
        <v>7</v>
      </c>
      <c r="AC416" s="1"/>
      <c r="AD416" s="1"/>
      <c r="AE416" s="2"/>
      <c r="AF416" s="4"/>
      <c r="AG416" s="4" t="e">
        <f>IF(ISNUMBER(Merge2[[#This Row],[PerformanceRating.EnvironmentSatisfaction]]),Merge2[[#This Row],[PerformanceRating.EnvironmentSatisfaction]], NA())</f>
        <v>#N/A</v>
      </c>
      <c r="AH416" s="4"/>
      <c r="AI416" s="4" t="e">
        <f>IF(ISNUMBER(Merge2[[#This Row],[PerformanceRating.JobSatisfaction]]),Merge2[[#This Row],[PerformanceRating.JobSatisfaction]],NA())</f>
        <v>#N/A</v>
      </c>
      <c r="AJ416" s="4"/>
      <c r="AK416" s="4" t="e">
        <f>IF(ISNUMBER(Merge2[[#This Row],[PerformanceRating.RelationshipSatisfaction]]),Merge2[[#This Row],[PerformanceRating.RelationshipSatisfaction]],NA())</f>
        <v>#N/A</v>
      </c>
      <c r="AL416" s="4"/>
      <c r="AM416" s="4"/>
      <c r="AN416" s="4"/>
      <c r="AO416" s="4" t="e">
        <f>IF(ISNUMBER(Merge2[[#This Row],[PerformanceRating.WorkLifeBalance]]),Merge2[[#This Row],[PerformanceRating.WorkLifeBalance]],NA())</f>
        <v>#N/A</v>
      </c>
      <c r="AP416" s="4"/>
      <c r="AQ416" s="4" t="e">
        <f>IF(ISNUMBER(Merge2[[#This Row],[PerformanceRating.SelfRating]]),Merge2[[#This Row],[PerformanceRating.SelfRating]],NA())</f>
        <v>#N/A</v>
      </c>
      <c r="AR416" s="4"/>
      <c r="AS416" s="4" t="e">
        <f>IF(ISNUMBER(Merge2[[#This Row],[PerformanceRating.ManagerRating]]),Merge2[[#This Row],[PerformanceRating.ManagerRating]],NA())</f>
        <v>#N/A</v>
      </c>
      <c r="AT416" s="4" t="e">
        <f>AVERAGE(Merge2[[#This Row],[environment]],Merge2[[#This Row],[job_satisfactory]],Merge2[[#This Row],[Relationship]],Merge2[[#This Row],[worklife]],Merge2[[#This Row],[selfrating]],Merge2[[#This Row],[managerrating]])</f>
        <v>#N/A</v>
      </c>
    </row>
    <row r="417" spans="1:46" hidden="1" x14ac:dyDescent="0.25">
      <c r="A417" s="1" t="s">
        <v>1482</v>
      </c>
      <c r="B417" s="3" t="s">
        <v>1483</v>
      </c>
      <c r="C417" s="3" t="s">
        <v>1484</v>
      </c>
      <c r="D417" s="3" t="s">
        <v>56</v>
      </c>
      <c r="E417" s="4">
        <v>40</v>
      </c>
      <c r="F417" s="4" t="str">
        <f>IF(Merge2[[#This Row],[Age]]&lt;=35,"Young","Old")</f>
        <v>Old</v>
      </c>
      <c r="G417" s="3" t="s">
        <v>92</v>
      </c>
      <c r="H417" s="3" t="s">
        <v>57</v>
      </c>
      <c r="I417" s="4">
        <v>7</v>
      </c>
      <c r="J417" s="4" t="str" cm="1">
        <f t="array" ref="J417">_xlfn.IFS(Merge2[[#This Row],[DistanceFromHome (KM)]] &lt;=10,"0-10KM",Merge2[[#This Row],[DistanceFromHome (KM)]] &lt;=20,"11-20KM",Merge2[[#This Row],[DistanceFromHome (KM)]] &lt;=30,"21-30KM",Merge2[[#This Row],[DistanceFromHome (KM)]] &lt;=40,"31-40KM",Merge2[[#This Row],[DistanceFromHome (KM)]] &lt;=50,"41-50KM")</f>
        <v>0-10KM</v>
      </c>
      <c r="K417" s="3" t="s">
        <v>29</v>
      </c>
      <c r="L417" s="3" t="s">
        <v>70</v>
      </c>
      <c r="M417" s="4">
        <v>3</v>
      </c>
      <c r="N417" s="3" t="str" cm="1">
        <f t="array" ref="N417">_xlfn.SWITCH(Merge2[[#This Row],[Education]], 1, "Below College", 2, "College", 3, "Bachelor's", 4, "Master's", 5, "Doctorate")</f>
        <v>Bachelor's</v>
      </c>
      <c r="O417" s="3" t="s">
        <v>58</v>
      </c>
      <c r="P417" s="3" t="s">
        <v>110</v>
      </c>
      <c r="Q417" s="3" t="s">
        <v>51</v>
      </c>
      <c r="R417" s="5">
        <v>95808</v>
      </c>
      <c r="S417" s="4">
        <v>2</v>
      </c>
      <c r="T417" s="3" t="s">
        <v>34</v>
      </c>
      <c r="U417" s="4">
        <f>IF(Merge2[[#This Row],[OverTime]]="Yes", 1, 0)</f>
        <v>0</v>
      </c>
      <c r="V417" s="2">
        <v>41994</v>
      </c>
      <c r="W417" s="3" t="s">
        <v>34</v>
      </c>
      <c r="X417" s="4">
        <v>8</v>
      </c>
      <c r="Y417" s="4">
        <v>8</v>
      </c>
      <c r="Z417" s="4">
        <v>8</v>
      </c>
      <c r="AA417" s="4" t="str">
        <f>IF(Merge2[[#This Row],[YearsSinceLastPromotion]] &gt;=4, "Need Attention", "OK")</f>
        <v>Need Attention</v>
      </c>
      <c r="AB417" s="4">
        <v>2</v>
      </c>
      <c r="AC417" s="1"/>
      <c r="AD417" s="1"/>
      <c r="AE417" s="2"/>
      <c r="AF417" s="4"/>
      <c r="AG417" s="4" t="e">
        <f>IF(ISNUMBER(Merge2[[#This Row],[PerformanceRating.EnvironmentSatisfaction]]),Merge2[[#This Row],[PerformanceRating.EnvironmentSatisfaction]], NA())</f>
        <v>#N/A</v>
      </c>
      <c r="AH417" s="4"/>
      <c r="AI417" s="4" t="e">
        <f>IF(ISNUMBER(Merge2[[#This Row],[PerformanceRating.JobSatisfaction]]),Merge2[[#This Row],[PerformanceRating.JobSatisfaction]],NA())</f>
        <v>#N/A</v>
      </c>
      <c r="AJ417" s="4"/>
      <c r="AK417" s="4" t="e">
        <f>IF(ISNUMBER(Merge2[[#This Row],[PerformanceRating.RelationshipSatisfaction]]),Merge2[[#This Row],[PerformanceRating.RelationshipSatisfaction]],NA())</f>
        <v>#N/A</v>
      </c>
      <c r="AL417" s="4"/>
      <c r="AM417" s="4"/>
      <c r="AN417" s="4"/>
      <c r="AO417" s="4" t="e">
        <f>IF(ISNUMBER(Merge2[[#This Row],[PerformanceRating.WorkLifeBalance]]),Merge2[[#This Row],[PerformanceRating.WorkLifeBalance]],NA())</f>
        <v>#N/A</v>
      </c>
      <c r="AP417" s="4"/>
      <c r="AQ417" s="4" t="e">
        <f>IF(ISNUMBER(Merge2[[#This Row],[PerformanceRating.SelfRating]]),Merge2[[#This Row],[PerformanceRating.SelfRating]],NA())</f>
        <v>#N/A</v>
      </c>
      <c r="AR417" s="4"/>
      <c r="AS417" s="4" t="e">
        <f>IF(ISNUMBER(Merge2[[#This Row],[PerformanceRating.ManagerRating]]),Merge2[[#This Row],[PerformanceRating.ManagerRating]],NA())</f>
        <v>#N/A</v>
      </c>
      <c r="AT417" s="4" t="e">
        <f>AVERAGE(Merge2[[#This Row],[environment]],Merge2[[#This Row],[job_satisfactory]],Merge2[[#This Row],[Relationship]],Merge2[[#This Row],[worklife]],Merge2[[#This Row],[selfrating]],Merge2[[#This Row],[managerrating]])</f>
        <v>#N/A</v>
      </c>
    </row>
    <row r="418" spans="1:46" x14ac:dyDescent="0.25">
      <c r="A418" s="1" t="s">
        <v>1485</v>
      </c>
      <c r="B418" s="3" t="s">
        <v>1486</v>
      </c>
      <c r="C418" s="3" t="s">
        <v>1045</v>
      </c>
      <c r="D418" s="3" t="s">
        <v>39</v>
      </c>
      <c r="E418" s="4">
        <v>32</v>
      </c>
      <c r="F418" s="4" t="str">
        <f>IF(Merge2[[#This Row],[Age]]&lt;=35,"Young","Old")</f>
        <v>Young</v>
      </c>
      <c r="G418" s="3" t="s">
        <v>27</v>
      </c>
      <c r="H418" s="3" t="s">
        <v>57</v>
      </c>
      <c r="I418" s="4">
        <v>30</v>
      </c>
      <c r="J418" s="4" t="str" cm="1">
        <f t="array" ref="J418">_xlfn.IFS(Merge2[[#This Row],[DistanceFromHome (KM)]] &lt;=10,"0-10KM",Merge2[[#This Row],[DistanceFromHome (KM)]] &lt;=20,"11-20KM",Merge2[[#This Row],[DistanceFromHome (KM)]] &lt;=30,"21-30KM",Merge2[[#This Row],[DistanceFromHome (KM)]] &lt;=40,"31-40KM",Merge2[[#This Row],[DistanceFromHome (KM)]] &lt;=50,"41-50KM")</f>
        <v>21-30KM</v>
      </c>
      <c r="K418" s="3" t="s">
        <v>40</v>
      </c>
      <c r="L418" s="3" t="s">
        <v>76</v>
      </c>
      <c r="M418" s="4">
        <v>4</v>
      </c>
      <c r="N418" s="3" t="str" cm="1">
        <f t="array" ref="N418">_xlfn.SWITCH(Merge2[[#This Row],[Education]], 1, "Below College", 2, "College", 3, "Bachelor's", 4, "Master's", 5, "Doctorate")</f>
        <v>Master's</v>
      </c>
      <c r="O418" s="3" t="s">
        <v>58</v>
      </c>
      <c r="P418" s="3" t="s">
        <v>110</v>
      </c>
      <c r="Q418" s="3" t="s">
        <v>51</v>
      </c>
      <c r="R418" s="5">
        <v>48377</v>
      </c>
      <c r="S418" s="4">
        <v>1</v>
      </c>
      <c r="T418" s="3" t="s">
        <v>42</v>
      </c>
      <c r="U418" s="4">
        <f>IF(Merge2[[#This Row],[OverTime]]="Yes", 1, 0)</f>
        <v>1</v>
      </c>
      <c r="V418" s="2">
        <v>41994</v>
      </c>
      <c r="W418" s="3" t="s">
        <v>34</v>
      </c>
      <c r="X418" s="4">
        <v>8</v>
      </c>
      <c r="Y418" s="4">
        <v>5</v>
      </c>
      <c r="Z418" s="4">
        <v>5</v>
      </c>
      <c r="AA418" s="4" t="str">
        <f>IF(Merge2[[#This Row],[YearsSinceLastPromotion]] &gt;=4, "Need Attention", "OK")</f>
        <v>Need Attention</v>
      </c>
      <c r="AB418" s="4">
        <v>6</v>
      </c>
      <c r="AC418" s="1" t="s">
        <v>1487</v>
      </c>
      <c r="AD418" s="1" t="s">
        <v>1485</v>
      </c>
      <c r="AE418" s="2">
        <v>42657</v>
      </c>
      <c r="AF418" s="4">
        <v>5</v>
      </c>
      <c r="AG418" s="4">
        <f>IF(ISNUMBER(Merge2[[#This Row],[PerformanceRating.EnvironmentSatisfaction]]),Merge2[[#This Row],[PerformanceRating.EnvironmentSatisfaction]], NA())</f>
        <v>5</v>
      </c>
      <c r="AH418" s="4">
        <v>2</v>
      </c>
      <c r="AI418" s="4">
        <f>IF(ISNUMBER(Merge2[[#This Row],[PerformanceRating.JobSatisfaction]]),Merge2[[#This Row],[PerformanceRating.JobSatisfaction]],NA())</f>
        <v>2</v>
      </c>
      <c r="AJ418" s="4">
        <v>5</v>
      </c>
      <c r="AK418" s="4">
        <f>IF(ISNUMBER(Merge2[[#This Row],[PerformanceRating.RelationshipSatisfaction]]),Merge2[[#This Row],[PerformanceRating.RelationshipSatisfaction]],NA())</f>
        <v>5</v>
      </c>
      <c r="AL418" s="4">
        <v>2</v>
      </c>
      <c r="AM418" s="4">
        <v>2</v>
      </c>
      <c r="AN418" s="4">
        <v>3</v>
      </c>
      <c r="AO418" s="4">
        <f>IF(ISNUMBER(Merge2[[#This Row],[PerformanceRating.WorkLifeBalance]]),Merge2[[#This Row],[PerformanceRating.WorkLifeBalance]],NA())</f>
        <v>3</v>
      </c>
      <c r="AP418" s="4">
        <v>5</v>
      </c>
      <c r="AQ418" s="4">
        <f>IF(ISNUMBER(Merge2[[#This Row],[PerformanceRating.SelfRating]]),Merge2[[#This Row],[PerformanceRating.SelfRating]],NA())</f>
        <v>5</v>
      </c>
      <c r="AR418" s="4">
        <v>4</v>
      </c>
      <c r="AS418" s="4">
        <f>IF(ISNUMBER(Merge2[[#This Row],[PerformanceRating.ManagerRating]]),Merge2[[#This Row],[PerformanceRating.ManagerRating]],NA())</f>
        <v>4</v>
      </c>
      <c r="AT418" s="4">
        <f>AVERAGE(Merge2[[#This Row],[environment]],Merge2[[#This Row],[job_satisfactory]],Merge2[[#This Row],[Relationship]],Merge2[[#This Row],[worklife]],Merge2[[#This Row],[selfrating]],Merge2[[#This Row],[managerrating]])</f>
        <v>4</v>
      </c>
    </row>
    <row r="419" spans="1:46" x14ac:dyDescent="0.25">
      <c r="A419" s="1" t="s">
        <v>1488</v>
      </c>
      <c r="B419" s="3" t="s">
        <v>1489</v>
      </c>
      <c r="C419" s="3" t="s">
        <v>1490</v>
      </c>
      <c r="D419" s="3" t="s">
        <v>39</v>
      </c>
      <c r="E419" s="4">
        <v>31</v>
      </c>
      <c r="F419" s="4" t="str">
        <f>IF(Merge2[[#This Row],[Age]]&lt;=35,"Young","Old")</f>
        <v>Young</v>
      </c>
      <c r="G419" s="3" t="s">
        <v>27</v>
      </c>
      <c r="H419" s="3" t="s">
        <v>28</v>
      </c>
      <c r="I419" s="4">
        <v>10</v>
      </c>
      <c r="J419" s="4" t="str" cm="1">
        <f t="array" ref="J419">_xlfn.IFS(Merge2[[#This Row],[DistanceFromHome (KM)]] &lt;=10,"0-10KM",Merge2[[#This Row],[DistanceFromHome (KM)]] &lt;=20,"11-20KM",Merge2[[#This Row],[DistanceFromHome (KM)]] &lt;=30,"21-30KM",Merge2[[#This Row],[DistanceFromHome (KM)]] &lt;=40,"31-40KM",Merge2[[#This Row],[DistanceFromHome (KM)]] &lt;=50,"41-50KM")</f>
        <v>0-10KM</v>
      </c>
      <c r="K419" s="3" t="s">
        <v>40</v>
      </c>
      <c r="L419" s="3" t="s">
        <v>76</v>
      </c>
      <c r="M419" s="4">
        <v>3</v>
      </c>
      <c r="N419" s="3" t="str" cm="1">
        <f t="array" ref="N419">_xlfn.SWITCH(Merge2[[#This Row],[Education]], 1, "Below College", 2, "College", 3, "Bachelor's", 4, "Master's", 5, "Doctorate")</f>
        <v>Bachelor's</v>
      </c>
      <c r="O419" s="3" t="s">
        <v>49</v>
      </c>
      <c r="P419" s="3" t="s">
        <v>32</v>
      </c>
      <c r="Q419" s="3" t="s">
        <v>41</v>
      </c>
      <c r="R419" s="5">
        <v>110076</v>
      </c>
      <c r="S419" s="4">
        <v>0</v>
      </c>
      <c r="T419" s="3" t="s">
        <v>42</v>
      </c>
      <c r="U419" s="4">
        <f>IF(Merge2[[#This Row],[OverTime]]="Yes", 1, 0)</f>
        <v>1</v>
      </c>
      <c r="V419" s="2">
        <v>41996</v>
      </c>
      <c r="W419" s="3" t="s">
        <v>34</v>
      </c>
      <c r="X419" s="4">
        <v>8</v>
      </c>
      <c r="Y419" s="4">
        <v>5</v>
      </c>
      <c r="Z419" s="4">
        <v>8</v>
      </c>
      <c r="AA419" s="4" t="str">
        <f>IF(Merge2[[#This Row],[YearsSinceLastPromotion]] &gt;=4, "Need Attention", "OK")</f>
        <v>Need Attention</v>
      </c>
      <c r="AB419" s="4">
        <v>6</v>
      </c>
      <c r="AC419" s="1"/>
      <c r="AD419" s="1"/>
      <c r="AE419" s="2"/>
      <c r="AF419" s="4"/>
      <c r="AG419" s="4" t="e">
        <f>IF(ISNUMBER(Merge2[[#This Row],[PerformanceRating.EnvironmentSatisfaction]]),Merge2[[#This Row],[PerformanceRating.EnvironmentSatisfaction]], NA())</f>
        <v>#N/A</v>
      </c>
      <c r="AH419" s="4"/>
      <c r="AI419" s="4" t="e">
        <f>IF(ISNUMBER(Merge2[[#This Row],[PerformanceRating.JobSatisfaction]]),Merge2[[#This Row],[PerformanceRating.JobSatisfaction]],NA())</f>
        <v>#N/A</v>
      </c>
      <c r="AJ419" s="4"/>
      <c r="AK419" s="4" t="e">
        <f>IF(ISNUMBER(Merge2[[#This Row],[PerformanceRating.RelationshipSatisfaction]]),Merge2[[#This Row],[PerformanceRating.RelationshipSatisfaction]],NA())</f>
        <v>#N/A</v>
      </c>
      <c r="AL419" s="4"/>
      <c r="AM419" s="4"/>
      <c r="AN419" s="4"/>
      <c r="AO419" s="4" t="e">
        <f>IF(ISNUMBER(Merge2[[#This Row],[PerformanceRating.WorkLifeBalance]]),Merge2[[#This Row],[PerformanceRating.WorkLifeBalance]],NA())</f>
        <v>#N/A</v>
      </c>
      <c r="AP419" s="4"/>
      <c r="AQ419" s="4" t="e">
        <f>IF(ISNUMBER(Merge2[[#This Row],[PerformanceRating.SelfRating]]),Merge2[[#This Row],[PerformanceRating.SelfRating]],NA())</f>
        <v>#N/A</v>
      </c>
      <c r="AR419" s="4"/>
      <c r="AS419" s="4" t="e">
        <f>IF(ISNUMBER(Merge2[[#This Row],[PerformanceRating.ManagerRating]]),Merge2[[#This Row],[PerformanceRating.ManagerRating]],NA())</f>
        <v>#N/A</v>
      </c>
      <c r="AT419" s="4" t="e">
        <f>AVERAGE(Merge2[[#This Row],[environment]],Merge2[[#This Row],[job_satisfactory]],Merge2[[#This Row],[Relationship]],Merge2[[#This Row],[worklife]],Merge2[[#This Row],[selfrating]],Merge2[[#This Row],[managerrating]])</f>
        <v>#N/A</v>
      </c>
    </row>
    <row r="420" spans="1:46" hidden="1" x14ac:dyDescent="0.25">
      <c r="A420" s="1" t="s">
        <v>1491</v>
      </c>
      <c r="B420" s="3" t="s">
        <v>1492</v>
      </c>
      <c r="C420" s="3" t="s">
        <v>1493</v>
      </c>
      <c r="D420" s="3" t="s">
        <v>39</v>
      </c>
      <c r="E420" s="4">
        <v>41</v>
      </c>
      <c r="F420" s="4" t="str">
        <f>IF(Merge2[[#This Row],[Age]]&lt;=35,"Young","Old")</f>
        <v>Old</v>
      </c>
      <c r="G420" s="3" t="s">
        <v>27</v>
      </c>
      <c r="H420" s="3" t="s">
        <v>47</v>
      </c>
      <c r="I420" s="4">
        <v>36</v>
      </c>
      <c r="J420" s="4" t="str" cm="1">
        <f t="array" ref="J420">_xlfn.IFS(Merge2[[#This Row],[DistanceFromHome (KM)]] &lt;=10,"0-10KM",Merge2[[#This Row],[DistanceFromHome (KM)]] &lt;=20,"11-20KM",Merge2[[#This Row],[DistanceFromHome (KM)]] &lt;=30,"21-30KM",Merge2[[#This Row],[DistanceFromHome (KM)]] &lt;=40,"31-40KM",Merge2[[#This Row],[DistanceFromHome (KM)]] &lt;=50,"41-50KM")</f>
        <v>31-40KM</v>
      </c>
      <c r="K420" s="3" t="s">
        <v>40</v>
      </c>
      <c r="L420" s="3" t="s">
        <v>30</v>
      </c>
      <c r="M420" s="4">
        <v>3</v>
      </c>
      <c r="N420" s="3" t="str" cm="1">
        <f t="array" ref="N420">_xlfn.SWITCH(Merge2[[#This Row],[Education]], 1, "Below College", 2, "College", 3, "Bachelor's", 4, "Master's", 5, "Doctorate")</f>
        <v>Bachelor's</v>
      </c>
      <c r="O420" s="3" t="s">
        <v>47</v>
      </c>
      <c r="P420" s="3" t="s">
        <v>233</v>
      </c>
      <c r="Q420" s="3" t="s">
        <v>51</v>
      </c>
      <c r="R420" s="5">
        <v>131047</v>
      </c>
      <c r="S420" s="4">
        <v>0</v>
      </c>
      <c r="T420" s="3" t="s">
        <v>34</v>
      </c>
      <c r="U420" s="4">
        <f>IF(Merge2[[#This Row],[OverTime]]="Yes", 1, 0)</f>
        <v>0</v>
      </c>
      <c r="V420" s="2">
        <v>41996</v>
      </c>
      <c r="W420" s="3" t="s">
        <v>34</v>
      </c>
      <c r="X420" s="4">
        <v>8</v>
      </c>
      <c r="Y420" s="4">
        <v>4</v>
      </c>
      <c r="Z420" s="4">
        <v>4</v>
      </c>
      <c r="AA420" s="4" t="str">
        <f>IF(Merge2[[#This Row],[YearsSinceLastPromotion]] &gt;=4, "Need Attention", "OK")</f>
        <v>Need Attention</v>
      </c>
      <c r="AB420" s="4">
        <v>7</v>
      </c>
      <c r="AC420" s="1" t="s">
        <v>1494</v>
      </c>
      <c r="AD420" s="1" t="s">
        <v>1491</v>
      </c>
      <c r="AE420" s="2">
        <v>41389</v>
      </c>
      <c r="AF420" s="4">
        <v>5</v>
      </c>
      <c r="AG420" s="4">
        <f>IF(ISNUMBER(Merge2[[#This Row],[PerformanceRating.EnvironmentSatisfaction]]),Merge2[[#This Row],[PerformanceRating.EnvironmentSatisfaction]], NA())</f>
        <v>5</v>
      </c>
      <c r="AH420" s="4">
        <v>2</v>
      </c>
      <c r="AI420" s="4">
        <f>IF(ISNUMBER(Merge2[[#This Row],[PerformanceRating.JobSatisfaction]]),Merge2[[#This Row],[PerformanceRating.JobSatisfaction]],NA())</f>
        <v>2</v>
      </c>
      <c r="AJ420" s="4">
        <v>4</v>
      </c>
      <c r="AK420" s="4">
        <f>IF(ISNUMBER(Merge2[[#This Row],[PerformanceRating.RelationshipSatisfaction]]),Merge2[[#This Row],[PerformanceRating.RelationshipSatisfaction]],NA())</f>
        <v>4</v>
      </c>
      <c r="AL420" s="4">
        <v>3</v>
      </c>
      <c r="AM420" s="4">
        <v>0</v>
      </c>
      <c r="AN420" s="4">
        <v>5</v>
      </c>
      <c r="AO420" s="4">
        <f>IF(ISNUMBER(Merge2[[#This Row],[PerformanceRating.WorkLifeBalance]]),Merge2[[#This Row],[PerformanceRating.WorkLifeBalance]],NA())</f>
        <v>5</v>
      </c>
      <c r="AP420" s="4">
        <v>5</v>
      </c>
      <c r="AQ420" s="4">
        <f>IF(ISNUMBER(Merge2[[#This Row],[PerformanceRating.SelfRating]]),Merge2[[#This Row],[PerformanceRating.SelfRating]],NA())</f>
        <v>5</v>
      </c>
      <c r="AR420" s="4">
        <v>4</v>
      </c>
      <c r="AS420" s="4">
        <f>IF(ISNUMBER(Merge2[[#This Row],[PerformanceRating.ManagerRating]]),Merge2[[#This Row],[PerformanceRating.ManagerRating]],NA())</f>
        <v>4</v>
      </c>
      <c r="AT420" s="4">
        <f>AVERAGE(Merge2[[#This Row],[environment]],Merge2[[#This Row],[job_satisfactory]],Merge2[[#This Row],[Relationship]],Merge2[[#This Row],[worklife]],Merge2[[#This Row],[selfrating]],Merge2[[#This Row],[managerrating]])</f>
        <v>4.166666666666667</v>
      </c>
    </row>
    <row r="421" spans="1:46" x14ac:dyDescent="0.25">
      <c r="A421" s="1" t="s">
        <v>1495</v>
      </c>
      <c r="B421" s="3" t="s">
        <v>1496</v>
      </c>
      <c r="C421" s="3" t="s">
        <v>1497</v>
      </c>
      <c r="D421" s="3" t="s">
        <v>56</v>
      </c>
      <c r="E421" s="4">
        <v>30</v>
      </c>
      <c r="F421" s="4" t="str">
        <f>IF(Merge2[[#This Row],[Age]]&lt;=35,"Young","Old")</f>
        <v>Young</v>
      </c>
      <c r="G421" s="3" t="s">
        <v>27</v>
      </c>
      <c r="H421" s="3" t="s">
        <v>28</v>
      </c>
      <c r="I421" s="4">
        <v>11</v>
      </c>
      <c r="J421" s="4" t="str" cm="1">
        <f t="array" ref="J421">_xlfn.IFS(Merge2[[#This Row],[DistanceFromHome (KM)]] &lt;=10,"0-10KM",Merge2[[#This Row],[DistanceFromHome (KM)]] &lt;=20,"11-20KM",Merge2[[#This Row],[DistanceFromHome (KM)]] &lt;=30,"21-30KM",Merge2[[#This Row],[DistanceFromHome (KM)]] &lt;=40,"31-40KM",Merge2[[#This Row],[DistanceFromHome (KM)]] &lt;=50,"41-50KM")</f>
        <v>11-20KM</v>
      </c>
      <c r="K421" s="3" t="s">
        <v>40</v>
      </c>
      <c r="L421" s="3" t="s">
        <v>30</v>
      </c>
      <c r="M421" s="4">
        <v>1</v>
      </c>
      <c r="N421" s="3" t="str" cm="1">
        <f t="array" ref="N421">_xlfn.SWITCH(Merge2[[#This Row],[Education]], 1, "Below College", 2, "College", 3, "Bachelor's", 4, "Master's", 5, "Doctorate")</f>
        <v>Below College</v>
      </c>
      <c r="O421" s="3" t="s">
        <v>31</v>
      </c>
      <c r="P421" s="3" t="s">
        <v>32</v>
      </c>
      <c r="Q421" s="3" t="s">
        <v>51</v>
      </c>
      <c r="R421" s="5">
        <v>127014</v>
      </c>
      <c r="S421" s="4">
        <v>0</v>
      </c>
      <c r="T421" s="3" t="s">
        <v>34</v>
      </c>
      <c r="U421" s="4">
        <f>IF(Merge2[[#This Row],[OverTime]]="Yes", 1, 0)</f>
        <v>0</v>
      </c>
      <c r="V421" s="2">
        <v>41999</v>
      </c>
      <c r="W421" s="3" t="s">
        <v>34</v>
      </c>
      <c r="X421" s="4">
        <v>8</v>
      </c>
      <c r="Y421" s="4">
        <v>4</v>
      </c>
      <c r="Z421" s="4">
        <v>8</v>
      </c>
      <c r="AA421" s="4" t="str">
        <f>IF(Merge2[[#This Row],[YearsSinceLastPromotion]] &gt;=4, "Need Attention", "OK")</f>
        <v>Need Attention</v>
      </c>
      <c r="AB421" s="4">
        <v>0</v>
      </c>
      <c r="AC421" s="1" t="s">
        <v>1498</v>
      </c>
      <c r="AD421" s="1" t="s">
        <v>1495</v>
      </c>
      <c r="AE421" s="2">
        <v>41693</v>
      </c>
      <c r="AF421" s="4">
        <v>4</v>
      </c>
      <c r="AG421" s="4">
        <f>IF(ISNUMBER(Merge2[[#This Row],[PerformanceRating.EnvironmentSatisfaction]]),Merge2[[#This Row],[PerformanceRating.EnvironmentSatisfaction]], NA())</f>
        <v>4</v>
      </c>
      <c r="AH421" s="4">
        <v>5</v>
      </c>
      <c r="AI421" s="4">
        <f>IF(ISNUMBER(Merge2[[#This Row],[PerformanceRating.JobSatisfaction]]),Merge2[[#This Row],[PerformanceRating.JobSatisfaction]],NA())</f>
        <v>5</v>
      </c>
      <c r="AJ421" s="4">
        <v>4</v>
      </c>
      <c r="AK421" s="4">
        <f>IF(ISNUMBER(Merge2[[#This Row],[PerformanceRating.RelationshipSatisfaction]]),Merge2[[#This Row],[PerformanceRating.RelationshipSatisfaction]],NA())</f>
        <v>4</v>
      </c>
      <c r="AL421" s="4">
        <v>2</v>
      </c>
      <c r="AM421" s="4">
        <v>1</v>
      </c>
      <c r="AN421" s="4">
        <v>2</v>
      </c>
      <c r="AO421" s="4">
        <f>IF(ISNUMBER(Merge2[[#This Row],[PerformanceRating.WorkLifeBalance]]),Merge2[[#This Row],[PerformanceRating.WorkLifeBalance]],NA())</f>
        <v>2</v>
      </c>
      <c r="AP421" s="4">
        <v>4</v>
      </c>
      <c r="AQ421" s="4">
        <f>IF(ISNUMBER(Merge2[[#This Row],[PerformanceRating.SelfRating]]),Merge2[[#This Row],[PerformanceRating.SelfRating]],NA())</f>
        <v>4</v>
      </c>
      <c r="AR421" s="4">
        <v>4</v>
      </c>
      <c r="AS421" s="4">
        <f>IF(ISNUMBER(Merge2[[#This Row],[PerformanceRating.ManagerRating]]),Merge2[[#This Row],[PerformanceRating.ManagerRating]],NA())</f>
        <v>4</v>
      </c>
      <c r="AT421" s="4">
        <f>AVERAGE(Merge2[[#This Row],[environment]],Merge2[[#This Row],[job_satisfactory]],Merge2[[#This Row],[Relationship]],Merge2[[#This Row],[worklife]],Merge2[[#This Row],[selfrating]],Merge2[[#This Row],[managerrating]])</f>
        <v>3.8333333333333335</v>
      </c>
    </row>
    <row r="422" spans="1:46" x14ac:dyDescent="0.25">
      <c r="A422" s="1" t="s">
        <v>1499</v>
      </c>
      <c r="B422" s="3" t="s">
        <v>1500</v>
      </c>
      <c r="C422" s="3" t="s">
        <v>1501</v>
      </c>
      <c r="D422" s="3" t="s">
        <v>39</v>
      </c>
      <c r="E422" s="4">
        <v>27</v>
      </c>
      <c r="F422" s="4" t="str">
        <f>IF(Merge2[[#This Row],[Age]]&lt;=35,"Young","Old")</f>
        <v>Young</v>
      </c>
      <c r="G422" s="3" t="s">
        <v>27</v>
      </c>
      <c r="H422" s="3" t="s">
        <v>28</v>
      </c>
      <c r="I422" s="4">
        <v>1</v>
      </c>
      <c r="J422" s="4" t="str" cm="1">
        <f t="array" ref="J422">_xlfn.IFS(Merge2[[#This Row],[DistanceFromHome (KM)]] &lt;=10,"0-10KM",Merge2[[#This Row],[DistanceFromHome (KM)]] &lt;=20,"11-20KM",Merge2[[#This Row],[DistanceFromHome (KM)]] &lt;=30,"21-30KM",Merge2[[#This Row],[DistanceFromHome (KM)]] &lt;=40,"31-40KM",Merge2[[#This Row],[DistanceFromHome (KM)]] &lt;=50,"41-50KM")</f>
        <v>0-10KM</v>
      </c>
      <c r="K422" s="3" t="s">
        <v>40</v>
      </c>
      <c r="L422" s="3" t="s">
        <v>76</v>
      </c>
      <c r="M422" s="4">
        <v>4</v>
      </c>
      <c r="N422" s="3" t="str" cm="1">
        <f t="array" ref="N422">_xlfn.SWITCH(Merge2[[#This Row],[Education]], 1, "Below College", 2, "College", 3, "Bachelor's", 4, "Master's", 5, "Doctorate")</f>
        <v>Master's</v>
      </c>
      <c r="O422" s="3" t="s">
        <v>49</v>
      </c>
      <c r="P422" s="3" t="s">
        <v>166</v>
      </c>
      <c r="Q422" s="3" t="s">
        <v>41</v>
      </c>
      <c r="R422" s="5">
        <v>30870</v>
      </c>
      <c r="S422" s="4">
        <v>0</v>
      </c>
      <c r="T422" s="3" t="s">
        <v>34</v>
      </c>
      <c r="U422" s="4">
        <f>IF(Merge2[[#This Row],[OverTime]]="Yes", 1, 0)</f>
        <v>0</v>
      </c>
      <c r="V422" s="2">
        <v>42001</v>
      </c>
      <c r="W422" s="3" t="s">
        <v>42</v>
      </c>
      <c r="X422" s="4">
        <v>3</v>
      </c>
      <c r="Y422" s="4">
        <v>1</v>
      </c>
      <c r="Z422" s="4">
        <v>2</v>
      </c>
      <c r="AA422" s="4" t="str">
        <f>IF(Merge2[[#This Row],[YearsSinceLastPromotion]] &gt;=4, "Need Attention", "OK")</f>
        <v>OK</v>
      </c>
      <c r="AB422" s="4">
        <v>3</v>
      </c>
      <c r="AC422" s="1" t="s">
        <v>1502</v>
      </c>
      <c r="AD422" s="1" t="s">
        <v>1499</v>
      </c>
      <c r="AE422" s="2">
        <v>42492</v>
      </c>
      <c r="AF422" s="4">
        <v>4</v>
      </c>
      <c r="AG422" s="4">
        <f>IF(ISNUMBER(Merge2[[#This Row],[PerformanceRating.EnvironmentSatisfaction]]),Merge2[[#This Row],[PerformanceRating.EnvironmentSatisfaction]], NA())</f>
        <v>4</v>
      </c>
      <c r="AH422" s="4">
        <v>4</v>
      </c>
      <c r="AI422" s="4">
        <f>IF(ISNUMBER(Merge2[[#This Row],[PerformanceRating.JobSatisfaction]]),Merge2[[#This Row],[PerformanceRating.JobSatisfaction]],NA())</f>
        <v>4</v>
      </c>
      <c r="AJ422" s="4">
        <v>4</v>
      </c>
      <c r="AK422" s="4">
        <f>IF(ISNUMBER(Merge2[[#This Row],[PerformanceRating.RelationshipSatisfaction]]),Merge2[[#This Row],[PerformanceRating.RelationshipSatisfaction]],NA())</f>
        <v>4</v>
      </c>
      <c r="AL422" s="4">
        <v>1</v>
      </c>
      <c r="AM422" s="4">
        <v>0</v>
      </c>
      <c r="AN422" s="4">
        <v>5</v>
      </c>
      <c r="AO422" s="4">
        <f>IF(ISNUMBER(Merge2[[#This Row],[PerformanceRating.WorkLifeBalance]]),Merge2[[#This Row],[PerformanceRating.WorkLifeBalance]],NA())</f>
        <v>5</v>
      </c>
      <c r="AP422" s="4">
        <v>5</v>
      </c>
      <c r="AQ422" s="4">
        <f>IF(ISNUMBER(Merge2[[#This Row],[PerformanceRating.SelfRating]]),Merge2[[#This Row],[PerformanceRating.SelfRating]],NA())</f>
        <v>5</v>
      </c>
      <c r="AR422" s="4">
        <v>4</v>
      </c>
      <c r="AS422" s="4">
        <f>IF(ISNUMBER(Merge2[[#This Row],[PerformanceRating.ManagerRating]]),Merge2[[#This Row],[PerformanceRating.ManagerRating]],NA())</f>
        <v>4</v>
      </c>
      <c r="AT422" s="4">
        <f>AVERAGE(Merge2[[#This Row],[environment]],Merge2[[#This Row],[job_satisfactory]],Merge2[[#This Row],[Relationship]],Merge2[[#This Row],[worklife]],Merge2[[#This Row],[selfrating]],Merge2[[#This Row],[managerrating]])</f>
        <v>4.333333333333333</v>
      </c>
    </row>
    <row r="423" spans="1:46" hidden="1" x14ac:dyDescent="0.25">
      <c r="A423" s="1" t="s">
        <v>1503</v>
      </c>
      <c r="B423" s="3" t="s">
        <v>1504</v>
      </c>
      <c r="C423" s="3" t="s">
        <v>1505</v>
      </c>
      <c r="D423" s="3" t="s">
        <v>56</v>
      </c>
      <c r="E423" s="4">
        <v>41</v>
      </c>
      <c r="F423" s="4" t="str">
        <f>IF(Merge2[[#This Row],[Age]]&lt;=35,"Young","Old")</f>
        <v>Old</v>
      </c>
      <c r="G423" s="3" t="s">
        <v>92</v>
      </c>
      <c r="H423" s="3" t="s">
        <v>57</v>
      </c>
      <c r="I423" s="4">
        <v>7</v>
      </c>
      <c r="J423" s="4" t="str" cm="1">
        <f t="array" ref="J423">_xlfn.IFS(Merge2[[#This Row],[DistanceFromHome (KM)]] &lt;=10,"0-10KM",Merge2[[#This Row],[DistanceFromHome (KM)]] &lt;=20,"11-20KM",Merge2[[#This Row],[DistanceFromHome (KM)]] &lt;=30,"21-30KM",Merge2[[#This Row],[DistanceFromHome (KM)]] &lt;=40,"31-40KM",Merge2[[#This Row],[DistanceFromHome (KM)]] &lt;=50,"41-50KM")</f>
        <v>0-10KM</v>
      </c>
      <c r="K423" s="3" t="s">
        <v>69</v>
      </c>
      <c r="L423" s="3" t="s">
        <v>149</v>
      </c>
      <c r="M423" s="4">
        <v>3</v>
      </c>
      <c r="N423" s="3" t="str" cm="1">
        <f t="array" ref="N423">_xlfn.SWITCH(Merge2[[#This Row],[Education]], 1, "Below College", 2, "College", 3, "Bachelor's", 4, "Master's", 5, "Doctorate")</f>
        <v>Bachelor's</v>
      </c>
      <c r="O423" s="3" t="s">
        <v>58</v>
      </c>
      <c r="P423" s="3" t="s">
        <v>110</v>
      </c>
      <c r="Q423" s="3" t="s">
        <v>51</v>
      </c>
      <c r="R423" s="5">
        <v>96632</v>
      </c>
      <c r="S423" s="4">
        <v>1</v>
      </c>
      <c r="T423" s="3" t="s">
        <v>34</v>
      </c>
      <c r="U423" s="4">
        <f>IF(Merge2[[#This Row],[OverTime]]="Yes", 1, 0)</f>
        <v>0</v>
      </c>
      <c r="V423" s="2">
        <v>42004</v>
      </c>
      <c r="W423" s="3" t="s">
        <v>34</v>
      </c>
      <c r="X423" s="4">
        <v>8</v>
      </c>
      <c r="Y423" s="4">
        <v>2</v>
      </c>
      <c r="Z423" s="4">
        <v>8</v>
      </c>
      <c r="AA423" s="4" t="str">
        <f>IF(Merge2[[#This Row],[YearsSinceLastPromotion]] &gt;=4, "Need Attention", "OK")</f>
        <v>Need Attention</v>
      </c>
      <c r="AB423" s="4">
        <v>0</v>
      </c>
      <c r="AC423" s="1"/>
      <c r="AD423" s="1"/>
      <c r="AE423" s="2"/>
      <c r="AF423" s="4"/>
      <c r="AG423" s="4" t="e">
        <f>IF(ISNUMBER(Merge2[[#This Row],[PerformanceRating.EnvironmentSatisfaction]]),Merge2[[#This Row],[PerformanceRating.EnvironmentSatisfaction]], NA())</f>
        <v>#N/A</v>
      </c>
      <c r="AH423" s="4"/>
      <c r="AI423" s="4" t="e">
        <f>IF(ISNUMBER(Merge2[[#This Row],[PerformanceRating.JobSatisfaction]]),Merge2[[#This Row],[PerformanceRating.JobSatisfaction]],NA())</f>
        <v>#N/A</v>
      </c>
      <c r="AJ423" s="4"/>
      <c r="AK423" s="4" t="e">
        <f>IF(ISNUMBER(Merge2[[#This Row],[PerformanceRating.RelationshipSatisfaction]]),Merge2[[#This Row],[PerformanceRating.RelationshipSatisfaction]],NA())</f>
        <v>#N/A</v>
      </c>
      <c r="AL423" s="4"/>
      <c r="AM423" s="4"/>
      <c r="AN423" s="4"/>
      <c r="AO423" s="4" t="e">
        <f>IF(ISNUMBER(Merge2[[#This Row],[PerformanceRating.WorkLifeBalance]]),Merge2[[#This Row],[PerformanceRating.WorkLifeBalance]],NA())</f>
        <v>#N/A</v>
      </c>
      <c r="AP423" s="4"/>
      <c r="AQ423" s="4" t="e">
        <f>IF(ISNUMBER(Merge2[[#This Row],[PerformanceRating.SelfRating]]),Merge2[[#This Row],[PerformanceRating.SelfRating]],NA())</f>
        <v>#N/A</v>
      </c>
      <c r="AR423" s="4"/>
      <c r="AS423" s="4" t="e">
        <f>IF(ISNUMBER(Merge2[[#This Row],[PerformanceRating.ManagerRating]]),Merge2[[#This Row],[PerformanceRating.ManagerRating]],NA())</f>
        <v>#N/A</v>
      </c>
      <c r="AT423" s="4" t="e">
        <f>AVERAGE(Merge2[[#This Row],[environment]],Merge2[[#This Row],[job_satisfactory]],Merge2[[#This Row],[Relationship]],Merge2[[#This Row],[worklife]],Merge2[[#This Row],[selfrating]],Merge2[[#This Row],[managerrating]])</f>
        <v>#N/A</v>
      </c>
    </row>
    <row r="424" spans="1:46" hidden="1" x14ac:dyDescent="0.25">
      <c r="A424" s="1" t="s">
        <v>1506</v>
      </c>
      <c r="B424" s="3" t="s">
        <v>1507</v>
      </c>
      <c r="C424" s="3" t="s">
        <v>1508</v>
      </c>
      <c r="D424" s="3" t="s">
        <v>39</v>
      </c>
      <c r="E424" s="4">
        <v>43</v>
      </c>
      <c r="F424" s="4" t="str">
        <f>IF(Merge2[[#This Row],[Age]]&lt;=35,"Young","Old")</f>
        <v>Old</v>
      </c>
      <c r="G424" s="3" t="s">
        <v>27</v>
      </c>
      <c r="H424" s="3" t="s">
        <v>57</v>
      </c>
      <c r="I424" s="4">
        <v>40</v>
      </c>
      <c r="J424" s="4" t="str" cm="1">
        <f t="array" ref="J424">_xlfn.IFS(Merge2[[#This Row],[DistanceFromHome (KM)]] &lt;=10,"0-10KM",Merge2[[#This Row],[DistanceFromHome (KM)]] &lt;=20,"11-20KM",Merge2[[#This Row],[DistanceFromHome (KM)]] &lt;=30,"21-30KM",Merge2[[#This Row],[DistanceFromHome (KM)]] &lt;=40,"31-40KM",Merge2[[#This Row],[DistanceFromHome (KM)]] &lt;=50,"41-50KM")</f>
        <v>31-40KM</v>
      </c>
      <c r="K424" s="3" t="s">
        <v>40</v>
      </c>
      <c r="L424" s="3" t="s">
        <v>76</v>
      </c>
      <c r="M424" s="4">
        <v>3</v>
      </c>
      <c r="N424" s="3" t="str" cm="1">
        <f t="array" ref="N424">_xlfn.SWITCH(Merge2[[#This Row],[Education]], 1, "Below College", 2, "College", 3, "Bachelor's", 4, "Master's", 5, "Doctorate")</f>
        <v>Bachelor's</v>
      </c>
      <c r="O424" s="3" t="s">
        <v>77</v>
      </c>
      <c r="P424" s="3" t="s">
        <v>110</v>
      </c>
      <c r="Q424" s="3" t="s">
        <v>41</v>
      </c>
      <c r="R424" s="5">
        <v>63511</v>
      </c>
      <c r="S424" s="4">
        <v>0</v>
      </c>
      <c r="T424" s="3" t="s">
        <v>34</v>
      </c>
      <c r="U424" s="4">
        <f>IF(Merge2[[#This Row],[OverTime]]="Yes", 1, 0)</f>
        <v>0</v>
      </c>
      <c r="V424" s="2">
        <v>42004</v>
      </c>
      <c r="W424" s="3" t="s">
        <v>34</v>
      </c>
      <c r="X424" s="4">
        <v>8</v>
      </c>
      <c r="Y424" s="4">
        <v>5</v>
      </c>
      <c r="Z424" s="4">
        <v>7</v>
      </c>
      <c r="AA424" s="4" t="str">
        <f>IF(Merge2[[#This Row],[YearsSinceLastPromotion]] &gt;=4, "Need Attention", "OK")</f>
        <v>Need Attention</v>
      </c>
      <c r="AB424" s="4">
        <v>4</v>
      </c>
      <c r="AC424" s="1" t="s">
        <v>1509</v>
      </c>
      <c r="AD424" s="1" t="s">
        <v>1506</v>
      </c>
      <c r="AE424" s="2">
        <v>43035</v>
      </c>
      <c r="AF424" s="4">
        <v>3</v>
      </c>
      <c r="AG424" s="4">
        <f>IF(ISNUMBER(Merge2[[#This Row],[PerformanceRating.EnvironmentSatisfaction]]),Merge2[[#This Row],[PerformanceRating.EnvironmentSatisfaction]], NA())</f>
        <v>3</v>
      </c>
      <c r="AH424" s="4">
        <v>5</v>
      </c>
      <c r="AI424" s="4">
        <f>IF(ISNUMBER(Merge2[[#This Row],[PerformanceRating.JobSatisfaction]]),Merge2[[#This Row],[PerformanceRating.JobSatisfaction]],NA())</f>
        <v>5</v>
      </c>
      <c r="AJ424" s="4">
        <v>5</v>
      </c>
      <c r="AK424" s="4">
        <f>IF(ISNUMBER(Merge2[[#This Row],[PerformanceRating.RelationshipSatisfaction]]),Merge2[[#This Row],[PerformanceRating.RelationshipSatisfaction]],NA())</f>
        <v>5</v>
      </c>
      <c r="AL424" s="4">
        <v>3</v>
      </c>
      <c r="AM424" s="4">
        <v>1</v>
      </c>
      <c r="AN424" s="4">
        <v>4</v>
      </c>
      <c r="AO424" s="4">
        <f>IF(ISNUMBER(Merge2[[#This Row],[PerformanceRating.WorkLifeBalance]]),Merge2[[#This Row],[PerformanceRating.WorkLifeBalance]],NA())</f>
        <v>4</v>
      </c>
      <c r="AP424" s="4">
        <v>5</v>
      </c>
      <c r="AQ424" s="4">
        <f>IF(ISNUMBER(Merge2[[#This Row],[PerformanceRating.SelfRating]]),Merge2[[#This Row],[PerformanceRating.SelfRating]],NA())</f>
        <v>5</v>
      </c>
      <c r="AR424" s="4">
        <v>4</v>
      </c>
      <c r="AS424" s="4">
        <f>IF(ISNUMBER(Merge2[[#This Row],[PerformanceRating.ManagerRating]]),Merge2[[#This Row],[PerformanceRating.ManagerRating]],NA())</f>
        <v>4</v>
      </c>
      <c r="AT424" s="4">
        <f>AVERAGE(Merge2[[#This Row],[environment]],Merge2[[#This Row],[job_satisfactory]],Merge2[[#This Row],[Relationship]],Merge2[[#This Row],[worklife]],Merge2[[#This Row],[selfrating]],Merge2[[#This Row],[managerrating]])</f>
        <v>4.333333333333333</v>
      </c>
    </row>
    <row r="425" spans="1:46" x14ac:dyDescent="0.25">
      <c r="A425" s="1" t="s">
        <v>1510</v>
      </c>
      <c r="B425" s="3" t="s">
        <v>1511</v>
      </c>
      <c r="C425" s="3" t="s">
        <v>1512</v>
      </c>
      <c r="D425" s="3" t="s">
        <v>56</v>
      </c>
      <c r="E425" s="4">
        <v>27</v>
      </c>
      <c r="F425" s="4" t="str">
        <f>IF(Merge2[[#This Row],[Age]]&lt;=35,"Young","Old")</f>
        <v>Young</v>
      </c>
      <c r="G425" s="3" t="s">
        <v>75</v>
      </c>
      <c r="H425" s="3" t="s">
        <v>28</v>
      </c>
      <c r="I425" s="4">
        <v>2</v>
      </c>
      <c r="J425" s="4" t="str" cm="1">
        <f t="array" ref="J425">_xlfn.IFS(Merge2[[#This Row],[DistanceFromHome (KM)]] &lt;=10,"0-10KM",Merge2[[#This Row],[DistanceFromHome (KM)]] &lt;=20,"11-20KM",Merge2[[#This Row],[DistanceFromHome (KM)]] &lt;=30,"21-30KM",Merge2[[#This Row],[DistanceFromHome (KM)]] &lt;=40,"31-40KM",Merge2[[#This Row],[DistanceFromHome (KM)]] &lt;=50,"41-50KM")</f>
        <v>0-10KM</v>
      </c>
      <c r="K425" s="3" t="s">
        <v>40</v>
      </c>
      <c r="L425" s="3" t="s">
        <v>76</v>
      </c>
      <c r="M425" s="4">
        <v>3</v>
      </c>
      <c r="N425" s="3" t="str" cm="1">
        <f t="array" ref="N425">_xlfn.SWITCH(Merge2[[#This Row],[Education]], 1, "Below College", 2, "College", 3, "Bachelor's", 4, "Master's", 5, "Doctorate")</f>
        <v>Bachelor's</v>
      </c>
      <c r="O425" s="3" t="s">
        <v>83</v>
      </c>
      <c r="P425" s="3" t="s">
        <v>32</v>
      </c>
      <c r="Q425" s="3" t="s">
        <v>33</v>
      </c>
      <c r="R425" s="5">
        <v>92022</v>
      </c>
      <c r="S425" s="4">
        <v>1</v>
      </c>
      <c r="T425" s="3" t="s">
        <v>34</v>
      </c>
      <c r="U425" s="4">
        <f>IF(Merge2[[#This Row],[OverTime]]="Yes", 1, 0)</f>
        <v>0</v>
      </c>
      <c r="V425" s="2">
        <v>42010</v>
      </c>
      <c r="W425" s="3" t="s">
        <v>34</v>
      </c>
      <c r="X425" s="4">
        <v>7</v>
      </c>
      <c r="Y425" s="4">
        <v>7</v>
      </c>
      <c r="Z425" s="4">
        <v>7</v>
      </c>
      <c r="AA425" s="4" t="str">
        <f>IF(Merge2[[#This Row],[YearsSinceLastPromotion]] &gt;=4, "Need Attention", "OK")</f>
        <v>Need Attention</v>
      </c>
      <c r="AB425" s="4">
        <v>0</v>
      </c>
      <c r="AC425" s="1"/>
      <c r="AD425" s="1"/>
      <c r="AE425" s="2"/>
      <c r="AF425" s="4"/>
      <c r="AG425" s="4" t="e">
        <f>IF(ISNUMBER(Merge2[[#This Row],[PerformanceRating.EnvironmentSatisfaction]]),Merge2[[#This Row],[PerformanceRating.EnvironmentSatisfaction]], NA())</f>
        <v>#N/A</v>
      </c>
      <c r="AH425" s="4"/>
      <c r="AI425" s="4" t="e">
        <f>IF(ISNUMBER(Merge2[[#This Row],[PerformanceRating.JobSatisfaction]]),Merge2[[#This Row],[PerformanceRating.JobSatisfaction]],NA())</f>
        <v>#N/A</v>
      </c>
      <c r="AJ425" s="4"/>
      <c r="AK425" s="4" t="e">
        <f>IF(ISNUMBER(Merge2[[#This Row],[PerformanceRating.RelationshipSatisfaction]]),Merge2[[#This Row],[PerformanceRating.RelationshipSatisfaction]],NA())</f>
        <v>#N/A</v>
      </c>
      <c r="AL425" s="4"/>
      <c r="AM425" s="4"/>
      <c r="AN425" s="4"/>
      <c r="AO425" s="4" t="e">
        <f>IF(ISNUMBER(Merge2[[#This Row],[PerformanceRating.WorkLifeBalance]]),Merge2[[#This Row],[PerformanceRating.WorkLifeBalance]],NA())</f>
        <v>#N/A</v>
      </c>
      <c r="AP425" s="4"/>
      <c r="AQ425" s="4" t="e">
        <f>IF(ISNUMBER(Merge2[[#This Row],[PerformanceRating.SelfRating]]),Merge2[[#This Row],[PerformanceRating.SelfRating]],NA())</f>
        <v>#N/A</v>
      </c>
      <c r="AR425" s="4"/>
      <c r="AS425" s="4" t="e">
        <f>IF(ISNUMBER(Merge2[[#This Row],[PerformanceRating.ManagerRating]]),Merge2[[#This Row],[PerformanceRating.ManagerRating]],NA())</f>
        <v>#N/A</v>
      </c>
      <c r="AT425" s="4" t="e">
        <f>AVERAGE(Merge2[[#This Row],[environment]],Merge2[[#This Row],[job_satisfactory]],Merge2[[#This Row],[Relationship]],Merge2[[#This Row],[worklife]],Merge2[[#This Row],[selfrating]],Merge2[[#This Row],[managerrating]])</f>
        <v>#N/A</v>
      </c>
    </row>
    <row r="426" spans="1:46" x14ac:dyDescent="0.25">
      <c r="A426" s="1" t="s">
        <v>1513</v>
      </c>
      <c r="B426" s="3" t="s">
        <v>1483</v>
      </c>
      <c r="C426" s="3" t="s">
        <v>1514</v>
      </c>
      <c r="D426" s="3" t="s">
        <v>26</v>
      </c>
      <c r="E426" s="4">
        <v>27</v>
      </c>
      <c r="F426" s="4" t="str">
        <f>IF(Merge2[[#This Row],[Age]]&lt;=35,"Young","Old")</f>
        <v>Young</v>
      </c>
      <c r="G426" s="3" t="s">
        <v>27</v>
      </c>
      <c r="H426" s="3" t="s">
        <v>57</v>
      </c>
      <c r="I426" s="4">
        <v>1</v>
      </c>
      <c r="J426" s="4" t="str" cm="1">
        <f t="array" ref="J426">_xlfn.IFS(Merge2[[#This Row],[DistanceFromHome (KM)]] &lt;=10,"0-10KM",Merge2[[#This Row],[DistanceFromHome (KM)]] &lt;=20,"11-20KM",Merge2[[#This Row],[DistanceFromHome (KM)]] &lt;=30,"21-30KM",Merge2[[#This Row],[DistanceFromHome (KM)]] &lt;=40,"31-40KM",Merge2[[#This Row],[DistanceFromHome (KM)]] &lt;=50,"41-50KM")</f>
        <v>0-10KM</v>
      </c>
      <c r="K426" s="3" t="s">
        <v>40</v>
      </c>
      <c r="L426" s="3" t="s">
        <v>30</v>
      </c>
      <c r="M426" s="4">
        <v>3</v>
      </c>
      <c r="N426" s="3" t="str" cm="1">
        <f t="array" ref="N426">_xlfn.SWITCH(Merge2[[#This Row],[Education]], 1, "Below College", 2, "College", 3, "Bachelor's", 4, "Master's", 5, "Doctorate")</f>
        <v>Bachelor's</v>
      </c>
      <c r="O426" s="3" t="s">
        <v>58</v>
      </c>
      <c r="P426" s="3" t="s">
        <v>110</v>
      </c>
      <c r="Q426" s="3" t="s">
        <v>41</v>
      </c>
      <c r="R426" s="5">
        <v>31450</v>
      </c>
      <c r="S426" s="4">
        <v>0</v>
      </c>
      <c r="T426" s="3" t="s">
        <v>34</v>
      </c>
      <c r="U426" s="4">
        <f>IF(Merge2[[#This Row],[OverTime]]="Yes", 1, 0)</f>
        <v>0</v>
      </c>
      <c r="V426" s="2">
        <v>42014</v>
      </c>
      <c r="W426" s="3" t="s">
        <v>34</v>
      </c>
      <c r="X426" s="4">
        <v>7</v>
      </c>
      <c r="Y426" s="4">
        <v>3</v>
      </c>
      <c r="Z426" s="4">
        <v>5</v>
      </c>
      <c r="AA426" s="4" t="str">
        <f>IF(Merge2[[#This Row],[YearsSinceLastPromotion]] &gt;=4, "Need Attention", "OK")</f>
        <v>Need Attention</v>
      </c>
      <c r="AB426" s="4">
        <v>7</v>
      </c>
      <c r="AC426" s="1"/>
      <c r="AD426" s="1"/>
      <c r="AE426" s="2"/>
      <c r="AF426" s="4"/>
      <c r="AG426" s="4" t="e">
        <f>IF(ISNUMBER(Merge2[[#This Row],[PerformanceRating.EnvironmentSatisfaction]]),Merge2[[#This Row],[PerformanceRating.EnvironmentSatisfaction]], NA())</f>
        <v>#N/A</v>
      </c>
      <c r="AH426" s="4"/>
      <c r="AI426" s="4" t="e">
        <f>IF(ISNUMBER(Merge2[[#This Row],[PerformanceRating.JobSatisfaction]]),Merge2[[#This Row],[PerformanceRating.JobSatisfaction]],NA())</f>
        <v>#N/A</v>
      </c>
      <c r="AJ426" s="4"/>
      <c r="AK426" s="4" t="e">
        <f>IF(ISNUMBER(Merge2[[#This Row],[PerformanceRating.RelationshipSatisfaction]]),Merge2[[#This Row],[PerformanceRating.RelationshipSatisfaction]],NA())</f>
        <v>#N/A</v>
      </c>
      <c r="AL426" s="4"/>
      <c r="AM426" s="4"/>
      <c r="AN426" s="4"/>
      <c r="AO426" s="4" t="e">
        <f>IF(ISNUMBER(Merge2[[#This Row],[PerformanceRating.WorkLifeBalance]]),Merge2[[#This Row],[PerformanceRating.WorkLifeBalance]],NA())</f>
        <v>#N/A</v>
      </c>
      <c r="AP426" s="4"/>
      <c r="AQ426" s="4" t="e">
        <f>IF(ISNUMBER(Merge2[[#This Row],[PerformanceRating.SelfRating]]),Merge2[[#This Row],[PerformanceRating.SelfRating]],NA())</f>
        <v>#N/A</v>
      </c>
      <c r="AR426" s="4"/>
      <c r="AS426" s="4" t="e">
        <f>IF(ISNUMBER(Merge2[[#This Row],[PerformanceRating.ManagerRating]]),Merge2[[#This Row],[PerformanceRating.ManagerRating]],NA())</f>
        <v>#N/A</v>
      </c>
      <c r="AT426" s="4" t="e">
        <f>AVERAGE(Merge2[[#This Row],[environment]],Merge2[[#This Row],[job_satisfactory]],Merge2[[#This Row],[Relationship]],Merge2[[#This Row],[worklife]],Merge2[[#This Row],[selfrating]],Merge2[[#This Row],[managerrating]])</f>
        <v>#N/A</v>
      </c>
    </row>
    <row r="427" spans="1:46" x14ac:dyDescent="0.25">
      <c r="A427" s="1" t="s">
        <v>1515</v>
      </c>
      <c r="B427" s="3" t="s">
        <v>1516</v>
      </c>
      <c r="C427" s="3" t="s">
        <v>1517</v>
      </c>
      <c r="D427" s="3" t="s">
        <v>26</v>
      </c>
      <c r="E427" s="4">
        <v>25</v>
      </c>
      <c r="F427" s="4" t="str">
        <f>IF(Merge2[[#This Row],[Age]]&lt;=35,"Young","Old")</f>
        <v>Young</v>
      </c>
      <c r="G427" s="3" t="s">
        <v>92</v>
      </c>
      <c r="H427" s="3" t="s">
        <v>47</v>
      </c>
      <c r="I427" s="4">
        <v>3</v>
      </c>
      <c r="J427" s="4" t="str" cm="1">
        <f t="array" ref="J427">_xlfn.IFS(Merge2[[#This Row],[DistanceFromHome (KM)]] &lt;=10,"0-10KM",Merge2[[#This Row],[DistanceFromHome (KM)]] &lt;=20,"11-20KM",Merge2[[#This Row],[DistanceFromHome (KM)]] &lt;=30,"21-30KM",Merge2[[#This Row],[DistanceFromHome (KM)]] &lt;=40,"31-40KM",Merge2[[#This Row],[DistanceFromHome (KM)]] &lt;=50,"41-50KM")</f>
        <v>0-10KM</v>
      </c>
      <c r="K427" s="3" t="s">
        <v>40</v>
      </c>
      <c r="L427" s="3" t="s">
        <v>149</v>
      </c>
      <c r="M427" s="4">
        <v>3</v>
      </c>
      <c r="N427" s="3" t="str" cm="1">
        <f t="array" ref="N427">_xlfn.SWITCH(Merge2[[#This Row],[Education]], 1, "Below College", 2, "College", 3, "Bachelor's", 4, "Master's", 5, "Doctorate")</f>
        <v>Bachelor's</v>
      </c>
      <c r="O427" s="3" t="s">
        <v>47</v>
      </c>
      <c r="P427" s="3" t="s">
        <v>64</v>
      </c>
      <c r="Q427" s="3" t="s">
        <v>51</v>
      </c>
      <c r="R427" s="5">
        <v>23547</v>
      </c>
      <c r="S427" s="4">
        <v>0</v>
      </c>
      <c r="T427" s="3" t="s">
        <v>34</v>
      </c>
      <c r="U427" s="4">
        <f>IF(Merge2[[#This Row],[OverTime]]="Yes", 1, 0)</f>
        <v>0</v>
      </c>
      <c r="V427" s="2">
        <v>42017</v>
      </c>
      <c r="W427" s="3" t="s">
        <v>42</v>
      </c>
      <c r="X427" s="4">
        <v>3</v>
      </c>
      <c r="Y427" s="4">
        <v>0</v>
      </c>
      <c r="Z427" s="4">
        <v>2</v>
      </c>
      <c r="AA427" s="4" t="str">
        <f>IF(Merge2[[#This Row],[YearsSinceLastPromotion]] &gt;=4, "Need Attention", "OK")</f>
        <v>OK</v>
      </c>
      <c r="AB427" s="4">
        <v>1</v>
      </c>
      <c r="AC427" s="1"/>
      <c r="AD427" s="1"/>
      <c r="AE427" s="2"/>
      <c r="AF427" s="4"/>
      <c r="AG427" s="4" t="e">
        <f>IF(ISNUMBER(Merge2[[#This Row],[PerformanceRating.EnvironmentSatisfaction]]),Merge2[[#This Row],[PerformanceRating.EnvironmentSatisfaction]], NA())</f>
        <v>#N/A</v>
      </c>
      <c r="AH427" s="4"/>
      <c r="AI427" s="4" t="e">
        <f>IF(ISNUMBER(Merge2[[#This Row],[PerformanceRating.JobSatisfaction]]),Merge2[[#This Row],[PerformanceRating.JobSatisfaction]],NA())</f>
        <v>#N/A</v>
      </c>
      <c r="AJ427" s="4"/>
      <c r="AK427" s="4" t="e">
        <f>IF(ISNUMBER(Merge2[[#This Row],[PerformanceRating.RelationshipSatisfaction]]),Merge2[[#This Row],[PerformanceRating.RelationshipSatisfaction]],NA())</f>
        <v>#N/A</v>
      </c>
      <c r="AL427" s="4"/>
      <c r="AM427" s="4"/>
      <c r="AN427" s="4"/>
      <c r="AO427" s="4" t="e">
        <f>IF(ISNUMBER(Merge2[[#This Row],[PerformanceRating.WorkLifeBalance]]),Merge2[[#This Row],[PerformanceRating.WorkLifeBalance]],NA())</f>
        <v>#N/A</v>
      </c>
      <c r="AP427" s="4"/>
      <c r="AQ427" s="4" t="e">
        <f>IF(ISNUMBER(Merge2[[#This Row],[PerformanceRating.SelfRating]]),Merge2[[#This Row],[PerformanceRating.SelfRating]],NA())</f>
        <v>#N/A</v>
      </c>
      <c r="AR427" s="4"/>
      <c r="AS427" s="4" t="e">
        <f>IF(ISNUMBER(Merge2[[#This Row],[PerformanceRating.ManagerRating]]),Merge2[[#This Row],[PerformanceRating.ManagerRating]],NA())</f>
        <v>#N/A</v>
      </c>
      <c r="AT427" s="4" t="e">
        <f>AVERAGE(Merge2[[#This Row],[environment]],Merge2[[#This Row],[job_satisfactory]],Merge2[[#This Row],[Relationship]],Merge2[[#This Row],[worklife]],Merge2[[#This Row],[selfrating]],Merge2[[#This Row],[managerrating]])</f>
        <v>#N/A</v>
      </c>
    </row>
    <row r="428" spans="1:46" x14ac:dyDescent="0.25">
      <c r="A428" s="1" t="s">
        <v>1518</v>
      </c>
      <c r="B428" s="3" t="s">
        <v>1519</v>
      </c>
      <c r="C428" s="3" t="s">
        <v>1520</v>
      </c>
      <c r="D428" s="3" t="s">
        <v>26</v>
      </c>
      <c r="E428" s="4">
        <v>26</v>
      </c>
      <c r="F428" s="4" t="str">
        <f>IF(Merge2[[#This Row],[Age]]&lt;=35,"Young","Old")</f>
        <v>Young</v>
      </c>
      <c r="G428" s="3" t="s">
        <v>27</v>
      </c>
      <c r="H428" s="3" t="s">
        <v>57</v>
      </c>
      <c r="I428" s="4">
        <v>20</v>
      </c>
      <c r="J428" s="4" t="str" cm="1">
        <f t="array" ref="J428">_xlfn.IFS(Merge2[[#This Row],[DistanceFromHome (KM)]] &lt;=10,"0-10KM",Merge2[[#This Row],[DistanceFromHome (KM)]] &lt;=20,"11-20KM",Merge2[[#This Row],[DistanceFromHome (KM)]] &lt;=30,"21-30KM",Merge2[[#This Row],[DistanceFromHome (KM)]] &lt;=40,"31-40KM",Merge2[[#This Row],[DistanceFromHome (KM)]] &lt;=50,"41-50KM")</f>
        <v>11-20KM</v>
      </c>
      <c r="K428" s="3" t="s">
        <v>40</v>
      </c>
      <c r="L428" s="3" t="s">
        <v>30</v>
      </c>
      <c r="M428" s="4">
        <v>3</v>
      </c>
      <c r="N428" s="3" t="str" cm="1">
        <f t="array" ref="N428">_xlfn.SWITCH(Merge2[[#This Row],[Education]], 1, "Below College", 2, "College", 3, "Bachelor's", 4, "Master's", 5, "Doctorate")</f>
        <v>Bachelor's</v>
      </c>
      <c r="O428" s="3" t="s">
        <v>200</v>
      </c>
      <c r="P428" s="3" t="s">
        <v>110</v>
      </c>
      <c r="Q428" s="3" t="s">
        <v>41</v>
      </c>
      <c r="R428" s="5">
        <v>33273</v>
      </c>
      <c r="S428" s="4">
        <v>0</v>
      </c>
      <c r="T428" s="3" t="s">
        <v>42</v>
      </c>
      <c r="U428" s="4">
        <f>IF(Merge2[[#This Row],[OverTime]]="Yes", 1, 0)</f>
        <v>1</v>
      </c>
      <c r="V428" s="2">
        <v>42024</v>
      </c>
      <c r="W428" s="3" t="s">
        <v>42</v>
      </c>
      <c r="X428" s="4">
        <v>2</v>
      </c>
      <c r="Y428" s="4">
        <v>1</v>
      </c>
      <c r="Z428" s="4">
        <v>1</v>
      </c>
      <c r="AA428" s="4" t="str">
        <f>IF(Merge2[[#This Row],[YearsSinceLastPromotion]] &gt;=4, "Need Attention", "OK")</f>
        <v>OK</v>
      </c>
      <c r="AB428" s="4">
        <v>0</v>
      </c>
      <c r="AC428" s="1" t="s">
        <v>1521</v>
      </c>
      <c r="AD428" s="1" t="s">
        <v>1518</v>
      </c>
      <c r="AE428" s="2">
        <v>42506</v>
      </c>
      <c r="AF428" s="4">
        <v>4</v>
      </c>
      <c r="AG428" s="4">
        <f>IF(ISNUMBER(Merge2[[#This Row],[PerformanceRating.EnvironmentSatisfaction]]),Merge2[[#This Row],[PerformanceRating.EnvironmentSatisfaction]], NA())</f>
        <v>4</v>
      </c>
      <c r="AH428" s="4">
        <v>2</v>
      </c>
      <c r="AI428" s="4">
        <f>IF(ISNUMBER(Merge2[[#This Row],[PerformanceRating.JobSatisfaction]]),Merge2[[#This Row],[PerformanceRating.JobSatisfaction]],NA())</f>
        <v>2</v>
      </c>
      <c r="AJ428" s="4">
        <v>2</v>
      </c>
      <c r="AK428" s="4">
        <f>IF(ISNUMBER(Merge2[[#This Row],[PerformanceRating.RelationshipSatisfaction]]),Merge2[[#This Row],[PerformanceRating.RelationshipSatisfaction]],NA())</f>
        <v>2</v>
      </c>
      <c r="AL428" s="4">
        <v>2</v>
      </c>
      <c r="AM428" s="4">
        <v>0</v>
      </c>
      <c r="AN428" s="4">
        <v>2</v>
      </c>
      <c r="AO428" s="4">
        <f>IF(ISNUMBER(Merge2[[#This Row],[PerformanceRating.WorkLifeBalance]]),Merge2[[#This Row],[PerformanceRating.WorkLifeBalance]],NA())</f>
        <v>2</v>
      </c>
      <c r="AP428" s="4">
        <v>5</v>
      </c>
      <c r="AQ428" s="4">
        <f>IF(ISNUMBER(Merge2[[#This Row],[PerformanceRating.SelfRating]]),Merge2[[#This Row],[PerformanceRating.SelfRating]],NA())</f>
        <v>5</v>
      </c>
      <c r="AR428" s="4">
        <v>5</v>
      </c>
      <c r="AS428" s="4">
        <f>IF(ISNUMBER(Merge2[[#This Row],[PerformanceRating.ManagerRating]]),Merge2[[#This Row],[PerformanceRating.ManagerRating]],NA())</f>
        <v>5</v>
      </c>
      <c r="AT428" s="4">
        <f>AVERAGE(Merge2[[#This Row],[environment]],Merge2[[#This Row],[job_satisfactory]],Merge2[[#This Row],[Relationship]],Merge2[[#This Row],[worklife]],Merge2[[#This Row],[selfrating]],Merge2[[#This Row],[managerrating]])</f>
        <v>3.3333333333333335</v>
      </c>
    </row>
    <row r="429" spans="1:46" x14ac:dyDescent="0.25">
      <c r="A429" s="1" t="s">
        <v>1522</v>
      </c>
      <c r="B429" s="3" t="s">
        <v>1523</v>
      </c>
      <c r="C429" s="3" t="s">
        <v>1524</v>
      </c>
      <c r="D429" s="3" t="s">
        <v>39</v>
      </c>
      <c r="E429" s="4">
        <v>28</v>
      </c>
      <c r="F429" s="4" t="str">
        <f>IF(Merge2[[#This Row],[Age]]&lt;=35,"Young","Old")</f>
        <v>Young</v>
      </c>
      <c r="G429" s="3" t="s">
        <v>92</v>
      </c>
      <c r="H429" s="3" t="s">
        <v>57</v>
      </c>
      <c r="I429" s="4">
        <v>7</v>
      </c>
      <c r="J429" s="4" t="str" cm="1">
        <f t="array" ref="J429">_xlfn.IFS(Merge2[[#This Row],[DistanceFromHome (KM)]] &lt;=10,"0-10KM",Merge2[[#This Row],[DistanceFromHome (KM)]] &lt;=20,"11-20KM",Merge2[[#This Row],[DistanceFromHome (KM)]] &lt;=30,"21-30KM",Merge2[[#This Row],[DistanceFromHome (KM)]] &lt;=40,"31-40KM",Merge2[[#This Row],[DistanceFromHome (KM)]] &lt;=50,"41-50KM")</f>
        <v>0-10KM</v>
      </c>
      <c r="K429" s="3" t="s">
        <v>40</v>
      </c>
      <c r="L429" s="3" t="s">
        <v>30</v>
      </c>
      <c r="M429" s="4">
        <v>4</v>
      </c>
      <c r="N429" s="3" t="str" cm="1">
        <f t="array" ref="N429">_xlfn.SWITCH(Merge2[[#This Row],[Education]], 1, "Below College", 2, "College", 3, "Bachelor's", 4, "Master's", 5, "Doctorate")</f>
        <v>Master's</v>
      </c>
      <c r="O429" s="3" t="s">
        <v>200</v>
      </c>
      <c r="P429" s="3" t="s">
        <v>114</v>
      </c>
      <c r="Q429" s="3" t="s">
        <v>51</v>
      </c>
      <c r="R429" s="5">
        <v>140538</v>
      </c>
      <c r="S429" s="4">
        <v>1</v>
      </c>
      <c r="T429" s="3" t="s">
        <v>34</v>
      </c>
      <c r="U429" s="4">
        <f>IF(Merge2[[#This Row],[OverTime]]="Yes", 1, 0)</f>
        <v>0</v>
      </c>
      <c r="V429" s="2">
        <v>42025</v>
      </c>
      <c r="W429" s="3" t="s">
        <v>34</v>
      </c>
      <c r="X429" s="4">
        <v>7</v>
      </c>
      <c r="Y429" s="4">
        <v>3</v>
      </c>
      <c r="Z429" s="4">
        <v>5</v>
      </c>
      <c r="AA429" s="4" t="str">
        <f>IF(Merge2[[#This Row],[YearsSinceLastPromotion]] &gt;=4, "Need Attention", "OK")</f>
        <v>Need Attention</v>
      </c>
      <c r="AB429" s="4">
        <v>0</v>
      </c>
      <c r="AC429" s="1" t="s">
        <v>1525</v>
      </c>
      <c r="AD429" s="1" t="s">
        <v>1522</v>
      </c>
      <c r="AE429" s="2">
        <v>42790</v>
      </c>
      <c r="AF429" s="4">
        <v>5</v>
      </c>
      <c r="AG429" s="4">
        <f>IF(ISNUMBER(Merge2[[#This Row],[PerformanceRating.EnvironmentSatisfaction]]),Merge2[[#This Row],[PerformanceRating.EnvironmentSatisfaction]], NA())</f>
        <v>5</v>
      </c>
      <c r="AH429" s="4">
        <v>2</v>
      </c>
      <c r="AI429" s="4">
        <f>IF(ISNUMBER(Merge2[[#This Row],[PerformanceRating.JobSatisfaction]]),Merge2[[#This Row],[PerformanceRating.JobSatisfaction]],NA())</f>
        <v>2</v>
      </c>
      <c r="AJ429" s="4">
        <v>2</v>
      </c>
      <c r="AK429" s="4">
        <f>IF(ISNUMBER(Merge2[[#This Row],[PerformanceRating.RelationshipSatisfaction]]),Merge2[[#This Row],[PerformanceRating.RelationshipSatisfaction]],NA())</f>
        <v>2</v>
      </c>
      <c r="AL429" s="4">
        <v>1</v>
      </c>
      <c r="AM429" s="4">
        <v>0</v>
      </c>
      <c r="AN429" s="4">
        <v>5</v>
      </c>
      <c r="AO429" s="4">
        <f>IF(ISNUMBER(Merge2[[#This Row],[PerformanceRating.WorkLifeBalance]]),Merge2[[#This Row],[PerformanceRating.WorkLifeBalance]],NA())</f>
        <v>5</v>
      </c>
      <c r="AP429" s="4">
        <v>4</v>
      </c>
      <c r="AQ429" s="4">
        <f>IF(ISNUMBER(Merge2[[#This Row],[PerformanceRating.SelfRating]]),Merge2[[#This Row],[PerformanceRating.SelfRating]],NA())</f>
        <v>4</v>
      </c>
      <c r="AR429" s="4">
        <v>3</v>
      </c>
      <c r="AS429" s="4">
        <f>IF(ISNUMBER(Merge2[[#This Row],[PerformanceRating.ManagerRating]]),Merge2[[#This Row],[PerformanceRating.ManagerRating]],NA())</f>
        <v>3</v>
      </c>
      <c r="AT429" s="4">
        <f>AVERAGE(Merge2[[#This Row],[environment]],Merge2[[#This Row],[job_satisfactory]],Merge2[[#This Row],[Relationship]],Merge2[[#This Row],[worklife]],Merge2[[#This Row],[selfrating]],Merge2[[#This Row],[managerrating]])</f>
        <v>3.5</v>
      </c>
    </row>
    <row r="430" spans="1:46" x14ac:dyDescent="0.25">
      <c r="A430" s="1" t="s">
        <v>1526</v>
      </c>
      <c r="B430" s="3" t="s">
        <v>1527</v>
      </c>
      <c r="C430" s="3" t="s">
        <v>1528</v>
      </c>
      <c r="D430" s="3" t="s">
        <v>26</v>
      </c>
      <c r="E430" s="4">
        <v>27</v>
      </c>
      <c r="F430" s="4" t="str">
        <f>IF(Merge2[[#This Row],[Age]]&lt;=35,"Young","Old")</f>
        <v>Young</v>
      </c>
      <c r="G430" s="3" t="s">
        <v>27</v>
      </c>
      <c r="H430" s="3" t="s">
        <v>57</v>
      </c>
      <c r="I430" s="4">
        <v>30</v>
      </c>
      <c r="J430" s="4" t="str" cm="1">
        <f t="array" ref="J430">_xlfn.IFS(Merge2[[#This Row],[DistanceFromHome (KM)]] &lt;=10,"0-10KM",Merge2[[#This Row],[DistanceFromHome (KM)]] &lt;=20,"11-20KM",Merge2[[#This Row],[DistanceFromHome (KM)]] &lt;=30,"21-30KM",Merge2[[#This Row],[DistanceFromHome (KM)]] &lt;=40,"31-40KM",Merge2[[#This Row],[DistanceFromHome (KM)]] &lt;=50,"41-50KM")</f>
        <v>21-30KM</v>
      </c>
      <c r="K430" s="3" t="s">
        <v>40</v>
      </c>
      <c r="L430" s="3" t="s">
        <v>70</v>
      </c>
      <c r="M430" s="4">
        <v>2</v>
      </c>
      <c r="N430" s="3" t="str" cm="1">
        <f t="array" ref="N430">_xlfn.SWITCH(Merge2[[#This Row],[Education]], 1, "Below College", 2, "College", 3, "Bachelor's", 4, "Master's", 5, "Doctorate")</f>
        <v>College</v>
      </c>
      <c r="O430" s="3" t="s">
        <v>77</v>
      </c>
      <c r="P430" s="3" t="s">
        <v>205</v>
      </c>
      <c r="Q430" s="3" t="s">
        <v>33</v>
      </c>
      <c r="R430" s="5">
        <v>240633</v>
      </c>
      <c r="S430" s="4">
        <v>1</v>
      </c>
      <c r="T430" s="3" t="s">
        <v>34</v>
      </c>
      <c r="U430" s="4">
        <f>IF(Merge2[[#This Row],[OverTime]]="Yes", 1, 0)</f>
        <v>0</v>
      </c>
      <c r="V430" s="2">
        <v>42026</v>
      </c>
      <c r="W430" s="3" t="s">
        <v>34</v>
      </c>
      <c r="X430" s="4">
        <v>7</v>
      </c>
      <c r="Y430" s="4">
        <v>1</v>
      </c>
      <c r="Z430" s="4">
        <v>6</v>
      </c>
      <c r="AA430" s="4" t="str">
        <f>IF(Merge2[[#This Row],[YearsSinceLastPromotion]] &gt;=4, "Need Attention", "OK")</f>
        <v>Need Attention</v>
      </c>
      <c r="AB430" s="4">
        <v>7</v>
      </c>
      <c r="AC430" s="1" t="s">
        <v>1529</v>
      </c>
      <c r="AD430" s="1" t="s">
        <v>1526</v>
      </c>
      <c r="AE430" s="2">
        <v>42633</v>
      </c>
      <c r="AF430" s="4">
        <v>5</v>
      </c>
      <c r="AG430" s="4">
        <f>IF(ISNUMBER(Merge2[[#This Row],[PerformanceRating.EnvironmentSatisfaction]]),Merge2[[#This Row],[PerformanceRating.EnvironmentSatisfaction]], NA())</f>
        <v>5</v>
      </c>
      <c r="AH430" s="4">
        <v>2</v>
      </c>
      <c r="AI430" s="4">
        <f>IF(ISNUMBER(Merge2[[#This Row],[PerformanceRating.JobSatisfaction]]),Merge2[[#This Row],[PerformanceRating.JobSatisfaction]],NA())</f>
        <v>2</v>
      </c>
      <c r="AJ430" s="4">
        <v>5</v>
      </c>
      <c r="AK430" s="4">
        <f>IF(ISNUMBER(Merge2[[#This Row],[PerformanceRating.RelationshipSatisfaction]]),Merge2[[#This Row],[PerformanceRating.RelationshipSatisfaction]],NA())</f>
        <v>5</v>
      </c>
      <c r="AL430" s="4">
        <v>1</v>
      </c>
      <c r="AM430" s="4">
        <v>1</v>
      </c>
      <c r="AN430" s="4">
        <v>2</v>
      </c>
      <c r="AO430" s="4">
        <f>IF(ISNUMBER(Merge2[[#This Row],[PerformanceRating.WorkLifeBalance]]),Merge2[[#This Row],[PerformanceRating.WorkLifeBalance]],NA())</f>
        <v>2</v>
      </c>
      <c r="AP430" s="4">
        <v>3</v>
      </c>
      <c r="AQ430" s="4">
        <f>IF(ISNUMBER(Merge2[[#This Row],[PerformanceRating.SelfRating]]),Merge2[[#This Row],[PerformanceRating.SelfRating]],NA())</f>
        <v>3</v>
      </c>
      <c r="AR430" s="4">
        <v>3</v>
      </c>
      <c r="AS430" s="4">
        <f>IF(ISNUMBER(Merge2[[#This Row],[PerformanceRating.ManagerRating]]),Merge2[[#This Row],[PerformanceRating.ManagerRating]],NA())</f>
        <v>3</v>
      </c>
      <c r="AT430" s="4">
        <f>AVERAGE(Merge2[[#This Row],[environment]],Merge2[[#This Row],[job_satisfactory]],Merge2[[#This Row],[Relationship]],Merge2[[#This Row],[worklife]],Merge2[[#This Row],[selfrating]],Merge2[[#This Row],[managerrating]])</f>
        <v>3.3333333333333335</v>
      </c>
    </row>
    <row r="431" spans="1:46" x14ac:dyDescent="0.25">
      <c r="A431" s="1" t="s">
        <v>1530</v>
      </c>
      <c r="B431" s="3" t="s">
        <v>1531</v>
      </c>
      <c r="C431" s="3" t="s">
        <v>1532</v>
      </c>
      <c r="D431" s="3" t="s">
        <v>39</v>
      </c>
      <c r="E431" s="4">
        <v>27</v>
      </c>
      <c r="F431" s="4" t="str">
        <f>IF(Merge2[[#This Row],[Age]]&lt;=35,"Young","Old")</f>
        <v>Young</v>
      </c>
      <c r="G431" s="3" t="s">
        <v>27</v>
      </c>
      <c r="H431" s="3" t="s">
        <v>57</v>
      </c>
      <c r="I431" s="4">
        <v>19</v>
      </c>
      <c r="J431" s="4" t="str" cm="1">
        <f t="array" ref="J431">_xlfn.IFS(Merge2[[#This Row],[DistanceFromHome (KM)]] &lt;=10,"0-10KM",Merge2[[#This Row],[DistanceFromHome (KM)]] &lt;=20,"11-20KM",Merge2[[#This Row],[DistanceFromHome (KM)]] &lt;=30,"21-30KM",Merge2[[#This Row],[DistanceFromHome (KM)]] &lt;=40,"31-40KM",Merge2[[#This Row],[DistanceFromHome (KM)]] &lt;=50,"41-50KM")</f>
        <v>11-20KM</v>
      </c>
      <c r="K431" s="3" t="s">
        <v>29</v>
      </c>
      <c r="L431" s="3" t="s">
        <v>149</v>
      </c>
      <c r="M431" s="4">
        <v>4</v>
      </c>
      <c r="N431" s="3" t="str" cm="1">
        <f t="array" ref="N431">_xlfn.SWITCH(Merge2[[#This Row],[Education]], 1, "Below College", 2, "College", 3, "Bachelor's", 4, "Master's", 5, "Doctorate")</f>
        <v>Master's</v>
      </c>
      <c r="O431" s="3" t="s">
        <v>58</v>
      </c>
      <c r="P431" s="3" t="s">
        <v>110</v>
      </c>
      <c r="Q431" s="3" t="s">
        <v>33</v>
      </c>
      <c r="R431" s="5">
        <v>25276</v>
      </c>
      <c r="S431" s="4">
        <v>1</v>
      </c>
      <c r="T431" s="3" t="s">
        <v>34</v>
      </c>
      <c r="U431" s="4">
        <f>IF(Merge2[[#This Row],[OverTime]]="Yes", 1, 0)</f>
        <v>0</v>
      </c>
      <c r="V431" s="2">
        <v>42026</v>
      </c>
      <c r="W431" s="3" t="s">
        <v>34</v>
      </c>
      <c r="X431" s="4">
        <v>7</v>
      </c>
      <c r="Y431" s="4">
        <v>6</v>
      </c>
      <c r="Z431" s="4">
        <v>7</v>
      </c>
      <c r="AA431" s="4" t="str">
        <f>IF(Merge2[[#This Row],[YearsSinceLastPromotion]] &gt;=4, "Need Attention", "OK")</f>
        <v>Need Attention</v>
      </c>
      <c r="AB431" s="4">
        <v>1</v>
      </c>
      <c r="AC431" s="1" t="s">
        <v>1533</v>
      </c>
      <c r="AD431" s="1" t="s">
        <v>1530</v>
      </c>
      <c r="AE431" s="2">
        <v>41740</v>
      </c>
      <c r="AF431" s="4">
        <v>3</v>
      </c>
      <c r="AG431" s="4">
        <f>IF(ISNUMBER(Merge2[[#This Row],[PerformanceRating.EnvironmentSatisfaction]]),Merge2[[#This Row],[PerformanceRating.EnvironmentSatisfaction]], NA())</f>
        <v>3</v>
      </c>
      <c r="AH431" s="4">
        <v>2</v>
      </c>
      <c r="AI431" s="4">
        <f>IF(ISNUMBER(Merge2[[#This Row],[PerformanceRating.JobSatisfaction]]),Merge2[[#This Row],[PerformanceRating.JobSatisfaction]],NA())</f>
        <v>2</v>
      </c>
      <c r="AJ431" s="4">
        <v>4</v>
      </c>
      <c r="AK431" s="4">
        <f>IF(ISNUMBER(Merge2[[#This Row],[PerformanceRating.RelationshipSatisfaction]]),Merge2[[#This Row],[PerformanceRating.RelationshipSatisfaction]],NA())</f>
        <v>4</v>
      </c>
      <c r="AL431" s="4">
        <v>2</v>
      </c>
      <c r="AM431" s="4">
        <v>2</v>
      </c>
      <c r="AN431" s="4">
        <v>4</v>
      </c>
      <c r="AO431" s="4">
        <f>IF(ISNUMBER(Merge2[[#This Row],[PerformanceRating.WorkLifeBalance]]),Merge2[[#This Row],[PerformanceRating.WorkLifeBalance]],NA())</f>
        <v>4</v>
      </c>
      <c r="AP431" s="4">
        <v>5</v>
      </c>
      <c r="AQ431" s="4">
        <f>IF(ISNUMBER(Merge2[[#This Row],[PerformanceRating.SelfRating]]),Merge2[[#This Row],[PerformanceRating.SelfRating]],NA())</f>
        <v>5</v>
      </c>
      <c r="AR431" s="4">
        <v>4</v>
      </c>
      <c r="AS431" s="4">
        <f>IF(ISNUMBER(Merge2[[#This Row],[PerformanceRating.ManagerRating]]),Merge2[[#This Row],[PerformanceRating.ManagerRating]],NA())</f>
        <v>4</v>
      </c>
      <c r="AT431" s="4">
        <f>AVERAGE(Merge2[[#This Row],[environment]],Merge2[[#This Row],[job_satisfactory]],Merge2[[#This Row],[Relationship]],Merge2[[#This Row],[worklife]],Merge2[[#This Row],[selfrating]],Merge2[[#This Row],[managerrating]])</f>
        <v>3.6666666666666665</v>
      </c>
    </row>
    <row r="432" spans="1:46" x14ac:dyDescent="0.25">
      <c r="A432" s="1" t="s">
        <v>1534</v>
      </c>
      <c r="B432" s="3" t="s">
        <v>1535</v>
      </c>
      <c r="C432" s="3" t="s">
        <v>1536</v>
      </c>
      <c r="D432" s="3" t="s">
        <v>26</v>
      </c>
      <c r="E432" s="4">
        <v>26</v>
      </c>
      <c r="F432" s="4" t="str">
        <f>IF(Merge2[[#This Row],[Age]]&lt;=35,"Young","Old")</f>
        <v>Young</v>
      </c>
      <c r="G432" s="3" t="s">
        <v>27</v>
      </c>
      <c r="H432" s="3" t="s">
        <v>47</v>
      </c>
      <c r="I432" s="4">
        <v>5</v>
      </c>
      <c r="J432" s="4" t="str" cm="1">
        <f t="array" ref="J432">_xlfn.IFS(Merge2[[#This Row],[DistanceFromHome (KM)]] &lt;=10,"0-10KM",Merge2[[#This Row],[DistanceFromHome (KM)]] &lt;=20,"11-20KM",Merge2[[#This Row],[DistanceFromHome (KM)]] &lt;=30,"21-30KM",Merge2[[#This Row],[DistanceFromHome (KM)]] &lt;=40,"31-40KM",Merge2[[#This Row],[DistanceFromHome (KM)]] &lt;=50,"41-50KM")</f>
        <v>0-10KM</v>
      </c>
      <c r="K432" s="3" t="s">
        <v>40</v>
      </c>
      <c r="L432" s="3" t="s">
        <v>70</v>
      </c>
      <c r="M432" s="4">
        <v>4</v>
      </c>
      <c r="N432" s="3" t="str" cm="1">
        <f t="array" ref="N432">_xlfn.SWITCH(Merge2[[#This Row],[Education]], 1, "Below College", 2, "College", 3, "Bachelor's", 4, "Master's", 5, "Doctorate")</f>
        <v>Master's</v>
      </c>
      <c r="O432" s="3" t="s">
        <v>47</v>
      </c>
      <c r="P432" s="3" t="s">
        <v>294</v>
      </c>
      <c r="Q432" s="3" t="s">
        <v>51</v>
      </c>
      <c r="R432" s="5">
        <v>315071</v>
      </c>
      <c r="S432" s="4">
        <v>1</v>
      </c>
      <c r="T432" s="3" t="s">
        <v>42</v>
      </c>
      <c r="U432" s="4">
        <f>IF(Merge2[[#This Row],[OverTime]]="Yes", 1, 0)</f>
        <v>1</v>
      </c>
      <c r="V432" s="2">
        <v>42029</v>
      </c>
      <c r="W432" s="3" t="s">
        <v>34</v>
      </c>
      <c r="X432" s="4">
        <v>7</v>
      </c>
      <c r="Y432" s="4">
        <v>7</v>
      </c>
      <c r="Z432" s="4">
        <v>7</v>
      </c>
      <c r="AA432" s="4" t="str">
        <f>IF(Merge2[[#This Row],[YearsSinceLastPromotion]] &gt;=4, "Need Attention", "OK")</f>
        <v>Need Attention</v>
      </c>
      <c r="AB432" s="4">
        <v>1</v>
      </c>
      <c r="AC432" s="1"/>
      <c r="AD432" s="1"/>
      <c r="AE432" s="2"/>
      <c r="AF432" s="4"/>
      <c r="AG432" s="4" t="e">
        <f>IF(ISNUMBER(Merge2[[#This Row],[PerformanceRating.EnvironmentSatisfaction]]),Merge2[[#This Row],[PerformanceRating.EnvironmentSatisfaction]], NA())</f>
        <v>#N/A</v>
      </c>
      <c r="AH432" s="4"/>
      <c r="AI432" s="4" t="e">
        <f>IF(ISNUMBER(Merge2[[#This Row],[PerformanceRating.JobSatisfaction]]),Merge2[[#This Row],[PerformanceRating.JobSatisfaction]],NA())</f>
        <v>#N/A</v>
      </c>
      <c r="AJ432" s="4"/>
      <c r="AK432" s="4" t="e">
        <f>IF(ISNUMBER(Merge2[[#This Row],[PerformanceRating.RelationshipSatisfaction]]),Merge2[[#This Row],[PerformanceRating.RelationshipSatisfaction]],NA())</f>
        <v>#N/A</v>
      </c>
      <c r="AL432" s="4"/>
      <c r="AM432" s="4"/>
      <c r="AN432" s="4"/>
      <c r="AO432" s="4" t="e">
        <f>IF(ISNUMBER(Merge2[[#This Row],[PerformanceRating.WorkLifeBalance]]),Merge2[[#This Row],[PerformanceRating.WorkLifeBalance]],NA())</f>
        <v>#N/A</v>
      </c>
      <c r="AP432" s="4"/>
      <c r="AQ432" s="4" t="e">
        <f>IF(ISNUMBER(Merge2[[#This Row],[PerformanceRating.SelfRating]]),Merge2[[#This Row],[PerformanceRating.SelfRating]],NA())</f>
        <v>#N/A</v>
      </c>
      <c r="AR432" s="4"/>
      <c r="AS432" s="4" t="e">
        <f>IF(ISNUMBER(Merge2[[#This Row],[PerformanceRating.ManagerRating]]),Merge2[[#This Row],[PerformanceRating.ManagerRating]],NA())</f>
        <v>#N/A</v>
      </c>
      <c r="AT432" s="4" t="e">
        <f>AVERAGE(Merge2[[#This Row],[environment]],Merge2[[#This Row],[job_satisfactory]],Merge2[[#This Row],[Relationship]],Merge2[[#This Row],[worklife]],Merge2[[#This Row],[selfrating]],Merge2[[#This Row],[managerrating]])</f>
        <v>#N/A</v>
      </c>
    </row>
    <row r="433" spans="1:46" x14ac:dyDescent="0.25">
      <c r="A433" s="1" t="s">
        <v>1537</v>
      </c>
      <c r="B433" s="3" t="s">
        <v>1538</v>
      </c>
      <c r="C433" s="3" t="s">
        <v>1539</v>
      </c>
      <c r="D433" s="3" t="s">
        <v>56</v>
      </c>
      <c r="E433" s="4">
        <v>26</v>
      </c>
      <c r="F433" s="4" t="str">
        <f>IF(Merge2[[#This Row],[Age]]&lt;=35,"Young","Old")</f>
        <v>Young</v>
      </c>
      <c r="G433" s="3" t="s">
        <v>27</v>
      </c>
      <c r="H433" s="3" t="s">
        <v>57</v>
      </c>
      <c r="I433" s="4">
        <v>16</v>
      </c>
      <c r="J433" s="4" t="str" cm="1">
        <f t="array" ref="J433">_xlfn.IFS(Merge2[[#This Row],[DistanceFromHome (KM)]] &lt;=10,"0-10KM",Merge2[[#This Row],[DistanceFromHome (KM)]] &lt;=20,"11-20KM",Merge2[[#This Row],[DistanceFromHome (KM)]] &lt;=30,"21-30KM",Merge2[[#This Row],[DistanceFromHome (KM)]] &lt;=40,"31-40KM",Merge2[[#This Row],[DistanceFromHome (KM)]] &lt;=50,"41-50KM")</f>
        <v>11-20KM</v>
      </c>
      <c r="K433" s="3" t="s">
        <v>40</v>
      </c>
      <c r="L433" s="3" t="s">
        <v>30</v>
      </c>
      <c r="M433" s="4">
        <v>1</v>
      </c>
      <c r="N433" s="3" t="str" cm="1">
        <f t="array" ref="N433">_xlfn.SWITCH(Merge2[[#This Row],[Education]], 1, "Below College", 2, "College", 3, "Bachelor's", 4, "Master's", 5, "Doctorate")</f>
        <v>Below College</v>
      </c>
      <c r="O433" s="3" t="s">
        <v>58</v>
      </c>
      <c r="P433" s="3" t="s">
        <v>114</v>
      </c>
      <c r="Q433" s="3" t="s">
        <v>51</v>
      </c>
      <c r="R433" s="5">
        <v>54746</v>
      </c>
      <c r="S433" s="4">
        <v>1</v>
      </c>
      <c r="T433" s="3" t="s">
        <v>42</v>
      </c>
      <c r="U433" s="4">
        <f>IF(Merge2[[#This Row],[OverTime]]="Yes", 1, 0)</f>
        <v>1</v>
      </c>
      <c r="V433" s="2">
        <v>42031</v>
      </c>
      <c r="W433" s="3" t="s">
        <v>34</v>
      </c>
      <c r="X433" s="4">
        <v>7</v>
      </c>
      <c r="Y433" s="4">
        <v>2</v>
      </c>
      <c r="Z433" s="4">
        <v>4</v>
      </c>
      <c r="AA433" s="4" t="str">
        <f>IF(Merge2[[#This Row],[YearsSinceLastPromotion]] &gt;=4, "Need Attention", "OK")</f>
        <v>Need Attention</v>
      </c>
      <c r="AB433" s="4">
        <v>4</v>
      </c>
      <c r="AC433" s="1" t="s">
        <v>1540</v>
      </c>
      <c r="AD433" s="1" t="s">
        <v>1537</v>
      </c>
      <c r="AE433" s="2">
        <v>42486</v>
      </c>
      <c r="AF433" s="4">
        <v>4</v>
      </c>
      <c r="AG433" s="4">
        <f>IF(ISNUMBER(Merge2[[#This Row],[PerformanceRating.EnvironmentSatisfaction]]),Merge2[[#This Row],[PerformanceRating.EnvironmentSatisfaction]], NA())</f>
        <v>4</v>
      </c>
      <c r="AH433" s="4">
        <v>2</v>
      </c>
      <c r="AI433" s="4">
        <f>IF(ISNUMBER(Merge2[[#This Row],[PerformanceRating.JobSatisfaction]]),Merge2[[#This Row],[PerformanceRating.JobSatisfaction]],NA())</f>
        <v>2</v>
      </c>
      <c r="AJ433" s="4">
        <v>2</v>
      </c>
      <c r="AK433" s="4">
        <f>IF(ISNUMBER(Merge2[[#This Row],[PerformanceRating.RelationshipSatisfaction]]),Merge2[[#This Row],[PerformanceRating.RelationshipSatisfaction]],NA())</f>
        <v>2</v>
      </c>
      <c r="AL433" s="4">
        <v>2</v>
      </c>
      <c r="AM433" s="4">
        <v>0</v>
      </c>
      <c r="AN433" s="4">
        <v>4</v>
      </c>
      <c r="AO433" s="4">
        <f>IF(ISNUMBER(Merge2[[#This Row],[PerformanceRating.WorkLifeBalance]]),Merge2[[#This Row],[PerformanceRating.WorkLifeBalance]],NA())</f>
        <v>4</v>
      </c>
      <c r="AP433" s="4">
        <v>5</v>
      </c>
      <c r="AQ433" s="4">
        <f>IF(ISNUMBER(Merge2[[#This Row],[PerformanceRating.SelfRating]]),Merge2[[#This Row],[PerformanceRating.SelfRating]],NA())</f>
        <v>5</v>
      </c>
      <c r="AR433" s="4">
        <v>4</v>
      </c>
      <c r="AS433" s="4">
        <f>IF(ISNUMBER(Merge2[[#This Row],[PerformanceRating.ManagerRating]]),Merge2[[#This Row],[PerformanceRating.ManagerRating]],NA())</f>
        <v>4</v>
      </c>
      <c r="AT433" s="4">
        <f>AVERAGE(Merge2[[#This Row],[environment]],Merge2[[#This Row],[job_satisfactory]],Merge2[[#This Row],[Relationship]],Merge2[[#This Row],[worklife]],Merge2[[#This Row],[selfrating]],Merge2[[#This Row],[managerrating]])</f>
        <v>3.5</v>
      </c>
    </row>
    <row r="434" spans="1:46" x14ac:dyDescent="0.25">
      <c r="A434" s="1" t="s">
        <v>1541</v>
      </c>
      <c r="B434" s="3" t="s">
        <v>1542</v>
      </c>
      <c r="C434" s="3" t="s">
        <v>1543</v>
      </c>
      <c r="D434" s="3" t="s">
        <v>26</v>
      </c>
      <c r="E434" s="4">
        <v>25</v>
      </c>
      <c r="F434" s="4" t="str">
        <f>IF(Merge2[[#This Row],[Age]]&lt;=35,"Young","Old")</f>
        <v>Young</v>
      </c>
      <c r="G434" s="3" t="s">
        <v>27</v>
      </c>
      <c r="H434" s="3" t="s">
        <v>57</v>
      </c>
      <c r="I434" s="4">
        <v>20</v>
      </c>
      <c r="J434" s="4" t="str" cm="1">
        <f t="array" ref="J434">_xlfn.IFS(Merge2[[#This Row],[DistanceFromHome (KM)]] &lt;=10,"0-10KM",Merge2[[#This Row],[DistanceFromHome (KM)]] &lt;=20,"11-20KM",Merge2[[#This Row],[DistanceFromHome (KM)]] &lt;=30,"21-30KM",Merge2[[#This Row],[DistanceFromHome (KM)]] &lt;=40,"31-40KM",Merge2[[#This Row],[DistanceFromHome (KM)]] &lt;=50,"41-50KM")</f>
        <v>11-20KM</v>
      </c>
      <c r="K434" s="3" t="s">
        <v>69</v>
      </c>
      <c r="L434" s="3" t="s">
        <v>70</v>
      </c>
      <c r="M434" s="4">
        <v>2</v>
      </c>
      <c r="N434" s="3" t="str" cm="1">
        <f t="array" ref="N434">_xlfn.SWITCH(Merge2[[#This Row],[Education]], 1, "Below College", 2, "College", 3, "Bachelor's", 4, "Master's", 5, "Doctorate")</f>
        <v>College</v>
      </c>
      <c r="O434" s="3" t="s">
        <v>58</v>
      </c>
      <c r="P434" s="3" t="s">
        <v>110</v>
      </c>
      <c r="Q434" s="3" t="s">
        <v>51</v>
      </c>
      <c r="R434" s="5">
        <v>43438</v>
      </c>
      <c r="S434" s="4">
        <v>1</v>
      </c>
      <c r="T434" s="3" t="s">
        <v>42</v>
      </c>
      <c r="U434" s="4">
        <f>IF(Merge2[[#This Row],[OverTime]]="Yes", 1, 0)</f>
        <v>1</v>
      </c>
      <c r="V434" s="2">
        <v>42033</v>
      </c>
      <c r="W434" s="3" t="s">
        <v>34</v>
      </c>
      <c r="X434" s="4">
        <v>7</v>
      </c>
      <c r="Y434" s="4">
        <v>7</v>
      </c>
      <c r="Z434" s="4">
        <v>7</v>
      </c>
      <c r="AA434" s="4" t="str">
        <f>IF(Merge2[[#This Row],[YearsSinceLastPromotion]] &gt;=4, "Need Attention", "OK")</f>
        <v>Need Attention</v>
      </c>
      <c r="AB434" s="4">
        <v>3</v>
      </c>
      <c r="AC434" s="1"/>
      <c r="AD434" s="1"/>
      <c r="AE434" s="2"/>
      <c r="AF434" s="4"/>
      <c r="AG434" s="4" t="e">
        <f>IF(ISNUMBER(Merge2[[#This Row],[PerformanceRating.EnvironmentSatisfaction]]),Merge2[[#This Row],[PerformanceRating.EnvironmentSatisfaction]], NA())</f>
        <v>#N/A</v>
      </c>
      <c r="AH434" s="4"/>
      <c r="AI434" s="4" t="e">
        <f>IF(ISNUMBER(Merge2[[#This Row],[PerformanceRating.JobSatisfaction]]),Merge2[[#This Row],[PerformanceRating.JobSatisfaction]],NA())</f>
        <v>#N/A</v>
      </c>
      <c r="AJ434" s="4"/>
      <c r="AK434" s="4" t="e">
        <f>IF(ISNUMBER(Merge2[[#This Row],[PerformanceRating.RelationshipSatisfaction]]),Merge2[[#This Row],[PerformanceRating.RelationshipSatisfaction]],NA())</f>
        <v>#N/A</v>
      </c>
      <c r="AL434" s="4"/>
      <c r="AM434" s="4"/>
      <c r="AN434" s="4"/>
      <c r="AO434" s="4" t="e">
        <f>IF(ISNUMBER(Merge2[[#This Row],[PerformanceRating.WorkLifeBalance]]),Merge2[[#This Row],[PerformanceRating.WorkLifeBalance]],NA())</f>
        <v>#N/A</v>
      </c>
      <c r="AP434" s="4"/>
      <c r="AQ434" s="4" t="e">
        <f>IF(ISNUMBER(Merge2[[#This Row],[PerformanceRating.SelfRating]]),Merge2[[#This Row],[PerformanceRating.SelfRating]],NA())</f>
        <v>#N/A</v>
      </c>
      <c r="AR434" s="4"/>
      <c r="AS434" s="4" t="e">
        <f>IF(ISNUMBER(Merge2[[#This Row],[PerformanceRating.ManagerRating]]),Merge2[[#This Row],[PerformanceRating.ManagerRating]],NA())</f>
        <v>#N/A</v>
      </c>
      <c r="AT434" s="4" t="e">
        <f>AVERAGE(Merge2[[#This Row],[environment]],Merge2[[#This Row],[job_satisfactory]],Merge2[[#This Row],[Relationship]],Merge2[[#This Row],[worklife]],Merge2[[#This Row],[selfrating]],Merge2[[#This Row],[managerrating]])</f>
        <v>#N/A</v>
      </c>
    </row>
    <row r="435" spans="1:46" x14ac:dyDescent="0.25">
      <c r="A435" s="1" t="s">
        <v>1544</v>
      </c>
      <c r="B435" s="3" t="s">
        <v>1545</v>
      </c>
      <c r="C435" s="3" t="s">
        <v>1546</v>
      </c>
      <c r="D435" s="3" t="s">
        <v>26</v>
      </c>
      <c r="E435" s="4">
        <v>27</v>
      </c>
      <c r="F435" s="4" t="str">
        <f>IF(Merge2[[#This Row],[Age]]&lt;=35,"Young","Old")</f>
        <v>Young</v>
      </c>
      <c r="G435" s="3" t="s">
        <v>75</v>
      </c>
      <c r="H435" s="3" t="s">
        <v>57</v>
      </c>
      <c r="I435" s="4">
        <v>34</v>
      </c>
      <c r="J435" s="4" t="str" cm="1">
        <f t="array" ref="J435">_xlfn.IFS(Merge2[[#This Row],[DistanceFromHome (KM)]] &lt;=10,"0-10KM",Merge2[[#This Row],[DistanceFromHome (KM)]] &lt;=20,"11-20KM",Merge2[[#This Row],[DistanceFromHome (KM)]] &lt;=30,"21-30KM",Merge2[[#This Row],[DistanceFromHome (KM)]] &lt;=40,"31-40KM",Merge2[[#This Row],[DistanceFromHome (KM)]] &lt;=50,"41-50KM")</f>
        <v>31-40KM</v>
      </c>
      <c r="K435" s="3" t="s">
        <v>40</v>
      </c>
      <c r="L435" s="3" t="s">
        <v>48</v>
      </c>
      <c r="M435" s="4">
        <v>2</v>
      </c>
      <c r="N435" s="3" t="str" cm="1">
        <f t="array" ref="N435">_xlfn.SWITCH(Merge2[[#This Row],[Education]], 1, "Below College", 2, "College", 3, "Bachelor's", 4, "Master's", 5, "Doctorate")</f>
        <v>College</v>
      </c>
      <c r="O435" s="3" t="s">
        <v>200</v>
      </c>
      <c r="P435" s="3" t="s">
        <v>93</v>
      </c>
      <c r="Q435" s="3" t="s">
        <v>41</v>
      </c>
      <c r="R435" s="5">
        <v>30783</v>
      </c>
      <c r="S435" s="4">
        <v>0</v>
      </c>
      <c r="T435" s="3" t="s">
        <v>34</v>
      </c>
      <c r="U435" s="4">
        <f>IF(Merge2[[#This Row],[OverTime]]="Yes", 1, 0)</f>
        <v>0</v>
      </c>
      <c r="V435" s="2">
        <v>42038</v>
      </c>
      <c r="W435" s="3" t="s">
        <v>34</v>
      </c>
      <c r="X435" s="4">
        <v>7</v>
      </c>
      <c r="Y435" s="4">
        <v>7</v>
      </c>
      <c r="Z435" s="4">
        <v>7</v>
      </c>
      <c r="AA435" s="4" t="str">
        <f>IF(Merge2[[#This Row],[YearsSinceLastPromotion]] &gt;=4, "Need Attention", "OK")</f>
        <v>Need Attention</v>
      </c>
      <c r="AB435" s="4">
        <v>2</v>
      </c>
      <c r="AC435" s="1" t="s">
        <v>1547</v>
      </c>
      <c r="AD435" s="1" t="s">
        <v>1544</v>
      </c>
      <c r="AE435" s="2">
        <v>43434</v>
      </c>
      <c r="AF435" s="4">
        <v>5</v>
      </c>
      <c r="AG435" s="4">
        <f>IF(ISNUMBER(Merge2[[#This Row],[PerformanceRating.EnvironmentSatisfaction]]),Merge2[[#This Row],[PerformanceRating.EnvironmentSatisfaction]], NA())</f>
        <v>5</v>
      </c>
      <c r="AH435" s="4">
        <v>2</v>
      </c>
      <c r="AI435" s="4">
        <f>IF(ISNUMBER(Merge2[[#This Row],[PerformanceRating.JobSatisfaction]]),Merge2[[#This Row],[PerformanceRating.JobSatisfaction]],NA())</f>
        <v>2</v>
      </c>
      <c r="AJ435" s="4">
        <v>5</v>
      </c>
      <c r="AK435" s="4">
        <f>IF(ISNUMBER(Merge2[[#This Row],[PerformanceRating.RelationshipSatisfaction]]),Merge2[[#This Row],[PerformanceRating.RelationshipSatisfaction]],NA())</f>
        <v>5</v>
      </c>
      <c r="AL435" s="4">
        <v>2</v>
      </c>
      <c r="AM435" s="4">
        <v>1</v>
      </c>
      <c r="AN435" s="4">
        <v>3</v>
      </c>
      <c r="AO435" s="4">
        <f>IF(ISNUMBER(Merge2[[#This Row],[PerformanceRating.WorkLifeBalance]]),Merge2[[#This Row],[PerformanceRating.WorkLifeBalance]],NA())</f>
        <v>3</v>
      </c>
      <c r="AP435" s="4">
        <v>4</v>
      </c>
      <c r="AQ435" s="4">
        <f>IF(ISNUMBER(Merge2[[#This Row],[PerformanceRating.SelfRating]]),Merge2[[#This Row],[PerformanceRating.SelfRating]],NA())</f>
        <v>4</v>
      </c>
      <c r="AR435" s="4">
        <v>3</v>
      </c>
      <c r="AS435" s="4">
        <f>IF(ISNUMBER(Merge2[[#This Row],[PerformanceRating.ManagerRating]]),Merge2[[#This Row],[PerformanceRating.ManagerRating]],NA())</f>
        <v>3</v>
      </c>
      <c r="AT435" s="4">
        <f>AVERAGE(Merge2[[#This Row],[environment]],Merge2[[#This Row],[job_satisfactory]],Merge2[[#This Row],[Relationship]],Merge2[[#This Row],[worklife]],Merge2[[#This Row],[selfrating]],Merge2[[#This Row],[managerrating]])</f>
        <v>3.6666666666666665</v>
      </c>
    </row>
    <row r="436" spans="1:46" x14ac:dyDescent="0.25">
      <c r="A436" s="1" t="s">
        <v>1548</v>
      </c>
      <c r="B436" s="3" t="s">
        <v>1549</v>
      </c>
      <c r="C436" s="3" t="s">
        <v>1550</v>
      </c>
      <c r="D436" s="3" t="s">
        <v>39</v>
      </c>
      <c r="E436" s="4">
        <v>26</v>
      </c>
      <c r="F436" s="4" t="str">
        <f>IF(Merge2[[#This Row],[Age]]&lt;=35,"Young","Old")</f>
        <v>Young</v>
      </c>
      <c r="G436" s="3" t="s">
        <v>27</v>
      </c>
      <c r="H436" s="3" t="s">
        <v>57</v>
      </c>
      <c r="I436" s="4">
        <v>31</v>
      </c>
      <c r="J436" s="4" t="str" cm="1">
        <f t="array" ref="J436">_xlfn.IFS(Merge2[[#This Row],[DistanceFromHome (KM)]] &lt;=10,"0-10KM",Merge2[[#This Row],[DistanceFromHome (KM)]] &lt;=20,"11-20KM",Merge2[[#This Row],[DistanceFromHome (KM)]] &lt;=30,"21-30KM",Merge2[[#This Row],[DistanceFromHome (KM)]] &lt;=40,"31-40KM",Merge2[[#This Row],[DistanceFromHome (KM)]] &lt;=50,"41-50KM")</f>
        <v>31-40KM</v>
      </c>
      <c r="K436" s="3" t="s">
        <v>40</v>
      </c>
      <c r="L436" s="3" t="s">
        <v>30</v>
      </c>
      <c r="M436" s="4">
        <v>2</v>
      </c>
      <c r="N436" s="3" t="str" cm="1">
        <f t="array" ref="N436">_xlfn.SWITCH(Merge2[[#This Row],[Education]], 1, "Below College", 2, "College", 3, "Bachelor's", 4, "Master's", 5, "Doctorate")</f>
        <v>College</v>
      </c>
      <c r="O436" s="3" t="s">
        <v>58</v>
      </c>
      <c r="P436" s="3" t="s">
        <v>59</v>
      </c>
      <c r="Q436" s="3" t="s">
        <v>51</v>
      </c>
      <c r="R436" s="5">
        <v>148211</v>
      </c>
      <c r="S436" s="4">
        <v>3</v>
      </c>
      <c r="T436" s="3" t="s">
        <v>42</v>
      </c>
      <c r="U436" s="4">
        <f>IF(Merge2[[#This Row],[OverTime]]="Yes", 1, 0)</f>
        <v>1</v>
      </c>
      <c r="V436" s="2">
        <v>42046</v>
      </c>
      <c r="W436" s="3" t="s">
        <v>34</v>
      </c>
      <c r="X436" s="4">
        <v>7</v>
      </c>
      <c r="Y436" s="4">
        <v>1</v>
      </c>
      <c r="Z436" s="4">
        <v>6</v>
      </c>
      <c r="AA436" s="4" t="str">
        <f>IF(Merge2[[#This Row],[YearsSinceLastPromotion]] &gt;=4, "Need Attention", "OK")</f>
        <v>Need Attention</v>
      </c>
      <c r="AB436" s="4">
        <v>0</v>
      </c>
      <c r="AC436" s="1"/>
      <c r="AD436" s="1"/>
      <c r="AE436" s="2"/>
      <c r="AF436" s="4"/>
      <c r="AG436" s="4" t="e">
        <f>IF(ISNUMBER(Merge2[[#This Row],[PerformanceRating.EnvironmentSatisfaction]]),Merge2[[#This Row],[PerformanceRating.EnvironmentSatisfaction]], NA())</f>
        <v>#N/A</v>
      </c>
      <c r="AH436" s="4"/>
      <c r="AI436" s="4" t="e">
        <f>IF(ISNUMBER(Merge2[[#This Row],[PerformanceRating.JobSatisfaction]]),Merge2[[#This Row],[PerformanceRating.JobSatisfaction]],NA())</f>
        <v>#N/A</v>
      </c>
      <c r="AJ436" s="4"/>
      <c r="AK436" s="4" t="e">
        <f>IF(ISNUMBER(Merge2[[#This Row],[PerformanceRating.RelationshipSatisfaction]]),Merge2[[#This Row],[PerformanceRating.RelationshipSatisfaction]],NA())</f>
        <v>#N/A</v>
      </c>
      <c r="AL436" s="4"/>
      <c r="AM436" s="4"/>
      <c r="AN436" s="4"/>
      <c r="AO436" s="4" t="e">
        <f>IF(ISNUMBER(Merge2[[#This Row],[PerformanceRating.WorkLifeBalance]]),Merge2[[#This Row],[PerformanceRating.WorkLifeBalance]],NA())</f>
        <v>#N/A</v>
      </c>
      <c r="AP436" s="4"/>
      <c r="AQ436" s="4" t="e">
        <f>IF(ISNUMBER(Merge2[[#This Row],[PerformanceRating.SelfRating]]),Merge2[[#This Row],[PerformanceRating.SelfRating]],NA())</f>
        <v>#N/A</v>
      </c>
      <c r="AR436" s="4"/>
      <c r="AS436" s="4" t="e">
        <f>IF(ISNUMBER(Merge2[[#This Row],[PerformanceRating.ManagerRating]]),Merge2[[#This Row],[PerformanceRating.ManagerRating]],NA())</f>
        <v>#N/A</v>
      </c>
      <c r="AT436" s="4" t="e">
        <f>AVERAGE(Merge2[[#This Row],[environment]],Merge2[[#This Row],[job_satisfactory]],Merge2[[#This Row],[Relationship]],Merge2[[#This Row],[worklife]],Merge2[[#This Row],[selfrating]],Merge2[[#This Row],[managerrating]])</f>
        <v>#N/A</v>
      </c>
    </row>
    <row r="437" spans="1:46" x14ac:dyDescent="0.25">
      <c r="A437" s="1" t="s">
        <v>1551</v>
      </c>
      <c r="B437" s="3" t="s">
        <v>1552</v>
      </c>
      <c r="C437" s="3" t="s">
        <v>1553</v>
      </c>
      <c r="D437" s="3" t="s">
        <v>39</v>
      </c>
      <c r="E437" s="4">
        <v>28</v>
      </c>
      <c r="F437" s="4" t="str">
        <f>IF(Merge2[[#This Row],[Age]]&lt;=35,"Young","Old")</f>
        <v>Young</v>
      </c>
      <c r="G437" s="3" t="s">
        <v>27</v>
      </c>
      <c r="H437" s="3" t="s">
        <v>57</v>
      </c>
      <c r="I437" s="4">
        <v>15</v>
      </c>
      <c r="J437" s="4" t="str" cm="1">
        <f t="array" ref="J437">_xlfn.IFS(Merge2[[#This Row],[DistanceFromHome (KM)]] &lt;=10,"0-10KM",Merge2[[#This Row],[DistanceFromHome (KM)]] &lt;=20,"11-20KM",Merge2[[#This Row],[DistanceFromHome (KM)]] &lt;=30,"21-30KM",Merge2[[#This Row],[DistanceFromHome (KM)]] &lt;=40,"31-40KM",Merge2[[#This Row],[DistanceFromHome (KM)]] &lt;=50,"41-50KM")</f>
        <v>11-20KM</v>
      </c>
      <c r="K437" s="3" t="s">
        <v>69</v>
      </c>
      <c r="L437" s="3" t="s">
        <v>30</v>
      </c>
      <c r="M437" s="4">
        <v>3</v>
      </c>
      <c r="N437" s="3" t="str" cm="1">
        <f t="array" ref="N437">_xlfn.SWITCH(Merge2[[#This Row],[Education]], 1, "Below College", 2, "College", 3, "Bachelor's", 4, "Master's", 5, "Doctorate")</f>
        <v>Bachelor's</v>
      </c>
      <c r="O437" s="3" t="s">
        <v>58</v>
      </c>
      <c r="P437" s="3" t="s">
        <v>93</v>
      </c>
      <c r="Q437" s="3" t="s">
        <v>51</v>
      </c>
      <c r="R437" s="5">
        <v>83951</v>
      </c>
      <c r="S437" s="4">
        <v>2</v>
      </c>
      <c r="T437" s="3" t="s">
        <v>34</v>
      </c>
      <c r="U437" s="4">
        <f>IF(Merge2[[#This Row],[OverTime]]="Yes", 1, 0)</f>
        <v>0</v>
      </c>
      <c r="V437" s="2">
        <v>42047</v>
      </c>
      <c r="W437" s="3" t="s">
        <v>34</v>
      </c>
      <c r="X437" s="4">
        <v>7</v>
      </c>
      <c r="Y437" s="4">
        <v>3</v>
      </c>
      <c r="Z437" s="4">
        <v>6</v>
      </c>
      <c r="AA437" s="4" t="str">
        <f>IF(Merge2[[#This Row],[YearsSinceLastPromotion]] &gt;=4, "Need Attention", "OK")</f>
        <v>Need Attention</v>
      </c>
      <c r="AB437" s="4">
        <v>5</v>
      </c>
      <c r="AC437" s="1"/>
      <c r="AD437" s="1"/>
      <c r="AE437" s="2"/>
      <c r="AF437" s="4"/>
      <c r="AG437" s="4" t="e">
        <f>IF(ISNUMBER(Merge2[[#This Row],[PerformanceRating.EnvironmentSatisfaction]]),Merge2[[#This Row],[PerformanceRating.EnvironmentSatisfaction]], NA())</f>
        <v>#N/A</v>
      </c>
      <c r="AH437" s="4"/>
      <c r="AI437" s="4" t="e">
        <f>IF(ISNUMBER(Merge2[[#This Row],[PerformanceRating.JobSatisfaction]]),Merge2[[#This Row],[PerformanceRating.JobSatisfaction]],NA())</f>
        <v>#N/A</v>
      </c>
      <c r="AJ437" s="4"/>
      <c r="AK437" s="4" t="e">
        <f>IF(ISNUMBER(Merge2[[#This Row],[PerformanceRating.RelationshipSatisfaction]]),Merge2[[#This Row],[PerformanceRating.RelationshipSatisfaction]],NA())</f>
        <v>#N/A</v>
      </c>
      <c r="AL437" s="4"/>
      <c r="AM437" s="4"/>
      <c r="AN437" s="4"/>
      <c r="AO437" s="4" t="e">
        <f>IF(ISNUMBER(Merge2[[#This Row],[PerformanceRating.WorkLifeBalance]]),Merge2[[#This Row],[PerformanceRating.WorkLifeBalance]],NA())</f>
        <v>#N/A</v>
      </c>
      <c r="AP437" s="4"/>
      <c r="AQ437" s="4" t="e">
        <f>IF(ISNUMBER(Merge2[[#This Row],[PerformanceRating.SelfRating]]),Merge2[[#This Row],[PerformanceRating.SelfRating]],NA())</f>
        <v>#N/A</v>
      </c>
      <c r="AR437" s="4"/>
      <c r="AS437" s="4" t="e">
        <f>IF(ISNUMBER(Merge2[[#This Row],[PerformanceRating.ManagerRating]]),Merge2[[#This Row],[PerformanceRating.ManagerRating]],NA())</f>
        <v>#N/A</v>
      </c>
      <c r="AT437" s="4" t="e">
        <f>AVERAGE(Merge2[[#This Row],[environment]],Merge2[[#This Row],[job_satisfactory]],Merge2[[#This Row],[Relationship]],Merge2[[#This Row],[worklife]],Merge2[[#This Row],[selfrating]],Merge2[[#This Row],[managerrating]])</f>
        <v>#N/A</v>
      </c>
    </row>
    <row r="438" spans="1:46" x14ac:dyDescent="0.25">
      <c r="A438" s="1" t="s">
        <v>1554</v>
      </c>
      <c r="B438" s="3" t="s">
        <v>1555</v>
      </c>
      <c r="C438" s="3" t="s">
        <v>1556</v>
      </c>
      <c r="D438" s="3" t="s">
        <v>26</v>
      </c>
      <c r="E438" s="4">
        <v>27</v>
      </c>
      <c r="F438" s="4" t="str">
        <f>IF(Merge2[[#This Row],[Age]]&lt;=35,"Young","Old")</f>
        <v>Young</v>
      </c>
      <c r="G438" s="3" t="s">
        <v>27</v>
      </c>
      <c r="H438" s="3" t="s">
        <v>28</v>
      </c>
      <c r="I438" s="4">
        <v>25</v>
      </c>
      <c r="J438" s="4" t="str" cm="1">
        <f t="array" ref="J438">_xlfn.IFS(Merge2[[#This Row],[DistanceFromHome (KM)]] &lt;=10,"0-10KM",Merge2[[#This Row],[DistanceFromHome (KM)]] &lt;=20,"11-20KM",Merge2[[#This Row],[DistanceFromHome (KM)]] &lt;=30,"21-30KM",Merge2[[#This Row],[DistanceFromHome (KM)]] &lt;=40,"31-40KM",Merge2[[#This Row],[DistanceFromHome (KM)]] &lt;=50,"41-50KM")</f>
        <v>21-30KM</v>
      </c>
      <c r="K438" s="3" t="s">
        <v>69</v>
      </c>
      <c r="L438" s="3" t="s">
        <v>30</v>
      </c>
      <c r="M438" s="4">
        <v>3</v>
      </c>
      <c r="N438" s="3" t="str" cm="1">
        <f t="array" ref="N438">_xlfn.SWITCH(Merge2[[#This Row],[Education]], 1, "Below College", 2, "College", 3, "Bachelor's", 4, "Master's", 5, "Doctorate")</f>
        <v>Bachelor's</v>
      </c>
      <c r="O438" s="3" t="s">
        <v>63</v>
      </c>
      <c r="P438" s="3" t="s">
        <v>32</v>
      </c>
      <c r="Q438" s="3" t="s">
        <v>51</v>
      </c>
      <c r="R438" s="5">
        <v>91202</v>
      </c>
      <c r="S438" s="4">
        <v>0</v>
      </c>
      <c r="T438" s="3" t="s">
        <v>42</v>
      </c>
      <c r="U438" s="4">
        <f>IF(Merge2[[#This Row],[OverTime]]="Yes", 1, 0)</f>
        <v>1</v>
      </c>
      <c r="V438" s="2">
        <v>42050</v>
      </c>
      <c r="W438" s="3" t="s">
        <v>34</v>
      </c>
      <c r="X438" s="4">
        <v>7</v>
      </c>
      <c r="Y438" s="4">
        <v>5</v>
      </c>
      <c r="Z438" s="4">
        <v>7</v>
      </c>
      <c r="AA438" s="4" t="str">
        <f>IF(Merge2[[#This Row],[YearsSinceLastPromotion]] &gt;=4, "Need Attention", "OK")</f>
        <v>Need Attention</v>
      </c>
      <c r="AB438" s="4">
        <v>2</v>
      </c>
      <c r="AC438" s="1" t="s">
        <v>1557</v>
      </c>
      <c r="AD438" s="1" t="s">
        <v>1554</v>
      </c>
      <c r="AE438" s="2">
        <v>43167</v>
      </c>
      <c r="AF438" s="4">
        <v>3</v>
      </c>
      <c r="AG438" s="4">
        <f>IF(ISNUMBER(Merge2[[#This Row],[PerformanceRating.EnvironmentSatisfaction]]),Merge2[[#This Row],[PerformanceRating.EnvironmentSatisfaction]], NA())</f>
        <v>3</v>
      </c>
      <c r="AH438" s="4">
        <v>2</v>
      </c>
      <c r="AI438" s="4">
        <f>IF(ISNUMBER(Merge2[[#This Row],[PerformanceRating.JobSatisfaction]]),Merge2[[#This Row],[PerformanceRating.JobSatisfaction]],NA())</f>
        <v>2</v>
      </c>
      <c r="AJ438" s="4">
        <v>3</v>
      </c>
      <c r="AK438" s="4">
        <f>IF(ISNUMBER(Merge2[[#This Row],[PerformanceRating.RelationshipSatisfaction]]),Merge2[[#This Row],[PerformanceRating.RelationshipSatisfaction]],NA())</f>
        <v>3</v>
      </c>
      <c r="AL438" s="4">
        <v>2</v>
      </c>
      <c r="AM438" s="4">
        <v>2</v>
      </c>
      <c r="AN438" s="4">
        <v>5</v>
      </c>
      <c r="AO438" s="4">
        <f>IF(ISNUMBER(Merge2[[#This Row],[PerformanceRating.WorkLifeBalance]]),Merge2[[#This Row],[PerformanceRating.WorkLifeBalance]],NA())</f>
        <v>5</v>
      </c>
      <c r="AP438" s="4">
        <v>3</v>
      </c>
      <c r="AQ438" s="4">
        <f>IF(ISNUMBER(Merge2[[#This Row],[PerformanceRating.SelfRating]]),Merge2[[#This Row],[PerformanceRating.SelfRating]],NA())</f>
        <v>3</v>
      </c>
      <c r="AR438" s="4">
        <v>3</v>
      </c>
      <c r="AS438" s="4">
        <f>IF(ISNUMBER(Merge2[[#This Row],[PerformanceRating.ManagerRating]]),Merge2[[#This Row],[PerformanceRating.ManagerRating]],NA())</f>
        <v>3</v>
      </c>
      <c r="AT438" s="4">
        <f>AVERAGE(Merge2[[#This Row],[environment]],Merge2[[#This Row],[job_satisfactory]],Merge2[[#This Row],[Relationship]],Merge2[[#This Row],[worklife]],Merge2[[#This Row],[selfrating]],Merge2[[#This Row],[managerrating]])</f>
        <v>3.1666666666666665</v>
      </c>
    </row>
    <row r="439" spans="1:46" x14ac:dyDescent="0.25">
      <c r="A439" s="1" t="s">
        <v>1558</v>
      </c>
      <c r="B439" s="3" t="s">
        <v>1559</v>
      </c>
      <c r="C439" s="3" t="s">
        <v>1560</v>
      </c>
      <c r="D439" s="3" t="s">
        <v>26</v>
      </c>
      <c r="E439" s="4">
        <v>27</v>
      </c>
      <c r="F439" s="4" t="str">
        <f>IF(Merge2[[#This Row],[Age]]&lt;=35,"Young","Old")</f>
        <v>Young</v>
      </c>
      <c r="G439" s="3" t="s">
        <v>27</v>
      </c>
      <c r="H439" s="3" t="s">
        <v>57</v>
      </c>
      <c r="I439" s="4">
        <v>40</v>
      </c>
      <c r="J439" s="4" t="str" cm="1">
        <f t="array" ref="J439">_xlfn.IFS(Merge2[[#This Row],[DistanceFromHome (KM)]] &lt;=10,"0-10KM",Merge2[[#This Row],[DistanceFromHome (KM)]] &lt;=20,"11-20KM",Merge2[[#This Row],[DistanceFromHome (KM)]] &lt;=30,"21-30KM",Merge2[[#This Row],[DistanceFromHome (KM)]] &lt;=40,"31-40KM",Merge2[[#This Row],[DistanceFromHome (KM)]] &lt;=50,"41-50KM")</f>
        <v>31-40KM</v>
      </c>
      <c r="K439" s="3" t="s">
        <v>40</v>
      </c>
      <c r="L439" s="3" t="s">
        <v>48</v>
      </c>
      <c r="M439" s="4">
        <v>4</v>
      </c>
      <c r="N439" s="3" t="str" cm="1">
        <f t="array" ref="N439">_xlfn.SWITCH(Merge2[[#This Row],[Education]], 1, "Below College", 2, "College", 3, "Bachelor's", 4, "Master's", 5, "Doctorate")</f>
        <v>Master's</v>
      </c>
      <c r="O439" s="3" t="s">
        <v>77</v>
      </c>
      <c r="P439" s="3" t="s">
        <v>114</v>
      </c>
      <c r="Q439" s="3" t="s">
        <v>51</v>
      </c>
      <c r="R439" s="5">
        <v>112728</v>
      </c>
      <c r="S439" s="4">
        <v>1</v>
      </c>
      <c r="T439" s="3" t="s">
        <v>34</v>
      </c>
      <c r="U439" s="4">
        <f>IF(Merge2[[#This Row],[OverTime]]="Yes", 1, 0)</f>
        <v>0</v>
      </c>
      <c r="V439" s="2">
        <v>42053</v>
      </c>
      <c r="W439" s="3" t="s">
        <v>34</v>
      </c>
      <c r="X439" s="4">
        <v>7</v>
      </c>
      <c r="Y439" s="4">
        <v>5</v>
      </c>
      <c r="Z439" s="4">
        <v>6</v>
      </c>
      <c r="AA439" s="4" t="str">
        <f>IF(Merge2[[#This Row],[YearsSinceLastPromotion]] &gt;=4, "Need Attention", "OK")</f>
        <v>Need Attention</v>
      </c>
      <c r="AB439" s="4">
        <v>4</v>
      </c>
      <c r="AC439" s="1" t="s">
        <v>1561</v>
      </c>
      <c r="AD439" s="1" t="s">
        <v>1558</v>
      </c>
      <c r="AE439" s="2">
        <v>43334</v>
      </c>
      <c r="AF439" s="4">
        <v>3</v>
      </c>
      <c r="AG439" s="4">
        <f>IF(ISNUMBER(Merge2[[#This Row],[PerformanceRating.EnvironmentSatisfaction]]),Merge2[[#This Row],[PerformanceRating.EnvironmentSatisfaction]], NA())</f>
        <v>3</v>
      </c>
      <c r="AH439" s="4">
        <v>3</v>
      </c>
      <c r="AI439" s="4">
        <f>IF(ISNUMBER(Merge2[[#This Row],[PerformanceRating.JobSatisfaction]]),Merge2[[#This Row],[PerformanceRating.JobSatisfaction]],NA())</f>
        <v>3</v>
      </c>
      <c r="AJ439" s="4">
        <v>4</v>
      </c>
      <c r="AK439" s="4">
        <f>IF(ISNUMBER(Merge2[[#This Row],[PerformanceRating.RelationshipSatisfaction]]),Merge2[[#This Row],[PerformanceRating.RelationshipSatisfaction]],NA())</f>
        <v>4</v>
      </c>
      <c r="AL439" s="4">
        <v>3</v>
      </c>
      <c r="AM439" s="4">
        <v>1</v>
      </c>
      <c r="AN439" s="4">
        <v>5</v>
      </c>
      <c r="AO439" s="4">
        <f>IF(ISNUMBER(Merge2[[#This Row],[PerformanceRating.WorkLifeBalance]]),Merge2[[#This Row],[PerformanceRating.WorkLifeBalance]],NA())</f>
        <v>5</v>
      </c>
      <c r="AP439" s="4">
        <v>4</v>
      </c>
      <c r="AQ439" s="4">
        <f>IF(ISNUMBER(Merge2[[#This Row],[PerformanceRating.SelfRating]]),Merge2[[#This Row],[PerformanceRating.SelfRating]],NA())</f>
        <v>4</v>
      </c>
      <c r="AR439" s="4">
        <v>3</v>
      </c>
      <c r="AS439" s="4">
        <f>IF(ISNUMBER(Merge2[[#This Row],[PerformanceRating.ManagerRating]]),Merge2[[#This Row],[PerformanceRating.ManagerRating]],NA())</f>
        <v>3</v>
      </c>
      <c r="AT439" s="4">
        <f>AVERAGE(Merge2[[#This Row],[environment]],Merge2[[#This Row],[job_satisfactory]],Merge2[[#This Row],[Relationship]],Merge2[[#This Row],[worklife]],Merge2[[#This Row],[selfrating]],Merge2[[#This Row],[managerrating]])</f>
        <v>3.6666666666666665</v>
      </c>
    </row>
    <row r="440" spans="1:46" x14ac:dyDescent="0.25">
      <c r="A440" s="1" t="s">
        <v>1562</v>
      </c>
      <c r="B440" s="3" t="s">
        <v>1563</v>
      </c>
      <c r="C440" s="3" t="s">
        <v>1564</v>
      </c>
      <c r="D440" s="3" t="s">
        <v>26</v>
      </c>
      <c r="E440" s="4">
        <v>25</v>
      </c>
      <c r="F440" s="4" t="str">
        <f>IF(Merge2[[#This Row],[Age]]&lt;=35,"Young","Old")</f>
        <v>Young</v>
      </c>
      <c r="G440" s="3" t="s">
        <v>27</v>
      </c>
      <c r="H440" s="3" t="s">
        <v>28</v>
      </c>
      <c r="I440" s="4">
        <v>38</v>
      </c>
      <c r="J440" s="4" t="str" cm="1">
        <f t="array" ref="J440">_xlfn.IFS(Merge2[[#This Row],[DistanceFromHome (KM)]] &lt;=10,"0-10KM",Merge2[[#This Row],[DistanceFromHome (KM)]] &lt;=20,"11-20KM",Merge2[[#This Row],[DistanceFromHome (KM)]] &lt;=30,"21-30KM",Merge2[[#This Row],[DistanceFromHome (KM)]] &lt;=40,"31-40KM",Merge2[[#This Row],[DistanceFromHome (KM)]] &lt;=50,"41-50KM")</f>
        <v>31-40KM</v>
      </c>
      <c r="K440" s="3" t="s">
        <v>29</v>
      </c>
      <c r="L440" s="3" t="s">
        <v>70</v>
      </c>
      <c r="M440" s="4">
        <v>2</v>
      </c>
      <c r="N440" s="3" t="str" cm="1">
        <f t="array" ref="N440">_xlfn.SWITCH(Merge2[[#This Row],[Education]], 1, "Below College", 2, "College", 3, "Bachelor's", 4, "Master's", 5, "Doctorate")</f>
        <v>College</v>
      </c>
      <c r="O440" s="3" t="s">
        <v>49</v>
      </c>
      <c r="P440" s="3" t="s">
        <v>32</v>
      </c>
      <c r="Q440" s="3" t="s">
        <v>41</v>
      </c>
      <c r="R440" s="5">
        <v>57018</v>
      </c>
      <c r="S440" s="4">
        <v>0</v>
      </c>
      <c r="T440" s="3" t="s">
        <v>34</v>
      </c>
      <c r="U440" s="4">
        <f>IF(Merge2[[#This Row],[OverTime]]="Yes", 1, 0)</f>
        <v>0</v>
      </c>
      <c r="V440" s="2">
        <v>42056</v>
      </c>
      <c r="W440" s="3" t="s">
        <v>42</v>
      </c>
      <c r="X440" s="4">
        <v>1</v>
      </c>
      <c r="Y440" s="4">
        <v>0</v>
      </c>
      <c r="Z440" s="4">
        <v>0</v>
      </c>
      <c r="AA440" s="4" t="str">
        <f>IF(Merge2[[#This Row],[YearsSinceLastPromotion]] &gt;=4, "Need Attention", "OK")</f>
        <v>OK</v>
      </c>
      <c r="AB440" s="4">
        <v>0</v>
      </c>
      <c r="AC440" s="1"/>
      <c r="AD440" s="1"/>
      <c r="AE440" s="2"/>
      <c r="AF440" s="4"/>
      <c r="AG440" s="4" t="e">
        <f>IF(ISNUMBER(Merge2[[#This Row],[PerformanceRating.EnvironmentSatisfaction]]),Merge2[[#This Row],[PerformanceRating.EnvironmentSatisfaction]], NA())</f>
        <v>#N/A</v>
      </c>
      <c r="AH440" s="4"/>
      <c r="AI440" s="4" t="e">
        <f>IF(ISNUMBER(Merge2[[#This Row],[PerformanceRating.JobSatisfaction]]),Merge2[[#This Row],[PerformanceRating.JobSatisfaction]],NA())</f>
        <v>#N/A</v>
      </c>
      <c r="AJ440" s="4"/>
      <c r="AK440" s="4" t="e">
        <f>IF(ISNUMBER(Merge2[[#This Row],[PerformanceRating.RelationshipSatisfaction]]),Merge2[[#This Row],[PerformanceRating.RelationshipSatisfaction]],NA())</f>
        <v>#N/A</v>
      </c>
      <c r="AL440" s="4"/>
      <c r="AM440" s="4"/>
      <c r="AN440" s="4"/>
      <c r="AO440" s="4" t="e">
        <f>IF(ISNUMBER(Merge2[[#This Row],[PerformanceRating.WorkLifeBalance]]),Merge2[[#This Row],[PerformanceRating.WorkLifeBalance]],NA())</f>
        <v>#N/A</v>
      </c>
      <c r="AP440" s="4"/>
      <c r="AQ440" s="4" t="e">
        <f>IF(ISNUMBER(Merge2[[#This Row],[PerformanceRating.SelfRating]]),Merge2[[#This Row],[PerformanceRating.SelfRating]],NA())</f>
        <v>#N/A</v>
      </c>
      <c r="AR440" s="4"/>
      <c r="AS440" s="4" t="e">
        <f>IF(ISNUMBER(Merge2[[#This Row],[PerformanceRating.ManagerRating]]),Merge2[[#This Row],[PerformanceRating.ManagerRating]],NA())</f>
        <v>#N/A</v>
      </c>
      <c r="AT440" s="4" t="e">
        <f>AVERAGE(Merge2[[#This Row],[environment]],Merge2[[#This Row],[job_satisfactory]],Merge2[[#This Row],[Relationship]],Merge2[[#This Row],[worklife]],Merge2[[#This Row],[selfrating]],Merge2[[#This Row],[managerrating]])</f>
        <v>#N/A</v>
      </c>
    </row>
    <row r="441" spans="1:46" x14ac:dyDescent="0.25">
      <c r="A441" s="1" t="s">
        <v>1565</v>
      </c>
      <c r="B441" s="3" t="s">
        <v>1566</v>
      </c>
      <c r="C441" s="3" t="s">
        <v>1567</v>
      </c>
      <c r="D441" s="3" t="s">
        <v>39</v>
      </c>
      <c r="E441" s="4">
        <v>27</v>
      </c>
      <c r="F441" s="4" t="str">
        <f>IF(Merge2[[#This Row],[Age]]&lt;=35,"Young","Old")</f>
        <v>Young</v>
      </c>
      <c r="G441" s="3" t="s">
        <v>27</v>
      </c>
      <c r="H441" s="3" t="s">
        <v>57</v>
      </c>
      <c r="I441" s="4">
        <v>27</v>
      </c>
      <c r="J441" s="4" t="str" cm="1">
        <f t="array" ref="J441">_xlfn.IFS(Merge2[[#This Row],[DistanceFromHome (KM)]] &lt;=10,"0-10KM",Merge2[[#This Row],[DistanceFromHome (KM)]] &lt;=20,"11-20KM",Merge2[[#This Row],[DistanceFromHome (KM)]] &lt;=30,"21-30KM",Merge2[[#This Row],[DistanceFromHome (KM)]] &lt;=40,"31-40KM",Merge2[[#This Row],[DistanceFromHome (KM)]] &lt;=50,"41-50KM")</f>
        <v>21-30KM</v>
      </c>
      <c r="K441" s="3" t="s">
        <v>40</v>
      </c>
      <c r="L441" s="3" t="s">
        <v>70</v>
      </c>
      <c r="M441" s="4">
        <v>4</v>
      </c>
      <c r="N441" s="3" t="str" cm="1">
        <f t="array" ref="N441">_xlfn.SWITCH(Merge2[[#This Row],[Education]], 1, "Below College", 2, "College", 3, "Bachelor's", 4, "Master's", 5, "Doctorate")</f>
        <v>Master's</v>
      </c>
      <c r="O441" s="3" t="s">
        <v>77</v>
      </c>
      <c r="P441" s="3" t="s">
        <v>101</v>
      </c>
      <c r="Q441" s="3" t="s">
        <v>51</v>
      </c>
      <c r="R441" s="5">
        <v>92522</v>
      </c>
      <c r="S441" s="4">
        <v>0</v>
      </c>
      <c r="T441" s="3" t="s">
        <v>34</v>
      </c>
      <c r="U441" s="4">
        <f>IF(Merge2[[#This Row],[OverTime]]="Yes", 1, 0)</f>
        <v>0</v>
      </c>
      <c r="V441" s="2">
        <v>42057</v>
      </c>
      <c r="W441" s="3" t="s">
        <v>34</v>
      </c>
      <c r="X441" s="4">
        <v>7</v>
      </c>
      <c r="Y441" s="4">
        <v>4</v>
      </c>
      <c r="Z441" s="4">
        <v>5</v>
      </c>
      <c r="AA441" s="4" t="str">
        <f>IF(Merge2[[#This Row],[YearsSinceLastPromotion]] &gt;=4, "Need Attention", "OK")</f>
        <v>Need Attention</v>
      </c>
      <c r="AB441" s="4">
        <v>2</v>
      </c>
      <c r="AC441" s="1"/>
      <c r="AD441" s="1"/>
      <c r="AE441" s="2"/>
      <c r="AF441" s="4"/>
      <c r="AG441" s="4" t="e">
        <f>IF(ISNUMBER(Merge2[[#This Row],[PerformanceRating.EnvironmentSatisfaction]]),Merge2[[#This Row],[PerformanceRating.EnvironmentSatisfaction]], NA())</f>
        <v>#N/A</v>
      </c>
      <c r="AH441" s="4"/>
      <c r="AI441" s="4" t="e">
        <f>IF(ISNUMBER(Merge2[[#This Row],[PerformanceRating.JobSatisfaction]]),Merge2[[#This Row],[PerformanceRating.JobSatisfaction]],NA())</f>
        <v>#N/A</v>
      </c>
      <c r="AJ441" s="4"/>
      <c r="AK441" s="4" t="e">
        <f>IF(ISNUMBER(Merge2[[#This Row],[PerformanceRating.RelationshipSatisfaction]]),Merge2[[#This Row],[PerformanceRating.RelationshipSatisfaction]],NA())</f>
        <v>#N/A</v>
      </c>
      <c r="AL441" s="4"/>
      <c r="AM441" s="4"/>
      <c r="AN441" s="4"/>
      <c r="AO441" s="4" t="e">
        <f>IF(ISNUMBER(Merge2[[#This Row],[PerformanceRating.WorkLifeBalance]]),Merge2[[#This Row],[PerformanceRating.WorkLifeBalance]],NA())</f>
        <v>#N/A</v>
      </c>
      <c r="AP441" s="4"/>
      <c r="AQ441" s="4" t="e">
        <f>IF(ISNUMBER(Merge2[[#This Row],[PerformanceRating.SelfRating]]),Merge2[[#This Row],[PerformanceRating.SelfRating]],NA())</f>
        <v>#N/A</v>
      </c>
      <c r="AR441" s="4"/>
      <c r="AS441" s="4" t="e">
        <f>IF(ISNUMBER(Merge2[[#This Row],[PerformanceRating.ManagerRating]]),Merge2[[#This Row],[PerformanceRating.ManagerRating]],NA())</f>
        <v>#N/A</v>
      </c>
      <c r="AT441" s="4" t="e">
        <f>AVERAGE(Merge2[[#This Row],[environment]],Merge2[[#This Row],[job_satisfactory]],Merge2[[#This Row],[Relationship]],Merge2[[#This Row],[worklife]],Merge2[[#This Row],[selfrating]],Merge2[[#This Row],[managerrating]])</f>
        <v>#N/A</v>
      </c>
    </row>
    <row r="442" spans="1:46" x14ac:dyDescent="0.25">
      <c r="A442" s="1" t="s">
        <v>1568</v>
      </c>
      <c r="B442" s="3" t="s">
        <v>1569</v>
      </c>
      <c r="C442" s="3" t="s">
        <v>1570</v>
      </c>
      <c r="D442" s="3" t="s">
        <v>39</v>
      </c>
      <c r="E442" s="4">
        <v>28</v>
      </c>
      <c r="F442" s="4" t="str">
        <f>IF(Merge2[[#This Row],[Age]]&lt;=35,"Young","Old")</f>
        <v>Young</v>
      </c>
      <c r="G442" s="3" t="s">
        <v>75</v>
      </c>
      <c r="H442" s="3" t="s">
        <v>57</v>
      </c>
      <c r="I442" s="4">
        <v>30</v>
      </c>
      <c r="J442" s="4" t="str" cm="1">
        <f t="array" ref="J442">_xlfn.IFS(Merge2[[#This Row],[DistanceFromHome (KM)]] &lt;=10,"0-10KM",Merge2[[#This Row],[DistanceFromHome (KM)]] &lt;=20,"11-20KM",Merge2[[#This Row],[DistanceFromHome (KM)]] &lt;=30,"21-30KM",Merge2[[#This Row],[DistanceFromHome (KM)]] &lt;=40,"31-40KM",Merge2[[#This Row],[DistanceFromHome (KM)]] &lt;=50,"41-50KM")</f>
        <v>21-30KM</v>
      </c>
      <c r="K442" s="3" t="s">
        <v>40</v>
      </c>
      <c r="L442" s="3" t="s">
        <v>30</v>
      </c>
      <c r="M442" s="4">
        <v>3</v>
      </c>
      <c r="N442" s="3" t="str" cm="1">
        <f t="array" ref="N442">_xlfn.SWITCH(Merge2[[#This Row],[Education]], 1, "Below College", 2, "College", 3, "Bachelor's", 4, "Master's", 5, "Doctorate")</f>
        <v>Bachelor's</v>
      </c>
      <c r="O442" s="3" t="s">
        <v>58</v>
      </c>
      <c r="P442" s="3" t="s">
        <v>93</v>
      </c>
      <c r="Q442" s="3" t="s">
        <v>41</v>
      </c>
      <c r="R442" s="5">
        <v>52930</v>
      </c>
      <c r="S442" s="4">
        <v>0</v>
      </c>
      <c r="T442" s="3" t="s">
        <v>34</v>
      </c>
      <c r="U442" s="4">
        <f>IF(Merge2[[#This Row],[OverTime]]="Yes", 1, 0)</f>
        <v>0</v>
      </c>
      <c r="V442" s="2">
        <v>42058</v>
      </c>
      <c r="W442" s="3" t="s">
        <v>34</v>
      </c>
      <c r="X442" s="4">
        <v>7</v>
      </c>
      <c r="Y442" s="4">
        <v>1</v>
      </c>
      <c r="Z442" s="4">
        <v>4</v>
      </c>
      <c r="AA442" s="4" t="str">
        <f>IF(Merge2[[#This Row],[YearsSinceLastPromotion]] &gt;=4, "Need Attention", "OK")</f>
        <v>Need Attention</v>
      </c>
      <c r="AB442" s="4">
        <v>2</v>
      </c>
      <c r="AC442" s="1"/>
      <c r="AD442" s="1"/>
      <c r="AE442" s="2"/>
      <c r="AF442" s="4"/>
      <c r="AG442" s="4" t="e">
        <f>IF(ISNUMBER(Merge2[[#This Row],[PerformanceRating.EnvironmentSatisfaction]]),Merge2[[#This Row],[PerformanceRating.EnvironmentSatisfaction]], NA())</f>
        <v>#N/A</v>
      </c>
      <c r="AH442" s="4"/>
      <c r="AI442" s="4" t="e">
        <f>IF(ISNUMBER(Merge2[[#This Row],[PerformanceRating.JobSatisfaction]]),Merge2[[#This Row],[PerformanceRating.JobSatisfaction]],NA())</f>
        <v>#N/A</v>
      </c>
      <c r="AJ442" s="4"/>
      <c r="AK442" s="4" t="e">
        <f>IF(ISNUMBER(Merge2[[#This Row],[PerformanceRating.RelationshipSatisfaction]]),Merge2[[#This Row],[PerformanceRating.RelationshipSatisfaction]],NA())</f>
        <v>#N/A</v>
      </c>
      <c r="AL442" s="4"/>
      <c r="AM442" s="4"/>
      <c r="AN442" s="4"/>
      <c r="AO442" s="4" t="e">
        <f>IF(ISNUMBER(Merge2[[#This Row],[PerformanceRating.WorkLifeBalance]]),Merge2[[#This Row],[PerformanceRating.WorkLifeBalance]],NA())</f>
        <v>#N/A</v>
      </c>
      <c r="AP442" s="4"/>
      <c r="AQ442" s="4" t="e">
        <f>IF(ISNUMBER(Merge2[[#This Row],[PerformanceRating.SelfRating]]),Merge2[[#This Row],[PerformanceRating.SelfRating]],NA())</f>
        <v>#N/A</v>
      </c>
      <c r="AR442" s="4"/>
      <c r="AS442" s="4" t="e">
        <f>IF(ISNUMBER(Merge2[[#This Row],[PerformanceRating.ManagerRating]]),Merge2[[#This Row],[PerformanceRating.ManagerRating]],NA())</f>
        <v>#N/A</v>
      </c>
      <c r="AT442" s="4" t="e">
        <f>AVERAGE(Merge2[[#This Row],[environment]],Merge2[[#This Row],[job_satisfactory]],Merge2[[#This Row],[Relationship]],Merge2[[#This Row],[worklife]],Merge2[[#This Row],[selfrating]],Merge2[[#This Row],[managerrating]])</f>
        <v>#N/A</v>
      </c>
    </row>
    <row r="443" spans="1:46" x14ac:dyDescent="0.25">
      <c r="A443" s="1" t="s">
        <v>1571</v>
      </c>
      <c r="B443" s="3" t="s">
        <v>1572</v>
      </c>
      <c r="C443" s="3" t="s">
        <v>1573</v>
      </c>
      <c r="D443" s="3" t="s">
        <v>993</v>
      </c>
      <c r="E443" s="4">
        <v>25</v>
      </c>
      <c r="F443" s="4" t="str">
        <f>IF(Merge2[[#This Row],[Age]]&lt;=35,"Young","Old")</f>
        <v>Young</v>
      </c>
      <c r="G443" s="3" t="s">
        <v>27</v>
      </c>
      <c r="H443" s="3" t="s">
        <v>57</v>
      </c>
      <c r="I443" s="4">
        <v>4</v>
      </c>
      <c r="J443" s="4" t="str" cm="1">
        <f t="array" ref="J443">_xlfn.IFS(Merge2[[#This Row],[DistanceFromHome (KM)]] &lt;=10,"0-10KM",Merge2[[#This Row],[DistanceFromHome (KM)]] &lt;=20,"11-20KM",Merge2[[#This Row],[DistanceFromHome (KM)]] &lt;=30,"21-30KM",Merge2[[#This Row],[DistanceFromHome (KM)]] &lt;=40,"31-40KM",Merge2[[#This Row],[DistanceFromHome (KM)]] &lt;=50,"41-50KM")</f>
        <v>0-10KM</v>
      </c>
      <c r="K443" s="3" t="s">
        <v>69</v>
      </c>
      <c r="L443" s="3" t="s">
        <v>30</v>
      </c>
      <c r="M443" s="4">
        <v>2</v>
      </c>
      <c r="N443" s="3" t="str" cm="1">
        <f t="array" ref="N443">_xlfn.SWITCH(Merge2[[#This Row],[Education]], 1, "Below College", 2, "College", 3, "Bachelor's", 4, "Master's", 5, "Doctorate")</f>
        <v>College</v>
      </c>
      <c r="O443" s="3" t="s">
        <v>58</v>
      </c>
      <c r="P443" s="3" t="s">
        <v>59</v>
      </c>
      <c r="Q443" s="3" t="s">
        <v>41</v>
      </c>
      <c r="R443" s="5">
        <v>179602</v>
      </c>
      <c r="S443" s="4">
        <v>0</v>
      </c>
      <c r="T443" s="3" t="s">
        <v>34</v>
      </c>
      <c r="U443" s="4">
        <f>IF(Merge2[[#This Row],[OverTime]]="Yes", 1, 0)</f>
        <v>0</v>
      </c>
      <c r="V443" s="2">
        <v>42064</v>
      </c>
      <c r="W443" s="3" t="s">
        <v>34</v>
      </c>
      <c r="X443" s="4">
        <v>7</v>
      </c>
      <c r="Y443" s="4">
        <v>6</v>
      </c>
      <c r="Z443" s="4">
        <v>6</v>
      </c>
      <c r="AA443" s="4" t="str">
        <f>IF(Merge2[[#This Row],[YearsSinceLastPromotion]] &gt;=4, "Need Attention", "OK")</f>
        <v>Need Attention</v>
      </c>
      <c r="AB443" s="4">
        <v>6</v>
      </c>
      <c r="AC443" s="1" t="s">
        <v>1574</v>
      </c>
      <c r="AD443" s="1" t="s">
        <v>1571</v>
      </c>
      <c r="AE443" s="2">
        <v>43348</v>
      </c>
      <c r="AF443" s="4">
        <v>5</v>
      </c>
      <c r="AG443" s="4">
        <f>IF(ISNUMBER(Merge2[[#This Row],[PerformanceRating.EnvironmentSatisfaction]]),Merge2[[#This Row],[PerformanceRating.EnvironmentSatisfaction]], NA())</f>
        <v>5</v>
      </c>
      <c r="AH443" s="4">
        <v>2</v>
      </c>
      <c r="AI443" s="4">
        <f>IF(ISNUMBER(Merge2[[#This Row],[PerformanceRating.JobSatisfaction]]),Merge2[[#This Row],[PerformanceRating.JobSatisfaction]],NA())</f>
        <v>2</v>
      </c>
      <c r="AJ443" s="4">
        <v>2</v>
      </c>
      <c r="AK443" s="4">
        <f>IF(ISNUMBER(Merge2[[#This Row],[PerformanceRating.RelationshipSatisfaction]]),Merge2[[#This Row],[PerformanceRating.RelationshipSatisfaction]],NA())</f>
        <v>2</v>
      </c>
      <c r="AL443" s="4">
        <v>3</v>
      </c>
      <c r="AM443" s="4">
        <v>0</v>
      </c>
      <c r="AN443" s="4">
        <v>2</v>
      </c>
      <c r="AO443" s="4">
        <f>IF(ISNUMBER(Merge2[[#This Row],[PerformanceRating.WorkLifeBalance]]),Merge2[[#This Row],[PerformanceRating.WorkLifeBalance]],NA())</f>
        <v>2</v>
      </c>
      <c r="AP443" s="4">
        <v>5</v>
      </c>
      <c r="AQ443" s="4">
        <f>IF(ISNUMBER(Merge2[[#This Row],[PerformanceRating.SelfRating]]),Merge2[[#This Row],[PerformanceRating.SelfRating]],NA())</f>
        <v>5</v>
      </c>
      <c r="AR443" s="4">
        <v>4</v>
      </c>
      <c r="AS443" s="4">
        <f>IF(ISNUMBER(Merge2[[#This Row],[PerformanceRating.ManagerRating]]),Merge2[[#This Row],[PerformanceRating.ManagerRating]],NA())</f>
        <v>4</v>
      </c>
      <c r="AT443" s="4">
        <f>AVERAGE(Merge2[[#This Row],[environment]],Merge2[[#This Row],[job_satisfactory]],Merge2[[#This Row],[Relationship]],Merge2[[#This Row],[worklife]],Merge2[[#This Row],[selfrating]],Merge2[[#This Row],[managerrating]])</f>
        <v>3.3333333333333335</v>
      </c>
    </row>
    <row r="444" spans="1:46" x14ac:dyDescent="0.25">
      <c r="A444" s="1" t="s">
        <v>1575</v>
      </c>
      <c r="B444" s="3" t="s">
        <v>1576</v>
      </c>
      <c r="C444" s="3" t="s">
        <v>1577</v>
      </c>
      <c r="D444" s="3" t="s">
        <v>39</v>
      </c>
      <c r="E444" s="4">
        <v>27</v>
      </c>
      <c r="F444" s="4" t="str">
        <f>IF(Merge2[[#This Row],[Age]]&lt;=35,"Young","Old")</f>
        <v>Young</v>
      </c>
      <c r="G444" s="3" t="s">
        <v>92</v>
      </c>
      <c r="H444" s="3" t="s">
        <v>57</v>
      </c>
      <c r="I444" s="4">
        <v>9</v>
      </c>
      <c r="J444" s="4" t="str" cm="1">
        <f t="array" ref="J444">_xlfn.IFS(Merge2[[#This Row],[DistanceFromHome (KM)]] &lt;=10,"0-10KM",Merge2[[#This Row],[DistanceFromHome (KM)]] &lt;=20,"11-20KM",Merge2[[#This Row],[DistanceFromHome (KM)]] &lt;=30,"21-30KM",Merge2[[#This Row],[DistanceFromHome (KM)]] &lt;=40,"31-40KM",Merge2[[#This Row],[DistanceFromHome (KM)]] &lt;=50,"41-50KM")</f>
        <v>0-10KM</v>
      </c>
      <c r="K444" s="3" t="s">
        <v>69</v>
      </c>
      <c r="L444" s="3" t="s">
        <v>76</v>
      </c>
      <c r="M444" s="4">
        <v>4</v>
      </c>
      <c r="N444" s="3" t="str" cm="1">
        <f t="array" ref="N444">_xlfn.SWITCH(Merge2[[#This Row],[Education]], 1, "Below College", 2, "College", 3, "Bachelor's", 4, "Master's", 5, "Doctorate")</f>
        <v>Master's</v>
      </c>
      <c r="O444" s="3" t="s">
        <v>58</v>
      </c>
      <c r="P444" s="3" t="s">
        <v>110</v>
      </c>
      <c r="Q444" s="3" t="s">
        <v>51</v>
      </c>
      <c r="R444" s="5">
        <v>39001</v>
      </c>
      <c r="S444" s="4">
        <v>0</v>
      </c>
      <c r="T444" s="3" t="s">
        <v>42</v>
      </c>
      <c r="U444" s="4">
        <f>IF(Merge2[[#This Row],[OverTime]]="Yes", 1, 0)</f>
        <v>1</v>
      </c>
      <c r="V444" s="2">
        <v>42066</v>
      </c>
      <c r="W444" s="3" t="s">
        <v>34</v>
      </c>
      <c r="X444" s="4">
        <v>7</v>
      </c>
      <c r="Y444" s="4">
        <v>7</v>
      </c>
      <c r="Z444" s="4">
        <v>7</v>
      </c>
      <c r="AA444" s="4" t="str">
        <f>IF(Merge2[[#This Row],[YearsSinceLastPromotion]] &gt;=4, "Need Attention", "OK")</f>
        <v>Need Attention</v>
      </c>
      <c r="AB444" s="4">
        <v>4</v>
      </c>
      <c r="AC444" s="1"/>
      <c r="AD444" s="1"/>
      <c r="AE444" s="2"/>
      <c r="AF444" s="4"/>
      <c r="AG444" s="4" t="e">
        <f>IF(ISNUMBER(Merge2[[#This Row],[PerformanceRating.EnvironmentSatisfaction]]),Merge2[[#This Row],[PerformanceRating.EnvironmentSatisfaction]], NA())</f>
        <v>#N/A</v>
      </c>
      <c r="AH444" s="4"/>
      <c r="AI444" s="4" t="e">
        <f>IF(ISNUMBER(Merge2[[#This Row],[PerformanceRating.JobSatisfaction]]),Merge2[[#This Row],[PerformanceRating.JobSatisfaction]],NA())</f>
        <v>#N/A</v>
      </c>
      <c r="AJ444" s="4"/>
      <c r="AK444" s="4" t="e">
        <f>IF(ISNUMBER(Merge2[[#This Row],[PerformanceRating.RelationshipSatisfaction]]),Merge2[[#This Row],[PerformanceRating.RelationshipSatisfaction]],NA())</f>
        <v>#N/A</v>
      </c>
      <c r="AL444" s="4"/>
      <c r="AM444" s="4"/>
      <c r="AN444" s="4"/>
      <c r="AO444" s="4" t="e">
        <f>IF(ISNUMBER(Merge2[[#This Row],[PerformanceRating.WorkLifeBalance]]),Merge2[[#This Row],[PerformanceRating.WorkLifeBalance]],NA())</f>
        <v>#N/A</v>
      </c>
      <c r="AP444" s="4"/>
      <c r="AQ444" s="4" t="e">
        <f>IF(ISNUMBER(Merge2[[#This Row],[PerformanceRating.SelfRating]]),Merge2[[#This Row],[PerformanceRating.SelfRating]],NA())</f>
        <v>#N/A</v>
      </c>
      <c r="AR444" s="4"/>
      <c r="AS444" s="4" t="e">
        <f>IF(ISNUMBER(Merge2[[#This Row],[PerformanceRating.ManagerRating]]),Merge2[[#This Row],[PerformanceRating.ManagerRating]],NA())</f>
        <v>#N/A</v>
      </c>
      <c r="AT444" s="4" t="e">
        <f>AVERAGE(Merge2[[#This Row],[environment]],Merge2[[#This Row],[job_satisfactory]],Merge2[[#This Row],[Relationship]],Merge2[[#This Row],[worklife]],Merge2[[#This Row],[selfrating]],Merge2[[#This Row],[managerrating]])</f>
        <v>#N/A</v>
      </c>
    </row>
    <row r="445" spans="1:46" x14ac:dyDescent="0.25">
      <c r="A445" s="1" t="s">
        <v>1578</v>
      </c>
      <c r="B445" s="3" t="s">
        <v>1579</v>
      </c>
      <c r="C445" s="3" t="s">
        <v>1580</v>
      </c>
      <c r="D445" s="3" t="s">
        <v>39</v>
      </c>
      <c r="E445" s="4">
        <v>27</v>
      </c>
      <c r="F445" s="4" t="str">
        <f>IF(Merge2[[#This Row],[Age]]&lt;=35,"Young","Old")</f>
        <v>Young</v>
      </c>
      <c r="G445" s="3" t="s">
        <v>27</v>
      </c>
      <c r="H445" s="3" t="s">
        <v>28</v>
      </c>
      <c r="I445" s="4">
        <v>42</v>
      </c>
      <c r="J445" s="4" t="str" cm="1">
        <f t="array" ref="J445">_xlfn.IFS(Merge2[[#This Row],[DistanceFromHome (KM)]] &lt;=10,"0-10KM",Merge2[[#This Row],[DistanceFromHome (KM)]] &lt;=20,"11-20KM",Merge2[[#This Row],[DistanceFromHome (KM)]] &lt;=30,"21-30KM",Merge2[[#This Row],[DistanceFromHome (KM)]] &lt;=40,"31-40KM",Merge2[[#This Row],[DistanceFromHome (KM)]] &lt;=50,"41-50KM")</f>
        <v>41-50KM</v>
      </c>
      <c r="K445" s="3" t="s">
        <v>40</v>
      </c>
      <c r="L445" s="3" t="s">
        <v>100</v>
      </c>
      <c r="M445" s="4">
        <v>2</v>
      </c>
      <c r="N445" s="3" t="str" cm="1">
        <f t="array" ref="N445">_xlfn.SWITCH(Merge2[[#This Row],[Education]], 1, "Below College", 2, "College", 3, "Bachelor's", 4, "Master's", 5, "Doctorate")</f>
        <v>College</v>
      </c>
      <c r="O445" s="3" t="s">
        <v>63</v>
      </c>
      <c r="P445" s="3" t="s">
        <v>32</v>
      </c>
      <c r="Q445" s="3" t="s">
        <v>51</v>
      </c>
      <c r="R445" s="5">
        <v>68638</v>
      </c>
      <c r="S445" s="4">
        <v>0</v>
      </c>
      <c r="T445" s="3" t="s">
        <v>42</v>
      </c>
      <c r="U445" s="4">
        <f>IF(Merge2[[#This Row],[OverTime]]="Yes", 1, 0)</f>
        <v>1</v>
      </c>
      <c r="V445" s="2">
        <v>42073</v>
      </c>
      <c r="W445" s="3" t="s">
        <v>34</v>
      </c>
      <c r="X445" s="4">
        <v>7</v>
      </c>
      <c r="Y445" s="4">
        <v>7</v>
      </c>
      <c r="Z445" s="4">
        <v>7</v>
      </c>
      <c r="AA445" s="4" t="str">
        <f>IF(Merge2[[#This Row],[YearsSinceLastPromotion]] &gt;=4, "Need Attention", "OK")</f>
        <v>Need Attention</v>
      </c>
      <c r="AB445" s="4">
        <v>0</v>
      </c>
      <c r="AC445" s="1"/>
      <c r="AD445" s="1"/>
      <c r="AE445" s="2"/>
      <c r="AF445" s="4"/>
      <c r="AG445" s="4" t="e">
        <f>IF(ISNUMBER(Merge2[[#This Row],[PerformanceRating.EnvironmentSatisfaction]]),Merge2[[#This Row],[PerformanceRating.EnvironmentSatisfaction]], NA())</f>
        <v>#N/A</v>
      </c>
      <c r="AH445" s="4"/>
      <c r="AI445" s="4" t="e">
        <f>IF(ISNUMBER(Merge2[[#This Row],[PerformanceRating.JobSatisfaction]]),Merge2[[#This Row],[PerformanceRating.JobSatisfaction]],NA())</f>
        <v>#N/A</v>
      </c>
      <c r="AJ445" s="4"/>
      <c r="AK445" s="4" t="e">
        <f>IF(ISNUMBER(Merge2[[#This Row],[PerformanceRating.RelationshipSatisfaction]]),Merge2[[#This Row],[PerformanceRating.RelationshipSatisfaction]],NA())</f>
        <v>#N/A</v>
      </c>
      <c r="AL445" s="4"/>
      <c r="AM445" s="4"/>
      <c r="AN445" s="4"/>
      <c r="AO445" s="4" t="e">
        <f>IF(ISNUMBER(Merge2[[#This Row],[PerformanceRating.WorkLifeBalance]]),Merge2[[#This Row],[PerformanceRating.WorkLifeBalance]],NA())</f>
        <v>#N/A</v>
      </c>
      <c r="AP445" s="4"/>
      <c r="AQ445" s="4" t="e">
        <f>IF(ISNUMBER(Merge2[[#This Row],[PerformanceRating.SelfRating]]),Merge2[[#This Row],[PerformanceRating.SelfRating]],NA())</f>
        <v>#N/A</v>
      </c>
      <c r="AR445" s="4"/>
      <c r="AS445" s="4" t="e">
        <f>IF(ISNUMBER(Merge2[[#This Row],[PerformanceRating.ManagerRating]]),Merge2[[#This Row],[PerformanceRating.ManagerRating]],NA())</f>
        <v>#N/A</v>
      </c>
      <c r="AT445" s="4" t="e">
        <f>AVERAGE(Merge2[[#This Row],[environment]],Merge2[[#This Row],[job_satisfactory]],Merge2[[#This Row],[Relationship]],Merge2[[#This Row],[worklife]],Merge2[[#This Row],[selfrating]],Merge2[[#This Row],[managerrating]])</f>
        <v>#N/A</v>
      </c>
    </row>
    <row r="446" spans="1:46" x14ac:dyDescent="0.25">
      <c r="A446" s="1" t="s">
        <v>1581</v>
      </c>
      <c r="B446" s="3" t="s">
        <v>1582</v>
      </c>
      <c r="C446" s="3" t="s">
        <v>1583</v>
      </c>
      <c r="D446" s="3" t="s">
        <v>39</v>
      </c>
      <c r="E446" s="4">
        <v>26</v>
      </c>
      <c r="F446" s="4" t="str">
        <f>IF(Merge2[[#This Row],[Age]]&lt;=35,"Young","Old")</f>
        <v>Young</v>
      </c>
      <c r="G446" s="3" t="s">
        <v>27</v>
      </c>
      <c r="H446" s="3" t="s">
        <v>28</v>
      </c>
      <c r="I446" s="4">
        <v>24</v>
      </c>
      <c r="J446" s="4" t="str" cm="1">
        <f t="array" ref="J446">_xlfn.IFS(Merge2[[#This Row],[DistanceFromHome (KM)]] &lt;=10,"0-10KM",Merge2[[#This Row],[DistanceFromHome (KM)]] &lt;=20,"11-20KM",Merge2[[#This Row],[DistanceFromHome (KM)]] &lt;=30,"21-30KM",Merge2[[#This Row],[DistanceFromHome (KM)]] &lt;=40,"31-40KM",Merge2[[#This Row],[DistanceFromHome (KM)]] &lt;=50,"41-50KM")</f>
        <v>21-30KM</v>
      </c>
      <c r="K446" s="3" t="s">
        <v>40</v>
      </c>
      <c r="L446" s="3" t="s">
        <v>30</v>
      </c>
      <c r="M446" s="4">
        <v>3</v>
      </c>
      <c r="N446" s="3" t="str" cm="1">
        <f t="array" ref="N446">_xlfn.SWITCH(Merge2[[#This Row],[Education]], 1, "Below College", 2, "College", 3, "Bachelor's", 4, "Master's", 5, "Doctorate")</f>
        <v>Bachelor's</v>
      </c>
      <c r="O446" s="3" t="s">
        <v>31</v>
      </c>
      <c r="P446" s="3" t="s">
        <v>32</v>
      </c>
      <c r="Q446" s="3" t="s">
        <v>41</v>
      </c>
      <c r="R446" s="5">
        <v>85982</v>
      </c>
      <c r="S446" s="4">
        <v>0</v>
      </c>
      <c r="T446" s="3" t="s">
        <v>34</v>
      </c>
      <c r="U446" s="4">
        <f>IF(Merge2[[#This Row],[OverTime]]="Yes", 1, 0)</f>
        <v>0</v>
      </c>
      <c r="V446" s="2">
        <v>42076</v>
      </c>
      <c r="W446" s="3" t="s">
        <v>42</v>
      </c>
      <c r="X446" s="4">
        <v>5</v>
      </c>
      <c r="Y446" s="4">
        <v>1</v>
      </c>
      <c r="Z446" s="4">
        <v>1</v>
      </c>
      <c r="AA446" s="4" t="str">
        <f>IF(Merge2[[#This Row],[YearsSinceLastPromotion]] &gt;=4, "Need Attention", "OK")</f>
        <v>OK</v>
      </c>
      <c r="AB446" s="4">
        <v>0</v>
      </c>
      <c r="AC446" s="1" t="s">
        <v>1584</v>
      </c>
      <c r="AD446" s="1" t="s">
        <v>1581</v>
      </c>
      <c r="AE446" s="2">
        <v>42763</v>
      </c>
      <c r="AF446" s="4">
        <v>3</v>
      </c>
      <c r="AG446" s="4">
        <f>IF(ISNUMBER(Merge2[[#This Row],[PerformanceRating.EnvironmentSatisfaction]]),Merge2[[#This Row],[PerformanceRating.EnvironmentSatisfaction]], NA())</f>
        <v>3</v>
      </c>
      <c r="AH446" s="4">
        <v>5</v>
      </c>
      <c r="AI446" s="4">
        <f>IF(ISNUMBER(Merge2[[#This Row],[PerformanceRating.JobSatisfaction]]),Merge2[[#This Row],[PerformanceRating.JobSatisfaction]],NA())</f>
        <v>5</v>
      </c>
      <c r="AJ446" s="4">
        <v>3</v>
      </c>
      <c r="AK446" s="4">
        <f>IF(ISNUMBER(Merge2[[#This Row],[PerformanceRating.RelationshipSatisfaction]]),Merge2[[#This Row],[PerformanceRating.RelationshipSatisfaction]],NA())</f>
        <v>3</v>
      </c>
      <c r="AL446" s="4">
        <v>1</v>
      </c>
      <c r="AM446" s="4">
        <v>1</v>
      </c>
      <c r="AN446" s="4">
        <v>2</v>
      </c>
      <c r="AO446" s="4">
        <f>IF(ISNUMBER(Merge2[[#This Row],[PerformanceRating.WorkLifeBalance]]),Merge2[[#This Row],[PerformanceRating.WorkLifeBalance]],NA())</f>
        <v>2</v>
      </c>
      <c r="AP446" s="4">
        <v>4</v>
      </c>
      <c r="AQ446" s="4">
        <f>IF(ISNUMBER(Merge2[[#This Row],[PerformanceRating.SelfRating]]),Merge2[[#This Row],[PerformanceRating.SelfRating]],NA())</f>
        <v>4</v>
      </c>
      <c r="AR446" s="4">
        <v>3</v>
      </c>
      <c r="AS446" s="4">
        <f>IF(ISNUMBER(Merge2[[#This Row],[PerformanceRating.ManagerRating]]),Merge2[[#This Row],[PerformanceRating.ManagerRating]],NA())</f>
        <v>3</v>
      </c>
      <c r="AT446" s="4">
        <f>AVERAGE(Merge2[[#This Row],[environment]],Merge2[[#This Row],[job_satisfactory]],Merge2[[#This Row],[Relationship]],Merge2[[#This Row],[worklife]],Merge2[[#This Row],[selfrating]],Merge2[[#This Row],[managerrating]])</f>
        <v>3.3333333333333335</v>
      </c>
    </row>
    <row r="447" spans="1:46" x14ac:dyDescent="0.25">
      <c r="A447" s="1" t="s">
        <v>1585</v>
      </c>
      <c r="B447" s="3" t="s">
        <v>1586</v>
      </c>
      <c r="C447" s="3" t="s">
        <v>1587</v>
      </c>
      <c r="D447" s="3" t="s">
        <v>39</v>
      </c>
      <c r="E447" s="4">
        <v>25</v>
      </c>
      <c r="F447" s="4" t="str">
        <f>IF(Merge2[[#This Row],[Age]]&lt;=35,"Young","Old")</f>
        <v>Young</v>
      </c>
      <c r="G447" s="3" t="s">
        <v>75</v>
      </c>
      <c r="H447" s="3" t="s">
        <v>57</v>
      </c>
      <c r="I447" s="4">
        <v>12</v>
      </c>
      <c r="J447" s="4" t="str" cm="1">
        <f t="array" ref="J447">_xlfn.IFS(Merge2[[#This Row],[DistanceFromHome (KM)]] &lt;=10,"0-10KM",Merge2[[#This Row],[DistanceFromHome (KM)]] &lt;=20,"11-20KM",Merge2[[#This Row],[DistanceFromHome (KM)]] &lt;=30,"21-30KM",Merge2[[#This Row],[DistanceFromHome (KM)]] &lt;=40,"31-40KM",Merge2[[#This Row],[DistanceFromHome (KM)]] &lt;=50,"41-50KM")</f>
        <v>11-20KM</v>
      </c>
      <c r="K447" s="3" t="s">
        <v>69</v>
      </c>
      <c r="L447" s="3" t="s">
        <v>76</v>
      </c>
      <c r="M447" s="4">
        <v>3</v>
      </c>
      <c r="N447" s="3" t="str" cm="1">
        <f t="array" ref="N447">_xlfn.SWITCH(Merge2[[#This Row],[Education]], 1, "Below College", 2, "College", 3, "Bachelor's", 4, "Master's", 5, "Doctorate")</f>
        <v>Bachelor's</v>
      </c>
      <c r="O447" s="3" t="s">
        <v>77</v>
      </c>
      <c r="P447" s="3" t="s">
        <v>93</v>
      </c>
      <c r="Q447" s="3" t="s">
        <v>41</v>
      </c>
      <c r="R447" s="5">
        <v>31962</v>
      </c>
      <c r="S447" s="4">
        <v>0</v>
      </c>
      <c r="T447" s="3" t="s">
        <v>34</v>
      </c>
      <c r="U447" s="4">
        <f>IF(Merge2[[#This Row],[OverTime]]="Yes", 1, 0)</f>
        <v>0</v>
      </c>
      <c r="V447" s="2">
        <v>42077</v>
      </c>
      <c r="W447" s="3" t="s">
        <v>34</v>
      </c>
      <c r="X447" s="4">
        <v>7</v>
      </c>
      <c r="Y447" s="4">
        <v>2</v>
      </c>
      <c r="Z447" s="4">
        <v>7</v>
      </c>
      <c r="AA447" s="4" t="str">
        <f>IF(Merge2[[#This Row],[YearsSinceLastPromotion]] &gt;=4, "Need Attention", "OK")</f>
        <v>Need Attention</v>
      </c>
      <c r="AB447" s="4">
        <v>4</v>
      </c>
      <c r="AC447" s="1"/>
      <c r="AD447" s="1"/>
      <c r="AE447" s="2"/>
      <c r="AF447" s="4"/>
      <c r="AG447" s="4" t="e">
        <f>IF(ISNUMBER(Merge2[[#This Row],[PerformanceRating.EnvironmentSatisfaction]]),Merge2[[#This Row],[PerformanceRating.EnvironmentSatisfaction]], NA())</f>
        <v>#N/A</v>
      </c>
      <c r="AH447" s="4"/>
      <c r="AI447" s="4" t="e">
        <f>IF(ISNUMBER(Merge2[[#This Row],[PerformanceRating.JobSatisfaction]]),Merge2[[#This Row],[PerformanceRating.JobSatisfaction]],NA())</f>
        <v>#N/A</v>
      </c>
      <c r="AJ447" s="4"/>
      <c r="AK447" s="4" t="e">
        <f>IF(ISNUMBER(Merge2[[#This Row],[PerformanceRating.RelationshipSatisfaction]]),Merge2[[#This Row],[PerformanceRating.RelationshipSatisfaction]],NA())</f>
        <v>#N/A</v>
      </c>
      <c r="AL447" s="4"/>
      <c r="AM447" s="4"/>
      <c r="AN447" s="4"/>
      <c r="AO447" s="4" t="e">
        <f>IF(ISNUMBER(Merge2[[#This Row],[PerformanceRating.WorkLifeBalance]]),Merge2[[#This Row],[PerformanceRating.WorkLifeBalance]],NA())</f>
        <v>#N/A</v>
      </c>
      <c r="AP447" s="4"/>
      <c r="AQ447" s="4" t="e">
        <f>IF(ISNUMBER(Merge2[[#This Row],[PerformanceRating.SelfRating]]),Merge2[[#This Row],[PerformanceRating.SelfRating]],NA())</f>
        <v>#N/A</v>
      </c>
      <c r="AR447" s="4"/>
      <c r="AS447" s="4" t="e">
        <f>IF(ISNUMBER(Merge2[[#This Row],[PerformanceRating.ManagerRating]]),Merge2[[#This Row],[PerformanceRating.ManagerRating]],NA())</f>
        <v>#N/A</v>
      </c>
      <c r="AT447" s="4" t="e">
        <f>AVERAGE(Merge2[[#This Row],[environment]],Merge2[[#This Row],[job_satisfactory]],Merge2[[#This Row],[Relationship]],Merge2[[#This Row],[worklife]],Merge2[[#This Row],[selfrating]],Merge2[[#This Row],[managerrating]])</f>
        <v>#N/A</v>
      </c>
    </row>
    <row r="448" spans="1:46" x14ac:dyDescent="0.25">
      <c r="A448" s="1" t="s">
        <v>1588</v>
      </c>
      <c r="B448" s="3" t="s">
        <v>857</v>
      </c>
      <c r="C448" s="3" t="s">
        <v>1589</v>
      </c>
      <c r="D448" s="3" t="s">
        <v>39</v>
      </c>
      <c r="E448" s="4">
        <v>25</v>
      </c>
      <c r="F448" s="4" t="str">
        <f>IF(Merge2[[#This Row],[Age]]&lt;=35,"Young","Old")</f>
        <v>Young</v>
      </c>
      <c r="G448" s="3" t="s">
        <v>27</v>
      </c>
      <c r="H448" s="3" t="s">
        <v>57</v>
      </c>
      <c r="I448" s="4">
        <v>23</v>
      </c>
      <c r="J448" s="4" t="str" cm="1">
        <f t="array" ref="J448">_xlfn.IFS(Merge2[[#This Row],[DistanceFromHome (KM)]] &lt;=10,"0-10KM",Merge2[[#This Row],[DistanceFromHome (KM)]] &lt;=20,"11-20KM",Merge2[[#This Row],[DistanceFromHome (KM)]] &lt;=30,"21-30KM",Merge2[[#This Row],[DistanceFromHome (KM)]] &lt;=40,"31-40KM",Merge2[[#This Row],[DistanceFromHome (KM)]] &lt;=50,"41-50KM")</f>
        <v>21-30KM</v>
      </c>
      <c r="K448" s="3" t="s">
        <v>69</v>
      </c>
      <c r="L448" s="3" t="s">
        <v>76</v>
      </c>
      <c r="M448" s="4">
        <v>3</v>
      </c>
      <c r="N448" s="3" t="str" cm="1">
        <f t="array" ref="N448">_xlfn.SWITCH(Merge2[[#This Row],[Education]], 1, "Below College", 2, "College", 3, "Bachelor's", 4, "Master's", 5, "Doctorate")</f>
        <v>Bachelor's</v>
      </c>
      <c r="O448" s="3" t="s">
        <v>58</v>
      </c>
      <c r="P448" s="3" t="s">
        <v>93</v>
      </c>
      <c r="Q448" s="3" t="s">
        <v>41</v>
      </c>
      <c r="R448" s="5">
        <v>24626</v>
      </c>
      <c r="S448" s="4">
        <v>0</v>
      </c>
      <c r="T448" s="3" t="s">
        <v>34</v>
      </c>
      <c r="U448" s="4">
        <f>IF(Merge2[[#This Row],[OverTime]]="Yes", 1, 0)</f>
        <v>0</v>
      </c>
      <c r="V448" s="2">
        <v>42077</v>
      </c>
      <c r="W448" s="3" t="s">
        <v>34</v>
      </c>
      <c r="X448" s="4">
        <v>7</v>
      </c>
      <c r="Y448" s="4">
        <v>7</v>
      </c>
      <c r="Z448" s="4">
        <v>7</v>
      </c>
      <c r="AA448" s="4" t="str">
        <f>IF(Merge2[[#This Row],[YearsSinceLastPromotion]] &gt;=4, "Need Attention", "OK")</f>
        <v>Need Attention</v>
      </c>
      <c r="AB448" s="4">
        <v>1</v>
      </c>
      <c r="AC448" s="1"/>
      <c r="AD448" s="1"/>
      <c r="AE448" s="2"/>
      <c r="AF448" s="4"/>
      <c r="AG448" s="4" t="e">
        <f>IF(ISNUMBER(Merge2[[#This Row],[PerformanceRating.EnvironmentSatisfaction]]),Merge2[[#This Row],[PerformanceRating.EnvironmentSatisfaction]], NA())</f>
        <v>#N/A</v>
      </c>
      <c r="AH448" s="4"/>
      <c r="AI448" s="4" t="e">
        <f>IF(ISNUMBER(Merge2[[#This Row],[PerformanceRating.JobSatisfaction]]),Merge2[[#This Row],[PerformanceRating.JobSatisfaction]],NA())</f>
        <v>#N/A</v>
      </c>
      <c r="AJ448" s="4"/>
      <c r="AK448" s="4" t="e">
        <f>IF(ISNUMBER(Merge2[[#This Row],[PerformanceRating.RelationshipSatisfaction]]),Merge2[[#This Row],[PerformanceRating.RelationshipSatisfaction]],NA())</f>
        <v>#N/A</v>
      </c>
      <c r="AL448" s="4"/>
      <c r="AM448" s="4"/>
      <c r="AN448" s="4"/>
      <c r="AO448" s="4" t="e">
        <f>IF(ISNUMBER(Merge2[[#This Row],[PerformanceRating.WorkLifeBalance]]),Merge2[[#This Row],[PerformanceRating.WorkLifeBalance]],NA())</f>
        <v>#N/A</v>
      </c>
      <c r="AP448" s="4"/>
      <c r="AQ448" s="4" t="e">
        <f>IF(ISNUMBER(Merge2[[#This Row],[PerformanceRating.SelfRating]]),Merge2[[#This Row],[PerformanceRating.SelfRating]],NA())</f>
        <v>#N/A</v>
      </c>
      <c r="AR448" s="4"/>
      <c r="AS448" s="4" t="e">
        <f>IF(ISNUMBER(Merge2[[#This Row],[PerformanceRating.ManagerRating]]),Merge2[[#This Row],[PerformanceRating.ManagerRating]],NA())</f>
        <v>#N/A</v>
      </c>
      <c r="AT448" s="4" t="e">
        <f>AVERAGE(Merge2[[#This Row],[environment]],Merge2[[#This Row],[job_satisfactory]],Merge2[[#This Row],[Relationship]],Merge2[[#This Row],[worklife]],Merge2[[#This Row],[selfrating]],Merge2[[#This Row],[managerrating]])</f>
        <v>#N/A</v>
      </c>
    </row>
    <row r="449" spans="1:46" x14ac:dyDescent="0.25">
      <c r="A449" s="1" t="s">
        <v>1590</v>
      </c>
      <c r="B449" s="3" t="s">
        <v>1591</v>
      </c>
      <c r="C449" s="3" t="s">
        <v>1592</v>
      </c>
      <c r="D449" s="3" t="s">
        <v>39</v>
      </c>
      <c r="E449" s="4">
        <v>25</v>
      </c>
      <c r="F449" s="4" t="str">
        <f>IF(Merge2[[#This Row],[Age]]&lt;=35,"Young","Old")</f>
        <v>Young</v>
      </c>
      <c r="G449" s="3" t="s">
        <v>92</v>
      </c>
      <c r="H449" s="3" t="s">
        <v>28</v>
      </c>
      <c r="I449" s="4">
        <v>25</v>
      </c>
      <c r="J449" s="4" t="str" cm="1">
        <f t="array" ref="J449">_xlfn.IFS(Merge2[[#This Row],[DistanceFromHome (KM)]] &lt;=10,"0-10KM",Merge2[[#This Row],[DistanceFromHome (KM)]] &lt;=20,"11-20KM",Merge2[[#This Row],[DistanceFromHome (KM)]] &lt;=30,"21-30KM",Merge2[[#This Row],[DistanceFromHome (KM)]] &lt;=40,"31-40KM",Merge2[[#This Row],[DistanceFromHome (KM)]] &lt;=50,"41-50KM")</f>
        <v>21-30KM</v>
      </c>
      <c r="K449" s="3" t="s">
        <v>69</v>
      </c>
      <c r="L449" s="3" t="s">
        <v>30</v>
      </c>
      <c r="M449" s="4">
        <v>1</v>
      </c>
      <c r="N449" s="3" t="str" cm="1">
        <f t="array" ref="N449">_xlfn.SWITCH(Merge2[[#This Row],[Education]], 1, "Below College", 2, "College", 3, "Bachelor's", 4, "Master's", 5, "Doctorate")</f>
        <v>Below College</v>
      </c>
      <c r="O449" s="3" t="s">
        <v>49</v>
      </c>
      <c r="P449" s="3" t="s">
        <v>32</v>
      </c>
      <c r="Q449" s="3" t="s">
        <v>41</v>
      </c>
      <c r="R449" s="5">
        <v>57030</v>
      </c>
      <c r="S449" s="4">
        <v>0</v>
      </c>
      <c r="T449" s="3" t="s">
        <v>34</v>
      </c>
      <c r="U449" s="4">
        <f>IF(Merge2[[#This Row],[OverTime]]="Yes", 1, 0)</f>
        <v>0</v>
      </c>
      <c r="V449" s="2">
        <v>42083</v>
      </c>
      <c r="W449" s="3" t="s">
        <v>34</v>
      </c>
      <c r="X449" s="4">
        <v>7</v>
      </c>
      <c r="Y449" s="4">
        <v>5</v>
      </c>
      <c r="Z449" s="4">
        <v>7</v>
      </c>
      <c r="AA449" s="4" t="str">
        <f>IF(Merge2[[#This Row],[YearsSinceLastPromotion]] &gt;=4, "Need Attention", "OK")</f>
        <v>Need Attention</v>
      </c>
      <c r="AB449" s="4">
        <v>6</v>
      </c>
      <c r="AC449" s="1"/>
      <c r="AD449" s="1"/>
      <c r="AE449" s="2"/>
      <c r="AF449" s="4"/>
      <c r="AG449" s="4" t="e">
        <f>IF(ISNUMBER(Merge2[[#This Row],[PerformanceRating.EnvironmentSatisfaction]]),Merge2[[#This Row],[PerformanceRating.EnvironmentSatisfaction]], NA())</f>
        <v>#N/A</v>
      </c>
      <c r="AH449" s="4"/>
      <c r="AI449" s="4" t="e">
        <f>IF(ISNUMBER(Merge2[[#This Row],[PerformanceRating.JobSatisfaction]]),Merge2[[#This Row],[PerformanceRating.JobSatisfaction]],NA())</f>
        <v>#N/A</v>
      </c>
      <c r="AJ449" s="4"/>
      <c r="AK449" s="4" t="e">
        <f>IF(ISNUMBER(Merge2[[#This Row],[PerformanceRating.RelationshipSatisfaction]]),Merge2[[#This Row],[PerformanceRating.RelationshipSatisfaction]],NA())</f>
        <v>#N/A</v>
      </c>
      <c r="AL449" s="4"/>
      <c r="AM449" s="4"/>
      <c r="AN449" s="4"/>
      <c r="AO449" s="4" t="e">
        <f>IF(ISNUMBER(Merge2[[#This Row],[PerformanceRating.WorkLifeBalance]]),Merge2[[#This Row],[PerformanceRating.WorkLifeBalance]],NA())</f>
        <v>#N/A</v>
      </c>
      <c r="AP449" s="4"/>
      <c r="AQ449" s="4" t="e">
        <f>IF(ISNUMBER(Merge2[[#This Row],[PerformanceRating.SelfRating]]),Merge2[[#This Row],[PerformanceRating.SelfRating]],NA())</f>
        <v>#N/A</v>
      </c>
      <c r="AR449" s="4"/>
      <c r="AS449" s="4" t="e">
        <f>IF(ISNUMBER(Merge2[[#This Row],[PerformanceRating.ManagerRating]]),Merge2[[#This Row],[PerformanceRating.ManagerRating]],NA())</f>
        <v>#N/A</v>
      </c>
      <c r="AT449" s="4" t="e">
        <f>AVERAGE(Merge2[[#This Row],[environment]],Merge2[[#This Row],[job_satisfactory]],Merge2[[#This Row],[Relationship]],Merge2[[#This Row],[worklife]],Merge2[[#This Row],[selfrating]],Merge2[[#This Row],[managerrating]])</f>
        <v>#N/A</v>
      </c>
    </row>
    <row r="450" spans="1:46" x14ac:dyDescent="0.25">
      <c r="A450" s="1" t="s">
        <v>1593</v>
      </c>
      <c r="B450" s="3" t="s">
        <v>1594</v>
      </c>
      <c r="C450" s="3" t="s">
        <v>1595</v>
      </c>
      <c r="D450" s="3" t="s">
        <v>26</v>
      </c>
      <c r="E450" s="4">
        <v>28</v>
      </c>
      <c r="F450" s="4" t="str">
        <f>IF(Merge2[[#This Row],[Age]]&lt;=35,"Young","Old")</f>
        <v>Young</v>
      </c>
      <c r="G450" s="3" t="s">
        <v>92</v>
      </c>
      <c r="H450" s="3" t="s">
        <v>57</v>
      </c>
      <c r="I450" s="4">
        <v>38</v>
      </c>
      <c r="J450" s="4" t="str" cm="1">
        <f t="array" ref="J450">_xlfn.IFS(Merge2[[#This Row],[DistanceFromHome (KM)]] &lt;=10,"0-10KM",Merge2[[#This Row],[DistanceFromHome (KM)]] &lt;=20,"11-20KM",Merge2[[#This Row],[DistanceFromHome (KM)]] &lt;=30,"21-30KM",Merge2[[#This Row],[DistanceFromHome (KM)]] &lt;=40,"31-40KM",Merge2[[#This Row],[DistanceFromHome (KM)]] &lt;=50,"41-50KM")</f>
        <v>31-40KM</v>
      </c>
      <c r="K450" s="3" t="s">
        <v>40</v>
      </c>
      <c r="L450" s="3" t="s">
        <v>70</v>
      </c>
      <c r="M450" s="4">
        <v>4</v>
      </c>
      <c r="N450" s="3" t="str" cm="1">
        <f t="array" ref="N450">_xlfn.SWITCH(Merge2[[#This Row],[Education]], 1, "Below College", 2, "College", 3, "Bachelor's", 4, "Master's", 5, "Doctorate")</f>
        <v>Master's</v>
      </c>
      <c r="O450" s="3" t="s">
        <v>58</v>
      </c>
      <c r="P450" s="3" t="s">
        <v>93</v>
      </c>
      <c r="Q450" s="3" t="s">
        <v>51</v>
      </c>
      <c r="R450" s="5">
        <v>87704</v>
      </c>
      <c r="S450" s="4">
        <v>2</v>
      </c>
      <c r="T450" s="3" t="s">
        <v>34</v>
      </c>
      <c r="U450" s="4">
        <f>IF(Merge2[[#This Row],[OverTime]]="Yes", 1, 0)</f>
        <v>0</v>
      </c>
      <c r="V450" s="2">
        <v>42091</v>
      </c>
      <c r="W450" s="3" t="s">
        <v>34</v>
      </c>
      <c r="X450" s="4">
        <v>7</v>
      </c>
      <c r="Y450" s="4">
        <v>1</v>
      </c>
      <c r="Z450" s="4">
        <v>3</v>
      </c>
      <c r="AA450" s="4" t="str">
        <f>IF(Merge2[[#This Row],[YearsSinceLastPromotion]] &gt;=4, "Need Attention", "OK")</f>
        <v>OK</v>
      </c>
      <c r="AB450" s="4">
        <v>6</v>
      </c>
      <c r="AC450" s="1"/>
      <c r="AD450" s="1"/>
      <c r="AE450" s="2"/>
      <c r="AF450" s="4"/>
      <c r="AG450" s="4" t="e">
        <f>IF(ISNUMBER(Merge2[[#This Row],[PerformanceRating.EnvironmentSatisfaction]]),Merge2[[#This Row],[PerformanceRating.EnvironmentSatisfaction]], NA())</f>
        <v>#N/A</v>
      </c>
      <c r="AH450" s="4"/>
      <c r="AI450" s="4" t="e">
        <f>IF(ISNUMBER(Merge2[[#This Row],[PerformanceRating.JobSatisfaction]]),Merge2[[#This Row],[PerformanceRating.JobSatisfaction]],NA())</f>
        <v>#N/A</v>
      </c>
      <c r="AJ450" s="4"/>
      <c r="AK450" s="4" t="e">
        <f>IF(ISNUMBER(Merge2[[#This Row],[PerformanceRating.RelationshipSatisfaction]]),Merge2[[#This Row],[PerformanceRating.RelationshipSatisfaction]],NA())</f>
        <v>#N/A</v>
      </c>
      <c r="AL450" s="4"/>
      <c r="AM450" s="4"/>
      <c r="AN450" s="4"/>
      <c r="AO450" s="4" t="e">
        <f>IF(ISNUMBER(Merge2[[#This Row],[PerformanceRating.WorkLifeBalance]]),Merge2[[#This Row],[PerformanceRating.WorkLifeBalance]],NA())</f>
        <v>#N/A</v>
      </c>
      <c r="AP450" s="4"/>
      <c r="AQ450" s="4" t="e">
        <f>IF(ISNUMBER(Merge2[[#This Row],[PerformanceRating.SelfRating]]),Merge2[[#This Row],[PerformanceRating.SelfRating]],NA())</f>
        <v>#N/A</v>
      </c>
      <c r="AR450" s="4"/>
      <c r="AS450" s="4" t="e">
        <f>IF(ISNUMBER(Merge2[[#This Row],[PerformanceRating.ManagerRating]]),Merge2[[#This Row],[PerformanceRating.ManagerRating]],NA())</f>
        <v>#N/A</v>
      </c>
      <c r="AT450" s="4" t="e">
        <f>AVERAGE(Merge2[[#This Row],[environment]],Merge2[[#This Row],[job_satisfactory]],Merge2[[#This Row],[Relationship]],Merge2[[#This Row],[worklife]],Merge2[[#This Row],[selfrating]],Merge2[[#This Row],[managerrating]])</f>
        <v>#N/A</v>
      </c>
    </row>
    <row r="451" spans="1:46" x14ac:dyDescent="0.25">
      <c r="A451" s="1" t="s">
        <v>1596</v>
      </c>
      <c r="B451" s="3" t="s">
        <v>1597</v>
      </c>
      <c r="C451" s="3" t="s">
        <v>1598</v>
      </c>
      <c r="D451" s="3" t="s">
        <v>39</v>
      </c>
      <c r="E451" s="4">
        <v>25</v>
      </c>
      <c r="F451" s="4" t="str">
        <f>IF(Merge2[[#This Row],[Age]]&lt;=35,"Young","Old")</f>
        <v>Young</v>
      </c>
      <c r="G451" s="3" t="s">
        <v>27</v>
      </c>
      <c r="H451" s="3" t="s">
        <v>28</v>
      </c>
      <c r="I451" s="4">
        <v>12</v>
      </c>
      <c r="J451" s="4" t="str" cm="1">
        <f t="array" ref="J451">_xlfn.IFS(Merge2[[#This Row],[DistanceFromHome (KM)]] &lt;=10,"0-10KM",Merge2[[#This Row],[DistanceFromHome (KM)]] &lt;=20,"11-20KM",Merge2[[#This Row],[DistanceFromHome (KM)]] &lt;=30,"21-30KM",Merge2[[#This Row],[DistanceFromHome (KM)]] &lt;=40,"31-40KM",Merge2[[#This Row],[DistanceFromHome (KM)]] &lt;=50,"41-50KM")</f>
        <v>11-20KM</v>
      </c>
      <c r="K451" s="3" t="s">
        <v>69</v>
      </c>
      <c r="L451" s="3" t="s">
        <v>48</v>
      </c>
      <c r="M451" s="4">
        <v>4</v>
      </c>
      <c r="N451" s="3" t="str" cm="1">
        <f t="array" ref="N451">_xlfn.SWITCH(Merge2[[#This Row],[Education]], 1, "Below College", 2, "College", 3, "Bachelor's", 4, "Master's", 5, "Doctorate")</f>
        <v>Master's</v>
      </c>
      <c r="O451" s="3" t="s">
        <v>31</v>
      </c>
      <c r="P451" s="3" t="s">
        <v>32</v>
      </c>
      <c r="Q451" s="3" t="s">
        <v>33</v>
      </c>
      <c r="R451" s="5">
        <v>67814</v>
      </c>
      <c r="S451" s="4">
        <v>0</v>
      </c>
      <c r="T451" s="3" t="s">
        <v>34</v>
      </c>
      <c r="U451" s="4">
        <f>IF(Merge2[[#This Row],[OverTime]]="Yes", 1, 0)</f>
        <v>0</v>
      </c>
      <c r="V451" s="2">
        <v>42091</v>
      </c>
      <c r="W451" s="3" t="s">
        <v>34</v>
      </c>
      <c r="X451" s="4">
        <v>7</v>
      </c>
      <c r="Y451" s="4">
        <v>6</v>
      </c>
      <c r="Z451" s="4">
        <v>7</v>
      </c>
      <c r="AA451" s="4" t="str">
        <f>IF(Merge2[[#This Row],[YearsSinceLastPromotion]] &gt;=4, "Need Attention", "OK")</f>
        <v>Need Attention</v>
      </c>
      <c r="AB451" s="4">
        <v>1</v>
      </c>
      <c r="AC451" s="1"/>
      <c r="AD451" s="1"/>
      <c r="AE451" s="2"/>
      <c r="AF451" s="4"/>
      <c r="AG451" s="4" t="e">
        <f>IF(ISNUMBER(Merge2[[#This Row],[PerformanceRating.EnvironmentSatisfaction]]),Merge2[[#This Row],[PerformanceRating.EnvironmentSatisfaction]], NA())</f>
        <v>#N/A</v>
      </c>
      <c r="AH451" s="4"/>
      <c r="AI451" s="4" t="e">
        <f>IF(ISNUMBER(Merge2[[#This Row],[PerformanceRating.JobSatisfaction]]),Merge2[[#This Row],[PerformanceRating.JobSatisfaction]],NA())</f>
        <v>#N/A</v>
      </c>
      <c r="AJ451" s="4"/>
      <c r="AK451" s="4" t="e">
        <f>IF(ISNUMBER(Merge2[[#This Row],[PerformanceRating.RelationshipSatisfaction]]),Merge2[[#This Row],[PerformanceRating.RelationshipSatisfaction]],NA())</f>
        <v>#N/A</v>
      </c>
      <c r="AL451" s="4"/>
      <c r="AM451" s="4"/>
      <c r="AN451" s="4"/>
      <c r="AO451" s="4" t="e">
        <f>IF(ISNUMBER(Merge2[[#This Row],[PerformanceRating.WorkLifeBalance]]),Merge2[[#This Row],[PerformanceRating.WorkLifeBalance]],NA())</f>
        <v>#N/A</v>
      </c>
      <c r="AP451" s="4"/>
      <c r="AQ451" s="4" t="e">
        <f>IF(ISNUMBER(Merge2[[#This Row],[PerformanceRating.SelfRating]]),Merge2[[#This Row],[PerformanceRating.SelfRating]],NA())</f>
        <v>#N/A</v>
      </c>
      <c r="AR451" s="4"/>
      <c r="AS451" s="4" t="e">
        <f>IF(ISNUMBER(Merge2[[#This Row],[PerformanceRating.ManagerRating]]),Merge2[[#This Row],[PerformanceRating.ManagerRating]],NA())</f>
        <v>#N/A</v>
      </c>
      <c r="AT451" s="4" t="e">
        <f>AVERAGE(Merge2[[#This Row],[environment]],Merge2[[#This Row],[job_satisfactory]],Merge2[[#This Row],[Relationship]],Merge2[[#This Row],[worklife]],Merge2[[#This Row],[selfrating]],Merge2[[#This Row],[managerrating]])</f>
        <v>#N/A</v>
      </c>
    </row>
    <row r="452" spans="1:46" hidden="1" x14ac:dyDescent="0.25">
      <c r="A452" s="1" t="s">
        <v>1599</v>
      </c>
      <c r="B452" s="3" t="s">
        <v>1600</v>
      </c>
      <c r="C452" s="3" t="s">
        <v>1601</v>
      </c>
      <c r="D452" s="3" t="s">
        <v>56</v>
      </c>
      <c r="E452" s="4">
        <v>41</v>
      </c>
      <c r="F452" s="4" t="str">
        <f>IF(Merge2[[#This Row],[Age]]&lt;=35,"Young","Old")</f>
        <v>Old</v>
      </c>
      <c r="G452" s="3" t="s">
        <v>27</v>
      </c>
      <c r="H452" s="3" t="s">
        <v>47</v>
      </c>
      <c r="I452" s="4">
        <v>11</v>
      </c>
      <c r="J452" s="4" t="str" cm="1">
        <f t="array" ref="J452">_xlfn.IFS(Merge2[[#This Row],[DistanceFromHome (KM)]] &lt;=10,"0-10KM",Merge2[[#This Row],[DistanceFromHome (KM)]] &lt;=20,"11-20KM",Merge2[[#This Row],[DistanceFromHome (KM)]] &lt;=30,"21-30KM",Merge2[[#This Row],[DistanceFromHome (KM)]] &lt;=40,"31-40KM",Merge2[[#This Row],[DistanceFromHome (KM)]] &lt;=50,"41-50KM")</f>
        <v>11-20KM</v>
      </c>
      <c r="K452" s="3" t="s">
        <v>69</v>
      </c>
      <c r="L452" s="3" t="s">
        <v>76</v>
      </c>
      <c r="M452" s="4">
        <v>2</v>
      </c>
      <c r="N452" s="3" t="str" cm="1">
        <f t="array" ref="N452">_xlfn.SWITCH(Merge2[[#This Row],[Education]], 1, "Below College", 2, "College", 3, "Bachelor's", 4, "Master's", 5, "Doctorate")</f>
        <v>College</v>
      </c>
      <c r="O452" s="3" t="s">
        <v>130</v>
      </c>
      <c r="P452" s="3" t="s">
        <v>50</v>
      </c>
      <c r="Q452" s="3" t="s">
        <v>41</v>
      </c>
      <c r="R452" s="5">
        <v>445906</v>
      </c>
      <c r="S452" s="4">
        <v>0</v>
      </c>
      <c r="T452" s="3" t="s">
        <v>42</v>
      </c>
      <c r="U452" s="4">
        <f>IF(Merge2[[#This Row],[OverTime]]="Yes", 1, 0)</f>
        <v>1</v>
      </c>
      <c r="V452" s="2">
        <v>42095</v>
      </c>
      <c r="W452" s="3" t="s">
        <v>34</v>
      </c>
      <c r="X452" s="4">
        <v>7</v>
      </c>
      <c r="Y452" s="4">
        <v>1</v>
      </c>
      <c r="Z452" s="4">
        <v>5</v>
      </c>
      <c r="AA452" s="4" t="str">
        <f>IF(Merge2[[#This Row],[YearsSinceLastPromotion]] &gt;=4, "Need Attention", "OK")</f>
        <v>Need Attention</v>
      </c>
      <c r="AB452" s="4">
        <v>4</v>
      </c>
      <c r="AC452" s="1"/>
      <c r="AD452" s="1"/>
      <c r="AE452" s="2"/>
      <c r="AF452" s="4"/>
      <c r="AG452" s="4" t="e">
        <f>IF(ISNUMBER(Merge2[[#This Row],[PerformanceRating.EnvironmentSatisfaction]]),Merge2[[#This Row],[PerformanceRating.EnvironmentSatisfaction]], NA())</f>
        <v>#N/A</v>
      </c>
      <c r="AH452" s="4"/>
      <c r="AI452" s="4" t="e">
        <f>IF(ISNUMBER(Merge2[[#This Row],[PerformanceRating.JobSatisfaction]]),Merge2[[#This Row],[PerformanceRating.JobSatisfaction]],NA())</f>
        <v>#N/A</v>
      </c>
      <c r="AJ452" s="4"/>
      <c r="AK452" s="4" t="e">
        <f>IF(ISNUMBER(Merge2[[#This Row],[PerformanceRating.RelationshipSatisfaction]]),Merge2[[#This Row],[PerformanceRating.RelationshipSatisfaction]],NA())</f>
        <v>#N/A</v>
      </c>
      <c r="AL452" s="4"/>
      <c r="AM452" s="4"/>
      <c r="AN452" s="4"/>
      <c r="AO452" s="4" t="e">
        <f>IF(ISNUMBER(Merge2[[#This Row],[PerformanceRating.WorkLifeBalance]]),Merge2[[#This Row],[PerformanceRating.WorkLifeBalance]],NA())</f>
        <v>#N/A</v>
      </c>
      <c r="AP452" s="4"/>
      <c r="AQ452" s="4" t="e">
        <f>IF(ISNUMBER(Merge2[[#This Row],[PerformanceRating.SelfRating]]),Merge2[[#This Row],[PerformanceRating.SelfRating]],NA())</f>
        <v>#N/A</v>
      </c>
      <c r="AR452" s="4"/>
      <c r="AS452" s="4" t="e">
        <f>IF(ISNUMBER(Merge2[[#This Row],[PerformanceRating.ManagerRating]]),Merge2[[#This Row],[PerformanceRating.ManagerRating]],NA())</f>
        <v>#N/A</v>
      </c>
      <c r="AT452" s="4" t="e">
        <f>AVERAGE(Merge2[[#This Row],[environment]],Merge2[[#This Row],[job_satisfactory]],Merge2[[#This Row],[Relationship]],Merge2[[#This Row],[worklife]],Merge2[[#This Row],[selfrating]],Merge2[[#This Row],[managerrating]])</f>
        <v>#N/A</v>
      </c>
    </row>
    <row r="453" spans="1:46" x14ac:dyDescent="0.25">
      <c r="A453" s="1" t="s">
        <v>1602</v>
      </c>
      <c r="B453" s="3" t="s">
        <v>1603</v>
      </c>
      <c r="C453" s="3" t="s">
        <v>1604</v>
      </c>
      <c r="D453" s="3" t="s">
        <v>26</v>
      </c>
      <c r="E453" s="4">
        <v>27</v>
      </c>
      <c r="F453" s="4" t="str">
        <f>IF(Merge2[[#This Row],[Age]]&lt;=35,"Young","Old")</f>
        <v>Young</v>
      </c>
      <c r="G453" s="3" t="s">
        <v>27</v>
      </c>
      <c r="H453" s="3" t="s">
        <v>28</v>
      </c>
      <c r="I453" s="4">
        <v>4</v>
      </c>
      <c r="J453" s="4" t="str" cm="1">
        <f t="array" ref="J453">_xlfn.IFS(Merge2[[#This Row],[DistanceFromHome (KM)]] &lt;=10,"0-10KM",Merge2[[#This Row],[DistanceFromHome (KM)]] &lt;=20,"11-20KM",Merge2[[#This Row],[DistanceFromHome (KM)]] &lt;=30,"21-30KM",Merge2[[#This Row],[DistanceFromHome (KM)]] &lt;=40,"31-40KM",Merge2[[#This Row],[DistanceFromHome (KM)]] &lt;=50,"41-50KM")</f>
        <v>0-10KM</v>
      </c>
      <c r="K453" s="3" t="s">
        <v>40</v>
      </c>
      <c r="L453" s="3" t="s">
        <v>76</v>
      </c>
      <c r="M453" s="4">
        <v>1</v>
      </c>
      <c r="N453" s="3" t="str" cm="1">
        <f t="array" ref="N453">_xlfn.SWITCH(Merge2[[#This Row],[Education]], 1, "Below College", 2, "College", 3, "Bachelor's", 4, "Master's", 5, "Doctorate")</f>
        <v>Below College</v>
      </c>
      <c r="O453" s="3" t="s">
        <v>130</v>
      </c>
      <c r="P453" s="3" t="s">
        <v>32</v>
      </c>
      <c r="Q453" s="3" t="s">
        <v>51</v>
      </c>
      <c r="R453" s="5">
        <v>45046</v>
      </c>
      <c r="S453" s="4">
        <v>2</v>
      </c>
      <c r="T453" s="3" t="s">
        <v>42</v>
      </c>
      <c r="U453" s="4">
        <f>IF(Merge2[[#This Row],[OverTime]]="Yes", 1, 0)</f>
        <v>1</v>
      </c>
      <c r="V453" s="2">
        <v>42097</v>
      </c>
      <c r="W453" s="3" t="s">
        <v>34</v>
      </c>
      <c r="X453" s="4">
        <v>7</v>
      </c>
      <c r="Y453" s="4">
        <v>6</v>
      </c>
      <c r="Z453" s="4">
        <v>7</v>
      </c>
      <c r="AA453" s="4" t="str">
        <f>IF(Merge2[[#This Row],[YearsSinceLastPromotion]] &gt;=4, "Need Attention", "OK")</f>
        <v>Need Attention</v>
      </c>
      <c r="AB453" s="4">
        <v>0</v>
      </c>
      <c r="AC453" s="1"/>
      <c r="AD453" s="1"/>
      <c r="AE453" s="2"/>
      <c r="AF453" s="4"/>
      <c r="AG453" s="4" t="e">
        <f>IF(ISNUMBER(Merge2[[#This Row],[PerformanceRating.EnvironmentSatisfaction]]),Merge2[[#This Row],[PerformanceRating.EnvironmentSatisfaction]], NA())</f>
        <v>#N/A</v>
      </c>
      <c r="AH453" s="4"/>
      <c r="AI453" s="4" t="e">
        <f>IF(ISNUMBER(Merge2[[#This Row],[PerformanceRating.JobSatisfaction]]),Merge2[[#This Row],[PerformanceRating.JobSatisfaction]],NA())</f>
        <v>#N/A</v>
      </c>
      <c r="AJ453" s="4"/>
      <c r="AK453" s="4" t="e">
        <f>IF(ISNUMBER(Merge2[[#This Row],[PerformanceRating.RelationshipSatisfaction]]),Merge2[[#This Row],[PerformanceRating.RelationshipSatisfaction]],NA())</f>
        <v>#N/A</v>
      </c>
      <c r="AL453" s="4"/>
      <c r="AM453" s="4"/>
      <c r="AN453" s="4"/>
      <c r="AO453" s="4" t="e">
        <f>IF(ISNUMBER(Merge2[[#This Row],[PerformanceRating.WorkLifeBalance]]),Merge2[[#This Row],[PerformanceRating.WorkLifeBalance]],NA())</f>
        <v>#N/A</v>
      </c>
      <c r="AP453" s="4"/>
      <c r="AQ453" s="4" t="e">
        <f>IF(ISNUMBER(Merge2[[#This Row],[PerformanceRating.SelfRating]]),Merge2[[#This Row],[PerformanceRating.SelfRating]],NA())</f>
        <v>#N/A</v>
      </c>
      <c r="AR453" s="4"/>
      <c r="AS453" s="4" t="e">
        <f>IF(ISNUMBER(Merge2[[#This Row],[PerformanceRating.ManagerRating]]),Merge2[[#This Row],[PerformanceRating.ManagerRating]],NA())</f>
        <v>#N/A</v>
      </c>
      <c r="AT453" s="4" t="e">
        <f>AVERAGE(Merge2[[#This Row],[environment]],Merge2[[#This Row],[job_satisfactory]],Merge2[[#This Row],[Relationship]],Merge2[[#This Row],[worklife]],Merge2[[#This Row],[selfrating]],Merge2[[#This Row],[managerrating]])</f>
        <v>#N/A</v>
      </c>
    </row>
    <row r="454" spans="1:46" x14ac:dyDescent="0.25">
      <c r="A454" s="1" t="s">
        <v>1605</v>
      </c>
      <c r="B454" s="3" t="s">
        <v>1606</v>
      </c>
      <c r="C454" s="3" t="s">
        <v>1607</v>
      </c>
      <c r="D454" s="3" t="s">
        <v>39</v>
      </c>
      <c r="E454" s="4">
        <v>26</v>
      </c>
      <c r="F454" s="4" t="str">
        <f>IF(Merge2[[#This Row],[Age]]&lt;=35,"Young","Old")</f>
        <v>Young</v>
      </c>
      <c r="G454" s="3" t="s">
        <v>27</v>
      </c>
      <c r="H454" s="3" t="s">
        <v>28</v>
      </c>
      <c r="I454" s="4">
        <v>24</v>
      </c>
      <c r="J454" s="4" t="str" cm="1">
        <f t="array" ref="J454">_xlfn.IFS(Merge2[[#This Row],[DistanceFromHome (KM)]] &lt;=10,"0-10KM",Merge2[[#This Row],[DistanceFromHome (KM)]] &lt;=20,"11-20KM",Merge2[[#This Row],[DistanceFromHome (KM)]] &lt;=30,"21-30KM",Merge2[[#This Row],[DistanceFromHome (KM)]] &lt;=40,"31-40KM",Merge2[[#This Row],[DistanceFromHome (KM)]] &lt;=50,"41-50KM")</f>
        <v>21-30KM</v>
      </c>
      <c r="K454" s="3" t="s">
        <v>40</v>
      </c>
      <c r="L454" s="3" t="s">
        <v>149</v>
      </c>
      <c r="M454" s="4">
        <v>1</v>
      </c>
      <c r="N454" s="3" t="str" cm="1">
        <f t="array" ref="N454">_xlfn.SWITCH(Merge2[[#This Row],[Education]], 1, "Below College", 2, "College", 3, "Bachelor's", 4, "Master's", 5, "Doctorate")</f>
        <v>Below College</v>
      </c>
      <c r="O454" s="3" t="s">
        <v>49</v>
      </c>
      <c r="P454" s="3" t="s">
        <v>32</v>
      </c>
      <c r="Q454" s="3" t="s">
        <v>41</v>
      </c>
      <c r="R454" s="5">
        <v>82312</v>
      </c>
      <c r="S454" s="4">
        <v>0</v>
      </c>
      <c r="T454" s="3" t="s">
        <v>42</v>
      </c>
      <c r="U454" s="4">
        <f>IF(Merge2[[#This Row],[OverTime]]="Yes", 1, 0)</f>
        <v>1</v>
      </c>
      <c r="V454" s="2">
        <v>42105</v>
      </c>
      <c r="W454" s="3" t="s">
        <v>34</v>
      </c>
      <c r="X454" s="4">
        <v>7</v>
      </c>
      <c r="Y454" s="4">
        <v>2</v>
      </c>
      <c r="Z454" s="4">
        <v>7</v>
      </c>
      <c r="AA454" s="4" t="str">
        <f>IF(Merge2[[#This Row],[YearsSinceLastPromotion]] &gt;=4, "Need Attention", "OK")</f>
        <v>Need Attention</v>
      </c>
      <c r="AB454" s="4">
        <v>6</v>
      </c>
      <c r="AC454" s="1"/>
      <c r="AD454" s="1"/>
      <c r="AE454" s="2"/>
      <c r="AF454" s="4"/>
      <c r="AG454" s="4" t="e">
        <f>IF(ISNUMBER(Merge2[[#This Row],[PerformanceRating.EnvironmentSatisfaction]]),Merge2[[#This Row],[PerformanceRating.EnvironmentSatisfaction]], NA())</f>
        <v>#N/A</v>
      </c>
      <c r="AH454" s="4"/>
      <c r="AI454" s="4" t="e">
        <f>IF(ISNUMBER(Merge2[[#This Row],[PerformanceRating.JobSatisfaction]]),Merge2[[#This Row],[PerformanceRating.JobSatisfaction]],NA())</f>
        <v>#N/A</v>
      </c>
      <c r="AJ454" s="4"/>
      <c r="AK454" s="4" t="e">
        <f>IF(ISNUMBER(Merge2[[#This Row],[PerformanceRating.RelationshipSatisfaction]]),Merge2[[#This Row],[PerformanceRating.RelationshipSatisfaction]],NA())</f>
        <v>#N/A</v>
      </c>
      <c r="AL454" s="4"/>
      <c r="AM454" s="4"/>
      <c r="AN454" s="4"/>
      <c r="AO454" s="4" t="e">
        <f>IF(ISNUMBER(Merge2[[#This Row],[PerformanceRating.WorkLifeBalance]]),Merge2[[#This Row],[PerformanceRating.WorkLifeBalance]],NA())</f>
        <v>#N/A</v>
      </c>
      <c r="AP454" s="4"/>
      <c r="AQ454" s="4" t="e">
        <f>IF(ISNUMBER(Merge2[[#This Row],[PerformanceRating.SelfRating]]),Merge2[[#This Row],[PerformanceRating.SelfRating]],NA())</f>
        <v>#N/A</v>
      </c>
      <c r="AR454" s="4"/>
      <c r="AS454" s="4" t="e">
        <f>IF(ISNUMBER(Merge2[[#This Row],[PerformanceRating.ManagerRating]]),Merge2[[#This Row],[PerformanceRating.ManagerRating]],NA())</f>
        <v>#N/A</v>
      </c>
      <c r="AT454" s="4" t="e">
        <f>AVERAGE(Merge2[[#This Row],[environment]],Merge2[[#This Row],[job_satisfactory]],Merge2[[#This Row],[Relationship]],Merge2[[#This Row],[worklife]],Merge2[[#This Row],[selfrating]],Merge2[[#This Row],[managerrating]])</f>
        <v>#N/A</v>
      </c>
    </row>
    <row r="455" spans="1:46" x14ac:dyDescent="0.25">
      <c r="A455" s="1" t="s">
        <v>1608</v>
      </c>
      <c r="B455" s="3" t="s">
        <v>1609</v>
      </c>
      <c r="C455" s="3" t="s">
        <v>1610</v>
      </c>
      <c r="D455" s="3" t="s">
        <v>39</v>
      </c>
      <c r="E455" s="4">
        <v>27</v>
      </c>
      <c r="F455" s="4" t="str">
        <f>IF(Merge2[[#This Row],[Age]]&lt;=35,"Young","Old")</f>
        <v>Young</v>
      </c>
      <c r="G455" s="3" t="s">
        <v>92</v>
      </c>
      <c r="H455" s="3" t="s">
        <v>28</v>
      </c>
      <c r="I455" s="4">
        <v>16</v>
      </c>
      <c r="J455" s="4" t="str" cm="1">
        <f t="array" ref="J455">_xlfn.IFS(Merge2[[#This Row],[DistanceFromHome (KM)]] &lt;=10,"0-10KM",Merge2[[#This Row],[DistanceFromHome (KM)]] &lt;=20,"11-20KM",Merge2[[#This Row],[DistanceFromHome (KM)]] &lt;=30,"21-30KM",Merge2[[#This Row],[DistanceFromHome (KM)]] &lt;=40,"31-40KM",Merge2[[#This Row],[DistanceFromHome (KM)]] &lt;=50,"41-50KM")</f>
        <v>11-20KM</v>
      </c>
      <c r="K455" s="3" t="s">
        <v>40</v>
      </c>
      <c r="L455" s="3" t="s">
        <v>30</v>
      </c>
      <c r="M455" s="4">
        <v>3</v>
      </c>
      <c r="N455" s="3" t="str" cm="1">
        <f t="array" ref="N455">_xlfn.SWITCH(Merge2[[#This Row],[Education]], 1, "Below College", 2, "College", 3, "Bachelor's", 4, "Master's", 5, "Doctorate")</f>
        <v>Bachelor's</v>
      </c>
      <c r="O455" s="3" t="s">
        <v>63</v>
      </c>
      <c r="P455" s="3" t="s">
        <v>32</v>
      </c>
      <c r="Q455" s="3" t="s">
        <v>41</v>
      </c>
      <c r="R455" s="5">
        <v>50559</v>
      </c>
      <c r="S455" s="4">
        <v>0</v>
      </c>
      <c r="T455" s="3" t="s">
        <v>34</v>
      </c>
      <c r="U455" s="4">
        <f>IF(Merge2[[#This Row],[OverTime]]="Yes", 1, 0)</f>
        <v>0</v>
      </c>
      <c r="V455" s="2">
        <v>42108</v>
      </c>
      <c r="W455" s="3" t="s">
        <v>42</v>
      </c>
      <c r="X455" s="4">
        <v>6</v>
      </c>
      <c r="Y455" s="4">
        <v>0</v>
      </c>
      <c r="Z455" s="4">
        <v>5</v>
      </c>
      <c r="AA455" s="4" t="str">
        <f>IF(Merge2[[#This Row],[YearsSinceLastPromotion]] &gt;=4, "Need Attention", "OK")</f>
        <v>Need Attention</v>
      </c>
      <c r="AB455" s="4">
        <v>5</v>
      </c>
      <c r="AC455" s="1"/>
      <c r="AD455" s="1"/>
      <c r="AE455" s="2"/>
      <c r="AF455" s="4"/>
      <c r="AG455" s="4" t="e">
        <f>IF(ISNUMBER(Merge2[[#This Row],[PerformanceRating.EnvironmentSatisfaction]]),Merge2[[#This Row],[PerformanceRating.EnvironmentSatisfaction]], NA())</f>
        <v>#N/A</v>
      </c>
      <c r="AH455" s="4"/>
      <c r="AI455" s="4" t="e">
        <f>IF(ISNUMBER(Merge2[[#This Row],[PerformanceRating.JobSatisfaction]]),Merge2[[#This Row],[PerformanceRating.JobSatisfaction]],NA())</f>
        <v>#N/A</v>
      </c>
      <c r="AJ455" s="4"/>
      <c r="AK455" s="4" t="e">
        <f>IF(ISNUMBER(Merge2[[#This Row],[PerformanceRating.RelationshipSatisfaction]]),Merge2[[#This Row],[PerformanceRating.RelationshipSatisfaction]],NA())</f>
        <v>#N/A</v>
      </c>
      <c r="AL455" s="4"/>
      <c r="AM455" s="4"/>
      <c r="AN455" s="4"/>
      <c r="AO455" s="4" t="e">
        <f>IF(ISNUMBER(Merge2[[#This Row],[PerformanceRating.WorkLifeBalance]]),Merge2[[#This Row],[PerformanceRating.WorkLifeBalance]],NA())</f>
        <v>#N/A</v>
      </c>
      <c r="AP455" s="4"/>
      <c r="AQ455" s="4" t="e">
        <f>IF(ISNUMBER(Merge2[[#This Row],[PerformanceRating.SelfRating]]),Merge2[[#This Row],[PerformanceRating.SelfRating]],NA())</f>
        <v>#N/A</v>
      </c>
      <c r="AR455" s="4"/>
      <c r="AS455" s="4" t="e">
        <f>IF(ISNUMBER(Merge2[[#This Row],[PerformanceRating.ManagerRating]]),Merge2[[#This Row],[PerformanceRating.ManagerRating]],NA())</f>
        <v>#N/A</v>
      </c>
      <c r="AT455" s="4" t="e">
        <f>AVERAGE(Merge2[[#This Row],[environment]],Merge2[[#This Row],[job_satisfactory]],Merge2[[#This Row],[Relationship]],Merge2[[#This Row],[worklife]],Merge2[[#This Row],[selfrating]],Merge2[[#This Row],[managerrating]])</f>
        <v>#N/A</v>
      </c>
    </row>
    <row r="456" spans="1:46" x14ac:dyDescent="0.25">
      <c r="A456" s="1" t="s">
        <v>1611</v>
      </c>
      <c r="B456" s="3" t="s">
        <v>1612</v>
      </c>
      <c r="C456" s="3" t="s">
        <v>1613</v>
      </c>
      <c r="D456" s="3" t="s">
        <v>26</v>
      </c>
      <c r="E456" s="4">
        <v>25</v>
      </c>
      <c r="F456" s="4" t="str">
        <f>IF(Merge2[[#This Row],[Age]]&lt;=35,"Young","Old")</f>
        <v>Young</v>
      </c>
      <c r="G456" s="3" t="s">
        <v>27</v>
      </c>
      <c r="H456" s="3" t="s">
        <v>57</v>
      </c>
      <c r="I456" s="4">
        <v>5</v>
      </c>
      <c r="J456" s="4" t="str" cm="1">
        <f t="array" ref="J456">_xlfn.IFS(Merge2[[#This Row],[DistanceFromHome (KM)]] &lt;=10,"0-10KM",Merge2[[#This Row],[DistanceFromHome (KM)]] &lt;=20,"11-20KM",Merge2[[#This Row],[DistanceFromHome (KM)]] &lt;=30,"21-30KM",Merge2[[#This Row],[DistanceFromHome (KM)]] &lt;=40,"31-40KM",Merge2[[#This Row],[DistanceFromHome (KM)]] &lt;=50,"41-50KM")</f>
        <v>0-10KM</v>
      </c>
      <c r="K456" s="3" t="s">
        <v>40</v>
      </c>
      <c r="L456" s="3" t="s">
        <v>70</v>
      </c>
      <c r="M456" s="4">
        <v>4</v>
      </c>
      <c r="N456" s="3" t="str" cm="1">
        <f t="array" ref="N456">_xlfn.SWITCH(Merge2[[#This Row],[Education]], 1, "Below College", 2, "College", 3, "Bachelor's", 4, "Master's", 5, "Doctorate")</f>
        <v>Master's</v>
      </c>
      <c r="O456" s="3" t="s">
        <v>83</v>
      </c>
      <c r="P456" s="3" t="s">
        <v>110</v>
      </c>
      <c r="Q456" s="3" t="s">
        <v>41</v>
      </c>
      <c r="R456" s="5">
        <v>51454</v>
      </c>
      <c r="S456" s="4">
        <v>0</v>
      </c>
      <c r="T456" s="3" t="s">
        <v>34</v>
      </c>
      <c r="U456" s="4">
        <f>IF(Merge2[[#This Row],[OverTime]]="Yes", 1, 0)</f>
        <v>0</v>
      </c>
      <c r="V456" s="2">
        <v>42111</v>
      </c>
      <c r="W456" s="3" t="s">
        <v>34</v>
      </c>
      <c r="X456" s="4">
        <v>7</v>
      </c>
      <c r="Y456" s="4">
        <v>1</v>
      </c>
      <c r="Z456" s="4">
        <v>6</v>
      </c>
      <c r="AA456" s="4" t="str">
        <f>IF(Merge2[[#This Row],[YearsSinceLastPromotion]] &gt;=4, "Need Attention", "OK")</f>
        <v>Need Attention</v>
      </c>
      <c r="AB456" s="4">
        <v>7</v>
      </c>
      <c r="AC456" s="1"/>
      <c r="AD456" s="1"/>
      <c r="AE456" s="2"/>
      <c r="AF456" s="4"/>
      <c r="AG456" s="4" t="e">
        <f>IF(ISNUMBER(Merge2[[#This Row],[PerformanceRating.EnvironmentSatisfaction]]),Merge2[[#This Row],[PerformanceRating.EnvironmentSatisfaction]], NA())</f>
        <v>#N/A</v>
      </c>
      <c r="AH456" s="4"/>
      <c r="AI456" s="4" t="e">
        <f>IF(ISNUMBER(Merge2[[#This Row],[PerformanceRating.JobSatisfaction]]),Merge2[[#This Row],[PerformanceRating.JobSatisfaction]],NA())</f>
        <v>#N/A</v>
      </c>
      <c r="AJ456" s="4"/>
      <c r="AK456" s="4" t="e">
        <f>IF(ISNUMBER(Merge2[[#This Row],[PerformanceRating.RelationshipSatisfaction]]),Merge2[[#This Row],[PerformanceRating.RelationshipSatisfaction]],NA())</f>
        <v>#N/A</v>
      </c>
      <c r="AL456" s="4"/>
      <c r="AM456" s="4"/>
      <c r="AN456" s="4"/>
      <c r="AO456" s="4" t="e">
        <f>IF(ISNUMBER(Merge2[[#This Row],[PerformanceRating.WorkLifeBalance]]),Merge2[[#This Row],[PerformanceRating.WorkLifeBalance]],NA())</f>
        <v>#N/A</v>
      </c>
      <c r="AP456" s="4"/>
      <c r="AQ456" s="4" t="e">
        <f>IF(ISNUMBER(Merge2[[#This Row],[PerformanceRating.SelfRating]]),Merge2[[#This Row],[PerformanceRating.SelfRating]],NA())</f>
        <v>#N/A</v>
      </c>
      <c r="AR456" s="4"/>
      <c r="AS456" s="4" t="e">
        <f>IF(ISNUMBER(Merge2[[#This Row],[PerformanceRating.ManagerRating]]),Merge2[[#This Row],[PerformanceRating.ManagerRating]],NA())</f>
        <v>#N/A</v>
      </c>
      <c r="AT456" s="4" t="e">
        <f>AVERAGE(Merge2[[#This Row],[environment]],Merge2[[#This Row],[job_satisfactory]],Merge2[[#This Row],[Relationship]],Merge2[[#This Row],[worklife]],Merge2[[#This Row],[selfrating]],Merge2[[#This Row],[managerrating]])</f>
        <v>#N/A</v>
      </c>
    </row>
    <row r="457" spans="1:46" x14ac:dyDescent="0.25">
      <c r="A457" s="1" t="s">
        <v>1614</v>
      </c>
      <c r="B457" s="3" t="s">
        <v>1615</v>
      </c>
      <c r="C457" s="3" t="s">
        <v>1616</v>
      </c>
      <c r="D457" s="3" t="s">
        <v>56</v>
      </c>
      <c r="E457" s="4">
        <v>27</v>
      </c>
      <c r="F457" s="4" t="str">
        <f>IF(Merge2[[#This Row],[Age]]&lt;=35,"Young","Old")</f>
        <v>Young</v>
      </c>
      <c r="G457" s="3" t="s">
        <v>27</v>
      </c>
      <c r="H457" s="3" t="s">
        <v>57</v>
      </c>
      <c r="I457" s="4">
        <v>1</v>
      </c>
      <c r="J457" s="4" t="str" cm="1">
        <f t="array" ref="J457">_xlfn.IFS(Merge2[[#This Row],[DistanceFromHome (KM)]] &lt;=10,"0-10KM",Merge2[[#This Row],[DistanceFromHome (KM)]] &lt;=20,"11-20KM",Merge2[[#This Row],[DistanceFromHome (KM)]] &lt;=30,"21-30KM",Merge2[[#This Row],[DistanceFromHome (KM)]] &lt;=40,"31-40KM",Merge2[[#This Row],[DistanceFromHome (KM)]] &lt;=50,"41-50KM")</f>
        <v>0-10KM</v>
      </c>
      <c r="K457" s="3" t="s">
        <v>40</v>
      </c>
      <c r="L457" s="3" t="s">
        <v>30</v>
      </c>
      <c r="M457" s="4">
        <v>1</v>
      </c>
      <c r="N457" s="3" t="str" cm="1">
        <f t="array" ref="N457">_xlfn.SWITCH(Merge2[[#This Row],[Education]], 1, "Below College", 2, "College", 3, "Bachelor's", 4, "Master's", 5, "Doctorate")</f>
        <v>Below College</v>
      </c>
      <c r="O457" s="3" t="s">
        <v>77</v>
      </c>
      <c r="P457" s="3" t="s">
        <v>110</v>
      </c>
      <c r="Q457" s="3" t="s">
        <v>41</v>
      </c>
      <c r="R457" s="5">
        <v>48442</v>
      </c>
      <c r="S457" s="4">
        <v>0</v>
      </c>
      <c r="T457" s="3" t="s">
        <v>34</v>
      </c>
      <c r="U457" s="4">
        <f>IF(Merge2[[#This Row],[OverTime]]="Yes", 1, 0)</f>
        <v>0</v>
      </c>
      <c r="V457" s="2">
        <v>42111</v>
      </c>
      <c r="W457" s="3" t="s">
        <v>34</v>
      </c>
      <c r="X457" s="4">
        <v>7</v>
      </c>
      <c r="Y457" s="4">
        <v>3</v>
      </c>
      <c r="Z457" s="4">
        <v>4</v>
      </c>
      <c r="AA457" s="4" t="str">
        <f>IF(Merge2[[#This Row],[YearsSinceLastPromotion]] &gt;=4, "Need Attention", "OK")</f>
        <v>Need Attention</v>
      </c>
      <c r="AB457" s="4">
        <v>5</v>
      </c>
      <c r="AC457" s="1"/>
      <c r="AD457" s="1"/>
      <c r="AE457" s="2"/>
      <c r="AF457" s="4"/>
      <c r="AG457" s="4" t="e">
        <f>IF(ISNUMBER(Merge2[[#This Row],[PerformanceRating.EnvironmentSatisfaction]]),Merge2[[#This Row],[PerformanceRating.EnvironmentSatisfaction]], NA())</f>
        <v>#N/A</v>
      </c>
      <c r="AH457" s="4"/>
      <c r="AI457" s="4" t="e">
        <f>IF(ISNUMBER(Merge2[[#This Row],[PerformanceRating.JobSatisfaction]]),Merge2[[#This Row],[PerformanceRating.JobSatisfaction]],NA())</f>
        <v>#N/A</v>
      </c>
      <c r="AJ457" s="4"/>
      <c r="AK457" s="4" t="e">
        <f>IF(ISNUMBER(Merge2[[#This Row],[PerformanceRating.RelationshipSatisfaction]]),Merge2[[#This Row],[PerformanceRating.RelationshipSatisfaction]],NA())</f>
        <v>#N/A</v>
      </c>
      <c r="AL457" s="4"/>
      <c r="AM457" s="4"/>
      <c r="AN457" s="4"/>
      <c r="AO457" s="4" t="e">
        <f>IF(ISNUMBER(Merge2[[#This Row],[PerformanceRating.WorkLifeBalance]]),Merge2[[#This Row],[PerformanceRating.WorkLifeBalance]],NA())</f>
        <v>#N/A</v>
      </c>
      <c r="AP457" s="4"/>
      <c r="AQ457" s="4" t="e">
        <f>IF(ISNUMBER(Merge2[[#This Row],[PerformanceRating.SelfRating]]),Merge2[[#This Row],[PerformanceRating.SelfRating]],NA())</f>
        <v>#N/A</v>
      </c>
      <c r="AR457" s="4"/>
      <c r="AS457" s="4" t="e">
        <f>IF(ISNUMBER(Merge2[[#This Row],[PerformanceRating.ManagerRating]]),Merge2[[#This Row],[PerformanceRating.ManagerRating]],NA())</f>
        <v>#N/A</v>
      </c>
      <c r="AT457" s="4" t="e">
        <f>AVERAGE(Merge2[[#This Row],[environment]],Merge2[[#This Row],[job_satisfactory]],Merge2[[#This Row],[Relationship]],Merge2[[#This Row],[worklife]],Merge2[[#This Row],[selfrating]],Merge2[[#This Row],[managerrating]])</f>
        <v>#N/A</v>
      </c>
    </row>
    <row r="458" spans="1:46" x14ac:dyDescent="0.25">
      <c r="A458" s="1" t="s">
        <v>1617</v>
      </c>
      <c r="B458" s="3" t="s">
        <v>1618</v>
      </c>
      <c r="C458" s="3" t="s">
        <v>1619</v>
      </c>
      <c r="D458" s="3" t="s">
        <v>56</v>
      </c>
      <c r="E458" s="4">
        <v>27</v>
      </c>
      <c r="F458" s="4" t="str">
        <f>IF(Merge2[[#This Row],[Age]]&lt;=35,"Young","Old")</f>
        <v>Young</v>
      </c>
      <c r="G458" s="3" t="s">
        <v>27</v>
      </c>
      <c r="H458" s="3" t="s">
        <v>57</v>
      </c>
      <c r="I458" s="4">
        <v>10</v>
      </c>
      <c r="J458" s="4" t="str" cm="1">
        <f t="array" ref="J458">_xlfn.IFS(Merge2[[#This Row],[DistanceFromHome (KM)]] &lt;=10,"0-10KM",Merge2[[#This Row],[DistanceFromHome (KM)]] &lt;=20,"11-20KM",Merge2[[#This Row],[DistanceFromHome (KM)]] &lt;=30,"21-30KM",Merge2[[#This Row],[DistanceFromHome (KM)]] &lt;=40,"31-40KM",Merge2[[#This Row],[DistanceFromHome (KM)]] &lt;=50,"41-50KM")</f>
        <v>0-10KM</v>
      </c>
      <c r="K458" s="3" t="s">
        <v>40</v>
      </c>
      <c r="L458" s="3" t="s">
        <v>30</v>
      </c>
      <c r="M458" s="4">
        <v>3</v>
      </c>
      <c r="N458" s="3" t="str" cm="1">
        <f t="array" ref="N458">_xlfn.SWITCH(Merge2[[#This Row],[Education]], 1, "Below College", 2, "College", 3, "Bachelor's", 4, "Master's", 5, "Doctorate")</f>
        <v>Bachelor's</v>
      </c>
      <c r="O458" s="3" t="s">
        <v>77</v>
      </c>
      <c r="P458" s="3" t="s">
        <v>93</v>
      </c>
      <c r="Q458" s="3" t="s">
        <v>41</v>
      </c>
      <c r="R458" s="5">
        <v>45438</v>
      </c>
      <c r="S458" s="4">
        <v>0</v>
      </c>
      <c r="T458" s="3" t="s">
        <v>34</v>
      </c>
      <c r="U458" s="4">
        <f>IF(Merge2[[#This Row],[OverTime]]="Yes", 1, 0)</f>
        <v>0</v>
      </c>
      <c r="V458" s="2">
        <v>42113</v>
      </c>
      <c r="W458" s="3" t="s">
        <v>34</v>
      </c>
      <c r="X458" s="4">
        <v>7</v>
      </c>
      <c r="Y458" s="4">
        <v>1</v>
      </c>
      <c r="Z458" s="4">
        <v>5</v>
      </c>
      <c r="AA458" s="4" t="str">
        <f>IF(Merge2[[#This Row],[YearsSinceLastPromotion]] &gt;=4, "Need Attention", "OK")</f>
        <v>Need Attention</v>
      </c>
      <c r="AB458" s="4">
        <v>5</v>
      </c>
      <c r="AC458" s="1"/>
      <c r="AD458" s="1"/>
      <c r="AE458" s="2"/>
      <c r="AF458" s="4"/>
      <c r="AG458" s="4" t="e">
        <f>IF(ISNUMBER(Merge2[[#This Row],[PerformanceRating.EnvironmentSatisfaction]]),Merge2[[#This Row],[PerformanceRating.EnvironmentSatisfaction]], NA())</f>
        <v>#N/A</v>
      </c>
      <c r="AH458" s="4"/>
      <c r="AI458" s="4" t="e">
        <f>IF(ISNUMBER(Merge2[[#This Row],[PerformanceRating.JobSatisfaction]]),Merge2[[#This Row],[PerformanceRating.JobSatisfaction]],NA())</f>
        <v>#N/A</v>
      </c>
      <c r="AJ458" s="4"/>
      <c r="AK458" s="4" t="e">
        <f>IF(ISNUMBER(Merge2[[#This Row],[PerformanceRating.RelationshipSatisfaction]]),Merge2[[#This Row],[PerformanceRating.RelationshipSatisfaction]],NA())</f>
        <v>#N/A</v>
      </c>
      <c r="AL458" s="4"/>
      <c r="AM458" s="4"/>
      <c r="AN458" s="4"/>
      <c r="AO458" s="4" t="e">
        <f>IF(ISNUMBER(Merge2[[#This Row],[PerformanceRating.WorkLifeBalance]]),Merge2[[#This Row],[PerformanceRating.WorkLifeBalance]],NA())</f>
        <v>#N/A</v>
      </c>
      <c r="AP458" s="4"/>
      <c r="AQ458" s="4" t="e">
        <f>IF(ISNUMBER(Merge2[[#This Row],[PerformanceRating.SelfRating]]),Merge2[[#This Row],[PerformanceRating.SelfRating]],NA())</f>
        <v>#N/A</v>
      </c>
      <c r="AR458" s="4"/>
      <c r="AS458" s="4" t="e">
        <f>IF(ISNUMBER(Merge2[[#This Row],[PerformanceRating.ManagerRating]]),Merge2[[#This Row],[PerformanceRating.ManagerRating]],NA())</f>
        <v>#N/A</v>
      </c>
      <c r="AT458" s="4" t="e">
        <f>AVERAGE(Merge2[[#This Row],[environment]],Merge2[[#This Row],[job_satisfactory]],Merge2[[#This Row],[Relationship]],Merge2[[#This Row],[worklife]],Merge2[[#This Row],[selfrating]],Merge2[[#This Row],[managerrating]])</f>
        <v>#N/A</v>
      </c>
    </row>
    <row r="459" spans="1:46" x14ac:dyDescent="0.25">
      <c r="A459" s="1" t="s">
        <v>1620</v>
      </c>
      <c r="B459" s="3" t="s">
        <v>1621</v>
      </c>
      <c r="C459" s="3" t="s">
        <v>169</v>
      </c>
      <c r="D459" s="3" t="s">
        <v>39</v>
      </c>
      <c r="E459" s="4">
        <v>26</v>
      </c>
      <c r="F459" s="4" t="str">
        <f>IF(Merge2[[#This Row],[Age]]&lt;=35,"Young","Old")</f>
        <v>Young</v>
      </c>
      <c r="G459" s="3" t="s">
        <v>27</v>
      </c>
      <c r="H459" s="3" t="s">
        <v>57</v>
      </c>
      <c r="I459" s="4">
        <v>22</v>
      </c>
      <c r="J459" s="4" t="str" cm="1">
        <f t="array" ref="J459">_xlfn.IFS(Merge2[[#This Row],[DistanceFromHome (KM)]] &lt;=10,"0-10KM",Merge2[[#This Row],[DistanceFromHome (KM)]] &lt;=20,"11-20KM",Merge2[[#This Row],[DistanceFromHome (KM)]] &lt;=30,"21-30KM",Merge2[[#This Row],[DistanceFromHome (KM)]] &lt;=40,"31-40KM",Merge2[[#This Row],[DistanceFromHome (KM)]] &lt;=50,"41-50KM")</f>
        <v>21-30KM</v>
      </c>
      <c r="K459" s="3" t="s">
        <v>40</v>
      </c>
      <c r="L459" s="3" t="s">
        <v>48</v>
      </c>
      <c r="M459" s="4">
        <v>3</v>
      </c>
      <c r="N459" s="3" t="str" cm="1">
        <f t="array" ref="N459">_xlfn.SWITCH(Merge2[[#This Row],[Education]], 1, "Below College", 2, "College", 3, "Bachelor's", 4, "Master's", 5, "Doctorate")</f>
        <v>Bachelor's</v>
      </c>
      <c r="O459" s="3" t="s">
        <v>77</v>
      </c>
      <c r="P459" s="3" t="s">
        <v>110</v>
      </c>
      <c r="Q459" s="3" t="s">
        <v>51</v>
      </c>
      <c r="R459" s="5">
        <v>52390</v>
      </c>
      <c r="S459" s="4">
        <v>1</v>
      </c>
      <c r="T459" s="3" t="s">
        <v>42</v>
      </c>
      <c r="U459" s="4">
        <f>IF(Merge2[[#This Row],[OverTime]]="Yes", 1, 0)</f>
        <v>1</v>
      </c>
      <c r="V459" s="2">
        <v>42115</v>
      </c>
      <c r="W459" s="3" t="s">
        <v>34</v>
      </c>
      <c r="X459" s="4">
        <v>7</v>
      </c>
      <c r="Y459" s="4">
        <v>4</v>
      </c>
      <c r="Z459" s="4">
        <v>5</v>
      </c>
      <c r="AA459" s="4" t="str">
        <f>IF(Merge2[[#This Row],[YearsSinceLastPromotion]] &gt;=4, "Need Attention", "OK")</f>
        <v>Need Attention</v>
      </c>
      <c r="AB459" s="4">
        <v>3</v>
      </c>
      <c r="AC459" s="1"/>
      <c r="AD459" s="1"/>
      <c r="AE459" s="2"/>
      <c r="AF459" s="4"/>
      <c r="AG459" s="4" t="e">
        <f>IF(ISNUMBER(Merge2[[#This Row],[PerformanceRating.EnvironmentSatisfaction]]),Merge2[[#This Row],[PerformanceRating.EnvironmentSatisfaction]], NA())</f>
        <v>#N/A</v>
      </c>
      <c r="AH459" s="4"/>
      <c r="AI459" s="4" t="e">
        <f>IF(ISNUMBER(Merge2[[#This Row],[PerformanceRating.JobSatisfaction]]),Merge2[[#This Row],[PerformanceRating.JobSatisfaction]],NA())</f>
        <v>#N/A</v>
      </c>
      <c r="AJ459" s="4"/>
      <c r="AK459" s="4" t="e">
        <f>IF(ISNUMBER(Merge2[[#This Row],[PerformanceRating.RelationshipSatisfaction]]),Merge2[[#This Row],[PerformanceRating.RelationshipSatisfaction]],NA())</f>
        <v>#N/A</v>
      </c>
      <c r="AL459" s="4"/>
      <c r="AM459" s="4"/>
      <c r="AN459" s="4"/>
      <c r="AO459" s="4" t="e">
        <f>IF(ISNUMBER(Merge2[[#This Row],[PerformanceRating.WorkLifeBalance]]),Merge2[[#This Row],[PerformanceRating.WorkLifeBalance]],NA())</f>
        <v>#N/A</v>
      </c>
      <c r="AP459" s="4"/>
      <c r="AQ459" s="4" t="e">
        <f>IF(ISNUMBER(Merge2[[#This Row],[PerformanceRating.SelfRating]]),Merge2[[#This Row],[PerformanceRating.SelfRating]],NA())</f>
        <v>#N/A</v>
      </c>
      <c r="AR459" s="4"/>
      <c r="AS459" s="4" t="e">
        <f>IF(ISNUMBER(Merge2[[#This Row],[PerformanceRating.ManagerRating]]),Merge2[[#This Row],[PerformanceRating.ManagerRating]],NA())</f>
        <v>#N/A</v>
      </c>
      <c r="AT459" s="4" t="e">
        <f>AVERAGE(Merge2[[#This Row],[environment]],Merge2[[#This Row],[job_satisfactory]],Merge2[[#This Row],[Relationship]],Merge2[[#This Row],[worklife]],Merge2[[#This Row],[selfrating]],Merge2[[#This Row],[managerrating]])</f>
        <v>#N/A</v>
      </c>
    </row>
    <row r="460" spans="1:46" x14ac:dyDescent="0.25">
      <c r="A460" s="1" t="s">
        <v>1622</v>
      </c>
      <c r="B460" s="3" t="s">
        <v>1623</v>
      </c>
      <c r="C460" s="3" t="s">
        <v>1624</v>
      </c>
      <c r="D460" s="3" t="s">
        <v>39</v>
      </c>
      <c r="E460" s="4">
        <v>25</v>
      </c>
      <c r="F460" s="4" t="str">
        <f>IF(Merge2[[#This Row],[Age]]&lt;=35,"Young","Old")</f>
        <v>Young</v>
      </c>
      <c r="G460" s="3" t="s">
        <v>27</v>
      </c>
      <c r="H460" s="3" t="s">
        <v>57</v>
      </c>
      <c r="I460" s="4">
        <v>1</v>
      </c>
      <c r="J460" s="4" t="str" cm="1">
        <f t="array" ref="J460">_xlfn.IFS(Merge2[[#This Row],[DistanceFromHome (KM)]] &lt;=10,"0-10KM",Merge2[[#This Row],[DistanceFromHome (KM)]] &lt;=20,"11-20KM",Merge2[[#This Row],[DistanceFromHome (KM)]] &lt;=30,"21-30KM",Merge2[[#This Row],[DistanceFromHome (KM)]] &lt;=40,"31-40KM",Merge2[[#This Row],[DistanceFromHome (KM)]] &lt;=50,"41-50KM")</f>
        <v>0-10KM</v>
      </c>
      <c r="K460" s="3" t="s">
        <v>69</v>
      </c>
      <c r="L460" s="3" t="s">
        <v>48</v>
      </c>
      <c r="M460" s="4">
        <v>4</v>
      </c>
      <c r="N460" s="3" t="str" cm="1">
        <f t="array" ref="N460">_xlfn.SWITCH(Merge2[[#This Row],[Education]], 1, "Below College", 2, "College", 3, "Bachelor's", 4, "Master's", 5, "Doctorate")</f>
        <v>Master's</v>
      </c>
      <c r="O460" s="3" t="s">
        <v>77</v>
      </c>
      <c r="P460" s="3" t="s">
        <v>114</v>
      </c>
      <c r="Q460" s="3" t="s">
        <v>51</v>
      </c>
      <c r="R460" s="5">
        <v>72840</v>
      </c>
      <c r="S460" s="4">
        <v>0</v>
      </c>
      <c r="T460" s="3" t="s">
        <v>34</v>
      </c>
      <c r="U460" s="4">
        <f>IF(Merge2[[#This Row],[OverTime]]="Yes", 1, 0)</f>
        <v>0</v>
      </c>
      <c r="V460" s="2">
        <v>42117</v>
      </c>
      <c r="W460" s="3" t="s">
        <v>34</v>
      </c>
      <c r="X460" s="4">
        <v>7</v>
      </c>
      <c r="Y460" s="4">
        <v>6</v>
      </c>
      <c r="Z460" s="4">
        <v>6</v>
      </c>
      <c r="AA460" s="4" t="str">
        <f>IF(Merge2[[#This Row],[YearsSinceLastPromotion]] &gt;=4, "Need Attention", "OK")</f>
        <v>Need Attention</v>
      </c>
      <c r="AB460" s="4">
        <v>0</v>
      </c>
      <c r="AC460" s="1"/>
      <c r="AD460" s="1"/>
      <c r="AE460" s="2"/>
      <c r="AF460" s="4"/>
      <c r="AG460" s="4" t="e">
        <f>IF(ISNUMBER(Merge2[[#This Row],[PerformanceRating.EnvironmentSatisfaction]]),Merge2[[#This Row],[PerformanceRating.EnvironmentSatisfaction]], NA())</f>
        <v>#N/A</v>
      </c>
      <c r="AH460" s="4"/>
      <c r="AI460" s="4" t="e">
        <f>IF(ISNUMBER(Merge2[[#This Row],[PerformanceRating.JobSatisfaction]]),Merge2[[#This Row],[PerformanceRating.JobSatisfaction]],NA())</f>
        <v>#N/A</v>
      </c>
      <c r="AJ460" s="4"/>
      <c r="AK460" s="4" t="e">
        <f>IF(ISNUMBER(Merge2[[#This Row],[PerformanceRating.RelationshipSatisfaction]]),Merge2[[#This Row],[PerformanceRating.RelationshipSatisfaction]],NA())</f>
        <v>#N/A</v>
      </c>
      <c r="AL460" s="4"/>
      <c r="AM460" s="4"/>
      <c r="AN460" s="4"/>
      <c r="AO460" s="4" t="e">
        <f>IF(ISNUMBER(Merge2[[#This Row],[PerformanceRating.WorkLifeBalance]]),Merge2[[#This Row],[PerformanceRating.WorkLifeBalance]],NA())</f>
        <v>#N/A</v>
      </c>
      <c r="AP460" s="4"/>
      <c r="AQ460" s="4" t="e">
        <f>IF(ISNUMBER(Merge2[[#This Row],[PerformanceRating.SelfRating]]),Merge2[[#This Row],[PerformanceRating.SelfRating]],NA())</f>
        <v>#N/A</v>
      </c>
      <c r="AR460" s="4"/>
      <c r="AS460" s="4" t="e">
        <f>IF(ISNUMBER(Merge2[[#This Row],[PerformanceRating.ManagerRating]]),Merge2[[#This Row],[PerformanceRating.ManagerRating]],NA())</f>
        <v>#N/A</v>
      </c>
      <c r="AT460" s="4" t="e">
        <f>AVERAGE(Merge2[[#This Row],[environment]],Merge2[[#This Row],[job_satisfactory]],Merge2[[#This Row],[Relationship]],Merge2[[#This Row],[worklife]],Merge2[[#This Row],[selfrating]],Merge2[[#This Row],[managerrating]])</f>
        <v>#N/A</v>
      </c>
    </row>
    <row r="461" spans="1:46" x14ac:dyDescent="0.25">
      <c r="A461" s="1" t="s">
        <v>1625</v>
      </c>
      <c r="B461" s="3" t="s">
        <v>1626</v>
      </c>
      <c r="C461" s="3" t="s">
        <v>1627</v>
      </c>
      <c r="D461" s="3" t="s">
        <v>39</v>
      </c>
      <c r="E461" s="4">
        <v>26</v>
      </c>
      <c r="F461" s="4" t="str">
        <f>IF(Merge2[[#This Row],[Age]]&lt;=35,"Young","Old")</f>
        <v>Young</v>
      </c>
      <c r="G461" s="3" t="s">
        <v>27</v>
      </c>
      <c r="H461" s="3" t="s">
        <v>57</v>
      </c>
      <c r="I461" s="4">
        <v>10</v>
      </c>
      <c r="J461" s="4" t="str" cm="1">
        <f t="array" ref="J461">_xlfn.IFS(Merge2[[#This Row],[DistanceFromHome (KM)]] &lt;=10,"0-10KM",Merge2[[#This Row],[DistanceFromHome (KM)]] &lt;=20,"11-20KM",Merge2[[#This Row],[DistanceFromHome (KM)]] &lt;=30,"21-30KM",Merge2[[#This Row],[DistanceFromHome (KM)]] &lt;=40,"31-40KM",Merge2[[#This Row],[DistanceFromHome (KM)]] &lt;=50,"41-50KM")</f>
        <v>0-10KM</v>
      </c>
      <c r="K461" s="3" t="s">
        <v>40</v>
      </c>
      <c r="L461" s="3" t="s">
        <v>30</v>
      </c>
      <c r="M461" s="4">
        <v>4</v>
      </c>
      <c r="N461" s="3" t="str" cm="1">
        <f t="array" ref="N461">_xlfn.SWITCH(Merge2[[#This Row],[Education]], 1, "Below College", 2, "College", 3, "Bachelor's", 4, "Master's", 5, "Doctorate")</f>
        <v>Master's</v>
      </c>
      <c r="O461" s="3" t="s">
        <v>77</v>
      </c>
      <c r="P461" s="3" t="s">
        <v>114</v>
      </c>
      <c r="Q461" s="3" t="s">
        <v>33</v>
      </c>
      <c r="R461" s="5">
        <v>148080</v>
      </c>
      <c r="S461" s="4">
        <v>1</v>
      </c>
      <c r="T461" s="3" t="s">
        <v>42</v>
      </c>
      <c r="U461" s="4">
        <f>IF(Merge2[[#This Row],[OverTime]]="Yes", 1, 0)</f>
        <v>1</v>
      </c>
      <c r="V461" s="2">
        <v>42127</v>
      </c>
      <c r="W461" s="3" t="s">
        <v>34</v>
      </c>
      <c r="X461" s="4">
        <v>7</v>
      </c>
      <c r="Y461" s="4">
        <v>7</v>
      </c>
      <c r="Z461" s="4">
        <v>7</v>
      </c>
      <c r="AA461" s="4" t="str">
        <f>IF(Merge2[[#This Row],[YearsSinceLastPromotion]] &gt;=4, "Need Attention", "OK")</f>
        <v>Need Attention</v>
      </c>
      <c r="AB461" s="4">
        <v>1</v>
      </c>
      <c r="AC461" s="1"/>
      <c r="AD461" s="1"/>
      <c r="AE461" s="2"/>
      <c r="AF461" s="4"/>
      <c r="AG461" s="4" t="e">
        <f>IF(ISNUMBER(Merge2[[#This Row],[PerformanceRating.EnvironmentSatisfaction]]),Merge2[[#This Row],[PerformanceRating.EnvironmentSatisfaction]], NA())</f>
        <v>#N/A</v>
      </c>
      <c r="AH461" s="4"/>
      <c r="AI461" s="4" t="e">
        <f>IF(ISNUMBER(Merge2[[#This Row],[PerformanceRating.JobSatisfaction]]),Merge2[[#This Row],[PerformanceRating.JobSatisfaction]],NA())</f>
        <v>#N/A</v>
      </c>
      <c r="AJ461" s="4"/>
      <c r="AK461" s="4" t="e">
        <f>IF(ISNUMBER(Merge2[[#This Row],[PerformanceRating.RelationshipSatisfaction]]),Merge2[[#This Row],[PerformanceRating.RelationshipSatisfaction]],NA())</f>
        <v>#N/A</v>
      </c>
      <c r="AL461" s="4"/>
      <c r="AM461" s="4"/>
      <c r="AN461" s="4"/>
      <c r="AO461" s="4" t="e">
        <f>IF(ISNUMBER(Merge2[[#This Row],[PerformanceRating.WorkLifeBalance]]),Merge2[[#This Row],[PerformanceRating.WorkLifeBalance]],NA())</f>
        <v>#N/A</v>
      </c>
      <c r="AP461" s="4"/>
      <c r="AQ461" s="4" t="e">
        <f>IF(ISNUMBER(Merge2[[#This Row],[PerformanceRating.SelfRating]]),Merge2[[#This Row],[PerformanceRating.SelfRating]],NA())</f>
        <v>#N/A</v>
      </c>
      <c r="AR461" s="4"/>
      <c r="AS461" s="4" t="e">
        <f>IF(ISNUMBER(Merge2[[#This Row],[PerformanceRating.ManagerRating]]),Merge2[[#This Row],[PerformanceRating.ManagerRating]],NA())</f>
        <v>#N/A</v>
      </c>
      <c r="AT461" s="4" t="e">
        <f>AVERAGE(Merge2[[#This Row],[environment]],Merge2[[#This Row],[job_satisfactory]],Merge2[[#This Row],[Relationship]],Merge2[[#This Row],[worklife]],Merge2[[#This Row],[selfrating]],Merge2[[#This Row],[managerrating]])</f>
        <v>#N/A</v>
      </c>
    </row>
    <row r="462" spans="1:46" x14ac:dyDescent="0.25">
      <c r="A462" s="1" t="s">
        <v>1628</v>
      </c>
      <c r="B462" s="3" t="s">
        <v>1629</v>
      </c>
      <c r="C462" s="3" t="s">
        <v>1630</v>
      </c>
      <c r="D462" s="3" t="s">
        <v>26</v>
      </c>
      <c r="E462" s="4">
        <v>26</v>
      </c>
      <c r="F462" s="4" t="str">
        <f>IF(Merge2[[#This Row],[Age]]&lt;=35,"Young","Old")</f>
        <v>Young</v>
      </c>
      <c r="G462" s="3" t="s">
        <v>92</v>
      </c>
      <c r="H462" s="3" t="s">
        <v>57</v>
      </c>
      <c r="I462" s="4">
        <v>42</v>
      </c>
      <c r="J462" s="4" t="str" cm="1">
        <f t="array" ref="J462">_xlfn.IFS(Merge2[[#This Row],[DistanceFromHome (KM)]] &lt;=10,"0-10KM",Merge2[[#This Row],[DistanceFromHome (KM)]] &lt;=20,"11-20KM",Merge2[[#This Row],[DistanceFromHome (KM)]] &lt;=30,"21-30KM",Merge2[[#This Row],[DistanceFromHome (KM)]] &lt;=40,"31-40KM",Merge2[[#This Row],[DistanceFromHome (KM)]] &lt;=50,"41-50KM")</f>
        <v>41-50KM</v>
      </c>
      <c r="K462" s="3" t="s">
        <v>40</v>
      </c>
      <c r="L462" s="3" t="s">
        <v>48</v>
      </c>
      <c r="M462" s="4">
        <v>1</v>
      </c>
      <c r="N462" s="3" t="str" cm="1">
        <f t="array" ref="N462">_xlfn.SWITCH(Merge2[[#This Row],[Education]], 1, "Below College", 2, "College", 3, "Bachelor's", 4, "Master's", 5, "Doctorate")</f>
        <v>Below College</v>
      </c>
      <c r="O462" s="3" t="s">
        <v>58</v>
      </c>
      <c r="P462" s="3" t="s">
        <v>93</v>
      </c>
      <c r="Q462" s="3" t="s">
        <v>51</v>
      </c>
      <c r="R462" s="5">
        <v>56966</v>
      </c>
      <c r="S462" s="4">
        <v>1</v>
      </c>
      <c r="T462" s="3" t="s">
        <v>34</v>
      </c>
      <c r="U462" s="4">
        <f>IF(Merge2[[#This Row],[OverTime]]="Yes", 1, 0)</f>
        <v>0</v>
      </c>
      <c r="V462" s="2">
        <v>42128</v>
      </c>
      <c r="W462" s="3" t="s">
        <v>34</v>
      </c>
      <c r="X462" s="4">
        <v>7</v>
      </c>
      <c r="Y462" s="4">
        <v>4</v>
      </c>
      <c r="Z462" s="4">
        <v>5</v>
      </c>
      <c r="AA462" s="4" t="str">
        <f>IF(Merge2[[#This Row],[YearsSinceLastPromotion]] &gt;=4, "Need Attention", "OK")</f>
        <v>Need Attention</v>
      </c>
      <c r="AB462" s="4">
        <v>2</v>
      </c>
      <c r="AC462" s="1"/>
      <c r="AD462" s="1"/>
      <c r="AE462" s="2"/>
      <c r="AF462" s="4"/>
      <c r="AG462" s="4" t="e">
        <f>IF(ISNUMBER(Merge2[[#This Row],[PerformanceRating.EnvironmentSatisfaction]]),Merge2[[#This Row],[PerformanceRating.EnvironmentSatisfaction]], NA())</f>
        <v>#N/A</v>
      </c>
      <c r="AH462" s="4"/>
      <c r="AI462" s="4" t="e">
        <f>IF(ISNUMBER(Merge2[[#This Row],[PerformanceRating.JobSatisfaction]]),Merge2[[#This Row],[PerformanceRating.JobSatisfaction]],NA())</f>
        <v>#N/A</v>
      </c>
      <c r="AJ462" s="4"/>
      <c r="AK462" s="4" t="e">
        <f>IF(ISNUMBER(Merge2[[#This Row],[PerformanceRating.RelationshipSatisfaction]]),Merge2[[#This Row],[PerformanceRating.RelationshipSatisfaction]],NA())</f>
        <v>#N/A</v>
      </c>
      <c r="AL462" s="4"/>
      <c r="AM462" s="4"/>
      <c r="AN462" s="4"/>
      <c r="AO462" s="4" t="e">
        <f>IF(ISNUMBER(Merge2[[#This Row],[PerformanceRating.WorkLifeBalance]]),Merge2[[#This Row],[PerformanceRating.WorkLifeBalance]],NA())</f>
        <v>#N/A</v>
      </c>
      <c r="AP462" s="4"/>
      <c r="AQ462" s="4" t="e">
        <f>IF(ISNUMBER(Merge2[[#This Row],[PerformanceRating.SelfRating]]),Merge2[[#This Row],[PerformanceRating.SelfRating]],NA())</f>
        <v>#N/A</v>
      </c>
      <c r="AR462" s="4"/>
      <c r="AS462" s="4" t="e">
        <f>IF(ISNUMBER(Merge2[[#This Row],[PerformanceRating.ManagerRating]]),Merge2[[#This Row],[PerformanceRating.ManagerRating]],NA())</f>
        <v>#N/A</v>
      </c>
      <c r="AT462" s="4" t="e">
        <f>AVERAGE(Merge2[[#This Row],[environment]],Merge2[[#This Row],[job_satisfactory]],Merge2[[#This Row],[Relationship]],Merge2[[#This Row],[worklife]],Merge2[[#This Row],[selfrating]],Merge2[[#This Row],[managerrating]])</f>
        <v>#N/A</v>
      </c>
    </row>
    <row r="463" spans="1:46" x14ac:dyDescent="0.25">
      <c r="A463" s="1" t="s">
        <v>1631</v>
      </c>
      <c r="B463" s="3" t="s">
        <v>1632</v>
      </c>
      <c r="C463" s="3" t="s">
        <v>1633</v>
      </c>
      <c r="D463" s="3" t="s">
        <v>26</v>
      </c>
      <c r="E463" s="4">
        <v>27</v>
      </c>
      <c r="F463" s="4" t="str">
        <f>IF(Merge2[[#This Row],[Age]]&lt;=35,"Young","Old")</f>
        <v>Young</v>
      </c>
      <c r="G463" s="3" t="s">
        <v>27</v>
      </c>
      <c r="H463" s="3" t="s">
        <v>57</v>
      </c>
      <c r="I463" s="4">
        <v>42</v>
      </c>
      <c r="J463" s="4" t="str" cm="1">
        <f t="array" ref="J463">_xlfn.IFS(Merge2[[#This Row],[DistanceFromHome (KM)]] &lt;=10,"0-10KM",Merge2[[#This Row],[DistanceFromHome (KM)]] &lt;=20,"11-20KM",Merge2[[#This Row],[DistanceFromHome (KM)]] &lt;=30,"21-30KM",Merge2[[#This Row],[DistanceFromHome (KM)]] &lt;=40,"31-40KM",Merge2[[#This Row],[DistanceFromHome (KM)]] &lt;=50,"41-50KM")</f>
        <v>41-50KM</v>
      </c>
      <c r="K463" s="3" t="s">
        <v>40</v>
      </c>
      <c r="L463" s="3" t="s">
        <v>30</v>
      </c>
      <c r="M463" s="4">
        <v>3</v>
      </c>
      <c r="N463" s="3" t="str" cm="1">
        <f t="array" ref="N463">_xlfn.SWITCH(Merge2[[#This Row],[Education]], 1, "Below College", 2, "College", 3, "Bachelor's", 4, "Master's", 5, "Doctorate")</f>
        <v>Bachelor's</v>
      </c>
      <c r="O463" s="3" t="s">
        <v>58</v>
      </c>
      <c r="P463" s="3" t="s">
        <v>110</v>
      </c>
      <c r="Q463" s="3" t="s">
        <v>51</v>
      </c>
      <c r="R463" s="5">
        <v>33606</v>
      </c>
      <c r="S463" s="4">
        <v>2</v>
      </c>
      <c r="T463" s="3" t="s">
        <v>34</v>
      </c>
      <c r="U463" s="4">
        <f>IF(Merge2[[#This Row],[OverTime]]="Yes", 1, 0)</f>
        <v>0</v>
      </c>
      <c r="V463" s="2">
        <v>42131</v>
      </c>
      <c r="W463" s="3" t="s">
        <v>34</v>
      </c>
      <c r="X463" s="4">
        <v>7</v>
      </c>
      <c r="Y463" s="4">
        <v>0</v>
      </c>
      <c r="Z463" s="4">
        <v>0</v>
      </c>
      <c r="AA463" s="4" t="str">
        <f>IF(Merge2[[#This Row],[YearsSinceLastPromotion]] &gt;=4, "Need Attention", "OK")</f>
        <v>OK</v>
      </c>
      <c r="AB463" s="4">
        <v>2</v>
      </c>
      <c r="AC463" s="1"/>
      <c r="AD463" s="1"/>
      <c r="AE463" s="2"/>
      <c r="AF463" s="4"/>
      <c r="AG463" s="4" t="e">
        <f>IF(ISNUMBER(Merge2[[#This Row],[PerformanceRating.EnvironmentSatisfaction]]),Merge2[[#This Row],[PerformanceRating.EnvironmentSatisfaction]], NA())</f>
        <v>#N/A</v>
      </c>
      <c r="AH463" s="4"/>
      <c r="AI463" s="4" t="e">
        <f>IF(ISNUMBER(Merge2[[#This Row],[PerformanceRating.JobSatisfaction]]),Merge2[[#This Row],[PerformanceRating.JobSatisfaction]],NA())</f>
        <v>#N/A</v>
      </c>
      <c r="AJ463" s="4"/>
      <c r="AK463" s="4" t="e">
        <f>IF(ISNUMBER(Merge2[[#This Row],[PerformanceRating.RelationshipSatisfaction]]),Merge2[[#This Row],[PerformanceRating.RelationshipSatisfaction]],NA())</f>
        <v>#N/A</v>
      </c>
      <c r="AL463" s="4"/>
      <c r="AM463" s="4"/>
      <c r="AN463" s="4"/>
      <c r="AO463" s="4" t="e">
        <f>IF(ISNUMBER(Merge2[[#This Row],[PerformanceRating.WorkLifeBalance]]),Merge2[[#This Row],[PerformanceRating.WorkLifeBalance]],NA())</f>
        <v>#N/A</v>
      </c>
      <c r="AP463" s="4"/>
      <c r="AQ463" s="4" t="e">
        <f>IF(ISNUMBER(Merge2[[#This Row],[PerformanceRating.SelfRating]]),Merge2[[#This Row],[PerformanceRating.SelfRating]],NA())</f>
        <v>#N/A</v>
      </c>
      <c r="AR463" s="4"/>
      <c r="AS463" s="4" t="e">
        <f>IF(ISNUMBER(Merge2[[#This Row],[PerformanceRating.ManagerRating]]),Merge2[[#This Row],[PerformanceRating.ManagerRating]],NA())</f>
        <v>#N/A</v>
      </c>
      <c r="AT463" s="4" t="e">
        <f>AVERAGE(Merge2[[#This Row],[environment]],Merge2[[#This Row],[job_satisfactory]],Merge2[[#This Row],[Relationship]],Merge2[[#This Row],[worklife]],Merge2[[#This Row],[selfrating]],Merge2[[#This Row],[managerrating]])</f>
        <v>#N/A</v>
      </c>
    </row>
    <row r="464" spans="1:46" x14ac:dyDescent="0.25">
      <c r="A464" s="1" t="s">
        <v>1634</v>
      </c>
      <c r="B464" s="3" t="s">
        <v>1635</v>
      </c>
      <c r="C464" s="3" t="s">
        <v>1636</v>
      </c>
      <c r="D464" s="3" t="s">
        <v>39</v>
      </c>
      <c r="E464" s="4">
        <v>25</v>
      </c>
      <c r="F464" s="4" t="str">
        <f>IF(Merge2[[#This Row],[Age]]&lt;=35,"Young","Old")</f>
        <v>Young</v>
      </c>
      <c r="G464" s="3" t="s">
        <v>27</v>
      </c>
      <c r="H464" s="3" t="s">
        <v>28</v>
      </c>
      <c r="I464" s="4">
        <v>4</v>
      </c>
      <c r="J464" s="4" t="str" cm="1">
        <f t="array" ref="J464">_xlfn.IFS(Merge2[[#This Row],[DistanceFromHome (KM)]] &lt;=10,"0-10KM",Merge2[[#This Row],[DistanceFromHome (KM)]] &lt;=20,"11-20KM",Merge2[[#This Row],[DistanceFromHome (KM)]] &lt;=30,"21-30KM",Merge2[[#This Row],[DistanceFromHome (KM)]] &lt;=40,"31-40KM",Merge2[[#This Row],[DistanceFromHome (KM)]] &lt;=50,"41-50KM")</f>
        <v>0-10KM</v>
      </c>
      <c r="K464" s="3" t="s">
        <v>40</v>
      </c>
      <c r="L464" s="3" t="s">
        <v>82</v>
      </c>
      <c r="M464" s="4">
        <v>2</v>
      </c>
      <c r="N464" s="3" t="str" cm="1">
        <f t="array" ref="N464">_xlfn.SWITCH(Merge2[[#This Row],[Education]], 1, "Below College", 2, "College", 3, "Bachelor's", 4, "Master's", 5, "Doctorate")</f>
        <v>College</v>
      </c>
      <c r="O464" s="3" t="s">
        <v>130</v>
      </c>
      <c r="P464" s="3" t="s">
        <v>32</v>
      </c>
      <c r="Q464" s="3" t="s">
        <v>33</v>
      </c>
      <c r="R464" s="5">
        <v>57698</v>
      </c>
      <c r="S464" s="4">
        <v>2</v>
      </c>
      <c r="T464" s="3" t="s">
        <v>42</v>
      </c>
      <c r="U464" s="4">
        <f>IF(Merge2[[#This Row],[OverTime]]="Yes", 1, 0)</f>
        <v>1</v>
      </c>
      <c r="V464" s="2">
        <v>42135</v>
      </c>
      <c r="W464" s="3" t="s">
        <v>42</v>
      </c>
      <c r="X464" s="4">
        <v>6</v>
      </c>
      <c r="Y464" s="4">
        <v>5</v>
      </c>
      <c r="Z464" s="4">
        <v>6</v>
      </c>
      <c r="AA464" s="4" t="str">
        <f>IF(Merge2[[#This Row],[YearsSinceLastPromotion]] &gt;=4, "Need Attention", "OK")</f>
        <v>Need Attention</v>
      </c>
      <c r="AB464" s="4">
        <v>2</v>
      </c>
      <c r="AC464" s="1" t="s">
        <v>1637</v>
      </c>
      <c r="AD464" s="1" t="s">
        <v>1634</v>
      </c>
      <c r="AE464" s="2">
        <v>41278</v>
      </c>
      <c r="AF464" s="4">
        <v>5</v>
      </c>
      <c r="AG464" s="4">
        <f>IF(ISNUMBER(Merge2[[#This Row],[PerformanceRating.EnvironmentSatisfaction]]),Merge2[[#This Row],[PerformanceRating.EnvironmentSatisfaction]], NA())</f>
        <v>5</v>
      </c>
      <c r="AH464" s="4">
        <v>3</v>
      </c>
      <c r="AI464" s="4">
        <f>IF(ISNUMBER(Merge2[[#This Row],[PerformanceRating.JobSatisfaction]]),Merge2[[#This Row],[PerformanceRating.JobSatisfaction]],NA())</f>
        <v>3</v>
      </c>
      <c r="AJ464" s="4">
        <v>2</v>
      </c>
      <c r="AK464" s="4">
        <f>IF(ISNUMBER(Merge2[[#This Row],[PerformanceRating.RelationshipSatisfaction]]),Merge2[[#This Row],[PerformanceRating.RelationshipSatisfaction]],NA())</f>
        <v>2</v>
      </c>
      <c r="AL464" s="4">
        <v>2</v>
      </c>
      <c r="AM464" s="4">
        <v>0</v>
      </c>
      <c r="AN464" s="4">
        <v>2</v>
      </c>
      <c r="AO464" s="4">
        <f>IF(ISNUMBER(Merge2[[#This Row],[PerformanceRating.WorkLifeBalance]]),Merge2[[#This Row],[PerformanceRating.WorkLifeBalance]],NA())</f>
        <v>2</v>
      </c>
      <c r="AP464" s="4">
        <v>3</v>
      </c>
      <c r="AQ464" s="4">
        <f>IF(ISNUMBER(Merge2[[#This Row],[PerformanceRating.SelfRating]]),Merge2[[#This Row],[PerformanceRating.SelfRating]],NA())</f>
        <v>3</v>
      </c>
      <c r="AR464" s="4">
        <v>2</v>
      </c>
      <c r="AS464" s="4">
        <f>IF(ISNUMBER(Merge2[[#This Row],[PerformanceRating.ManagerRating]]),Merge2[[#This Row],[PerformanceRating.ManagerRating]],NA())</f>
        <v>2</v>
      </c>
      <c r="AT464" s="4">
        <f>AVERAGE(Merge2[[#This Row],[environment]],Merge2[[#This Row],[job_satisfactory]],Merge2[[#This Row],[Relationship]],Merge2[[#This Row],[worklife]],Merge2[[#This Row],[selfrating]],Merge2[[#This Row],[managerrating]])</f>
        <v>2.8333333333333335</v>
      </c>
    </row>
    <row r="465" spans="1:46" x14ac:dyDescent="0.25">
      <c r="A465" s="1" t="s">
        <v>1638</v>
      </c>
      <c r="B465" s="3" t="s">
        <v>1639</v>
      </c>
      <c r="C465" s="3" t="s">
        <v>1640</v>
      </c>
      <c r="D465" s="3" t="s">
        <v>26</v>
      </c>
      <c r="E465" s="4">
        <v>25</v>
      </c>
      <c r="F465" s="4" t="str">
        <f>IF(Merge2[[#This Row],[Age]]&lt;=35,"Young","Old")</f>
        <v>Young</v>
      </c>
      <c r="G465" s="3" t="s">
        <v>27</v>
      </c>
      <c r="H465" s="3" t="s">
        <v>57</v>
      </c>
      <c r="I465" s="4">
        <v>16</v>
      </c>
      <c r="J465" s="4" t="str" cm="1">
        <f t="array" ref="J465">_xlfn.IFS(Merge2[[#This Row],[DistanceFromHome (KM)]] &lt;=10,"0-10KM",Merge2[[#This Row],[DistanceFromHome (KM)]] &lt;=20,"11-20KM",Merge2[[#This Row],[DistanceFromHome (KM)]] &lt;=30,"21-30KM",Merge2[[#This Row],[DistanceFromHome (KM)]] &lt;=40,"31-40KM",Merge2[[#This Row],[DistanceFromHome (KM)]] &lt;=50,"41-50KM")</f>
        <v>11-20KM</v>
      </c>
      <c r="K465" s="3" t="s">
        <v>40</v>
      </c>
      <c r="L465" s="3" t="s">
        <v>30</v>
      </c>
      <c r="M465" s="4">
        <v>5</v>
      </c>
      <c r="N465" s="3" t="str" cm="1">
        <f t="array" ref="N465">_xlfn.SWITCH(Merge2[[#This Row],[Education]], 1, "Below College", 2, "College", 3, "Bachelor's", 4, "Master's", 5, "Doctorate")</f>
        <v>Doctorate</v>
      </c>
      <c r="O465" s="3" t="s">
        <v>77</v>
      </c>
      <c r="P465" s="3" t="s">
        <v>110</v>
      </c>
      <c r="Q465" s="3" t="s">
        <v>51</v>
      </c>
      <c r="R465" s="5">
        <v>28317</v>
      </c>
      <c r="S465" s="4">
        <v>0</v>
      </c>
      <c r="T465" s="3" t="s">
        <v>42</v>
      </c>
      <c r="U465" s="4">
        <f>IF(Merge2[[#This Row],[OverTime]]="Yes", 1, 0)</f>
        <v>1</v>
      </c>
      <c r="V465" s="2">
        <v>42137</v>
      </c>
      <c r="W465" s="3" t="s">
        <v>34</v>
      </c>
      <c r="X465" s="4">
        <v>7</v>
      </c>
      <c r="Y465" s="4">
        <v>4</v>
      </c>
      <c r="Z465" s="4">
        <v>6</v>
      </c>
      <c r="AA465" s="4" t="str">
        <f>IF(Merge2[[#This Row],[YearsSinceLastPromotion]] &gt;=4, "Need Attention", "OK")</f>
        <v>Need Attention</v>
      </c>
      <c r="AB465" s="4">
        <v>5</v>
      </c>
      <c r="AC465" s="1"/>
      <c r="AD465" s="1"/>
      <c r="AE465" s="2"/>
      <c r="AF465" s="4"/>
      <c r="AG465" s="4" t="e">
        <f>IF(ISNUMBER(Merge2[[#This Row],[PerformanceRating.EnvironmentSatisfaction]]),Merge2[[#This Row],[PerformanceRating.EnvironmentSatisfaction]], NA())</f>
        <v>#N/A</v>
      </c>
      <c r="AH465" s="4"/>
      <c r="AI465" s="4" t="e">
        <f>IF(ISNUMBER(Merge2[[#This Row],[PerformanceRating.JobSatisfaction]]),Merge2[[#This Row],[PerformanceRating.JobSatisfaction]],NA())</f>
        <v>#N/A</v>
      </c>
      <c r="AJ465" s="4"/>
      <c r="AK465" s="4" t="e">
        <f>IF(ISNUMBER(Merge2[[#This Row],[PerformanceRating.RelationshipSatisfaction]]),Merge2[[#This Row],[PerformanceRating.RelationshipSatisfaction]],NA())</f>
        <v>#N/A</v>
      </c>
      <c r="AL465" s="4"/>
      <c r="AM465" s="4"/>
      <c r="AN465" s="4"/>
      <c r="AO465" s="4" t="e">
        <f>IF(ISNUMBER(Merge2[[#This Row],[PerformanceRating.WorkLifeBalance]]),Merge2[[#This Row],[PerformanceRating.WorkLifeBalance]],NA())</f>
        <v>#N/A</v>
      </c>
      <c r="AP465" s="4"/>
      <c r="AQ465" s="4" t="e">
        <f>IF(ISNUMBER(Merge2[[#This Row],[PerformanceRating.SelfRating]]),Merge2[[#This Row],[PerformanceRating.SelfRating]],NA())</f>
        <v>#N/A</v>
      </c>
      <c r="AR465" s="4"/>
      <c r="AS465" s="4" t="e">
        <f>IF(ISNUMBER(Merge2[[#This Row],[PerformanceRating.ManagerRating]]),Merge2[[#This Row],[PerformanceRating.ManagerRating]],NA())</f>
        <v>#N/A</v>
      </c>
      <c r="AT465" s="4" t="e">
        <f>AVERAGE(Merge2[[#This Row],[environment]],Merge2[[#This Row],[job_satisfactory]],Merge2[[#This Row],[Relationship]],Merge2[[#This Row],[worklife]],Merge2[[#This Row],[selfrating]],Merge2[[#This Row],[managerrating]])</f>
        <v>#N/A</v>
      </c>
    </row>
    <row r="466" spans="1:46" x14ac:dyDescent="0.25">
      <c r="A466" s="1" t="s">
        <v>1641</v>
      </c>
      <c r="B466" s="3" t="s">
        <v>1642</v>
      </c>
      <c r="C466" s="3" t="s">
        <v>1643</v>
      </c>
      <c r="D466" s="3" t="s">
        <v>26</v>
      </c>
      <c r="E466" s="4">
        <v>26</v>
      </c>
      <c r="F466" s="4" t="str">
        <f>IF(Merge2[[#This Row],[Age]]&lt;=35,"Young","Old")</f>
        <v>Young</v>
      </c>
      <c r="G466" s="3" t="s">
        <v>27</v>
      </c>
      <c r="H466" s="3" t="s">
        <v>28</v>
      </c>
      <c r="I466" s="4">
        <v>17</v>
      </c>
      <c r="J466" s="4" t="str" cm="1">
        <f t="array" ref="J466">_xlfn.IFS(Merge2[[#This Row],[DistanceFromHome (KM)]] &lt;=10,"0-10KM",Merge2[[#This Row],[DistanceFromHome (KM)]] &lt;=20,"11-20KM",Merge2[[#This Row],[DistanceFromHome (KM)]] &lt;=30,"21-30KM",Merge2[[#This Row],[DistanceFromHome (KM)]] &lt;=40,"31-40KM",Merge2[[#This Row],[DistanceFromHome (KM)]] &lt;=50,"41-50KM")</f>
        <v>11-20KM</v>
      </c>
      <c r="K466" s="3" t="s">
        <v>40</v>
      </c>
      <c r="L466" s="3" t="s">
        <v>48</v>
      </c>
      <c r="M466" s="4">
        <v>4</v>
      </c>
      <c r="N466" s="3" t="str" cm="1">
        <f t="array" ref="N466">_xlfn.SWITCH(Merge2[[#This Row],[Education]], 1, "Below College", 2, "College", 3, "Bachelor's", 4, "Master's", 5, "Doctorate")</f>
        <v>Master's</v>
      </c>
      <c r="O466" s="3" t="s">
        <v>49</v>
      </c>
      <c r="P466" s="3" t="s">
        <v>32</v>
      </c>
      <c r="Q466" s="3" t="s">
        <v>41</v>
      </c>
      <c r="R466" s="5">
        <v>97811</v>
      </c>
      <c r="S466" s="4">
        <v>0</v>
      </c>
      <c r="T466" s="3" t="s">
        <v>42</v>
      </c>
      <c r="U466" s="4">
        <f>IF(Merge2[[#This Row],[OverTime]]="Yes", 1, 0)</f>
        <v>1</v>
      </c>
      <c r="V466" s="2">
        <v>42140</v>
      </c>
      <c r="W466" s="3" t="s">
        <v>34</v>
      </c>
      <c r="X466" s="4">
        <v>7</v>
      </c>
      <c r="Y466" s="4">
        <v>3</v>
      </c>
      <c r="Z466" s="4">
        <v>6</v>
      </c>
      <c r="AA466" s="4" t="str">
        <f>IF(Merge2[[#This Row],[YearsSinceLastPromotion]] &gt;=4, "Need Attention", "OK")</f>
        <v>Need Attention</v>
      </c>
      <c r="AB466" s="4">
        <v>4</v>
      </c>
      <c r="AC466" s="1"/>
      <c r="AD466" s="1"/>
      <c r="AE466" s="2"/>
      <c r="AF466" s="4"/>
      <c r="AG466" s="4" t="e">
        <f>IF(ISNUMBER(Merge2[[#This Row],[PerformanceRating.EnvironmentSatisfaction]]),Merge2[[#This Row],[PerformanceRating.EnvironmentSatisfaction]], NA())</f>
        <v>#N/A</v>
      </c>
      <c r="AH466" s="4"/>
      <c r="AI466" s="4" t="e">
        <f>IF(ISNUMBER(Merge2[[#This Row],[PerformanceRating.JobSatisfaction]]),Merge2[[#This Row],[PerformanceRating.JobSatisfaction]],NA())</f>
        <v>#N/A</v>
      </c>
      <c r="AJ466" s="4"/>
      <c r="AK466" s="4" t="e">
        <f>IF(ISNUMBER(Merge2[[#This Row],[PerformanceRating.RelationshipSatisfaction]]),Merge2[[#This Row],[PerformanceRating.RelationshipSatisfaction]],NA())</f>
        <v>#N/A</v>
      </c>
      <c r="AL466" s="4"/>
      <c r="AM466" s="4"/>
      <c r="AN466" s="4"/>
      <c r="AO466" s="4" t="e">
        <f>IF(ISNUMBER(Merge2[[#This Row],[PerformanceRating.WorkLifeBalance]]),Merge2[[#This Row],[PerformanceRating.WorkLifeBalance]],NA())</f>
        <v>#N/A</v>
      </c>
      <c r="AP466" s="4"/>
      <c r="AQ466" s="4" t="e">
        <f>IF(ISNUMBER(Merge2[[#This Row],[PerformanceRating.SelfRating]]),Merge2[[#This Row],[PerformanceRating.SelfRating]],NA())</f>
        <v>#N/A</v>
      </c>
      <c r="AR466" s="4"/>
      <c r="AS466" s="4" t="e">
        <f>IF(ISNUMBER(Merge2[[#This Row],[PerformanceRating.ManagerRating]]),Merge2[[#This Row],[PerformanceRating.ManagerRating]],NA())</f>
        <v>#N/A</v>
      </c>
      <c r="AT466" s="4" t="e">
        <f>AVERAGE(Merge2[[#This Row],[environment]],Merge2[[#This Row],[job_satisfactory]],Merge2[[#This Row],[Relationship]],Merge2[[#This Row],[worklife]],Merge2[[#This Row],[selfrating]],Merge2[[#This Row],[managerrating]])</f>
        <v>#N/A</v>
      </c>
    </row>
    <row r="467" spans="1:46" x14ac:dyDescent="0.25">
      <c r="A467" s="1" t="s">
        <v>1644</v>
      </c>
      <c r="B467" s="3" t="s">
        <v>1645</v>
      </c>
      <c r="C467" s="3" t="s">
        <v>1646</v>
      </c>
      <c r="D467" s="3" t="s">
        <v>26</v>
      </c>
      <c r="E467" s="4">
        <v>25</v>
      </c>
      <c r="F467" s="4" t="str">
        <f>IF(Merge2[[#This Row],[Age]]&lt;=35,"Young","Old")</f>
        <v>Young</v>
      </c>
      <c r="G467" s="3" t="s">
        <v>27</v>
      </c>
      <c r="H467" s="3" t="s">
        <v>57</v>
      </c>
      <c r="I467" s="4">
        <v>43</v>
      </c>
      <c r="J467" s="4" t="str" cm="1">
        <f t="array" ref="J467">_xlfn.IFS(Merge2[[#This Row],[DistanceFromHome (KM)]] &lt;=10,"0-10KM",Merge2[[#This Row],[DistanceFromHome (KM)]] &lt;=20,"11-20KM",Merge2[[#This Row],[DistanceFromHome (KM)]] &lt;=30,"21-30KM",Merge2[[#This Row],[DistanceFromHome (KM)]] &lt;=40,"31-40KM",Merge2[[#This Row],[DistanceFromHome (KM)]] &lt;=50,"41-50KM")</f>
        <v>41-50KM</v>
      </c>
      <c r="K467" s="3" t="s">
        <v>40</v>
      </c>
      <c r="L467" s="3" t="s">
        <v>48</v>
      </c>
      <c r="M467" s="4">
        <v>1</v>
      </c>
      <c r="N467" s="3" t="str" cm="1">
        <f t="array" ref="N467">_xlfn.SWITCH(Merge2[[#This Row],[Education]], 1, "Below College", 2, "College", 3, "Bachelor's", 4, "Master's", 5, "Doctorate")</f>
        <v>Below College</v>
      </c>
      <c r="O467" s="3" t="s">
        <v>58</v>
      </c>
      <c r="P467" s="3" t="s">
        <v>59</v>
      </c>
      <c r="Q467" s="3" t="s">
        <v>33</v>
      </c>
      <c r="R467" s="5">
        <v>190198</v>
      </c>
      <c r="S467" s="4">
        <v>2</v>
      </c>
      <c r="T467" s="3" t="s">
        <v>34</v>
      </c>
      <c r="U467" s="4">
        <f>IF(Merge2[[#This Row],[OverTime]]="Yes", 1, 0)</f>
        <v>0</v>
      </c>
      <c r="V467" s="2">
        <v>42142</v>
      </c>
      <c r="W467" s="3" t="s">
        <v>34</v>
      </c>
      <c r="X467" s="4">
        <v>7</v>
      </c>
      <c r="Y467" s="4">
        <v>0</v>
      </c>
      <c r="Z467" s="4">
        <v>2</v>
      </c>
      <c r="AA467" s="4" t="str">
        <f>IF(Merge2[[#This Row],[YearsSinceLastPromotion]] &gt;=4, "Need Attention", "OK")</f>
        <v>OK</v>
      </c>
      <c r="AB467" s="4">
        <v>3</v>
      </c>
      <c r="AC467" s="1" t="s">
        <v>1647</v>
      </c>
      <c r="AD467" s="1" t="s">
        <v>1644</v>
      </c>
      <c r="AE467" s="2">
        <v>43362</v>
      </c>
      <c r="AF467" s="4">
        <v>5</v>
      </c>
      <c r="AG467" s="4">
        <f>IF(ISNUMBER(Merge2[[#This Row],[PerformanceRating.EnvironmentSatisfaction]]),Merge2[[#This Row],[PerformanceRating.EnvironmentSatisfaction]], NA())</f>
        <v>5</v>
      </c>
      <c r="AH467" s="4">
        <v>5</v>
      </c>
      <c r="AI467" s="4">
        <f>IF(ISNUMBER(Merge2[[#This Row],[PerformanceRating.JobSatisfaction]]),Merge2[[#This Row],[PerformanceRating.JobSatisfaction]],NA())</f>
        <v>5</v>
      </c>
      <c r="AJ467" s="4">
        <v>2</v>
      </c>
      <c r="AK467" s="4">
        <f>IF(ISNUMBER(Merge2[[#This Row],[PerformanceRating.RelationshipSatisfaction]]),Merge2[[#This Row],[PerformanceRating.RelationshipSatisfaction]],NA())</f>
        <v>2</v>
      </c>
      <c r="AL467" s="4">
        <v>1</v>
      </c>
      <c r="AM467" s="4">
        <v>1</v>
      </c>
      <c r="AN467" s="4">
        <v>2</v>
      </c>
      <c r="AO467" s="4">
        <f>IF(ISNUMBER(Merge2[[#This Row],[PerformanceRating.WorkLifeBalance]]),Merge2[[#This Row],[PerformanceRating.WorkLifeBalance]],NA())</f>
        <v>2</v>
      </c>
      <c r="AP467" s="4">
        <v>4</v>
      </c>
      <c r="AQ467" s="4">
        <f>IF(ISNUMBER(Merge2[[#This Row],[PerformanceRating.SelfRating]]),Merge2[[#This Row],[PerformanceRating.SelfRating]],NA())</f>
        <v>4</v>
      </c>
      <c r="AR467" s="4">
        <v>3</v>
      </c>
      <c r="AS467" s="4">
        <f>IF(ISNUMBER(Merge2[[#This Row],[PerformanceRating.ManagerRating]]),Merge2[[#This Row],[PerformanceRating.ManagerRating]],NA())</f>
        <v>3</v>
      </c>
      <c r="AT467" s="4">
        <f>AVERAGE(Merge2[[#This Row],[environment]],Merge2[[#This Row],[job_satisfactory]],Merge2[[#This Row],[Relationship]],Merge2[[#This Row],[worklife]],Merge2[[#This Row],[selfrating]],Merge2[[#This Row],[managerrating]])</f>
        <v>3.5</v>
      </c>
    </row>
    <row r="468" spans="1:46" x14ac:dyDescent="0.25">
      <c r="A468" s="1" t="s">
        <v>1648</v>
      </c>
      <c r="B468" s="3" t="s">
        <v>1649</v>
      </c>
      <c r="C468" s="3" t="s">
        <v>1650</v>
      </c>
      <c r="D468" s="3" t="s">
        <v>39</v>
      </c>
      <c r="E468" s="4">
        <v>26</v>
      </c>
      <c r="F468" s="4" t="str">
        <f>IF(Merge2[[#This Row],[Age]]&lt;=35,"Young","Old")</f>
        <v>Young</v>
      </c>
      <c r="G468" s="3" t="s">
        <v>27</v>
      </c>
      <c r="H468" s="3" t="s">
        <v>57</v>
      </c>
      <c r="I468" s="4">
        <v>4</v>
      </c>
      <c r="J468" s="4" t="str" cm="1">
        <f t="array" ref="J468">_xlfn.IFS(Merge2[[#This Row],[DistanceFromHome (KM)]] &lt;=10,"0-10KM",Merge2[[#This Row],[DistanceFromHome (KM)]] &lt;=20,"11-20KM",Merge2[[#This Row],[DistanceFromHome (KM)]] &lt;=30,"21-30KM",Merge2[[#This Row],[DistanceFromHome (KM)]] &lt;=40,"31-40KM",Merge2[[#This Row],[DistanceFromHome (KM)]] &lt;=50,"41-50KM")</f>
        <v>0-10KM</v>
      </c>
      <c r="K468" s="3" t="s">
        <v>29</v>
      </c>
      <c r="L468" s="3" t="s">
        <v>30</v>
      </c>
      <c r="M468" s="4">
        <v>4</v>
      </c>
      <c r="N468" s="3" t="str" cm="1">
        <f t="array" ref="N468">_xlfn.SWITCH(Merge2[[#This Row],[Education]], 1, "Below College", 2, "College", 3, "Bachelor's", 4, "Master's", 5, "Doctorate")</f>
        <v>Master's</v>
      </c>
      <c r="O468" s="3" t="s">
        <v>58</v>
      </c>
      <c r="P468" s="3" t="s">
        <v>114</v>
      </c>
      <c r="Q468" s="3" t="s">
        <v>41</v>
      </c>
      <c r="R468" s="5">
        <v>167509</v>
      </c>
      <c r="S468" s="4">
        <v>0</v>
      </c>
      <c r="T468" s="3" t="s">
        <v>34</v>
      </c>
      <c r="U468" s="4">
        <f>IF(Merge2[[#This Row],[OverTime]]="Yes", 1, 0)</f>
        <v>0</v>
      </c>
      <c r="V468" s="2">
        <v>42143</v>
      </c>
      <c r="W468" s="3" t="s">
        <v>34</v>
      </c>
      <c r="X468" s="4">
        <v>7</v>
      </c>
      <c r="Y468" s="4">
        <v>6</v>
      </c>
      <c r="Z468" s="4">
        <v>6</v>
      </c>
      <c r="AA468" s="4" t="str">
        <f>IF(Merge2[[#This Row],[YearsSinceLastPromotion]] &gt;=4, "Need Attention", "OK")</f>
        <v>Need Attention</v>
      </c>
      <c r="AB468" s="4">
        <v>0</v>
      </c>
      <c r="AC468" s="1" t="s">
        <v>1651</v>
      </c>
      <c r="AD468" s="1" t="s">
        <v>1648</v>
      </c>
      <c r="AE468" s="2">
        <v>43276</v>
      </c>
      <c r="AF468" s="4">
        <v>1</v>
      </c>
      <c r="AG468" s="4">
        <f>IF(ISNUMBER(Merge2[[#This Row],[PerformanceRating.EnvironmentSatisfaction]]),Merge2[[#This Row],[PerformanceRating.EnvironmentSatisfaction]], NA())</f>
        <v>1</v>
      </c>
      <c r="AH468" s="4">
        <v>3</v>
      </c>
      <c r="AI468" s="4">
        <f>IF(ISNUMBER(Merge2[[#This Row],[PerformanceRating.JobSatisfaction]]),Merge2[[#This Row],[PerformanceRating.JobSatisfaction]],NA())</f>
        <v>3</v>
      </c>
      <c r="AJ468" s="4">
        <v>2</v>
      </c>
      <c r="AK468" s="4">
        <f>IF(ISNUMBER(Merge2[[#This Row],[PerformanceRating.RelationshipSatisfaction]]),Merge2[[#This Row],[PerformanceRating.RelationshipSatisfaction]],NA())</f>
        <v>2</v>
      </c>
      <c r="AL468" s="4">
        <v>2</v>
      </c>
      <c r="AM468" s="4">
        <v>1</v>
      </c>
      <c r="AN468" s="4">
        <v>1</v>
      </c>
      <c r="AO468" s="4">
        <f>IF(ISNUMBER(Merge2[[#This Row],[PerformanceRating.WorkLifeBalance]]),Merge2[[#This Row],[PerformanceRating.WorkLifeBalance]],NA())</f>
        <v>1</v>
      </c>
      <c r="AP468" s="4">
        <v>4</v>
      </c>
      <c r="AQ468" s="4">
        <f>IF(ISNUMBER(Merge2[[#This Row],[PerformanceRating.SelfRating]]),Merge2[[#This Row],[PerformanceRating.SelfRating]],NA())</f>
        <v>4</v>
      </c>
      <c r="AR468" s="4">
        <v>4</v>
      </c>
      <c r="AS468" s="4">
        <f>IF(ISNUMBER(Merge2[[#This Row],[PerformanceRating.ManagerRating]]),Merge2[[#This Row],[PerformanceRating.ManagerRating]],NA())</f>
        <v>4</v>
      </c>
      <c r="AT468" s="4">
        <f>AVERAGE(Merge2[[#This Row],[environment]],Merge2[[#This Row],[job_satisfactory]],Merge2[[#This Row],[Relationship]],Merge2[[#This Row],[worklife]],Merge2[[#This Row],[selfrating]],Merge2[[#This Row],[managerrating]])</f>
        <v>2.5</v>
      </c>
    </row>
    <row r="469" spans="1:46" x14ac:dyDescent="0.25">
      <c r="A469" s="1" t="s">
        <v>1652</v>
      </c>
      <c r="B469" s="3" t="s">
        <v>1653</v>
      </c>
      <c r="C469" s="3" t="s">
        <v>1654</v>
      </c>
      <c r="D469" s="3" t="s">
        <v>26</v>
      </c>
      <c r="E469" s="4">
        <v>25</v>
      </c>
      <c r="F469" s="4" t="str">
        <f>IF(Merge2[[#This Row],[Age]]&lt;=35,"Young","Old")</f>
        <v>Young</v>
      </c>
      <c r="G469" s="3" t="s">
        <v>27</v>
      </c>
      <c r="H469" s="3" t="s">
        <v>57</v>
      </c>
      <c r="I469" s="4">
        <v>5</v>
      </c>
      <c r="J469" s="4" t="str" cm="1">
        <f t="array" ref="J469">_xlfn.IFS(Merge2[[#This Row],[DistanceFromHome (KM)]] &lt;=10,"0-10KM",Merge2[[#This Row],[DistanceFromHome (KM)]] &lt;=20,"11-20KM",Merge2[[#This Row],[DistanceFromHome (KM)]] &lt;=30,"21-30KM",Merge2[[#This Row],[DistanceFromHome (KM)]] &lt;=40,"31-40KM",Merge2[[#This Row],[DistanceFromHome (KM)]] &lt;=50,"41-50KM")</f>
        <v>0-10KM</v>
      </c>
      <c r="K469" s="3" t="s">
        <v>69</v>
      </c>
      <c r="L469" s="3" t="s">
        <v>82</v>
      </c>
      <c r="M469" s="4">
        <v>3</v>
      </c>
      <c r="N469" s="3" t="str" cm="1">
        <f t="array" ref="N469">_xlfn.SWITCH(Merge2[[#This Row],[Education]], 1, "Below College", 2, "College", 3, "Bachelor's", 4, "Master's", 5, "Doctorate")</f>
        <v>Bachelor's</v>
      </c>
      <c r="O469" s="3" t="s">
        <v>58</v>
      </c>
      <c r="P469" s="3" t="s">
        <v>101</v>
      </c>
      <c r="Q469" s="3" t="s">
        <v>33</v>
      </c>
      <c r="R469" s="5">
        <v>44082</v>
      </c>
      <c r="S469" s="4">
        <v>1</v>
      </c>
      <c r="T469" s="3" t="s">
        <v>34</v>
      </c>
      <c r="U469" s="4">
        <f>IF(Merge2[[#This Row],[OverTime]]="Yes", 1, 0)</f>
        <v>0</v>
      </c>
      <c r="V469" s="2">
        <v>42148</v>
      </c>
      <c r="W469" s="3" t="s">
        <v>34</v>
      </c>
      <c r="X469" s="4">
        <v>7</v>
      </c>
      <c r="Y469" s="4">
        <v>3</v>
      </c>
      <c r="Z469" s="4">
        <v>4</v>
      </c>
      <c r="AA469" s="4" t="str">
        <f>IF(Merge2[[#This Row],[YearsSinceLastPromotion]] &gt;=4, "Need Attention", "OK")</f>
        <v>Need Attention</v>
      </c>
      <c r="AB469" s="4">
        <v>2</v>
      </c>
      <c r="AC469" s="1" t="s">
        <v>1655</v>
      </c>
      <c r="AD469" s="1" t="s">
        <v>1652</v>
      </c>
      <c r="AE469" s="2">
        <v>44042</v>
      </c>
      <c r="AF469" s="4">
        <v>5</v>
      </c>
      <c r="AG469" s="4">
        <f>IF(ISNUMBER(Merge2[[#This Row],[PerformanceRating.EnvironmentSatisfaction]]),Merge2[[#This Row],[PerformanceRating.EnvironmentSatisfaction]], NA())</f>
        <v>5</v>
      </c>
      <c r="AH469" s="4">
        <v>3</v>
      </c>
      <c r="AI469" s="4">
        <f>IF(ISNUMBER(Merge2[[#This Row],[PerformanceRating.JobSatisfaction]]),Merge2[[#This Row],[PerformanceRating.JobSatisfaction]],NA())</f>
        <v>3</v>
      </c>
      <c r="AJ469" s="4">
        <v>3</v>
      </c>
      <c r="AK469" s="4">
        <f>IF(ISNUMBER(Merge2[[#This Row],[PerformanceRating.RelationshipSatisfaction]]),Merge2[[#This Row],[PerformanceRating.RelationshipSatisfaction]],NA())</f>
        <v>3</v>
      </c>
      <c r="AL469" s="4">
        <v>1</v>
      </c>
      <c r="AM469" s="4">
        <v>0</v>
      </c>
      <c r="AN469" s="4">
        <v>2</v>
      </c>
      <c r="AO469" s="4">
        <f>IF(ISNUMBER(Merge2[[#This Row],[PerformanceRating.WorkLifeBalance]]),Merge2[[#This Row],[PerformanceRating.WorkLifeBalance]],NA())</f>
        <v>2</v>
      </c>
      <c r="AP469" s="4">
        <v>3</v>
      </c>
      <c r="AQ469" s="4">
        <f>IF(ISNUMBER(Merge2[[#This Row],[PerformanceRating.SelfRating]]),Merge2[[#This Row],[PerformanceRating.SelfRating]],NA())</f>
        <v>3</v>
      </c>
      <c r="AR469" s="4">
        <v>3</v>
      </c>
      <c r="AS469" s="4">
        <f>IF(ISNUMBER(Merge2[[#This Row],[PerformanceRating.ManagerRating]]),Merge2[[#This Row],[PerformanceRating.ManagerRating]],NA())</f>
        <v>3</v>
      </c>
      <c r="AT469" s="4">
        <f>AVERAGE(Merge2[[#This Row],[environment]],Merge2[[#This Row],[job_satisfactory]],Merge2[[#This Row],[Relationship]],Merge2[[#This Row],[worklife]],Merge2[[#This Row],[selfrating]],Merge2[[#This Row],[managerrating]])</f>
        <v>3.1666666666666665</v>
      </c>
    </row>
    <row r="470" spans="1:46" x14ac:dyDescent="0.25">
      <c r="A470" s="1" t="s">
        <v>1656</v>
      </c>
      <c r="B470" s="3" t="s">
        <v>1657</v>
      </c>
      <c r="C470" s="3" t="s">
        <v>1658</v>
      </c>
      <c r="D470" s="3" t="s">
        <v>26</v>
      </c>
      <c r="E470" s="4">
        <v>26</v>
      </c>
      <c r="F470" s="4" t="str">
        <f>IF(Merge2[[#This Row],[Age]]&lt;=35,"Young","Old")</f>
        <v>Young</v>
      </c>
      <c r="G470" s="3" t="s">
        <v>92</v>
      </c>
      <c r="H470" s="3" t="s">
        <v>57</v>
      </c>
      <c r="I470" s="4">
        <v>17</v>
      </c>
      <c r="J470" s="4" t="str" cm="1">
        <f t="array" ref="J470">_xlfn.IFS(Merge2[[#This Row],[DistanceFromHome (KM)]] &lt;=10,"0-10KM",Merge2[[#This Row],[DistanceFromHome (KM)]] &lt;=20,"11-20KM",Merge2[[#This Row],[DistanceFromHome (KM)]] &lt;=30,"21-30KM",Merge2[[#This Row],[DistanceFromHome (KM)]] &lt;=40,"31-40KM",Merge2[[#This Row],[DistanceFromHome (KM)]] &lt;=50,"41-50KM")</f>
        <v>11-20KM</v>
      </c>
      <c r="K470" s="3" t="s">
        <v>40</v>
      </c>
      <c r="L470" s="3" t="s">
        <v>30</v>
      </c>
      <c r="M470" s="4">
        <v>2</v>
      </c>
      <c r="N470" s="3" t="str" cm="1">
        <f t="array" ref="N470">_xlfn.SWITCH(Merge2[[#This Row],[Education]], 1, "Below College", 2, "College", 3, "Bachelor's", 4, "Master's", 5, "Doctorate")</f>
        <v>College</v>
      </c>
      <c r="O470" s="3" t="s">
        <v>77</v>
      </c>
      <c r="P470" s="3" t="s">
        <v>114</v>
      </c>
      <c r="Q470" s="3" t="s">
        <v>51</v>
      </c>
      <c r="R470" s="5">
        <v>59981</v>
      </c>
      <c r="S470" s="4">
        <v>1</v>
      </c>
      <c r="T470" s="3" t="s">
        <v>42</v>
      </c>
      <c r="U470" s="4">
        <f>IF(Merge2[[#This Row],[OverTime]]="Yes", 1, 0)</f>
        <v>1</v>
      </c>
      <c r="V470" s="2">
        <v>42149</v>
      </c>
      <c r="W470" s="3" t="s">
        <v>34</v>
      </c>
      <c r="X470" s="4">
        <v>7</v>
      </c>
      <c r="Y470" s="4">
        <v>1</v>
      </c>
      <c r="Z470" s="4">
        <v>5</v>
      </c>
      <c r="AA470" s="4" t="str">
        <f>IF(Merge2[[#This Row],[YearsSinceLastPromotion]] &gt;=4, "Need Attention", "OK")</f>
        <v>Need Attention</v>
      </c>
      <c r="AB470" s="4">
        <v>2</v>
      </c>
      <c r="AC470" s="1" t="s">
        <v>1659</v>
      </c>
      <c r="AD470" s="1" t="s">
        <v>1656</v>
      </c>
      <c r="AE470" s="2">
        <v>43180</v>
      </c>
      <c r="AF470" s="4">
        <v>4</v>
      </c>
      <c r="AG470" s="4">
        <f>IF(ISNUMBER(Merge2[[#This Row],[PerformanceRating.EnvironmentSatisfaction]]),Merge2[[#This Row],[PerformanceRating.EnvironmentSatisfaction]], NA())</f>
        <v>4</v>
      </c>
      <c r="AH470" s="4">
        <v>4</v>
      </c>
      <c r="AI470" s="4">
        <f>IF(ISNUMBER(Merge2[[#This Row],[PerformanceRating.JobSatisfaction]]),Merge2[[#This Row],[PerformanceRating.JobSatisfaction]],NA())</f>
        <v>4</v>
      </c>
      <c r="AJ470" s="4">
        <v>3</v>
      </c>
      <c r="AK470" s="4">
        <f>IF(ISNUMBER(Merge2[[#This Row],[PerformanceRating.RelationshipSatisfaction]]),Merge2[[#This Row],[PerformanceRating.RelationshipSatisfaction]],NA())</f>
        <v>3</v>
      </c>
      <c r="AL470" s="4">
        <v>3</v>
      </c>
      <c r="AM470" s="4">
        <v>3</v>
      </c>
      <c r="AN470" s="4">
        <v>5</v>
      </c>
      <c r="AO470" s="4">
        <f>IF(ISNUMBER(Merge2[[#This Row],[PerformanceRating.WorkLifeBalance]]),Merge2[[#This Row],[PerformanceRating.WorkLifeBalance]],NA())</f>
        <v>5</v>
      </c>
      <c r="AP470" s="4">
        <v>5</v>
      </c>
      <c r="AQ470" s="4">
        <f>IF(ISNUMBER(Merge2[[#This Row],[PerformanceRating.SelfRating]]),Merge2[[#This Row],[PerformanceRating.SelfRating]],NA())</f>
        <v>5</v>
      </c>
      <c r="AR470" s="4">
        <v>4</v>
      </c>
      <c r="AS470" s="4">
        <f>IF(ISNUMBER(Merge2[[#This Row],[PerformanceRating.ManagerRating]]),Merge2[[#This Row],[PerformanceRating.ManagerRating]],NA())</f>
        <v>4</v>
      </c>
      <c r="AT470" s="4">
        <f>AVERAGE(Merge2[[#This Row],[environment]],Merge2[[#This Row],[job_satisfactory]],Merge2[[#This Row],[Relationship]],Merge2[[#This Row],[worklife]],Merge2[[#This Row],[selfrating]],Merge2[[#This Row],[managerrating]])</f>
        <v>4.166666666666667</v>
      </c>
    </row>
    <row r="471" spans="1:46" x14ac:dyDescent="0.25">
      <c r="A471" s="1" t="s">
        <v>1660</v>
      </c>
      <c r="B471" s="3" t="s">
        <v>1661</v>
      </c>
      <c r="C471" s="3" t="s">
        <v>1662</v>
      </c>
      <c r="D471" s="3" t="s">
        <v>39</v>
      </c>
      <c r="E471" s="4">
        <v>28</v>
      </c>
      <c r="F471" s="4" t="str">
        <f>IF(Merge2[[#This Row],[Age]]&lt;=35,"Young","Old")</f>
        <v>Young</v>
      </c>
      <c r="G471" s="3" t="s">
        <v>27</v>
      </c>
      <c r="H471" s="3" t="s">
        <v>57</v>
      </c>
      <c r="I471" s="4">
        <v>38</v>
      </c>
      <c r="J471" s="4" t="str" cm="1">
        <f t="array" ref="J471">_xlfn.IFS(Merge2[[#This Row],[DistanceFromHome (KM)]] &lt;=10,"0-10KM",Merge2[[#This Row],[DistanceFromHome (KM)]] &lt;=20,"11-20KM",Merge2[[#This Row],[DistanceFromHome (KM)]] &lt;=30,"21-30KM",Merge2[[#This Row],[DistanceFromHome (KM)]] &lt;=40,"31-40KM",Merge2[[#This Row],[DistanceFromHome (KM)]] &lt;=50,"41-50KM")</f>
        <v>31-40KM</v>
      </c>
      <c r="K471" s="3" t="s">
        <v>29</v>
      </c>
      <c r="L471" s="3" t="s">
        <v>30</v>
      </c>
      <c r="M471" s="4">
        <v>3</v>
      </c>
      <c r="N471" s="3" t="str" cm="1">
        <f t="array" ref="N471">_xlfn.SWITCH(Merge2[[#This Row],[Education]], 1, "Below College", 2, "College", 3, "Bachelor's", 4, "Master's", 5, "Doctorate")</f>
        <v>Bachelor's</v>
      </c>
      <c r="O471" s="3" t="s">
        <v>77</v>
      </c>
      <c r="P471" s="3" t="s">
        <v>114</v>
      </c>
      <c r="Q471" s="3" t="s">
        <v>51</v>
      </c>
      <c r="R471" s="5">
        <v>194982</v>
      </c>
      <c r="S471" s="4">
        <v>1</v>
      </c>
      <c r="T471" s="3" t="s">
        <v>34</v>
      </c>
      <c r="U471" s="4">
        <f>IF(Merge2[[#This Row],[OverTime]]="Yes", 1, 0)</f>
        <v>0</v>
      </c>
      <c r="V471" s="2">
        <v>42149</v>
      </c>
      <c r="W471" s="3" t="s">
        <v>34</v>
      </c>
      <c r="X471" s="4">
        <v>7</v>
      </c>
      <c r="Y471" s="4">
        <v>2</v>
      </c>
      <c r="Z471" s="4">
        <v>7</v>
      </c>
      <c r="AA471" s="4" t="str">
        <f>IF(Merge2[[#This Row],[YearsSinceLastPromotion]] &gt;=4, "Need Attention", "OK")</f>
        <v>Need Attention</v>
      </c>
      <c r="AB471" s="4">
        <v>2</v>
      </c>
      <c r="AC471" s="1" t="s">
        <v>1663</v>
      </c>
      <c r="AD471" s="1" t="s">
        <v>1660</v>
      </c>
      <c r="AE471" s="2">
        <v>43366</v>
      </c>
      <c r="AF471" s="4">
        <v>4</v>
      </c>
      <c r="AG471" s="4">
        <f>IF(ISNUMBER(Merge2[[#This Row],[PerformanceRating.EnvironmentSatisfaction]]),Merge2[[#This Row],[PerformanceRating.EnvironmentSatisfaction]], NA())</f>
        <v>4</v>
      </c>
      <c r="AH471" s="4">
        <v>5</v>
      </c>
      <c r="AI471" s="4">
        <f>IF(ISNUMBER(Merge2[[#This Row],[PerformanceRating.JobSatisfaction]]),Merge2[[#This Row],[PerformanceRating.JobSatisfaction]],NA())</f>
        <v>5</v>
      </c>
      <c r="AJ471" s="4">
        <v>4</v>
      </c>
      <c r="AK471" s="4">
        <f>IF(ISNUMBER(Merge2[[#This Row],[PerformanceRating.RelationshipSatisfaction]]),Merge2[[#This Row],[PerformanceRating.RelationshipSatisfaction]],NA())</f>
        <v>4</v>
      </c>
      <c r="AL471" s="4">
        <v>2</v>
      </c>
      <c r="AM471" s="4">
        <v>0</v>
      </c>
      <c r="AN471" s="4">
        <v>5</v>
      </c>
      <c r="AO471" s="4">
        <f>IF(ISNUMBER(Merge2[[#This Row],[PerformanceRating.WorkLifeBalance]]),Merge2[[#This Row],[PerformanceRating.WorkLifeBalance]],NA())</f>
        <v>5</v>
      </c>
      <c r="AP471" s="4">
        <v>3</v>
      </c>
      <c r="AQ471" s="4">
        <f>IF(ISNUMBER(Merge2[[#This Row],[PerformanceRating.SelfRating]]),Merge2[[#This Row],[PerformanceRating.SelfRating]],NA())</f>
        <v>3</v>
      </c>
      <c r="AR471" s="4">
        <v>3</v>
      </c>
      <c r="AS471" s="4">
        <f>IF(ISNUMBER(Merge2[[#This Row],[PerformanceRating.ManagerRating]]),Merge2[[#This Row],[PerformanceRating.ManagerRating]],NA())</f>
        <v>3</v>
      </c>
      <c r="AT471" s="4">
        <f>AVERAGE(Merge2[[#This Row],[environment]],Merge2[[#This Row],[job_satisfactory]],Merge2[[#This Row],[Relationship]],Merge2[[#This Row],[worklife]],Merge2[[#This Row],[selfrating]],Merge2[[#This Row],[managerrating]])</f>
        <v>4</v>
      </c>
    </row>
    <row r="472" spans="1:46" x14ac:dyDescent="0.25">
      <c r="A472" s="1" t="s">
        <v>1664</v>
      </c>
      <c r="B472" s="3" t="s">
        <v>1665</v>
      </c>
      <c r="C472" s="3" t="s">
        <v>1666</v>
      </c>
      <c r="D472" s="3" t="s">
        <v>26</v>
      </c>
      <c r="E472" s="4">
        <v>27</v>
      </c>
      <c r="F472" s="4" t="str">
        <f>IF(Merge2[[#This Row],[Age]]&lt;=35,"Young","Old")</f>
        <v>Young</v>
      </c>
      <c r="G472" s="3" t="s">
        <v>27</v>
      </c>
      <c r="H472" s="3" t="s">
        <v>57</v>
      </c>
      <c r="I472" s="4">
        <v>9</v>
      </c>
      <c r="J472" s="4" t="str" cm="1">
        <f t="array" ref="J472">_xlfn.IFS(Merge2[[#This Row],[DistanceFromHome (KM)]] &lt;=10,"0-10KM",Merge2[[#This Row],[DistanceFromHome (KM)]] &lt;=20,"11-20KM",Merge2[[#This Row],[DistanceFromHome (KM)]] &lt;=30,"21-30KM",Merge2[[#This Row],[DistanceFromHome (KM)]] &lt;=40,"31-40KM",Merge2[[#This Row],[DistanceFromHome (KM)]] &lt;=50,"41-50KM")</f>
        <v>0-10KM</v>
      </c>
      <c r="K472" s="3" t="s">
        <v>40</v>
      </c>
      <c r="L472" s="3" t="s">
        <v>30</v>
      </c>
      <c r="M472" s="4">
        <v>2</v>
      </c>
      <c r="N472" s="3" t="str" cm="1">
        <f t="array" ref="N472">_xlfn.SWITCH(Merge2[[#This Row],[Education]], 1, "Below College", 2, "College", 3, "Bachelor's", 4, "Master's", 5, "Doctorate")</f>
        <v>College</v>
      </c>
      <c r="O472" s="3" t="s">
        <v>58</v>
      </c>
      <c r="P472" s="3" t="s">
        <v>205</v>
      </c>
      <c r="Q472" s="3" t="s">
        <v>51</v>
      </c>
      <c r="R472" s="5">
        <v>252301</v>
      </c>
      <c r="S472" s="4">
        <v>1</v>
      </c>
      <c r="T472" s="3" t="s">
        <v>34</v>
      </c>
      <c r="U472" s="4">
        <f>IF(Merge2[[#This Row],[OverTime]]="Yes", 1, 0)</f>
        <v>0</v>
      </c>
      <c r="V472" s="2">
        <v>42154</v>
      </c>
      <c r="W472" s="3" t="s">
        <v>34</v>
      </c>
      <c r="X472" s="4">
        <v>7</v>
      </c>
      <c r="Y472" s="4">
        <v>1</v>
      </c>
      <c r="Z472" s="4">
        <v>6</v>
      </c>
      <c r="AA472" s="4" t="str">
        <f>IF(Merge2[[#This Row],[YearsSinceLastPromotion]] &gt;=4, "Need Attention", "OK")</f>
        <v>Need Attention</v>
      </c>
      <c r="AB472" s="4">
        <v>5</v>
      </c>
      <c r="AC472" s="1" t="s">
        <v>1667</v>
      </c>
      <c r="AD472" s="1" t="s">
        <v>1664</v>
      </c>
      <c r="AE472" s="2">
        <v>43352</v>
      </c>
      <c r="AF472" s="4">
        <v>3</v>
      </c>
      <c r="AG472" s="4">
        <f>IF(ISNUMBER(Merge2[[#This Row],[PerformanceRating.EnvironmentSatisfaction]]),Merge2[[#This Row],[PerformanceRating.EnvironmentSatisfaction]], NA())</f>
        <v>3</v>
      </c>
      <c r="AH472" s="4">
        <v>4</v>
      </c>
      <c r="AI472" s="4">
        <f>IF(ISNUMBER(Merge2[[#This Row],[PerformanceRating.JobSatisfaction]]),Merge2[[#This Row],[PerformanceRating.JobSatisfaction]],NA())</f>
        <v>4</v>
      </c>
      <c r="AJ472" s="4">
        <v>5</v>
      </c>
      <c r="AK472" s="4">
        <f>IF(ISNUMBER(Merge2[[#This Row],[PerformanceRating.RelationshipSatisfaction]]),Merge2[[#This Row],[PerformanceRating.RelationshipSatisfaction]],NA())</f>
        <v>5</v>
      </c>
      <c r="AL472" s="4">
        <v>2</v>
      </c>
      <c r="AM472" s="4">
        <v>1</v>
      </c>
      <c r="AN472" s="4">
        <v>3</v>
      </c>
      <c r="AO472" s="4">
        <f>IF(ISNUMBER(Merge2[[#This Row],[PerformanceRating.WorkLifeBalance]]),Merge2[[#This Row],[PerformanceRating.WorkLifeBalance]],NA())</f>
        <v>3</v>
      </c>
      <c r="AP472" s="4">
        <v>4</v>
      </c>
      <c r="AQ472" s="4">
        <f>IF(ISNUMBER(Merge2[[#This Row],[PerformanceRating.SelfRating]]),Merge2[[#This Row],[PerformanceRating.SelfRating]],NA())</f>
        <v>4</v>
      </c>
      <c r="AR472" s="4">
        <v>3</v>
      </c>
      <c r="AS472" s="4">
        <f>IF(ISNUMBER(Merge2[[#This Row],[PerformanceRating.ManagerRating]]),Merge2[[#This Row],[PerformanceRating.ManagerRating]],NA())</f>
        <v>3</v>
      </c>
      <c r="AT472" s="4">
        <f>AVERAGE(Merge2[[#This Row],[environment]],Merge2[[#This Row],[job_satisfactory]],Merge2[[#This Row],[Relationship]],Merge2[[#This Row],[worklife]],Merge2[[#This Row],[selfrating]],Merge2[[#This Row],[managerrating]])</f>
        <v>3.6666666666666665</v>
      </c>
    </row>
    <row r="473" spans="1:46" x14ac:dyDescent="0.25">
      <c r="A473" s="1" t="s">
        <v>1668</v>
      </c>
      <c r="B473" s="3" t="s">
        <v>1669</v>
      </c>
      <c r="C473" s="3" t="s">
        <v>1670</v>
      </c>
      <c r="D473" s="3" t="s">
        <v>26</v>
      </c>
      <c r="E473" s="4">
        <v>25</v>
      </c>
      <c r="F473" s="4" t="str">
        <f>IF(Merge2[[#This Row],[Age]]&lt;=35,"Young","Old")</f>
        <v>Young</v>
      </c>
      <c r="G473" s="3" t="s">
        <v>27</v>
      </c>
      <c r="H473" s="3" t="s">
        <v>47</v>
      </c>
      <c r="I473" s="4">
        <v>22</v>
      </c>
      <c r="J473" s="4" t="str" cm="1">
        <f t="array" ref="J473">_xlfn.IFS(Merge2[[#This Row],[DistanceFromHome (KM)]] &lt;=10,"0-10KM",Merge2[[#This Row],[DistanceFromHome (KM)]] &lt;=20,"11-20KM",Merge2[[#This Row],[DistanceFromHome (KM)]] &lt;=30,"21-30KM",Merge2[[#This Row],[DistanceFromHome (KM)]] &lt;=40,"31-40KM",Merge2[[#This Row],[DistanceFromHome (KM)]] &lt;=50,"41-50KM")</f>
        <v>21-30KM</v>
      </c>
      <c r="K473" s="3" t="s">
        <v>69</v>
      </c>
      <c r="L473" s="3" t="s">
        <v>76</v>
      </c>
      <c r="M473" s="4">
        <v>2</v>
      </c>
      <c r="N473" s="3" t="str" cm="1">
        <f t="array" ref="N473">_xlfn.SWITCH(Merge2[[#This Row],[Education]], 1, "Below College", 2, "College", 3, "Bachelor's", 4, "Master's", 5, "Doctorate")</f>
        <v>College</v>
      </c>
      <c r="O473" s="3" t="s">
        <v>130</v>
      </c>
      <c r="P473" s="3" t="s">
        <v>233</v>
      </c>
      <c r="Q473" s="3" t="s">
        <v>33</v>
      </c>
      <c r="R473" s="5">
        <v>49131</v>
      </c>
      <c r="S473" s="4">
        <v>1</v>
      </c>
      <c r="T473" s="3" t="s">
        <v>34</v>
      </c>
      <c r="U473" s="4">
        <f>IF(Merge2[[#This Row],[OverTime]]="Yes", 1, 0)</f>
        <v>0</v>
      </c>
      <c r="V473" s="2">
        <v>42154</v>
      </c>
      <c r="W473" s="3" t="s">
        <v>34</v>
      </c>
      <c r="X473" s="4">
        <v>7</v>
      </c>
      <c r="Y473" s="4">
        <v>2</v>
      </c>
      <c r="Z473" s="4">
        <v>6</v>
      </c>
      <c r="AA473" s="4" t="str">
        <f>IF(Merge2[[#This Row],[YearsSinceLastPromotion]] &gt;=4, "Need Attention", "OK")</f>
        <v>Need Attention</v>
      </c>
      <c r="AB473" s="4">
        <v>2</v>
      </c>
      <c r="AC473" s="1"/>
      <c r="AD473" s="1"/>
      <c r="AE473" s="2"/>
      <c r="AF473" s="4"/>
      <c r="AG473" s="4" t="e">
        <f>IF(ISNUMBER(Merge2[[#This Row],[PerformanceRating.EnvironmentSatisfaction]]),Merge2[[#This Row],[PerformanceRating.EnvironmentSatisfaction]], NA())</f>
        <v>#N/A</v>
      </c>
      <c r="AH473" s="4"/>
      <c r="AI473" s="4" t="e">
        <f>IF(ISNUMBER(Merge2[[#This Row],[PerformanceRating.JobSatisfaction]]),Merge2[[#This Row],[PerformanceRating.JobSatisfaction]],NA())</f>
        <v>#N/A</v>
      </c>
      <c r="AJ473" s="4"/>
      <c r="AK473" s="4" t="e">
        <f>IF(ISNUMBER(Merge2[[#This Row],[PerformanceRating.RelationshipSatisfaction]]),Merge2[[#This Row],[PerformanceRating.RelationshipSatisfaction]],NA())</f>
        <v>#N/A</v>
      </c>
      <c r="AL473" s="4"/>
      <c r="AM473" s="4"/>
      <c r="AN473" s="4"/>
      <c r="AO473" s="4" t="e">
        <f>IF(ISNUMBER(Merge2[[#This Row],[PerformanceRating.WorkLifeBalance]]),Merge2[[#This Row],[PerformanceRating.WorkLifeBalance]],NA())</f>
        <v>#N/A</v>
      </c>
      <c r="AP473" s="4"/>
      <c r="AQ473" s="4" t="e">
        <f>IF(ISNUMBER(Merge2[[#This Row],[PerformanceRating.SelfRating]]),Merge2[[#This Row],[PerformanceRating.SelfRating]],NA())</f>
        <v>#N/A</v>
      </c>
      <c r="AR473" s="4"/>
      <c r="AS473" s="4" t="e">
        <f>IF(ISNUMBER(Merge2[[#This Row],[PerformanceRating.ManagerRating]]),Merge2[[#This Row],[PerformanceRating.ManagerRating]],NA())</f>
        <v>#N/A</v>
      </c>
      <c r="AT473" s="4" t="e">
        <f>AVERAGE(Merge2[[#This Row],[environment]],Merge2[[#This Row],[job_satisfactory]],Merge2[[#This Row],[Relationship]],Merge2[[#This Row],[worklife]],Merge2[[#This Row],[selfrating]],Merge2[[#This Row],[managerrating]])</f>
        <v>#N/A</v>
      </c>
    </row>
    <row r="474" spans="1:46" x14ac:dyDescent="0.25">
      <c r="A474" s="1" t="s">
        <v>1671</v>
      </c>
      <c r="B474" s="3" t="s">
        <v>1672</v>
      </c>
      <c r="C474" s="3" t="s">
        <v>1673</v>
      </c>
      <c r="D474" s="3" t="s">
        <v>993</v>
      </c>
      <c r="E474" s="4">
        <v>26</v>
      </c>
      <c r="F474" s="4" t="str">
        <f>IF(Merge2[[#This Row],[Age]]&lt;=35,"Young","Old")</f>
        <v>Young</v>
      </c>
      <c r="G474" s="3" t="s">
        <v>27</v>
      </c>
      <c r="H474" s="3" t="s">
        <v>57</v>
      </c>
      <c r="I474" s="4">
        <v>16</v>
      </c>
      <c r="J474" s="4" t="str" cm="1">
        <f t="array" ref="J474">_xlfn.IFS(Merge2[[#This Row],[DistanceFromHome (KM)]] &lt;=10,"0-10KM",Merge2[[#This Row],[DistanceFromHome (KM)]] &lt;=20,"11-20KM",Merge2[[#This Row],[DistanceFromHome (KM)]] &lt;=30,"21-30KM",Merge2[[#This Row],[DistanceFromHome (KM)]] &lt;=40,"31-40KM",Merge2[[#This Row],[DistanceFromHome (KM)]] &lt;=50,"41-50KM")</f>
        <v>11-20KM</v>
      </c>
      <c r="K474" s="3" t="s">
        <v>40</v>
      </c>
      <c r="L474" s="3" t="s">
        <v>30</v>
      </c>
      <c r="M474" s="4">
        <v>4</v>
      </c>
      <c r="N474" s="3" t="str" cm="1">
        <f t="array" ref="N474">_xlfn.SWITCH(Merge2[[#This Row],[Education]], 1, "Below College", 2, "College", 3, "Bachelor's", 4, "Master's", 5, "Doctorate")</f>
        <v>Master's</v>
      </c>
      <c r="O474" s="3" t="s">
        <v>83</v>
      </c>
      <c r="P474" s="3" t="s">
        <v>110</v>
      </c>
      <c r="Q474" s="3" t="s">
        <v>41</v>
      </c>
      <c r="R474" s="5">
        <v>60834</v>
      </c>
      <c r="S474" s="4">
        <v>0</v>
      </c>
      <c r="T474" s="3" t="s">
        <v>34</v>
      </c>
      <c r="U474" s="4">
        <f>IF(Merge2[[#This Row],[OverTime]]="Yes", 1, 0)</f>
        <v>0</v>
      </c>
      <c r="V474" s="2">
        <v>42156</v>
      </c>
      <c r="W474" s="3" t="s">
        <v>34</v>
      </c>
      <c r="X474" s="4">
        <v>7</v>
      </c>
      <c r="Y474" s="4">
        <v>0</v>
      </c>
      <c r="Z474" s="4">
        <v>0</v>
      </c>
      <c r="AA474" s="4" t="str">
        <f>IF(Merge2[[#This Row],[YearsSinceLastPromotion]] &gt;=4, "Need Attention", "OK")</f>
        <v>OK</v>
      </c>
      <c r="AB474" s="4">
        <v>5</v>
      </c>
      <c r="AC474" s="1" t="s">
        <v>1674</v>
      </c>
      <c r="AD474" s="1" t="s">
        <v>1671</v>
      </c>
      <c r="AE474" s="2">
        <v>43185</v>
      </c>
      <c r="AF474" s="4">
        <v>5</v>
      </c>
      <c r="AG474" s="4">
        <f>IF(ISNUMBER(Merge2[[#This Row],[PerformanceRating.EnvironmentSatisfaction]]),Merge2[[#This Row],[PerformanceRating.EnvironmentSatisfaction]], NA())</f>
        <v>5</v>
      </c>
      <c r="AH474" s="4">
        <v>5</v>
      </c>
      <c r="AI474" s="4">
        <f>IF(ISNUMBER(Merge2[[#This Row],[PerformanceRating.JobSatisfaction]]),Merge2[[#This Row],[PerformanceRating.JobSatisfaction]],NA())</f>
        <v>5</v>
      </c>
      <c r="AJ474" s="4">
        <v>4</v>
      </c>
      <c r="AK474" s="4">
        <f>IF(ISNUMBER(Merge2[[#This Row],[PerformanceRating.RelationshipSatisfaction]]),Merge2[[#This Row],[PerformanceRating.RelationshipSatisfaction]],NA())</f>
        <v>4</v>
      </c>
      <c r="AL474" s="4">
        <v>2</v>
      </c>
      <c r="AM474" s="4">
        <v>2</v>
      </c>
      <c r="AN474" s="4">
        <v>2</v>
      </c>
      <c r="AO474" s="4">
        <f>IF(ISNUMBER(Merge2[[#This Row],[PerformanceRating.WorkLifeBalance]]),Merge2[[#This Row],[PerformanceRating.WorkLifeBalance]],NA())</f>
        <v>2</v>
      </c>
      <c r="AP474" s="4">
        <v>5</v>
      </c>
      <c r="AQ474" s="4">
        <f>IF(ISNUMBER(Merge2[[#This Row],[PerformanceRating.SelfRating]]),Merge2[[#This Row],[PerformanceRating.SelfRating]],NA())</f>
        <v>5</v>
      </c>
      <c r="AR474" s="4">
        <v>5</v>
      </c>
      <c r="AS474" s="4">
        <f>IF(ISNUMBER(Merge2[[#This Row],[PerformanceRating.ManagerRating]]),Merge2[[#This Row],[PerformanceRating.ManagerRating]],NA())</f>
        <v>5</v>
      </c>
      <c r="AT474" s="4">
        <f>AVERAGE(Merge2[[#This Row],[environment]],Merge2[[#This Row],[job_satisfactory]],Merge2[[#This Row],[Relationship]],Merge2[[#This Row],[worklife]],Merge2[[#This Row],[selfrating]],Merge2[[#This Row],[managerrating]])</f>
        <v>4.333333333333333</v>
      </c>
    </row>
    <row r="475" spans="1:46" x14ac:dyDescent="0.25">
      <c r="A475" s="1" t="s">
        <v>1675</v>
      </c>
      <c r="B475" s="3" t="s">
        <v>1676</v>
      </c>
      <c r="C475" s="3" t="s">
        <v>1677</v>
      </c>
      <c r="D475" s="3" t="s">
        <v>26</v>
      </c>
      <c r="E475" s="4">
        <v>28</v>
      </c>
      <c r="F475" s="4" t="str">
        <f>IF(Merge2[[#This Row],[Age]]&lt;=35,"Young","Old")</f>
        <v>Young</v>
      </c>
      <c r="G475" s="3" t="s">
        <v>92</v>
      </c>
      <c r="H475" s="3" t="s">
        <v>57</v>
      </c>
      <c r="I475" s="4">
        <v>20</v>
      </c>
      <c r="J475" s="4" t="str" cm="1">
        <f t="array" ref="J475">_xlfn.IFS(Merge2[[#This Row],[DistanceFromHome (KM)]] &lt;=10,"0-10KM",Merge2[[#This Row],[DistanceFromHome (KM)]] &lt;=20,"11-20KM",Merge2[[#This Row],[DistanceFromHome (KM)]] &lt;=30,"21-30KM",Merge2[[#This Row],[DistanceFromHome (KM)]] &lt;=40,"31-40KM",Merge2[[#This Row],[DistanceFromHome (KM)]] &lt;=50,"41-50KM")</f>
        <v>11-20KM</v>
      </c>
      <c r="K475" s="3" t="s">
        <v>40</v>
      </c>
      <c r="L475" s="3" t="s">
        <v>76</v>
      </c>
      <c r="M475" s="4">
        <v>1</v>
      </c>
      <c r="N475" s="3" t="str" cm="1">
        <f t="array" ref="N475">_xlfn.SWITCH(Merge2[[#This Row],[Education]], 1, "Below College", 2, "College", 3, "Bachelor's", 4, "Master's", 5, "Doctorate")</f>
        <v>Below College</v>
      </c>
      <c r="O475" s="3" t="s">
        <v>58</v>
      </c>
      <c r="P475" s="3" t="s">
        <v>93</v>
      </c>
      <c r="Q475" s="3" t="s">
        <v>51</v>
      </c>
      <c r="R475" s="5">
        <v>62016</v>
      </c>
      <c r="S475" s="4">
        <v>3</v>
      </c>
      <c r="T475" s="3" t="s">
        <v>34</v>
      </c>
      <c r="U475" s="4">
        <f>IF(Merge2[[#This Row],[OverTime]]="Yes", 1, 0)</f>
        <v>0</v>
      </c>
      <c r="V475" s="2">
        <v>42157</v>
      </c>
      <c r="W475" s="3" t="s">
        <v>34</v>
      </c>
      <c r="X475" s="4">
        <v>7</v>
      </c>
      <c r="Y475" s="4">
        <v>6</v>
      </c>
      <c r="Z475" s="4">
        <v>6</v>
      </c>
      <c r="AA475" s="4" t="str">
        <f>IF(Merge2[[#This Row],[YearsSinceLastPromotion]] &gt;=4, "Need Attention", "OK")</f>
        <v>Need Attention</v>
      </c>
      <c r="AB475" s="4">
        <v>4</v>
      </c>
      <c r="AC475" s="1" t="s">
        <v>1678</v>
      </c>
      <c r="AD475" s="1" t="s">
        <v>1675</v>
      </c>
      <c r="AE475" s="2">
        <v>43338</v>
      </c>
      <c r="AF475" s="4">
        <v>3</v>
      </c>
      <c r="AG475" s="4">
        <f>IF(ISNUMBER(Merge2[[#This Row],[PerformanceRating.EnvironmentSatisfaction]]),Merge2[[#This Row],[PerformanceRating.EnvironmentSatisfaction]], NA())</f>
        <v>3</v>
      </c>
      <c r="AH475" s="4">
        <v>4</v>
      </c>
      <c r="AI475" s="4">
        <f>IF(ISNUMBER(Merge2[[#This Row],[PerformanceRating.JobSatisfaction]]),Merge2[[#This Row],[PerformanceRating.JobSatisfaction]],NA())</f>
        <v>4</v>
      </c>
      <c r="AJ475" s="4">
        <v>2</v>
      </c>
      <c r="AK475" s="4">
        <f>IF(ISNUMBER(Merge2[[#This Row],[PerformanceRating.RelationshipSatisfaction]]),Merge2[[#This Row],[PerformanceRating.RelationshipSatisfaction]],NA())</f>
        <v>2</v>
      </c>
      <c r="AL475" s="4">
        <v>3</v>
      </c>
      <c r="AM475" s="4">
        <v>0</v>
      </c>
      <c r="AN475" s="4">
        <v>5</v>
      </c>
      <c r="AO475" s="4">
        <f>IF(ISNUMBER(Merge2[[#This Row],[PerformanceRating.WorkLifeBalance]]),Merge2[[#This Row],[PerformanceRating.WorkLifeBalance]],NA())</f>
        <v>5</v>
      </c>
      <c r="AP475" s="4">
        <v>5</v>
      </c>
      <c r="AQ475" s="4">
        <f>IF(ISNUMBER(Merge2[[#This Row],[PerformanceRating.SelfRating]]),Merge2[[#This Row],[PerformanceRating.SelfRating]],NA())</f>
        <v>5</v>
      </c>
      <c r="AR475" s="4">
        <v>5</v>
      </c>
      <c r="AS475" s="4">
        <f>IF(ISNUMBER(Merge2[[#This Row],[PerformanceRating.ManagerRating]]),Merge2[[#This Row],[PerformanceRating.ManagerRating]],NA())</f>
        <v>5</v>
      </c>
      <c r="AT475" s="4">
        <f>AVERAGE(Merge2[[#This Row],[environment]],Merge2[[#This Row],[job_satisfactory]],Merge2[[#This Row],[Relationship]],Merge2[[#This Row],[worklife]],Merge2[[#This Row],[selfrating]],Merge2[[#This Row],[managerrating]])</f>
        <v>4</v>
      </c>
    </row>
    <row r="476" spans="1:46" x14ac:dyDescent="0.25">
      <c r="A476" s="1" t="s">
        <v>1679</v>
      </c>
      <c r="B476" s="3" t="s">
        <v>1680</v>
      </c>
      <c r="C476" s="3" t="s">
        <v>1681</v>
      </c>
      <c r="D476" s="3" t="s">
        <v>56</v>
      </c>
      <c r="E476" s="4">
        <v>28</v>
      </c>
      <c r="F476" s="4" t="str">
        <f>IF(Merge2[[#This Row],[Age]]&lt;=35,"Young","Old")</f>
        <v>Young</v>
      </c>
      <c r="G476" s="3" t="s">
        <v>27</v>
      </c>
      <c r="H476" s="3" t="s">
        <v>57</v>
      </c>
      <c r="I476" s="4">
        <v>5</v>
      </c>
      <c r="J476" s="4" t="str" cm="1">
        <f t="array" ref="J476">_xlfn.IFS(Merge2[[#This Row],[DistanceFromHome (KM)]] &lt;=10,"0-10KM",Merge2[[#This Row],[DistanceFromHome (KM)]] &lt;=20,"11-20KM",Merge2[[#This Row],[DistanceFromHome (KM)]] &lt;=30,"21-30KM",Merge2[[#This Row],[DistanceFromHome (KM)]] &lt;=40,"31-40KM",Merge2[[#This Row],[DistanceFromHome (KM)]] &lt;=50,"41-50KM")</f>
        <v>0-10KM</v>
      </c>
      <c r="K476" s="3" t="s">
        <v>40</v>
      </c>
      <c r="L476" s="3" t="s">
        <v>30</v>
      </c>
      <c r="M476" s="4">
        <v>3</v>
      </c>
      <c r="N476" s="3" t="str" cm="1">
        <f t="array" ref="N476">_xlfn.SWITCH(Merge2[[#This Row],[Education]], 1, "Below College", 2, "College", 3, "Bachelor's", 4, "Master's", 5, "Doctorate")</f>
        <v>Bachelor's</v>
      </c>
      <c r="O476" s="3" t="s">
        <v>77</v>
      </c>
      <c r="P476" s="3" t="s">
        <v>101</v>
      </c>
      <c r="Q476" s="3" t="s">
        <v>51</v>
      </c>
      <c r="R476" s="5">
        <v>140377</v>
      </c>
      <c r="S476" s="4">
        <v>1</v>
      </c>
      <c r="T476" s="3" t="s">
        <v>42</v>
      </c>
      <c r="U476" s="4">
        <f>IF(Merge2[[#This Row],[OverTime]]="Yes", 1, 0)</f>
        <v>1</v>
      </c>
      <c r="V476" s="2">
        <v>42157</v>
      </c>
      <c r="W476" s="3" t="s">
        <v>34</v>
      </c>
      <c r="X476" s="4">
        <v>7</v>
      </c>
      <c r="Y476" s="4">
        <v>2</v>
      </c>
      <c r="Z476" s="4">
        <v>7</v>
      </c>
      <c r="AA476" s="4" t="str">
        <f>IF(Merge2[[#This Row],[YearsSinceLastPromotion]] &gt;=4, "Need Attention", "OK")</f>
        <v>Need Attention</v>
      </c>
      <c r="AB476" s="4">
        <v>5</v>
      </c>
      <c r="AC476" s="1" t="s">
        <v>1682</v>
      </c>
      <c r="AD476" s="1" t="s">
        <v>1679</v>
      </c>
      <c r="AE476" s="2">
        <v>43331</v>
      </c>
      <c r="AF476" s="4">
        <v>3</v>
      </c>
      <c r="AG476" s="4">
        <f>IF(ISNUMBER(Merge2[[#This Row],[PerformanceRating.EnvironmentSatisfaction]]),Merge2[[#This Row],[PerformanceRating.EnvironmentSatisfaction]], NA())</f>
        <v>3</v>
      </c>
      <c r="AH476" s="4">
        <v>2</v>
      </c>
      <c r="AI476" s="4">
        <f>IF(ISNUMBER(Merge2[[#This Row],[PerformanceRating.JobSatisfaction]]),Merge2[[#This Row],[PerformanceRating.JobSatisfaction]],NA())</f>
        <v>2</v>
      </c>
      <c r="AJ476" s="4">
        <v>3</v>
      </c>
      <c r="AK476" s="4">
        <f>IF(ISNUMBER(Merge2[[#This Row],[PerformanceRating.RelationshipSatisfaction]]),Merge2[[#This Row],[PerformanceRating.RelationshipSatisfaction]],NA())</f>
        <v>3</v>
      </c>
      <c r="AL476" s="4">
        <v>3</v>
      </c>
      <c r="AM476" s="4">
        <v>0</v>
      </c>
      <c r="AN476" s="4">
        <v>5</v>
      </c>
      <c r="AO476" s="4">
        <f>IF(ISNUMBER(Merge2[[#This Row],[PerformanceRating.WorkLifeBalance]]),Merge2[[#This Row],[PerformanceRating.WorkLifeBalance]],NA())</f>
        <v>5</v>
      </c>
      <c r="AP476" s="4">
        <v>5</v>
      </c>
      <c r="AQ476" s="4">
        <f>IF(ISNUMBER(Merge2[[#This Row],[PerformanceRating.SelfRating]]),Merge2[[#This Row],[PerformanceRating.SelfRating]],NA())</f>
        <v>5</v>
      </c>
      <c r="AR476" s="4">
        <v>4</v>
      </c>
      <c r="AS476" s="4">
        <f>IF(ISNUMBER(Merge2[[#This Row],[PerformanceRating.ManagerRating]]),Merge2[[#This Row],[PerformanceRating.ManagerRating]],NA())</f>
        <v>4</v>
      </c>
      <c r="AT476" s="4">
        <f>AVERAGE(Merge2[[#This Row],[environment]],Merge2[[#This Row],[job_satisfactory]],Merge2[[#This Row],[Relationship]],Merge2[[#This Row],[worklife]],Merge2[[#This Row],[selfrating]],Merge2[[#This Row],[managerrating]])</f>
        <v>3.6666666666666665</v>
      </c>
    </row>
    <row r="477" spans="1:46" x14ac:dyDescent="0.25">
      <c r="A477" s="1" t="s">
        <v>1683</v>
      </c>
      <c r="B477" s="3" t="s">
        <v>1489</v>
      </c>
      <c r="C477" s="3" t="s">
        <v>1684</v>
      </c>
      <c r="D477" s="3" t="s">
        <v>56</v>
      </c>
      <c r="E477" s="4">
        <v>27</v>
      </c>
      <c r="F477" s="4" t="str">
        <f>IF(Merge2[[#This Row],[Age]]&lt;=35,"Young","Old")</f>
        <v>Young</v>
      </c>
      <c r="G477" s="3" t="s">
        <v>27</v>
      </c>
      <c r="H477" s="3" t="s">
        <v>57</v>
      </c>
      <c r="I477" s="4">
        <v>20</v>
      </c>
      <c r="J477" s="4" t="str" cm="1">
        <f t="array" ref="J477">_xlfn.IFS(Merge2[[#This Row],[DistanceFromHome (KM)]] &lt;=10,"0-10KM",Merge2[[#This Row],[DistanceFromHome (KM)]] &lt;=20,"11-20KM",Merge2[[#This Row],[DistanceFromHome (KM)]] &lt;=30,"21-30KM",Merge2[[#This Row],[DistanceFromHome (KM)]] &lt;=40,"31-40KM",Merge2[[#This Row],[DistanceFromHome (KM)]] &lt;=50,"41-50KM")</f>
        <v>11-20KM</v>
      </c>
      <c r="K477" s="3" t="s">
        <v>40</v>
      </c>
      <c r="L477" s="3" t="s">
        <v>30</v>
      </c>
      <c r="M477" s="4">
        <v>1</v>
      </c>
      <c r="N477" s="3" t="str" cm="1">
        <f t="array" ref="N477">_xlfn.SWITCH(Merge2[[#This Row],[Education]], 1, "Below College", 2, "College", 3, "Bachelor's", 4, "Master's", 5, "Doctorate")</f>
        <v>Below College</v>
      </c>
      <c r="O477" s="3" t="s">
        <v>200</v>
      </c>
      <c r="P477" s="3" t="s">
        <v>110</v>
      </c>
      <c r="Q477" s="3" t="s">
        <v>41</v>
      </c>
      <c r="R477" s="5">
        <v>22986</v>
      </c>
      <c r="S477" s="4">
        <v>0</v>
      </c>
      <c r="T477" s="3" t="s">
        <v>42</v>
      </c>
      <c r="U477" s="4">
        <f>IF(Merge2[[#This Row],[OverTime]]="Yes", 1, 0)</f>
        <v>1</v>
      </c>
      <c r="V477" s="2">
        <v>42157</v>
      </c>
      <c r="W477" s="3" t="s">
        <v>34</v>
      </c>
      <c r="X477" s="4">
        <v>7</v>
      </c>
      <c r="Y477" s="4">
        <v>6</v>
      </c>
      <c r="Z477" s="4">
        <v>7</v>
      </c>
      <c r="AA477" s="4" t="str">
        <f>IF(Merge2[[#This Row],[YearsSinceLastPromotion]] &gt;=4, "Need Attention", "OK")</f>
        <v>Need Attention</v>
      </c>
      <c r="AB477" s="4">
        <v>0</v>
      </c>
      <c r="AC477" s="1"/>
      <c r="AD477" s="1"/>
      <c r="AE477" s="2"/>
      <c r="AF477" s="4"/>
      <c r="AG477" s="4" t="e">
        <f>IF(ISNUMBER(Merge2[[#This Row],[PerformanceRating.EnvironmentSatisfaction]]),Merge2[[#This Row],[PerformanceRating.EnvironmentSatisfaction]], NA())</f>
        <v>#N/A</v>
      </c>
      <c r="AH477" s="4"/>
      <c r="AI477" s="4" t="e">
        <f>IF(ISNUMBER(Merge2[[#This Row],[PerformanceRating.JobSatisfaction]]),Merge2[[#This Row],[PerformanceRating.JobSatisfaction]],NA())</f>
        <v>#N/A</v>
      </c>
      <c r="AJ477" s="4"/>
      <c r="AK477" s="4" t="e">
        <f>IF(ISNUMBER(Merge2[[#This Row],[PerformanceRating.RelationshipSatisfaction]]),Merge2[[#This Row],[PerformanceRating.RelationshipSatisfaction]],NA())</f>
        <v>#N/A</v>
      </c>
      <c r="AL477" s="4"/>
      <c r="AM477" s="4"/>
      <c r="AN477" s="4"/>
      <c r="AO477" s="4" t="e">
        <f>IF(ISNUMBER(Merge2[[#This Row],[PerformanceRating.WorkLifeBalance]]),Merge2[[#This Row],[PerformanceRating.WorkLifeBalance]],NA())</f>
        <v>#N/A</v>
      </c>
      <c r="AP477" s="4"/>
      <c r="AQ477" s="4" t="e">
        <f>IF(ISNUMBER(Merge2[[#This Row],[PerformanceRating.SelfRating]]),Merge2[[#This Row],[PerformanceRating.SelfRating]],NA())</f>
        <v>#N/A</v>
      </c>
      <c r="AR477" s="4"/>
      <c r="AS477" s="4" t="e">
        <f>IF(ISNUMBER(Merge2[[#This Row],[PerformanceRating.ManagerRating]]),Merge2[[#This Row],[PerformanceRating.ManagerRating]],NA())</f>
        <v>#N/A</v>
      </c>
      <c r="AT477" s="4" t="e">
        <f>AVERAGE(Merge2[[#This Row],[environment]],Merge2[[#This Row],[job_satisfactory]],Merge2[[#This Row],[Relationship]],Merge2[[#This Row],[worklife]],Merge2[[#This Row],[selfrating]],Merge2[[#This Row],[managerrating]])</f>
        <v>#N/A</v>
      </c>
    </row>
    <row r="478" spans="1:46" x14ac:dyDescent="0.25">
      <c r="A478" s="1" t="s">
        <v>1685</v>
      </c>
      <c r="B478" s="3" t="s">
        <v>1686</v>
      </c>
      <c r="C478" s="3" t="s">
        <v>1687</v>
      </c>
      <c r="D478" s="3" t="s">
        <v>39</v>
      </c>
      <c r="E478" s="4">
        <v>28</v>
      </c>
      <c r="F478" s="4" t="str">
        <f>IF(Merge2[[#This Row],[Age]]&lt;=35,"Young","Old")</f>
        <v>Young</v>
      </c>
      <c r="G478" s="3" t="s">
        <v>27</v>
      </c>
      <c r="H478" s="3" t="s">
        <v>57</v>
      </c>
      <c r="I478" s="4">
        <v>39</v>
      </c>
      <c r="J478" s="4" t="str" cm="1">
        <f t="array" ref="J478">_xlfn.IFS(Merge2[[#This Row],[DistanceFromHome (KM)]] &lt;=10,"0-10KM",Merge2[[#This Row],[DistanceFromHome (KM)]] &lt;=20,"11-20KM",Merge2[[#This Row],[DistanceFromHome (KM)]] &lt;=30,"21-30KM",Merge2[[#This Row],[DistanceFromHome (KM)]] &lt;=40,"31-40KM",Merge2[[#This Row],[DistanceFromHome (KM)]] &lt;=50,"41-50KM")</f>
        <v>31-40KM</v>
      </c>
      <c r="K478" s="3" t="s">
        <v>69</v>
      </c>
      <c r="L478" s="3" t="s">
        <v>76</v>
      </c>
      <c r="M478" s="4">
        <v>5</v>
      </c>
      <c r="N478" s="3" t="str" cm="1">
        <f t="array" ref="N478">_xlfn.SWITCH(Merge2[[#This Row],[Education]], 1, "Below College", 2, "College", 3, "Bachelor's", 4, "Master's", 5, "Doctorate")</f>
        <v>Doctorate</v>
      </c>
      <c r="O478" s="3" t="s">
        <v>58</v>
      </c>
      <c r="P478" s="3" t="s">
        <v>110</v>
      </c>
      <c r="Q478" s="3" t="s">
        <v>41</v>
      </c>
      <c r="R478" s="5">
        <v>81906</v>
      </c>
      <c r="S478" s="4">
        <v>0</v>
      </c>
      <c r="T478" s="3" t="s">
        <v>34</v>
      </c>
      <c r="U478" s="4">
        <f>IF(Merge2[[#This Row],[OverTime]]="Yes", 1, 0)</f>
        <v>0</v>
      </c>
      <c r="V478" s="2">
        <v>42159</v>
      </c>
      <c r="W478" s="3" t="s">
        <v>34</v>
      </c>
      <c r="X478" s="4">
        <v>7</v>
      </c>
      <c r="Y478" s="4">
        <v>4</v>
      </c>
      <c r="Z478" s="4">
        <v>4</v>
      </c>
      <c r="AA478" s="4" t="str">
        <f>IF(Merge2[[#This Row],[YearsSinceLastPromotion]] &gt;=4, "Need Attention", "OK")</f>
        <v>Need Attention</v>
      </c>
      <c r="AB478" s="4">
        <v>1</v>
      </c>
      <c r="AC478" s="1"/>
      <c r="AD478" s="1"/>
      <c r="AE478" s="2"/>
      <c r="AF478" s="4"/>
      <c r="AG478" s="4" t="e">
        <f>IF(ISNUMBER(Merge2[[#This Row],[PerformanceRating.EnvironmentSatisfaction]]),Merge2[[#This Row],[PerformanceRating.EnvironmentSatisfaction]], NA())</f>
        <v>#N/A</v>
      </c>
      <c r="AH478" s="4"/>
      <c r="AI478" s="4" t="e">
        <f>IF(ISNUMBER(Merge2[[#This Row],[PerformanceRating.JobSatisfaction]]),Merge2[[#This Row],[PerformanceRating.JobSatisfaction]],NA())</f>
        <v>#N/A</v>
      </c>
      <c r="AJ478" s="4"/>
      <c r="AK478" s="4" t="e">
        <f>IF(ISNUMBER(Merge2[[#This Row],[PerformanceRating.RelationshipSatisfaction]]),Merge2[[#This Row],[PerformanceRating.RelationshipSatisfaction]],NA())</f>
        <v>#N/A</v>
      </c>
      <c r="AL478" s="4"/>
      <c r="AM478" s="4"/>
      <c r="AN478" s="4"/>
      <c r="AO478" s="4" t="e">
        <f>IF(ISNUMBER(Merge2[[#This Row],[PerformanceRating.WorkLifeBalance]]),Merge2[[#This Row],[PerformanceRating.WorkLifeBalance]],NA())</f>
        <v>#N/A</v>
      </c>
      <c r="AP478" s="4"/>
      <c r="AQ478" s="4" t="e">
        <f>IF(ISNUMBER(Merge2[[#This Row],[PerformanceRating.SelfRating]]),Merge2[[#This Row],[PerformanceRating.SelfRating]],NA())</f>
        <v>#N/A</v>
      </c>
      <c r="AR478" s="4"/>
      <c r="AS478" s="4" t="e">
        <f>IF(ISNUMBER(Merge2[[#This Row],[PerformanceRating.ManagerRating]]),Merge2[[#This Row],[PerformanceRating.ManagerRating]],NA())</f>
        <v>#N/A</v>
      </c>
      <c r="AT478" s="4" t="e">
        <f>AVERAGE(Merge2[[#This Row],[environment]],Merge2[[#This Row],[job_satisfactory]],Merge2[[#This Row],[Relationship]],Merge2[[#This Row],[worklife]],Merge2[[#This Row],[selfrating]],Merge2[[#This Row],[managerrating]])</f>
        <v>#N/A</v>
      </c>
    </row>
    <row r="479" spans="1:46" x14ac:dyDescent="0.25">
      <c r="A479" s="1" t="s">
        <v>1688</v>
      </c>
      <c r="B479" s="3" t="s">
        <v>1689</v>
      </c>
      <c r="C479" s="3" t="s">
        <v>1690</v>
      </c>
      <c r="D479" s="3" t="s">
        <v>26</v>
      </c>
      <c r="E479" s="4">
        <v>27</v>
      </c>
      <c r="F479" s="4" t="str">
        <f>IF(Merge2[[#This Row],[Age]]&lt;=35,"Young","Old")</f>
        <v>Young</v>
      </c>
      <c r="G479" s="3" t="s">
        <v>27</v>
      </c>
      <c r="H479" s="3" t="s">
        <v>47</v>
      </c>
      <c r="I479" s="4">
        <v>40</v>
      </c>
      <c r="J479" s="4" t="str" cm="1">
        <f t="array" ref="J479">_xlfn.IFS(Merge2[[#This Row],[DistanceFromHome (KM)]] &lt;=10,"0-10KM",Merge2[[#This Row],[DistanceFromHome (KM)]] &lt;=20,"11-20KM",Merge2[[#This Row],[DistanceFromHome (KM)]] &lt;=30,"21-30KM",Merge2[[#This Row],[DistanceFromHome (KM)]] &lt;=40,"31-40KM",Merge2[[#This Row],[DistanceFromHome (KM)]] &lt;=50,"41-50KM")</f>
        <v>31-40KM</v>
      </c>
      <c r="K479" s="3" t="s">
        <v>40</v>
      </c>
      <c r="L479" s="3" t="s">
        <v>30</v>
      </c>
      <c r="M479" s="4">
        <v>3</v>
      </c>
      <c r="N479" s="3" t="str" cm="1">
        <f t="array" ref="N479">_xlfn.SWITCH(Merge2[[#This Row],[Education]], 1, "Below College", 2, "College", 3, "Bachelor's", 4, "Master's", 5, "Doctorate")</f>
        <v>Bachelor's</v>
      </c>
      <c r="O479" s="3" t="s">
        <v>47</v>
      </c>
      <c r="P479" s="3" t="s">
        <v>64</v>
      </c>
      <c r="Q479" s="3" t="s">
        <v>51</v>
      </c>
      <c r="R479" s="5">
        <v>34320</v>
      </c>
      <c r="S479" s="4">
        <v>1</v>
      </c>
      <c r="T479" s="3" t="s">
        <v>34</v>
      </c>
      <c r="U479" s="4">
        <f>IF(Merge2[[#This Row],[OverTime]]="Yes", 1, 0)</f>
        <v>0</v>
      </c>
      <c r="V479" s="2">
        <v>42162</v>
      </c>
      <c r="W479" s="3" t="s">
        <v>34</v>
      </c>
      <c r="X479" s="4">
        <v>7</v>
      </c>
      <c r="Y479" s="4">
        <v>5</v>
      </c>
      <c r="Z479" s="4">
        <v>6</v>
      </c>
      <c r="AA479" s="4" t="str">
        <f>IF(Merge2[[#This Row],[YearsSinceLastPromotion]] &gt;=4, "Need Attention", "OK")</f>
        <v>Need Attention</v>
      </c>
      <c r="AB479" s="4">
        <v>5</v>
      </c>
      <c r="AC479" s="1"/>
      <c r="AD479" s="1"/>
      <c r="AE479" s="2"/>
      <c r="AF479" s="4"/>
      <c r="AG479" s="4" t="e">
        <f>IF(ISNUMBER(Merge2[[#This Row],[PerformanceRating.EnvironmentSatisfaction]]),Merge2[[#This Row],[PerformanceRating.EnvironmentSatisfaction]], NA())</f>
        <v>#N/A</v>
      </c>
      <c r="AH479" s="4"/>
      <c r="AI479" s="4" t="e">
        <f>IF(ISNUMBER(Merge2[[#This Row],[PerformanceRating.JobSatisfaction]]),Merge2[[#This Row],[PerformanceRating.JobSatisfaction]],NA())</f>
        <v>#N/A</v>
      </c>
      <c r="AJ479" s="4"/>
      <c r="AK479" s="4" t="e">
        <f>IF(ISNUMBER(Merge2[[#This Row],[PerformanceRating.RelationshipSatisfaction]]),Merge2[[#This Row],[PerformanceRating.RelationshipSatisfaction]],NA())</f>
        <v>#N/A</v>
      </c>
      <c r="AL479" s="4"/>
      <c r="AM479" s="4"/>
      <c r="AN479" s="4"/>
      <c r="AO479" s="4" t="e">
        <f>IF(ISNUMBER(Merge2[[#This Row],[PerformanceRating.WorkLifeBalance]]),Merge2[[#This Row],[PerformanceRating.WorkLifeBalance]],NA())</f>
        <v>#N/A</v>
      </c>
      <c r="AP479" s="4"/>
      <c r="AQ479" s="4" t="e">
        <f>IF(ISNUMBER(Merge2[[#This Row],[PerformanceRating.SelfRating]]),Merge2[[#This Row],[PerformanceRating.SelfRating]],NA())</f>
        <v>#N/A</v>
      </c>
      <c r="AR479" s="4"/>
      <c r="AS479" s="4" t="e">
        <f>IF(ISNUMBER(Merge2[[#This Row],[PerformanceRating.ManagerRating]]),Merge2[[#This Row],[PerformanceRating.ManagerRating]],NA())</f>
        <v>#N/A</v>
      </c>
      <c r="AT479" s="4" t="e">
        <f>AVERAGE(Merge2[[#This Row],[environment]],Merge2[[#This Row],[job_satisfactory]],Merge2[[#This Row],[Relationship]],Merge2[[#This Row],[worklife]],Merge2[[#This Row],[selfrating]],Merge2[[#This Row],[managerrating]])</f>
        <v>#N/A</v>
      </c>
    </row>
    <row r="480" spans="1:46" x14ac:dyDescent="0.25">
      <c r="A480" s="1" t="s">
        <v>1691</v>
      </c>
      <c r="B480" s="3" t="s">
        <v>1692</v>
      </c>
      <c r="C480" s="3" t="s">
        <v>1693</v>
      </c>
      <c r="D480" s="3" t="s">
        <v>39</v>
      </c>
      <c r="E480" s="4">
        <v>25</v>
      </c>
      <c r="F480" s="4" t="str">
        <f>IF(Merge2[[#This Row],[Age]]&lt;=35,"Young","Old")</f>
        <v>Young</v>
      </c>
      <c r="G480" s="3" t="s">
        <v>27</v>
      </c>
      <c r="H480" s="3" t="s">
        <v>57</v>
      </c>
      <c r="I480" s="4">
        <v>10</v>
      </c>
      <c r="J480" s="4" t="str" cm="1">
        <f t="array" ref="J480">_xlfn.IFS(Merge2[[#This Row],[DistanceFromHome (KM)]] &lt;=10,"0-10KM",Merge2[[#This Row],[DistanceFromHome (KM)]] &lt;=20,"11-20KM",Merge2[[#This Row],[DistanceFromHome (KM)]] &lt;=30,"21-30KM",Merge2[[#This Row],[DistanceFromHome (KM)]] &lt;=40,"31-40KM",Merge2[[#This Row],[DistanceFromHome (KM)]] &lt;=50,"41-50KM")</f>
        <v>0-10KM</v>
      </c>
      <c r="K480" s="3" t="s">
        <v>40</v>
      </c>
      <c r="L480" s="3" t="s">
        <v>30</v>
      </c>
      <c r="M480" s="4">
        <v>3</v>
      </c>
      <c r="N480" s="3" t="str" cm="1">
        <f t="array" ref="N480">_xlfn.SWITCH(Merge2[[#This Row],[Education]], 1, "Below College", 2, "College", 3, "Bachelor's", 4, "Master's", 5, "Doctorate")</f>
        <v>Bachelor's</v>
      </c>
      <c r="O480" s="3" t="s">
        <v>200</v>
      </c>
      <c r="P480" s="3" t="s">
        <v>101</v>
      </c>
      <c r="Q480" s="3" t="s">
        <v>51</v>
      </c>
      <c r="R480" s="5">
        <v>145905</v>
      </c>
      <c r="S480" s="4">
        <v>2</v>
      </c>
      <c r="T480" s="3" t="s">
        <v>42</v>
      </c>
      <c r="U480" s="4">
        <f>IF(Merge2[[#This Row],[OverTime]]="Yes", 1, 0)</f>
        <v>1</v>
      </c>
      <c r="V480" s="2">
        <v>42162</v>
      </c>
      <c r="W480" s="3" t="s">
        <v>34</v>
      </c>
      <c r="X480" s="4">
        <v>7</v>
      </c>
      <c r="Y480" s="4">
        <v>3</v>
      </c>
      <c r="Z480" s="4">
        <v>3</v>
      </c>
      <c r="AA480" s="4" t="str">
        <f>IF(Merge2[[#This Row],[YearsSinceLastPromotion]] &gt;=4, "Need Attention", "OK")</f>
        <v>OK</v>
      </c>
      <c r="AB480" s="4">
        <v>2</v>
      </c>
      <c r="AC480" s="1" t="s">
        <v>1694</v>
      </c>
      <c r="AD480" s="1" t="s">
        <v>1691</v>
      </c>
      <c r="AE480" s="2">
        <v>43397</v>
      </c>
      <c r="AF480" s="4">
        <v>5</v>
      </c>
      <c r="AG480" s="4">
        <f>IF(ISNUMBER(Merge2[[#This Row],[PerformanceRating.EnvironmentSatisfaction]]),Merge2[[#This Row],[PerformanceRating.EnvironmentSatisfaction]], NA())</f>
        <v>5</v>
      </c>
      <c r="AH480" s="4">
        <v>2</v>
      </c>
      <c r="AI480" s="4">
        <f>IF(ISNUMBER(Merge2[[#This Row],[PerformanceRating.JobSatisfaction]]),Merge2[[#This Row],[PerformanceRating.JobSatisfaction]],NA())</f>
        <v>2</v>
      </c>
      <c r="AJ480" s="4">
        <v>2</v>
      </c>
      <c r="AK480" s="4">
        <f>IF(ISNUMBER(Merge2[[#This Row],[PerformanceRating.RelationshipSatisfaction]]),Merge2[[#This Row],[PerformanceRating.RelationshipSatisfaction]],NA())</f>
        <v>2</v>
      </c>
      <c r="AL480" s="4">
        <v>2</v>
      </c>
      <c r="AM480" s="4">
        <v>1</v>
      </c>
      <c r="AN480" s="4">
        <v>5</v>
      </c>
      <c r="AO480" s="4">
        <f>IF(ISNUMBER(Merge2[[#This Row],[PerformanceRating.WorkLifeBalance]]),Merge2[[#This Row],[PerformanceRating.WorkLifeBalance]],NA())</f>
        <v>5</v>
      </c>
      <c r="AP480" s="4">
        <v>4</v>
      </c>
      <c r="AQ480" s="4">
        <f>IF(ISNUMBER(Merge2[[#This Row],[PerformanceRating.SelfRating]]),Merge2[[#This Row],[PerformanceRating.SelfRating]],NA())</f>
        <v>4</v>
      </c>
      <c r="AR480" s="4">
        <v>4</v>
      </c>
      <c r="AS480" s="4">
        <f>IF(ISNUMBER(Merge2[[#This Row],[PerformanceRating.ManagerRating]]),Merge2[[#This Row],[PerformanceRating.ManagerRating]],NA())</f>
        <v>4</v>
      </c>
      <c r="AT480" s="4">
        <f>AVERAGE(Merge2[[#This Row],[environment]],Merge2[[#This Row],[job_satisfactory]],Merge2[[#This Row],[Relationship]],Merge2[[#This Row],[worklife]],Merge2[[#This Row],[selfrating]],Merge2[[#This Row],[managerrating]])</f>
        <v>3.6666666666666665</v>
      </c>
    </row>
    <row r="481" spans="1:46" x14ac:dyDescent="0.25">
      <c r="A481" s="1" t="s">
        <v>1695</v>
      </c>
      <c r="B481" s="3" t="s">
        <v>1696</v>
      </c>
      <c r="C481" s="3" t="s">
        <v>1697</v>
      </c>
      <c r="D481" s="3" t="s">
        <v>26</v>
      </c>
      <c r="E481" s="4">
        <v>26</v>
      </c>
      <c r="F481" s="4" t="str">
        <f>IF(Merge2[[#This Row],[Age]]&lt;=35,"Young","Old")</f>
        <v>Young</v>
      </c>
      <c r="G481" s="3" t="s">
        <v>75</v>
      </c>
      <c r="H481" s="3" t="s">
        <v>57</v>
      </c>
      <c r="I481" s="4">
        <v>20</v>
      </c>
      <c r="J481" s="4" t="str" cm="1">
        <f t="array" ref="J481">_xlfn.IFS(Merge2[[#This Row],[DistanceFromHome (KM)]] &lt;=10,"0-10KM",Merge2[[#This Row],[DistanceFromHome (KM)]] &lt;=20,"11-20KM",Merge2[[#This Row],[DistanceFromHome (KM)]] &lt;=30,"21-30KM",Merge2[[#This Row],[DistanceFromHome (KM)]] &lt;=40,"31-40KM",Merge2[[#This Row],[DistanceFromHome (KM)]] &lt;=50,"41-50KM")</f>
        <v>11-20KM</v>
      </c>
      <c r="K481" s="3" t="s">
        <v>69</v>
      </c>
      <c r="L481" s="3" t="s">
        <v>70</v>
      </c>
      <c r="M481" s="4">
        <v>3</v>
      </c>
      <c r="N481" s="3" t="str" cm="1">
        <f t="array" ref="N481">_xlfn.SWITCH(Merge2[[#This Row],[Education]], 1, "Below College", 2, "College", 3, "Bachelor's", 4, "Master's", 5, "Doctorate")</f>
        <v>Bachelor's</v>
      </c>
      <c r="O481" s="3" t="s">
        <v>200</v>
      </c>
      <c r="P481" s="3" t="s">
        <v>110</v>
      </c>
      <c r="Q481" s="3" t="s">
        <v>33</v>
      </c>
      <c r="R481" s="5">
        <v>28751</v>
      </c>
      <c r="S481" s="4">
        <v>2</v>
      </c>
      <c r="T481" s="3" t="s">
        <v>34</v>
      </c>
      <c r="U481" s="4">
        <f>IF(Merge2[[#This Row],[OverTime]]="Yes", 1, 0)</f>
        <v>0</v>
      </c>
      <c r="V481" s="2">
        <v>42170</v>
      </c>
      <c r="W481" s="3" t="s">
        <v>34</v>
      </c>
      <c r="X481" s="4">
        <v>7</v>
      </c>
      <c r="Y481" s="4">
        <v>6</v>
      </c>
      <c r="Z481" s="4">
        <v>6</v>
      </c>
      <c r="AA481" s="4" t="str">
        <f>IF(Merge2[[#This Row],[YearsSinceLastPromotion]] &gt;=4, "Need Attention", "OK")</f>
        <v>Need Attention</v>
      </c>
      <c r="AB481" s="4">
        <v>2</v>
      </c>
      <c r="AC481" s="1" t="s">
        <v>1698</v>
      </c>
      <c r="AD481" s="1" t="s">
        <v>1695</v>
      </c>
      <c r="AE481" s="2">
        <v>44117</v>
      </c>
      <c r="AF481" s="4">
        <v>3</v>
      </c>
      <c r="AG481" s="4">
        <f>IF(ISNUMBER(Merge2[[#This Row],[PerformanceRating.EnvironmentSatisfaction]]),Merge2[[#This Row],[PerformanceRating.EnvironmentSatisfaction]], NA())</f>
        <v>3</v>
      </c>
      <c r="AH481" s="4">
        <v>2</v>
      </c>
      <c r="AI481" s="4">
        <f>IF(ISNUMBER(Merge2[[#This Row],[PerformanceRating.JobSatisfaction]]),Merge2[[#This Row],[PerformanceRating.JobSatisfaction]],NA())</f>
        <v>2</v>
      </c>
      <c r="AJ481" s="4">
        <v>4</v>
      </c>
      <c r="AK481" s="4">
        <f>IF(ISNUMBER(Merge2[[#This Row],[PerformanceRating.RelationshipSatisfaction]]),Merge2[[#This Row],[PerformanceRating.RelationshipSatisfaction]],NA())</f>
        <v>4</v>
      </c>
      <c r="AL481" s="4">
        <v>2</v>
      </c>
      <c r="AM481" s="4">
        <v>1</v>
      </c>
      <c r="AN481" s="4">
        <v>5</v>
      </c>
      <c r="AO481" s="4">
        <f>IF(ISNUMBER(Merge2[[#This Row],[PerformanceRating.WorkLifeBalance]]),Merge2[[#This Row],[PerformanceRating.WorkLifeBalance]],NA())</f>
        <v>5</v>
      </c>
      <c r="AP481" s="4">
        <v>4</v>
      </c>
      <c r="AQ481" s="4">
        <f>IF(ISNUMBER(Merge2[[#This Row],[PerformanceRating.SelfRating]]),Merge2[[#This Row],[PerformanceRating.SelfRating]],NA())</f>
        <v>4</v>
      </c>
      <c r="AR481" s="4">
        <v>3</v>
      </c>
      <c r="AS481" s="4">
        <f>IF(ISNUMBER(Merge2[[#This Row],[PerformanceRating.ManagerRating]]),Merge2[[#This Row],[PerformanceRating.ManagerRating]],NA())</f>
        <v>3</v>
      </c>
      <c r="AT481" s="4">
        <f>AVERAGE(Merge2[[#This Row],[environment]],Merge2[[#This Row],[job_satisfactory]],Merge2[[#This Row],[Relationship]],Merge2[[#This Row],[worklife]],Merge2[[#This Row],[selfrating]],Merge2[[#This Row],[managerrating]])</f>
        <v>3.5</v>
      </c>
    </row>
    <row r="482" spans="1:46" x14ac:dyDescent="0.25">
      <c r="A482" s="1" t="s">
        <v>1699</v>
      </c>
      <c r="B482" s="3" t="s">
        <v>1700</v>
      </c>
      <c r="C482" s="3" t="s">
        <v>1701</v>
      </c>
      <c r="D482" s="3" t="s">
        <v>26</v>
      </c>
      <c r="E482" s="4">
        <v>27</v>
      </c>
      <c r="F482" s="4" t="str">
        <f>IF(Merge2[[#This Row],[Age]]&lt;=35,"Young","Old")</f>
        <v>Young</v>
      </c>
      <c r="G482" s="3" t="s">
        <v>27</v>
      </c>
      <c r="H482" s="3" t="s">
        <v>57</v>
      </c>
      <c r="I482" s="4">
        <v>13</v>
      </c>
      <c r="J482" s="4" t="str" cm="1">
        <f t="array" ref="J482">_xlfn.IFS(Merge2[[#This Row],[DistanceFromHome (KM)]] &lt;=10,"0-10KM",Merge2[[#This Row],[DistanceFromHome (KM)]] &lt;=20,"11-20KM",Merge2[[#This Row],[DistanceFromHome (KM)]] &lt;=30,"21-30KM",Merge2[[#This Row],[DistanceFromHome (KM)]] &lt;=40,"31-40KM",Merge2[[#This Row],[DistanceFromHome (KM)]] &lt;=50,"41-50KM")</f>
        <v>11-20KM</v>
      </c>
      <c r="K482" s="3" t="s">
        <v>69</v>
      </c>
      <c r="L482" s="3" t="s">
        <v>48</v>
      </c>
      <c r="M482" s="4">
        <v>4</v>
      </c>
      <c r="N482" s="3" t="str" cm="1">
        <f t="array" ref="N482">_xlfn.SWITCH(Merge2[[#This Row],[Education]], 1, "Below College", 2, "College", 3, "Bachelor's", 4, "Master's", 5, "Doctorate")</f>
        <v>Master's</v>
      </c>
      <c r="O482" s="3" t="s">
        <v>58</v>
      </c>
      <c r="P482" s="3" t="s">
        <v>101</v>
      </c>
      <c r="Q482" s="3" t="s">
        <v>51</v>
      </c>
      <c r="R482" s="5">
        <v>77039</v>
      </c>
      <c r="S482" s="4">
        <v>1</v>
      </c>
      <c r="T482" s="3" t="s">
        <v>34</v>
      </c>
      <c r="U482" s="4">
        <f>IF(Merge2[[#This Row],[OverTime]]="Yes", 1, 0)</f>
        <v>0</v>
      </c>
      <c r="V482" s="2">
        <v>42173</v>
      </c>
      <c r="W482" s="3" t="s">
        <v>34</v>
      </c>
      <c r="X482" s="4">
        <v>7</v>
      </c>
      <c r="Y482" s="4">
        <v>3</v>
      </c>
      <c r="Z482" s="4">
        <v>6</v>
      </c>
      <c r="AA482" s="4" t="str">
        <f>IF(Merge2[[#This Row],[YearsSinceLastPromotion]] &gt;=4, "Need Attention", "OK")</f>
        <v>Need Attention</v>
      </c>
      <c r="AB482" s="4">
        <v>0</v>
      </c>
      <c r="AC482" s="1"/>
      <c r="AD482" s="1"/>
      <c r="AE482" s="2"/>
      <c r="AF482" s="4"/>
      <c r="AG482" s="4" t="e">
        <f>IF(ISNUMBER(Merge2[[#This Row],[PerformanceRating.EnvironmentSatisfaction]]),Merge2[[#This Row],[PerformanceRating.EnvironmentSatisfaction]], NA())</f>
        <v>#N/A</v>
      </c>
      <c r="AH482" s="4"/>
      <c r="AI482" s="4" t="e">
        <f>IF(ISNUMBER(Merge2[[#This Row],[PerformanceRating.JobSatisfaction]]),Merge2[[#This Row],[PerformanceRating.JobSatisfaction]],NA())</f>
        <v>#N/A</v>
      </c>
      <c r="AJ482" s="4"/>
      <c r="AK482" s="4" t="e">
        <f>IF(ISNUMBER(Merge2[[#This Row],[PerformanceRating.RelationshipSatisfaction]]),Merge2[[#This Row],[PerformanceRating.RelationshipSatisfaction]],NA())</f>
        <v>#N/A</v>
      </c>
      <c r="AL482" s="4"/>
      <c r="AM482" s="4"/>
      <c r="AN482" s="4"/>
      <c r="AO482" s="4" t="e">
        <f>IF(ISNUMBER(Merge2[[#This Row],[PerformanceRating.WorkLifeBalance]]),Merge2[[#This Row],[PerformanceRating.WorkLifeBalance]],NA())</f>
        <v>#N/A</v>
      </c>
      <c r="AP482" s="4"/>
      <c r="AQ482" s="4" t="e">
        <f>IF(ISNUMBER(Merge2[[#This Row],[PerformanceRating.SelfRating]]),Merge2[[#This Row],[PerformanceRating.SelfRating]],NA())</f>
        <v>#N/A</v>
      </c>
      <c r="AR482" s="4"/>
      <c r="AS482" s="4" t="e">
        <f>IF(ISNUMBER(Merge2[[#This Row],[PerformanceRating.ManagerRating]]),Merge2[[#This Row],[PerformanceRating.ManagerRating]],NA())</f>
        <v>#N/A</v>
      </c>
      <c r="AT482" s="4" t="e">
        <f>AVERAGE(Merge2[[#This Row],[environment]],Merge2[[#This Row],[job_satisfactory]],Merge2[[#This Row],[Relationship]],Merge2[[#This Row],[worklife]],Merge2[[#This Row],[selfrating]],Merge2[[#This Row],[managerrating]])</f>
        <v>#N/A</v>
      </c>
    </row>
    <row r="483" spans="1:46" x14ac:dyDescent="0.25">
      <c r="A483" s="1" t="s">
        <v>1702</v>
      </c>
      <c r="B483" s="3" t="s">
        <v>1703</v>
      </c>
      <c r="C483" s="3" t="s">
        <v>1704</v>
      </c>
      <c r="D483" s="3" t="s">
        <v>26</v>
      </c>
      <c r="E483" s="4">
        <v>26</v>
      </c>
      <c r="F483" s="4" t="str">
        <f>IF(Merge2[[#This Row],[Age]]&lt;=35,"Young","Old")</f>
        <v>Young</v>
      </c>
      <c r="G483" s="3" t="s">
        <v>27</v>
      </c>
      <c r="H483" s="3" t="s">
        <v>57</v>
      </c>
      <c r="I483" s="4">
        <v>22</v>
      </c>
      <c r="J483" s="4" t="str" cm="1">
        <f t="array" ref="J483">_xlfn.IFS(Merge2[[#This Row],[DistanceFromHome (KM)]] &lt;=10,"0-10KM",Merge2[[#This Row],[DistanceFromHome (KM)]] &lt;=20,"11-20KM",Merge2[[#This Row],[DistanceFromHome (KM)]] &lt;=30,"21-30KM",Merge2[[#This Row],[DistanceFromHome (KM)]] &lt;=40,"31-40KM",Merge2[[#This Row],[DistanceFromHome (KM)]] &lt;=50,"41-50KM")</f>
        <v>21-30KM</v>
      </c>
      <c r="K483" s="3" t="s">
        <v>40</v>
      </c>
      <c r="L483" s="3" t="s">
        <v>70</v>
      </c>
      <c r="M483" s="4">
        <v>3</v>
      </c>
      <c r="N483" s="3" t="str" cm="1">
        <f t="array" ref="N483">_xlfn.SWITCH(Merge2[[#This Row],[Education]], 1, "Below College", 2, "College", 3, "Bachelor's", 4, "Master's", 5, "Doctorate")</f>
        <v>Bachelor's</v>
      </c>
      <c r="O483" s="3" t="s">
        <v>200</v>
      </c>
      <c r="P483" s="3" t="s">
        <v>59</v>
      </c>
      <c r="Q483" s="3" t="s">
        <v>51</v>
      </c>
      <c r="R483" s="5">
        <v>206137</v>
      </c>
      <c r="S483" s="4">
        <v>1</v>
      </c>
      <c r="T483" s="3" t="s">
        <v>34</v>
      </c>
      <c r="U483" s="4">
        <f>IF(Merge2[[#This Row],[OverTime]]="Yes", 1, 0)</f>
        <v>0</v>
      </c>
      <c r="V483" s="2">
        <v>42182</v>
      </c>
      <c r="W483" s="3" t="s">
        <v>34</v>
      </c>
      <c r="X483" s="4">
        <v>7</v>
      </c>
      <c r="Y483" s="4">
        <v>1</v>
      </c>
      <c r="Z483" s="4">
        <v>1</v>
      </c>
      <c r="AA483" s="4" t="str">
        <f>IF(Merge2[[#This Row],[YearsSinceLastPromotion]] &gt;=4, "Need Attention", "OK")</f>
        <v>OK</v>
      </c>
      <c r="AB483" s="4">
        <v>5</v>
      </c>
      <c r="AC483" s="1"/>
      <c r="AD483" s="1"/>
      <c r="AE483" s="2"/>
      <c r="AF483" s="4"/>
      <c r="AG483" s="4" t="e">
        <f>IF(ISNUMBER(Merge2[[#This Row],[PerformanceRating.EnvironmentSatisfaction]]),Merge2[[#This Row],[PerformanceRating.EnvironmentSatisfaction]], NA())</f>
        <v>#N/A</v>
      </c>
      <c r="AH483" s="4"/>
      <c r="AI483" s="4" t="e">
        <f>IF(ISNUMBER(Merge2[[#This Row],[PerformanceRating.JobSatisfaction]]),Merge2[[#This Row],[PerformanceRating.JobSatisfaction]],NA())</f>
        <v>#N/A</v>
      </c>
      <c r="AJ483" s="4"/>
      <c r="AK483" s="4" t="e">
        <f>IF(ISNUMBER(Merge2[[#This Row],[PerformanceRating.RelationshipSatisfaction]]),Merge2[[#This Row],[PerformanceRating.RelationshipSatisfaction]],NA())</f>
        <v>#N/A</v>
      </c>
      <c r="AL483" s="4"/>
      <c r="AM483" s="4"/>
      <c r="AN483" s="4"/>
      <c r="AO483" s="4" t="e">
        <f>IF(ISNUMBER(Merge2[[#This Row],[PerformanceRating.WorkLifeBalance]]),Merge2[[#This Row],[PerformanceRating.WorkLifeBalance]],NA())</f>
        <v>#N/A</v>
      </c>
      <c r="AP483" s="4"/>
      <c r="AQ483" s="4" t="e">
        <f>IF(ISNUMBER(Merge2[[#This Row],[PerformanceRating.SelfRating]]),Merge2[[#This Row],[PerformanceRating.SelfRating]],NA())</f>
        <v>#N/A</v>
      </c>
      <c r="AR483" s="4"/>
      <c r="AS483" s="4" t="e">
        <f>IF(ISNUMBER(Merge2[[#This Row],[PerformanceRating.ManagerRating]]),Merge2[[#This Row],[PerformanceRating.ManagerRating]],NA())</f>
        <v>#N/A</v>
      </c>
      <c r="AT483" s="4" t="e">
        <f>AVERAGE(Merge2[[#This Row],[environment]],Merge2[[#This Row],[job_satisfactory]],Merge2[[#This Row],[Relationship]],Merge2[[#This Row],[worklife]],Merge2[[#This Row],[selfrating]],Merge2[[#This Row],[managerrating]])</f>
        <v>#N/A</v>
      </c>
    </row>
    <row r="484" spans="1:46" x14ac:dyDescent="0.25">
      <c r="A484" s="1" t="s">
        <v>1705</v>
      </c>
      <c r="B484" s="3" t="s">
        <v>1706</v>
      </c>
      <c r="C484" s="3" t="s">
        <v>1707</v>
      </c>
      <c r="D484" s="3" t="s">
        <v>39</v>
      </c>
      <c r="E484" s="4">
        <v>28</v>
      </c>
      <c r="F484" s="4" t="str">
        <f>IF(Merge2[[#This Row],[Age]]&lt;=35,"Young","Old")</f>
        <v>Young</v>
      </c>
      <c r="G484" s="3" t="s">
        <v>75</v>
      </c>
      <c r="H484" s="3" t="s">
        <v>57</v>
      </c>
      <c r="I484" s="4">
        <v>4</v>
      </c>
      <c r="J484" s="4" t="str" cm="1">
        <f t="array" ref="J484">_xlfn.IFS(Merge2[[#This Row],[DistanceFromHome (KM)]] &lt;=10,"0-10KM",Merge2[[#This Row],[DistanceFromHome (KM)]] &lt;=20,"11-20KM",Merge2[[#This Row],[DistanceFromHome (KM)]] &lt;=30,"21-30KM",Merge2[[#This Row],[DistanceFromHome (KM)]] &lt;=40,"31-40KM",Merge2[[#This Row],[DistanceFromHome (KM)]] &lt;=50,"41-50KM")</f>
        <v>0-10KM</v>
      </c>
      <c r="K484" s="3" t="s">
        <v>40</v>
      </c>
      <c r="L484" s="3" t="s">
        <v>48</v>
      </c>
      <c r="M484" s="4">
        <v>3</v>
      </c>
      <c r="N484" s="3" t="str" cm="1">
        <f t="array" ref="N484">_xlfn.SWITCH(Merge2[[#This Row],[Education]], 1, "Below College", 2, "College", 3, "Bachelor's", 4, "Master's", 5, "Doctorate")</f>
        <v>Bachelor's</v>
      </c>
      <c r="O484" s="3" t="s">
        <v>200</v>
      </c>
      <c r="P484" s="3" t="s">
        <v>110</v>
      </c>
      <c r="Q484" s="3" t="s">
        <v>33</v>
      </c>
      <c r="R484" s="5">
        <v>57837</v>
      </c>
      <c r="S484" s="4">
        <v>2</v>
      </c>
      <c r="T484" s="3" t="s">
        <v>34</v>
      </c>
      <c r="U484" s="4">
        <f>IF(Merge2[[#This Row],[OverTime]]="Yes", 1, 0)</f>
        <v>0</v>
      </c>
      <c r="V484" s="2">
        <v>42185</v>
      </c>
      <c r="W484" s="3" t="s">
        <v>34</v>
      </c>
      <c r="X484" s="4">
        <v>7</v>
      </c>
      <c r="Y484" s="4">
        <v>3</v>
      </c>
      <c r="Z484" s="4">
        <v>3</v>
      </c>
      <c r="AA484" s="4" t="str">
        <f>IF(Merge2[[#This Row],[YearsSinceLastPromotion]] &gt;=4, "Need Attention", "OK")</f>
        <v>OK</v>
      </c>
      <c r="AB484" s="4">
        <v>6</v>
      </c>
      <c r="AC484" s="1"/>
      <c r="AD484" s="1"/>
      <c r="AE484" s="2"/>
      <c r="AF484" s="4"/>
      <c r="AG484" s="4" t="e">
        <f>IF(ISNUMBER(Merge2[[#This Row],[PerformanceRating.EnvironmentSatisfaction]]),Merge2[[#This Row],[PerformanceRating.EnvironmentSatisfaction]], NA())</f>
        <v>#N/A</v>
      </c>
      <c r="AH484" s="4"/>
      <c r="AI484" s="4" t="e">
        <f>IF(ISNUMBER(Merge2[[#This Row],[PerformanceRating.JobSatisfaction]]),Merge2[[#This Row],[PerformanceRating.JobSatisfaction]],NA())</f>
        <v>#N/A</v>
      </c>
      <c r="AJ484" s="4"/>
      <c r="AK484" s="4" t="e">
        <f>IF(ISNUMBER(Merge2[[#This Row],[PerformanceRating.RelationshipSatisfaction]]),Merge2[[#This Row],[PerformanceRating.RelationshipSatisfaction]],NA())</f>
        <v>#N/A</v>
      </c>
      <c r="AL484" s="4"/>
      <c r="AM484" s="4"/>
      <c r="AN484" s="4"/>
      <c r="AO484" s="4" t="e">
        <f>IF(ISNUMBER(Merge2[[#This Row],[PerformanceRating.WorkLifeBalance]]),Merge2[[#This Row],[PerformanceRating.WorkLifeBalance]],NA())</f>
        <v>#N/A</v>
      </c>
      <c r="AP484" s="4"/>
      <c r="AQ484" s="4" t="e">
        <f>IF(ISNUMBER(Merge2[[#This Row],[PerformanceRating.SelfRating]]),Merge2[[#This Row],[PerformanceRating.SelfRating]],NA())</f>
        <v>#N/A</v>
      </c>
      <c r="AR484" s="4"/>
      <c r="AS484" s="4" t="e">
        <f>IF(ISNUMBER(Merge2[[#This Row],[PerformanceRating.ManagerRating]]),Merge2[[#This Row],[PerformanceRating.ManagerRating]],NA())</f>
        <v>#N/A</v>
      </c>
      <c r="AT484" s="4" t="e">
        <f>AVERAGE(Merge2[[#This Row],[environment]],Merge2[[#This Row],[job_satisfactory]],Merge2[[#This Row],[Relationship]],Merge2[[#This Row],[worklife]],Merge2[[#This Row],[selfrating]],Merge2[[#This Row],[managerrating]])</f>
        <v>#N/A</v>
      </c>
    </row>
    <row r="485" spans="1:46" x14ac:dyDescent="0.25">
      <c r="A485" s="1" t="s">
        <v>1708</v>
      </c>
      <c r="B485" s="3" t="s">
        <v>1709</v>
      </c>
      <c r="C485" s="3" t="s">
        <v>1710</v>
      </c>
      <c r="D485" s="3" t="s">
        <v>39</v>
      </c>
      <c r="E485" s="4">
        <v>25</v>
      </c>
      <c r="F485" s="4" t="str">
        <f>IF(Merge2[[#This Row],[Age]]&lt;=35,"Young","Old")</f>
        <v>Young</v>
      </c>
      <c r="G485" s="3" t="s">
        <v>27</v>
      </c>
      <c r="H485" s="3" t="s">
        <v>57</v>
      </c>
      <c r="I485" s="4">
        <v>5</v>
      </c>
      <c r="J485" s="4" t="str" cm="1">
        <f t="array" ref="J485">_xlfn.IFS(Merge2[[#This Row],[DistanceFromHome (KM)]] &lt;=10,"0-10KM",Merge2[[#This Row],[DistanceFromHome (KM)]] &lt;=20,"11-20KM",Merge2[[#This Row],[DistanceFromHome (KM)]] &lt;=30,"21-30KM",Merge2[[#This Row],[DistanceFromHome (KM)]] &lt;=40,"31-40KM",Merge2[[#This Row],[DistanceFromHome (KM)]] &lt;=50,"41-50KM")</f>
        <v>0-10KM</v>
      </c>
      <c r="K485" s="3" t="s">
        <v>40</v>
      </c>
      <c r="L485" s="3" t="s">
        <v>30</v>
      </c>
      <c r="M485" s="4">
        <v>3</v>
      </c>
      <c r="N485" s="3" t="str" cm="1">
        <f t="array" ref="N485">_xlfn.SWITCH(Merge2[[#This Row],[Education]], 1, "Below College", 2, "College", 3, "Bachelor's", 4, "Master's", 5, "Doctorate")</f>
        <v>Bachelor's</v>
      </c>
      <c r="O485" s="3" t="s">
        <v>58</v>
      </c>
      <c r="P485" s="3" t="s">
        <v>110</v>
      </c>
      <c r="Q485" s="3" t="s">
        <v>51</v>
      </c>
      <c r="R485" s="5">
        <v>28646</v>
      </c>
      <c r="S485" s="4">
        <v>1</v>
      </c>
      <c r="T485" s="3" t="s">
        <v>34</v>
      </c>
      <c r="U485" s="4">
        <f>IF(Merge2[[#This Row],[OverTime]]="Yes", 1, 0)</f>
        <v>0</v>
      </c>
      <c r="V485" s="2">
        <v>42187</v>
      </c>
      <c r="W485" s="3" t="s">
        <v>34</v>
      </c>
      <c r="X485" s="4">
        <v>7</v>
      </c>
      <c r="Y485" s="4">
        <v>6</v>
      </c>
      <c r="Z485" s="4">
        <v>6</v>
      </c>
      <c r="AA485" s="4" t="str">
        <f>IF(Merge2[[#This Row],[YearsSinceLastPromotion]] &gt;=4, "Need Attention", "OK")</f>
        <v>Need Attention</v>
      </c>
      <c r="AB485" s="4">
        <v>3</v>
      </c>
      <c r="AC485" s="1" t="s">
        <v>1711</v>
      </c>
      <c r="AD485" s="1" t="s">
        <v>1708</v>
      </c>
      <c r="AE485" s="2">
        <v>43253</v>
      </c>
      <c r="AF485" s="4">
        <v>3</v>
      </c>
      <c r="AG485" s="4">
        <f>IF(ISNUMBER(Merge2[[#This Row],[PerformanceRating.EnvironmentSatisfaction]]),Merge2[[#This Row],[PerformanceRating.EnvironmentSatisfaction]], NA())</f>
        <v>3</v>
      </c>
      <c r="AH485" s="4">
        <v>4</v>
      </c>
      <c r="AI485" s="4">
        <f>IF(ISNUMBER(Merge2[[#This Row],[PerformanceRating.JobSatisfaction]]),Merge2[[#This Row],[PerformanceRating.JobSatisfaction]],NA())</f>
        <v>4</v>
      </c>
      <c r="AJ485" s="4">
        <v>4</v>
      </c>
      <c r="AK485" s="4">
        <f>IF(ISNUMBER(Merge2[[#This Row],[PerformanceRating.RelationshipSatisfaction]]),Merge2[[#This Row],[PerformanceRating.RelationshipSatisfaction]],NA())</f>
        <v>4</v>
      </c>
      <c r="AL485" s="4">
        <v>1</v>
      </c>
      <c r="AM485" s="4">
        <v>1</v>
      </c>
      <c r="AN485" s="4">
        <v>5</v>
      </c>
      <c r="AO485" s="4">
        <f>IF(ISNUMBER(Merge2[[#This Row],[PerformanceRating.WorkLifeBalance]]),Merge2[[#This Row],[PerformanceRating.WorkLifeBalance]],NA())</f>
        <v>5</v>
      </c>
      <c r="AP485" s="4">
        <v>4</v>
      </c>
      <c r="AQ485" s="4">
        <f>IF(ISNUMBER(Merge2[[#This Row],[PerformanceRating.SelfRating]]),Merge2[[#This Row],[PerformanceRating.SelfRating]],NA())</f>
        <v>4</v>
      </c>
      <c r="AR485" s="4">
        <v>4</v>
      </c>
      <c r="AS485" s="4">
        <f>IF(ISNUMBER(Merge2[[#This Row],[PerformanceRating.ManagerRating]]),Merge2[[#This Row],[PerformanceRating.ManagerRating]],NA())</f>
        <v>4</v>
      </c>
      <c r="AT485" s="4">
        <f>AVERAGE(Merge2[[#This Row],[environment]],Merge2[[#This Row],[job_satisfactory]],Merge2[[#This Row],[Relationship]],Merge2[[#This Row],[worklife]],Merge2[[#This Row],[selfrating]],Merge2[[#This Row],[managerrating]])</f>
        <v>4</v>
      </c>
    </row>
    <row r="486" spans="1:46" x14ac:dyDescent="0.25">
      <c r="A486" s="1" t="s">
        <v>1712</v>
      </c>
      <c r="B486" s="3" t="s">
        <v>1713</v>
      </c>
      <c r="C486" s="3" t="s">
        <v>1714</v>
      </c>
      <c r="D486" s="3" t="s">
        <v>39</v>
      </c>
      <c r="E486" s="4">
        <v>25</v>
      </c>
      <c r="F486" s="4" t="str">
        <f>IF(Merge2[[#This Row],[Age]]&lt;=35,"Young","Old")</f>
        <v>Young</v>
      </c>
      <c r="G486" s="3" t="s">
        <v>27</v>
      </c>
      <c r="H486" s="3" t="s">
        <v>57</v>
      </c>
      <c r="I486" s="4">
        <v>6</v>
      </c>
      <c r="J486" s="4" t="str" cm="1">
        <f t="array" ref="J486">_xlfn.IFS(Merge2[[#This Row],[DistanceFromHome (KM)]] &lt;=10,"0-10KM",Merge2[[#This Row],[DistanceFromHome (KM)]] &lt;=20,"11-20KM",Merge2[[#This Row],[DistanceFromHome (KM)]] &lt;=30,"21-30KM",Merge2[[#This Row],[DistanceFromHome (KM)]] &lt;=40,"31-40KM",Merge2[[#This Row],[DistanceFromHome (KM)]] &lt;=50,"41-50KM")</f>
        <v>0-10KM</v>
      </c>
      <c r="K486" s="3" t="s">
        <v>69</v>
      </c>
      <c r="L486" s="3" t="s">
        <v>30</v>
      </c>
      <c r="M486" s="4">
        <v>3</v>
      </c>
      <c r="N486" s="3" t="str" cm="1">
        <f t="array" ref="N486">_xlfn.SWITCH(Merge2[[#This Row],[Education]], 1, "Below College", 2, "College", 3, "Bachelor's", 4, "Master's", 5, "Doctorate")</f>
        <v>Bachelor's</v>
      </c>
      <c r="O486" s="3" t="s">
        <v>58</v>
      </c>
      <c r="P486" s="3" t="s">
        <v>59</v>
      </c>
      <c r="Q486" s="3" t="s">
        <v>41</v>
      </c>
      <c r="R486" s="5">
        <v>195911</v>
      </c>
      <c r="S486" s="4">
        <v>0</v>
      </c>
      <c r="T486" s="3" t="s">
        <v>34</v>
      </c>
      <c r="U486" s="4">
        <f>IF(Merge2[[#This Row],[OverTime]]="Yes", 1, 0)</f>
        <v>0</v>
      </c>
      <c r="V486" s="2">
        <v>42194</v>
      </c>
      <c r="W486" s="3" t="s">
        <v>34</v>
      </c>
      <c r="X486" s="4">
        <v>7</v>
      </c>
      <c r="Y486" s="4">
        <v>0</v>
      </c>
      <c r="Z486" s="4">
        <v>3</v>
      </c>
      <c r="AA486" s="4" t="str">
        <f>IF(Merge2[[#This Row],[YearsSinceLastPromotion]] &gt;=4, "Need Attention", "OK")</f>
        <v>OK</v>
      </c>
      <c r="AB486" s="4">
        <v>4</v>
      </c>
      <c r="AC486" s="1"/>
      <c r="AD486" s="1"/>
      <c r="AE486" s="2"/>
      <c r="AF486" s="4"/>
      <c r="AG486" s="4" t="e">
        <f>IF(ISNUMBER(Merge2[[#This Row],[PerformanceRating.EnvironmentSatisfaction]]),Merge2[[#This Row],[PerformanceRating.EnvironmentSatisfaction]], NA())</f>
        <v>#N/A</v>
      </c>
      <c r="AH486" s="4"/>
      <c r="AI486" s="4" t="e">
        <f>IF(ISNUMBER(Merge2[[#This Row],[PerformanceRating.JobSatisfaction]]),Merge2[[#This Row],[PerformanceRating.JobSatisfaction]],NA())</f>
        <v>#N/A</v>
      </c>
      <c r="AJ486" s="4"/>
      <c r="AK486" s="4" t="e">
        <f>IF(ISNUMBER(Merge2[[#This Row],[PerformanceRating.RelationshipSatisfaction]]),Merge2[[#This Row],[PerformanceRating.RelationshipSatisfaction]],NA())</f>
        <v>#N/A</v>
      </c>
      <c r="AL486" s="4"/>
      <c r="AM486" s="4"/>
      <c r="AN486" s="4"/>
      <c r="AO486" s="4" t="e">
        <f>IF(ISNUMBER(Merge2[[#This Row],[PerformanceRating.WorkLifeBalance]]),Merge2[[#This Row],[PerformanceRating.WorkLifeBalance]],NA())</f>
        <v>#N/A</v>
      </c>
      <c r="AP486" s="4"/>
      <c r="AQ486" s="4" t="e">
        <f>IF(ISNUMBER(Merge2[[#This Row],[PerformanceRating.SelfRating]]),Merge2[[#This Row],[PerformanceRating.SelfRating]],NA())</f>
        <v>#N/A</v>
      </c>
      <c r="AR486" s="4"/>
      <c r="AS486" s="4" t="e">
        <f>IF(ISNUMBER(Merge2[[#This Row],[PerformanceRating.ManagerRating]]),Merge2[[#This Row],[PerformanceRating.ManagerRating]],NA())</f>
        <v>#N/A</v>
      </c>
      <c r="AT486" s="4" t="e">
        <f>AVERAGE(Merge2[[#This Row],[environment]],Merge2[[#This Row],[job_satisfactory]],Merge2[[#This Row],[Relationship]],Merge2[[#This Row],[worklife]],Merge2[[#This Row],[selfrating]],Merge2[[#This Row],[managerrating]])</f>
        <v>#N/A</v>
      </c>
    </row>
    <row r="487" spans="1:46" x14ac:dyDescent="0.25">
      <c r="A487" s="1" t="s">
        <v>1715</v>
      </c>
      <c r="B487" s="3" t="s">
        <v>346</v>
      </c>
      <c r="C487" s="3" t="s">
        <v>1716</v>
      </c>
      <c r="D487" s="3" t="s">
        <v>39</v>
      </c>
      <c r="E487" s="4">
        <v>26</v>
      </c>
      <c r="F487" s="4" t="str">
        <f>IF(Merge2[[#This Row],[Age]]&lt;=35,"Young","Old")</f>
        <v>Young</v>
      </c>
      <c r="G487" s="3" t="s">
        <v>27</v>
      </c>
      <c r="H487" s="3" t="s">
        <v>28</v>
      </c>
      <c r="I487" s="4">
        <v>14</v>
      </c>
      <c r="J487" s="4" t="str" cm="1">
        <f t="array" ref="J487">_xlfn.IFS(Merge2[[#This Row],[DistanceFromHome (KM)]] &lt;=10,"0-10KM",Merge2[[#This Row],[DistanceFromHome (KM)]] &lt;=20,"11-20KM",Merge2[[#This Row],[DistanceFromHome (KM)]] &lt;=30,"21-30KM",Merge2[[#This Row],[DistanceFromHome (KM)]] &lt;=40,"31-40KM",Merge2[[#This Row],[DistanceFromHome (KM)]] &lt;=50,"41-50KM")</f>
        <v>11-20KM</v>
      </c>
      <c r="K487" s="3" t="s">
        <v>29</v>
      </c>
      <c r="L487" s="3" t="s">
        <v>30</v>
      </c>
      <c r="M487" s="4">
        <v>4</v>
      </c>
      <c r="N487" s="3" t="str" cm="1">
        <f t="array" ref="N487">_xlfn.SWITCH(Merge2[[#This Row],[Education]], 1, "Below College", 2, "College", 3, "Bachelor's", 4, "Master's", 5, "Doctorate")</f>
        <v>Master's</v>
      </c>
      <c r="O487" s="3" t="s">
        <v>49</v>
      </c>
      <c r="P487" s="3" t="s">
        <v>32</v>
      </c>
      <c r="Q487" s="3" t="s">
        <v>41</v>
      </c>
      <c r="R487" s="5">
        <v>127450</v>
      </c>
      <c r="S487" s="4">
        <v>0</v>
      </c>
      <c r="T487" s="3" t="s">
        <v>34</v>
      </c>
      <c r="U487" s="4">
        <f>IF(Merge2[[#This Row],[OverTime]]="Yes", 1, 0)</f>
        <v>0</v>
      </c>
      <c r="V487" s="2">
        <v>42196</v>
      </c>
      <c r="W487" s="3" t="s">
        <v>34</v>
      </c>
      <c r="X487" s="4">
        <v>7</v>
      </c>
      <c r="Y487" s="4">
        <v>0</v>
      </c>
      <c r="Z487" s="4">
        <v>0</v>
      </c>
      <c r="AA487" s="4" t="str">
        <f>IF(Merge2[[#This Row],[YearsSinceLastPromotion]] &gt;=4, "Need Attention", "OK")</f>
        <v>OK</v>
      </c>
      <c r="AB487" s="4">
        <v>1</v>
      </c>
      <c r="AC487" s="1" t="s">
        <v>1717</v>
      </c>
      <c r="AD487" s="1" t="s">
        <v>1715</v>
      </c>
      <c r="AE487" s="2">
        <v>44518</v>
      </c>
      <c r="AF487" s="4">
        <v>5</v>
      </c>
      <c r="AG487" s="4">
        <f>IF(ISNUMBER(Merge2[[#This Row],[PerformanceRating.EnvironmentSatisfaction]]),Merge2[[#This Row],[PerformanceRating.EnvironmentSatisfaction]], NA())</f>
        <v>5</v>
      </c>
      <c r="AH487" s="4">
        <v>3</v>
      </c>
      <c r="AI487" s="4">
        <f>IF(ISNUMBER(Merge2[[#This Row],[PerformanceRating.JobSatisfaction]]),Merge2[[#This Row],[PerformanceRating.JobSatisfaction]],NA())</f>
        <v>3</v>
      </c>
      <c r="AJ487" s="4">
        <v>2</v>
      </c>
      <c r="AK487" s="4">
        <f>IF(ISNUMBER(Merge2[[#This Row],[PerformanceRating.RelationshipSatisfaction]]),Merge2[[#This Row],[PerformanceRating.RelationshipSatisfaction]],NA())</f>
        <v>2</v>
      </c>
      <c r="AL487" s="4">
        <v>2</v>
      </c>
      <c r="AM487" s="4">
        <v>2</v>
      </c>
      <c r="AN487" s="4">
        <v>3</v>
      </c>
      <c r="AO487" s="4">
        <f>IF(ISNUMBER(Merge2[[#This Row],[PerformanceRating.WorkLifeBalance]]),Merge2[[#This Row],[PerformanceRating.WorkLifeBalance]],NA())</f>
        <v>3</v>
      </c>
      <c r="AP487" s="4">
        <v>5</v>
      </c>
      <c r="AQ487" s="4">
        <f>IF(ISNUMBER(Merge2[[#This Row],[PerformanceRating.SelfRating]]),Merge2[[#This Row],[PerformanceRating.SelfRating]],NA())</f>
        <v>5</v>
      </c>
      <c r="AR487" s="4">
        <v>5</v>
      </c>
      <c r="AS487" s="4">
        <f>IF(ISNUMBER(Merge2[[#This Row],[PerformanceRating.ManagerRating]]),Merge2[[#This Row],[PerformanceRating.ManagerRating]],NA())</f>
        <v>5</v>
      </c>
      <c r="AT487" s="4">
        <f>AVERAGE(Merge2[[#This Row],[environment]],Merge2[[#This Row],[job_satisfactory]],Merge2[[#This Row],[Relationship]],Merge2[[#This Row],[worklife]],Merge2[[#This Row],[selfrating]],Merge2[[#This Row],[managerrating]])</f>
        <v>3.8333333333333335</v>
      </c>
    </row>
    <row r="488" spans="1:46" x14ac:dyDescent="0.25">
      <c r="A488" s="1" t="s">
        <v>1718</v>
      </c>
      <c r="B488" s="3" t="s">
        <v>1719</v>
      </c>
      <c r="C488" s="3" t="s">
        <v>1720</v>
      </c>
      <c r="D488" s="3" t="s">
        <v>56</v>
      </c>
      <c r="E488" s="4">
        <v>28</v>
      </c>
      <c r="F488" s="4" t="str">
        <f>IF(Merge2[[#This Row],[Age]]&lt;=35,"Young","Old")</f>
        <v>Young</v>
      </c>
      <c r="G488" s="3" t="s">
        <v>27</v>
      </c>
      <c r="H488" s="3" t="s">
        <v>57</v>
      </c>
      <c r="I488" s="4">
        <v>1</v>
      </c>
      <c r="J488" s="4" t="str" cm="1">
        <f t="array" ref="J488">_xlfn.IFS(Merge2[[#This Row],[DistanceFromHome (KM)]] &lt;=10,"0-10KM",Merge2[[#This Row],[DistanceFromHome (KM)]] &lt;=20,"11-20KM",Merge2[[#This Row],[DistanceFromHome (KM)]] &lt;=30,"21-30KM",Merge2[[#This Row],[DistanceFromHome (KM)]] &lt;=40,"31-40KM",Merge2[[#This Row],[DistanceFromHome (KM)]] &lt;=50,"41-50KM")</f>
        <v>0-10KM</v>
      </c>
      <c r="K488" s="3" t="s">
        <v>40</v>
      </c>
      <c r="L488" s="3" t="s">
        <v>70</v>
      </c>
      <c r="M488" s="4">
        <v>2</v>
      </c>
      <c r="N488" s="3" t="str" cm="1">
        <f t="array" ref="N488">_xlfn.SWITCH(Merge2[[#This Row],[Education]], 1, "Below College", 2, "College", 3, "Bachelor's", 4, "Master's", 5, "Doctorate")</f>
        <v>College</v>
      </c>
      <c r="O488" s="3" t="s">
        <v>200</v>
      </c>
      <c r="P488" s="3" t="s">
        <v>59</v>
      </c>
      <c r="Q488" s="3" t="s">
        <v>41</v>
      </c>
      <c r="R488" s="5">
        <v>339731</v>
      </c>
      <c r="S488" s="4">
        <v>0</v>
      </c>
      <c r="T488" s="3" t="s">
        <v>34</v>
      </c>
      <c r="U488" s="4">
        <f>IF(Merge2[[#This Row],[OverTime]]="Yes", 1, 0)</f>
        <v>0</v>
      </c>
      <c r="V488" s="2">
        <v>42199</v>
      </c>
      <c r="W488" s="3" t="s">
        <v>34</v>
      </c>
      <c r="X488" s="4">
        <v>7</v>
      </c>
      <c r="Y488" s="4">
        <v>5</v>
      </c>
      <c r="Z488" s="4">
        <v>7</v>
      </c>
      <c r="AA488" s="4" t="str">
        <f>IF(Merge2[[#This Row],[YearsSinceLastPromotion]] &gt;=4, "Need Attention", "OK")</f>
        <v>Need Attention</v>
      </c>
      <c r="AB488" s="4">
        <v>0</v>
      </c>
      <c r="AC488" s="1" t="s">
        <v>1721</v>
      </c>
      <c r="AD488" s="1" t="s">
        <v>1718</v>
      </c>
      <c r="AE488" s="2">
        <v>43315</v>
      </c>
      <c r="AF488" s="4">
        <v>4</v>
      </c>
      <c r="AG488" s="4">
        <f>IF(ISNUMBER(Merge2[[#This Row],[PerformanceRating.EnvironmentSatisfaction]]),Merge2[[#This Row],[PerformanceRating.EnvironmentSatisfaction]], NA())</f>
        <v>4</v>
      </c>
      <c r="AH488" s="4">
        <v>5</v>
      </c>
      <c r="AI488" s="4">
        <f>IF(ISNUMBER(Merge2[[#This Row],[PerformanceRating.JobSatisfaction]]),Merge2[[#This Row],[PerformanceRating.JobSatisfaction]],NA())</f>
        <v>5</v>
      </c>
      <c r="AJ488" s="4">
        <v>3</v>
      </c>
      <c r="AK488" s="4">
        <f>IF(ISNUMBER(Merge2[[#This Row],[PerformanceRating.RelationshipSatisfaction]]),Merge2[[#This Row],[PerformanceRating.RelationshipSatisfaction]],NA())</f>
        <v>3</v>
      </c>
      <c r="AL488" s="4">
        <v>2</v>
      </c>
      <c r="AM488" s="4">
        <v>1</v>
      </c>
      <c r="AN488" s="4">
        <v>5</v>
      </c>
      <c r="AO488" s="4">
        <f>IF(ISNUMBER(Merge2[[#This Row],[PerformanceRating.WorkLifeBalance]]),Merge2[[#This Row],[PerformanceRating.WorkLifeBalance]],NA())</f>
        <v>5</v>
      </c>
      <c r="AP488" s="4">
        <v>3</v>
      </c>
      <c r="AQ488" s="4">
        <f>IF(ISNUMBER(Merge2[[#This Row],[PerformanceRating.SelfRating]]),Merge2[[#This Row],[PerformanceRating.SelfRating]],NA())</f>
        <v>3</v>
      </c>
      <c r="AR488" s="4">
        <v>3</v>
      </c>
      <c r="AS488" s="4">
        <f>IF(ISNUMBER(Merge2[[#This Row],[PerformanceRating.ManagerRating]]),Merge2[[#This Row],[PerformanceRating.ManagerRating]],NA())</f>
        <v>3</v>
      </c>
      <c r="AT488" s="4">
        <f>AVERAGE(Merge2[[#This Row],[environment]],Merge2[[#This Row],[job_satisfactory]],Merge2[[#This Row],[Relationship]],Merge2[[#This Row],[worklife]],Merge2[[#This Row],[selfrating]],Merge2[[#This Row],[managerrating]])</f>
        <v>3.8333333333333335</v>
      </c>
    </row>
    <row r="489" spans="1:46" x14ac:dyDescent="0.25">
      <c r="A489" s="1" t="s">
        <v>1722</v>
      </c>
      <c r="B489" s="3" t="s">
        <v>1723</v>
      </c>
      <c r="C489" s="3" t="s">
        <v>1724</v>
      </c>
      <c r="D489" s="3" t="s">
        <v>39</v>
      </c>
      <c r="E489" s="4">
        <v>25</v>
      </c>
      <c r="F489" s="4" t="str">
        <f>IF(Merge2[[#This Row],[Age]]&lt;=35,"Young","Old")</f>
        <v>Young</v>
      </c>
      <c r="G489" s="3" t="s">
        <v>27</v>
      </c>
      <c r="H489" s="3" t="s">
        <v>57</v>
      </c>
      <c r="I489" s="4">
        <v>13</v>
      </c>
      <c r="J489" s="4" t="str" cm="1">
        <f t="array" ref="J489">_xlfn.IFS(Merge2[[#This Row],[DistanceFromHome (KM)]] &lt;=10,"0-10KM",Merge2[[#This Row],[DistanceFromHome (KM)]] &lt;=20,"11-20KM",Merge2[[#This Row],[DistanceFromHome (KM)]] &lt;=30,"21-30KM",Merge2[[#This Row],[DistanceFromHome (KM)]] &lt;=40,"31-40KM",Merge2[[#This Row],[DistanceFromHome (KM)]] &lt;=50,"41-50KM")</f>
        <v>11-20KM</v>
      </c>
      <c r="K489" s="3" t="s">
        <v>69</v>
      </c>
      <c r="L489" s="3" t="s">
        <v>76</v>
      </c>
      <c r="M489" s="4">
        <v>5</v>
      </c>
      <c r="N489" s="3" t="str" cm="1">
        <f t="array" ref="N489">_xlfn.SWITCH(Merge2[[#This Row],[Education]], 1, "Below College", 2, "College", 3, "Bachelor's", 4, "Master's", 5, "Doctorate")</f>
        <v>Doctorate</v>
      </c>
      <c r="O489" s="3" t="s">
        <v>58</v>
      </c>
      <c r="P489" s="3" t="s">
        <v>59</v>
      </c>
      <c r="Q489" s="3" t="s">
        <v>41</v>
      </c>
      <c r="R489" s="5">
        <v>178337</v>
      </c>
      <c r="S489" s="4">
        <v>0</v>
      </c>
      <c r="T489" s="3" t="s">
        <v>34</v>
      </c>
      <c r="U489" s="4">
        <f>IF(Merge2[[#This Row],[OverTime]]="Yes", 1, 0)</f>
        <v>0</v>
      </c>
      <c r="V489" s="2">
        <v>42201</v>
      </c>
      <c r="W489" s="3" t="s">
        <v>34</v>
      </c>
      <c r="X489" s="4">
        <v>7</v>
      </c>
      <c r="Y489" s="4">
        <v>1</v>
      </c>
      <c r="Z489" s="4">
        <v>7</v>
      </c>
      <c r="AA489" s="4" t="str">
        <f>IF(Merge2[[#This Row],[YearsSinceLastPromotion]] &gt;=4, "Need Attention", "OK")</f>
        <v>Need Attention</v>
      </c>
      <c r="AB489" s="4">
        <v>2</v>
      </c>
      <c r="AC489" s="1"/>
      <c r="AD489" s="1"/>
      <c r="AE489" s="2"/>
      <c r="AF489" s="4"/>
      <c r="AG489" s="4" t="e">
        <f>IF(ISNUMBER(Merge2[[#This Row],[PerformanceRating.EnvironmentSatisfaction]]),Merge2[[#This Row],[PerformanceRating.EnvironmentSatisfaction]], NA())</f>
        <v>#N/A</v>
      </c>
      <c r="AH489" s="4"/>
      <c r="AI489" s="4" t="e">
        <f>IF(ISNUMBER(Merge2[[#This Row],[PerformanceRating.JobSatisfaction]]),Merge2[[#This Row],[PerformanceRating.JobSatisfaction]],NA())</f>
        <v>#N/A</v>
      </c>
      <c r="AJ489" s="4"/>
      <c r="AK489" s="4" t="e">
        <f>IF(ISNUMBER(Merge2[[#This Row],[PerformanceRating.RelationshipSatisfaction]]),Merge2[[#This Row],[PerformanceRating.RelationshipSatisfaction]],NA())</f>
        <v>#N/A</v>
      </c>
      <c r="AL489" s="4"/>
      <c r="AM489" s="4"/>
      <c r="AN489" s="4"/>
      <c r="AO489" s="4" t="e">
        <f>IF(ISNUMBER(Merge2[[#This Row],[PerformanceRating.WorkLifeBalance]]),Merge2[[#This Row],[PerformanceRating.WorkLifeBalance]],NA())</f>
        <v>#N/A</v>
      </c>
      <c r="AP489" s="4"/>
      <c r="AQ489" s="4" t="e">
        <f>IF(ISNUMBER(Merge2[[#This Row],[PerformanceRating.SelfRating]]),Merge2[[#This Row],[PerformanceRating.SelfRating]],NA())</f>
        <v>#N/A</v>
      </c>
      <c r="AR489" s="4"/>
      <c r="AS489" s="4" t="e">
        <f>IF(ISNUMBER(Merge2[[#This Row],[PerformanceRating.ManagerRating]]),Merge2[[#This Row],[PerformanceRating.ManagerRating]],NA())</f>
        <v>#N/A</v>
      </c>
      <c r="AT489" s="4" t="e">
        <f>AVERAGE(Merge2[[#This Row],[environment]],Merge2[[#This Row],[job_satisfactory]],Merge2[[#This Row],[Relationship]],Merge2[[#This Row],[worklife]],Merge2[[#This Row],[selfrating]],Merge2[[#This Row],[managerrating]])</f>
        <v>#N/A</v>
      </c>
    </row>
    <row r="490" spans="1:46" x14ac:dyDescent="0.25">
      <c r="A490" s="1" t="s">
        <v>1725</v>
      </c>
      <c r="B490" s="3" t="s">
        <v>1726</v>
      </c>
      <c r="C490" s="3" t="s">
        <v>1727</v>
      </c>
      <c r="D490" s="3" t="s">
        <v>39</v>
      </c>
      <c r="E490" s="4">
        <v>26</v>
      </c>
      <c r="F490" s="4" t="str">
        <f>IF(Merge2[[#This Row],[Age]]&lt;=35,"Young","Old")</f>
        <v>Young</v>
      </c>
      <c r="G490" s="3" t="s">
        <v>27</v>
      </c>
      <c r="H490" s="3" t="s">
        <v>57</v>
      </c>
      <c r="I490" s="4">
        <v>41</v>
      </c>
      <c r="J490" s="4" t="str" cm="1">
        <f t="array" ref="J490">_xlfn.IFS(Merge2[[#This Row],[DistanceFromHome (KM)]] &lt;=10,"0-10KM",Merge2[[#This Row],[DistanceFromHome (KM)]] &lt;=20,"11-20KM",Merge2[[#This Row],[DistanceFromHome (KM)]] &lt;=30,"21-30KM",Merge2[[#This Row],[DistanceFromHome (KM)]] &lt;=40,"31-40KM",Merge2[[#This Row],[DistanceFromHome (KM)]] &lt;=50,"41-50KM")</f>
        <v>41-50KM</v>
      </c>
      <c r="K490" s="3" t="s">
        <v>69</v>
      </c>
      <c r="L490" s="3" t="s">
        <v>70</v>
      </c>
      <c r="M490" s="4">
        <v>3</v>
      </c>
      <c r="N490" s="3" t="str" cm="1">
        <f t="array" ref="N490">_xlfn.SWITCH(Merge2[[#This Row],[Education]], 1, "Below College", 2, "College", 3, "Bachelor's", 4, "Master's", 5, "Doctorate")</f>
        <v>Bachelor's</v>
      </c>
      <c r="O490" s="3" t="s">
        <v>58</v>
      </c>
      <c r="P490" s="3" t="s">
        <v>114</v>
      </c>
      <c r="Q490" s="3" t="s">
        <v>33</v>
      </c>
      <c r="R490" s="5">
        <v>47676</v>
      </c>
      <c r="S490" s="4">
        <v>1</v>
      </c>
      <c r="T490" s="3" t="s">
        <v>34</v>
      </c>
      <c r="U490" s="4">
        <f>IF(Merge2[[#This Row],[OverTime]]="Yes", 1, 0)</f>
        <v>0</v>
      </c>
      <c r="V490" s="2">
        <v>42205</v>
      </c>
      <c r="W490" s="3" t="s">
        <v>34</v>
      </c>
      <c r="X490" s="4">
        <v>7</v>
      </c>
      <c r="Y490" s="4">
        <v>4</v>
      </c>
      <c r="Z490" s="4">
        <v>6</v>
      </c>
      <c r="AA490" s="4" t="str">
        <f>IF(Merge2[[#This Row],[YearsSinceLastPromotion]] &gt;=4, "Need Attention", "OK")</f>
        <v>Need Attention</v>
      </c>
      <c r="AB490" s="4">
        <v>1</v>
      </c>
      <c r="AC490" s="1"/>
      <c r="AD490" s="1"/>
      <c r="AE490" s="2"/>
      <c r="AF490" s="4"/>
      <c r="AG490" s="4" t="e">
        <f>IF(ISNUMBER(Merge2[[#This Row],[PerformanceRating.EnvironmentSatisfaction]]),Merge2[[#This Row],[PerformanceRating.EnvironmentSatisfaction]], NA())</f>
        <v>#N/A</v>
      </c>
      <c r="AH490" s="4"/>
      <c r="AI490" s="4" t="e">
        <f>IF(ISNUMBER(Merge2[[#This Row],[PerformanceRating.JobSatisfaction]]),Merge2[[#This Row],[PerformanceRating.JobSatisfaction]],NA())</f>
        <v>#N/A</v>
      </c>
      <c r="AJ490" s="4"/>
      <c r="AK490" s="4" t="e">
        <f>IF(ISNUMBER(Merge2[[#This Row],[PerformanceRating.RelationshipSatisfaction]]),Merge2[[#This Row],[PerformanceRating.RelationshipSatisfaction]],NA())</f>
        <v>#N/A</v>
      </c>
      <c r="AL490" s="4"/>
      <c r="AM490" s="4"/>
      <c r="AN490" s="4"/>
      <c r="AO490" s="4" t="e">
        <f>IF(ISNUMBER(Merge2[[#This Row],[PerformanceRating.WorkLifeBalance]]),Merge2[[#This Row],[PerformanceRating.WorkLifeBalance]],NA())</f>
        <v>#N/A</v>
      </c>
      <c r="AP490" s="4"/>
      <c r="AQ490" s="4" t="e">
        <f>IF(ISNUMBER(Merge2[[#This Row],[PerformanceRating.SelfRating]]),Merge2[[#This Row],[PerformanceRating.SelfRating]],NA())</f>
        <v>#N/A</v>
      </c>
      <c r="AR490" s="4"/>
      <c r="AS490" s="4" t="e">
        <f>IF(ISNUMBER(Merge2[[#This Row],[PerformanceRating.ManagerRating]]),Merge2[[#This Row],[PerformanceRating.ManagerRating]],NA())</f>
        <v>#N/A</v>
      </c>
      <c r="AT490" s="4" t="e">
        <f>AVERAGE(Merge2[[#This Row],[environment]],Merge2[[#This Row],[job_satisfactory]],Merge2[[#This Row],[Relationship]],Merge2[[#This Row],[worklife]],Merge2[[#This Row],[selfrating]],Merge2[[#This Row],[managerrating]])</f>
        <v>#N/A</v>
      </c>
    </row>
    <row r="491" spans="1:46" x14ac:dyDescent="0.25">
      <c r="A491" s="1" t="s">
        <v>1728</v>
      </c>
      <c r="B491" s="3" t="s">
        <v>1729</v>
      </c>
      <c r="C491" s="3" t="s">
        <v>1730</v>
      </c>
      <c r="D491" s="3" t="s">
        <v>39</v>
      </c>
      <c r="E491" s="4">
        <v>28</v>
      </c>
      <c r="F491" s="4" t="str">
        <f>IF(Merge2[[#This Row],[Age]]&lt;=35,"Young","Old")</f>
        <v>Young</v>
      </c>
      <c r="G491" s="3" t="s">
        <v>27</v>
      </c>
      <c r="H491" s="3" t="s">
        <v>28</v>
      </c>
      <c r="I491" s="4">
        <v>3</v>
      </c>
      <c r="J491" s="4" t="str" cm="1">
        <f t="array" ref="J491">_xlfn.IFS(Merge2[[#This Row],[DistanceFromHome (KM)]] &lt;=10,"0-10KM",Merge2[[#This Row],[DistanceFromHome (KM)]] &lt;=20,"11-20KM",Merge2[[#This Row],[DistanceFromHome (KM)]] &lt;=30,"21-30KM",Merge2[[#This Row],[DistanceFromHome (KM)]] &lt;=40,"31-40KM",Merge2[[#This Row],[DistanceFromHome (KM)]] &lt;=50,"41-50KM")</f>
        <v>0-10KM</v>
      </c>
      <c r="K491" s="3" t="s">
        <v>40</v>
      </c>
      <c r="L491" s="3" t="s">
        <v>48</v>
      </c>
      <c r="M491" s="4">
        <v>2</v>
      </c>
      <c r="N491" s="3" t="str" cm="1">
        <f t="array" ref="N491">_xlfn.SWITCH(Merge2[[#This Row],[Education]], 1, "Below College", 2, "College", 3, "Bachelor's", 4, "Master's", 5, "Doctorate")</f>
        <v>College</v>
      </c>
      <c r="O491" s="3" t="s">
        <v>49</v>
      </c>
      <c r="P491" s="3" t="s">
        <v>32</v>
      </c>
      <c r="Q491" s="3" t="s">
        <v>51</v>
      </c>
      <c r="R491" s="5">
        <v>128719</v>
      </c>
      <c r="S491" s="4">
        <v>1</v>
      </c>
      <c r="T491" s="3" t="s">
        <v>34</v>
      </c>
      <c r="U491" s="4">
        <f>IF(Merge2[[#This Row],[OverTime]]="Yes", 1, 0)</f>
        <v>0</v>
      </c>
      <c r="V491" s="2">
        <v>42206</v>
      </c>
      <c r="W491" s="3" t="s">
        <v>34</v>
      </c>
      <c r="X491" s="4">
        <v>7</v>
      </c>
      <c r="Y491" s="4">
        <v>1</v>
      </c>
      <c r="Z491" s="4">
        <v>3</v>
      </c>
      <c r="AA491" s="4" t="str">
        <f>IF(Merge2[[#This Row],[YearsSinceLastPromotion]] &gt;=4, "Need Attention", "OK")</f>
        <v>OK</v>
      </c>
      <c r="AB491" s="4">
        <v>6</v>
      </c>
      <c r="AC491" s="1"/>
      <c r="AD491" s="1"/>
      <c r="AE491" s="2"/>
      <c r="AF491" s="4"/>
      <c r="AG491" s="4" t="e">
        <f>IF(ISNUMBER(Merge2[[#This Row],[PerformanceRating.EnvironmentSatisfaction]]),Merge2[[#This Row],[PerformanceRating.EnvironmentSatisfaction]], NA())</f>
        <v>#N/A</v>
      </c>
      <c r="AH491" s="4"/>
      <c r="AI491" s="4" t="e">
        <f>IF(ISNUMBER(Merge2[[#This Row],[PerformanceRating.JobSatisfaction]]),Merge2[[#This Row],[PerformanceRating.JobSatisfaction]],NA())</f>
        <v>#N/A</v>
      </c>
      <c r="AJ491" s="4"/>
      <c r="AK491" s="4" t="e">
        <f>IF(ISNUMBER(Merge2[[#This Row],[PerformanceRating.RelationshipSatisfaction]]),Merge2[[#This Row],[PerformanceRating.RelationshipSatisfaction]],NA())</f>
        <v>#N/A</v>
      </c>
      <c r="AL491" s="4"/>
      <c r="AM491" s="4"/>
      <c r="AN491" s="4"/>
      <c r="AO491" s="4" t="e">
        <f>IF(ISNUMBER(Merge2[[#This Row],[PerformanceRating.WorkLifeBalance]]),Merge2[[#This Row],[PerformanceRating.WorkLifeBalance]],NA())</f>
        <v>#N/A</v>
      </c>
      <c r="AP491" s="4"/>
      <c r="AQ491" s="4" t="e">
        <f>IF(ISNUMBER(Merge2[[#This Row],[PerformanceRating.SelfRating]]),Merge2[[#This Row],[PerformanceRating.SelfRating]],NA())</f>
        <v>#N/A</v>
      </c>
      <c r="AR491" s="4"/>
      <c r="AS491" s="4" t="e">
        <f>IF(ISNUMBER(Merge2[[#This Row],[PerformanceRating.ManagerRating]]),Merge2[[#This Row],[PerformanceRating.ManagerRating]],NA())</f>
        <v>#N/A</v>
      </c>
      <c r="AT491" s="4" t="e">
        <f>AVERAGE(Merge2[[#This Row],[environment]],Merge2[[#This Row],[job_satisfactory]],Merge2[[#This Row],[Relationship]],Merge2[[#This Row],[worklife]],Merge2[[#This Row],[selfrating]],Merge2[[#This Row],[managerrating]])</f>
        <v>#N/A</v>
      </c>
    </row>
    <row r="492" spans="1:46" x14ac:dyDescent="0.25">
      <c r="A492" s="1" t="s">
        <v>1731</v>
      </c>
      <c r="B492" s="3" t="s">
        <v>1732</v>
      </c>
      <c r="C492" s="3" t="s">
        <v>1733</v>
      </c>
      <c r="D492" s="3" t="s">
        <v>39</v>
      </c>
      <c r="E492" s="4">
        <v>28</v>
      </c>
      <c r="F492" s="4" t="str">
        <f>IF(Merge2[[#This Row],[Age]]&lt;=35,"Young","Old")</f>
        <v>Young</v>
      </c>
      <c r="G492" s="3" t="s">
        <v>27</v>
      </c>
      <c r="H492" s="3" t="s">
        <v>28</v>
      </c>
      <c r="I492" s="4">
        <v>24</v>
      </c>
      <c r="J492" s="4" t="str" cm="1">
        <f t="array" ref="J492">_xlfn.IFS(Merge2[[#This Row],[DistanceFromHome (KM)]] &lt;=10,"0-10KM",Merge2[[#This Row],[DistanceFromHome (KM)]] &lt;=20,"11-20KM",Merge2[[#This Row],[DistanceFromHome (KM)]] &lt;=30,"21-30KM",Merge2[[#This Row],[DistanceFromHome (KM)]] &lt;=40,"31-40KM",Merge2[[#This Row],[DistanceFromHome (KM)]] &lt;=50,"41-50KM")</f>
        <v>21-30KM</v>
      </c>
      <c r="K492" s="3" t="s">
        <v>69</v>
      </c>
      <c r="L492" s="3" t="s">
        <v>70</v>
      </c>
      <c r="M492" s="4">
        <v>2</v>
      </c>
      <c r="N492" s="3" t="str" cm="1">
        <f t="array" ref="N492">_xlfn.SWITCH(Merge2[[#This Row],[Education]], 1, "Below College", 2, "College", 3, "Bachelor's", 4, "Master's", 5, "Doctorate")</f>
        <v>College</v>
      </c>
      <c r="O492" s="3" t="s">
        <v>49</v>
      </c>
      <c r="P492" s="3" t="s">
        <v>32</v>
      </c>
      <c r="Q492" s="3" t="s">
        <v>51</v>
      </c>
      <c r="R492" s="5">
        <v>78735</v>
      </c>
      <c r="S492" s="4">
        <v>1</v>
      </c>
      <c r="T492" s="3" t="s">
        <v>34</v>
      </c>
      <c r="U492" s="4">
        <f>IF(Merge2[[#This Row],[OverTime]]="Yes", 1, 0)</f>
        <v>0</v>
      </c>
      <c r="V492" s="2">
        <v>42208</v>
      </c>
      <c r="W492" s="3" t="s">
        <v>34</v>
      </c>
      <c r="X492" s="4">
        <v>7</v>
      </c>
      <c r="Y492" s="4">
        <v>0</v>
      </c>
      <c r="Z492" s="4">
        <v>2</v>
      </c>
      <c r="AA492" s="4" t="str">
        <f>IF(Merge2[[#This Row],[YearsSinceLastPromotion]] &gt;=4, "Need Attention", "OK")</f>
        <v>OK</v>
      </c>
      <c r="AB492" s="4">
        <v>4</v>
      </c>
      <c r="AC492" s="1"/>
      <c r="AD492" s="1"/>
      <c r="AE492" s="2"/>
      <c r="AF492" s="4"/>
      <c r="AG492" s="4" t="e">
        <f>IF(ISNUMBER(Merge2[[#This Row],[PerformanceRating.EnvironmentSatisfaction]]),Merge2[[#This Row],[PerformanceRating.EnvironmentSatisfaction]], NA())</f>
        <v>#N/A</v>
      </c>
      <c r="AH492" s="4"/>
      <c r="AI492" s="4" t="e">
        <f>IF(ISNUMBER(Merge2[[#This Row],[PerformanceRating.JobSatisfaction]]),Merge2[[#This Row],[PerformanceRating.JobSatisfaction]],NA())</f>
        <v>#N/A</v>
      </c>
      <c r="AJ492" s="4"/>
      <c r="AK492" s="4" t="e">
        <f>IF(ISNUMBER(Merge2[[#This Row],[PerformanceRating.RelationshipSatisfaction]]),Merge2[[#This Row],[PerformanceRating.RelationshipSatisfaction]],NA())</f>
        <v>#N/A</v>
      </c>
      <c r="AL492" s="4"/>
      <c r="AM492" s="4"/>
      <c r="AN492" s="4"/>
      <c r="AO492" s="4" t="e">
        <f>IF(ISNUMBER(Merge2[[#This Row],[PerformanceRating.WorkLifeBalance]]),Merge2[[#This Row],[PerformanceRating.WorkLifeBalance]],NA())</f>
        <v>#N/A</v>
      </c>
      <c r="AP492" s="4"/>
      <c r="AQ492" s="4" t="e">
        <f>IF(ISNUMBER(Merge2[[#This Row],[PerformanceRating.SelfRating]]),Merge2[[#This Row],[PerformanceRating.SelfRating]],NA())</f>
        <v>#N/A</v>
      </c>
      <c r="AR492" s="4"/>
      <c r="AS492" s="4" t="e">
        <f>IF(ISNUMBER(Merge2[[#This Row],[PerformanceRating.ManagerRating]]),Merge2[[#This Row],[PerformanceRating.ManagerRating]],NA())</f>
        <v>#N/A</v>
      </c>
      <c r="AT492" s="4" t="e">
        <f>AVERAGE(Merge2[[#This Row],[environment]],Merge2[[#This Row],[job_satisfactory]],Merge2[[#This Row],[Relationship]],Merge2[[#This Row],[worklife]],Merge2[[#This Row],[selfrating]],Merge2[[#This Row],[managerrating]])</f>
        <v>#N/A</v>
      </c>
    </row>
    <row r="493" spans="1:46" x14ac:dyDescent="0.25">
      <c r="A493" s="1" t="s">
        <v>1734</v>
      </c>
      <c r="B493" s="3" t="s">
        <v>1735</v>
      </c>
      <c r="C493" s="3" t="s">
        <v>1736</v>
      </c>
      <c r="D493" s="3" t="s">
        <v>39</v>
      </c>
      <c r="E493" s="4">
        <v>26</v>
      </c>
      <c r="F493" s="4" t="str">
        <f>IF(Merge2[[#This Row],[Age]]&lt;=35,"Young","Old")</f>
        <v>Young</v>
      </c>
      <c r="G493" s="3" t="s">
        <v>27</v>
      </c>
      <c r="H493" s="3" t="s">
        <v>57</v>
      </c>
      <c r="I493" s="4">
        <v>32</v>
      </c>
      <c r="J493" s="4" t="str" cm="1">
        <f t="array" ref="J493">_xlfn.IFS(Merge2[[#This Row],[DistanceFromHome (KM)]] &lt;=10,"0-10KM",Merge2[[#This Row],[DistanceFromHome (KM)]] &lt;=20,"11-20KM",Merge2[[#This Row],[DistanceFromHome (KM)]] &lt;=30,"21-30KM",Merge2[[#This Row],[DistanceFromHome (KM)]] &lt;=40,"31-40KM",Merge2[[#This Row],[DistanceFromHome (KM)]] &lt;=50,"41-50KM")</f>
        <v>31-40KM</v>
      </c>
      <c r="K493" s="3" t="s">
        <v>69</v>
      </c>
      <c r="L493" s="3" t="s">
        <v>30</v>
      </c>
      <c r="M493" s="4">
        <v>3</v>
      </c>
      <c r="N493" s="3" t="str" cm="1">
        <f t="array" ref="N493">_xlfn.SWITCH(Merge2[[#This Row],[Education]], 1, "Below College", 2, "College", 3, "Bachelor's", 4, "Master's", 5, "Doctorate")</f>
        <v>Bachelor's</v>
      </c>
      <c r="O493" s="3" t="s">
        <v>77</v>
      </c>
      <c r="P493" s="3" t="s">
        <v>110</v>
      </c>
      <c r="Q493" s="3" t="s">
        <v>41</v>
      </c>
      <c r="R493" s="5">
        <v>40100</v>
      </c>
      <c r="S493" s="4">
        <v>0</v>
      </c>
      <c r="T493" s="3" t="s">
        <v>42</v>
      </c>
      <c r="U493" s="4">
        <f>IF(Merge2[[#This Row],[OverTime]]="Yes", 1, 0)</f>
        <v>1</v>
      </c>
      <c r="V493" s="2">
        <v>42215</v>
      </c>
      <c r="W493" s="3" t="s">
        <v>42</v>
      </c>
      <c r="X493" s="4">
        <v>0</v>
      </c>
      <c r="Y493" s="4">
        <v>0</v>
      </c>
      <c r="Z493" s="4">
        <v>0</v>
      </c>
      <c r="AA493" s="4" t="str">
        <f>IF(Merge2[[#This Row],[YearsSinceLastPromotion]] &gt;=4, "Need Attention", "OK")</f>
        <v>OK</v>
      </c>
      <c r="AB493" s="4">
        <v>0</v>
      </c>
      <c r="AC493" s="1" t="s">
        <v>1737</v>
      </c>
      <c r="AD493" s="1" t="s">
        <v>1734</v>
      </c>
      <c r="AE493" s="2">
        <v>42519</v>
      </c>
      <c r="AF493" s="4">
        <v>5</v>
      </c>
      <c r="AG493" s="4">
        <f>IF(ISNUMBER(Merge2[[#This Row],[PerformanceRating.EnvironmentSatisfaction]]),Merge2[[#This Row],[PerformanceRating.EnvironmentSatisfaction]], NA())</f>
        <v>5</v>
      </c>
      <c r="AH493" s="4">
        <v>5</v>
      </c>
      <c r="AI493" s="4">
        <f>IF(ISNUMBER(Merge2[[#This Row],[PerformanceRating.JobSatisfaction]]),Merge2[[#This Row],[PerformanceRating.JobSatisfaction]],NA())</f>
        <v>5</v>
      </c>
      <c r="AJ493" s="4">
        <v>2</v>
      </c>
      <c r="AK493" s="4">
        <f>IF(ISNUMBER(Merge2[[#This Row],[PerformanceRating.RelationshipSatisfaction]]),Merge2[[#This Row],[PerformanceRating.RelationshipSatisfaction]],NA())</f>
        <v>2</v>
      </c>
      <c r="AL493" s="4">
        <v>1</v>
      </c>
      <c r="AM493" s="4">
        <v>0</v>
      </c>
      <c r="AN493" s="4">
        <v>3</v>
      </c>
      <c r="AO493" s="4">
        <f>IF(ISNUMBER(Merge2[[#This Row],[PerformanceRating.WorkLifeBalance]]),Merge2[[#This Row],[PerformanceRating.WorkLifeBalance]],NA())</f>
        <v>3</v>
      </c>
      <c r="AP493" s="4">
        <v>4</v>
      </c>
      <c r="AQ493" s="4">
        <f>IF(ISNUMBER(Merge2[[#This Row],[PerformanceRating.SelfRating]]),Merge2[[#This Row],[PerformanceRating.SelfRating]],NA())</f>
        <v>4</v>
      </c>
      <c r="AR493" s="4">
        <v>4</v>
      </c>
      <c r="AS493" s="4">
        <f>IF(ISNUMBER(Merge2[[#This Row],[PerformanceRating.ManagerRating]]),Merge2[[#This Row],[PerformanceRating.ManagerRating]],NA())</f>
        <v>4</v>
      </c>
      <c r="AT493" s="4">
        <f>AVERAGE(Merge2[[#This Row],[environment]],Merge2[[#This Row],[job_satisfactory]],Merge2[[#This Row],[Relationship]],Merge2[[#This Row],[worklife]],Merge2[[#This Row],[selfrating]],Merge2[[#This Row],[managerrating]])</f>
        <v>3.8333333333333335</v>
      </c>
    </row>
    <row r="494" spans="1:46" x14ac:dyDescent="0.25">
      <c r="A494" s="1" t="s">
        <v>1738</v>
      </c>
      <c r="B494" s="3" t="s">
        <v>1739</v>
      </c>
      <c r="C494" s="3" t="s">
        <v>1740</v>
      </c>
      <c r="D494" s="3" t="s">
        <v>26</v>
      </c>
      <c r="E494" s="4">
        <v>27</v>
      </c>
      <c r="F494" s="4" t="str">
        <f>IF(Merge2[[#This Row],[Age]]&lt;=35,"Young","Old")</f>
        <v>Young</v>
      </c>
      <c r="G494" s="3" t="s">
        <v>75</v>
      </c>
      <c r="H494" s="3" t="s">
        <v>57</v>
      </c>
      <c r="I494" s="4">
        <v>12</v>
      </c>
      <c r="J494" s="4" t="str" cm="1">
        <f t="array" ref="J494">_xlfn.IFS(Merge2[[#This Row],[DistanceFromHome (KM)]] &lt;=10,"0-10KM",Merge2[[#This Row],[DistanceFromHome (KM)]] &lt;=20,"11-20KM",Merge2[[#This Row],[DistanceFromHome (KM)]] &lt;=30,"21-30KM",Merge2[[#This Row],[DistanceFromHome (KM)]] &lt;=40,"31-40KM",Merge2[[#This Row],[DistanceFromHome (KM)]] &lt;=50,"41-50KM")</f>
        <v>11-20KM</v>
      </c>
      <c r="K494" s="3" t="s">
        <v>40</v>
      </c>
      <c r="L494" s="3" t="s">
        <v>30</v>
      </c>
      <c r="M494" s="4">
        <v>1</v>
      </c>
      <c r="N494" s="3" t="str" cm="1">
        <f t="array" ref="N494">_xlfn.SWITCH(Merge2[[#This Row],[Education]], 1, "Below College", 2, "College", 3, "Bachelor's", 4, "Master's", 5, "Doctorate")</f>
        <v>Below College</v>
      </c>
      <c r="O494" s="3" t="s">
        <v>58</v>
      </c>
      <c r="P494" s="3" t="s">
        <v>101</v>
      </c>
      <c r="Q494" s="3" t="s">
        <v>41</v>
      </c>
      <c r="R494" s="5">
        <v>105398</v>
      </c>
      <c r="S494" s="4">
        <v>0</v>
      </c>
      <c r="T494" s="3" t="s">
        <v>34</v>
      </c>
      <c r="U494" s="4">
        <f>IF(Merge2[[#This Row],[OverTime]]="Yes", 1, 0)</f>
        <v>0</v>
      </c>
      <c r="V494" s="2">
        <v>42216</v>
      </c>
      <c r="W494" s="3" t="s">
        <v>34</v>
      </c>
      <c r="X494" s="4">
        <v>7</v>
      </c>
      <c r="Y494" s="4">
        <v>1</v>
      </c>
      <c r="Z494" s="4">
        <v>7</v>
      </c>
      <c r="AA494" s="4" t="str">
        <f>IF(Merge2[[#This Row],[YearsSinceLastPromotion]] &gt;=4, "Need Attention", "OK")</f>
        <v>Need Attention</v>
      </c>
      <c r="AB494" s="4">
        <v>4</v>
      </c>
      <c r="AC494" s="1"/>
      <c r="AD494" s="1"/>
      <c r="AE494" s="2"/>
      <c r="AF494" s="4"/>
      <c r="AG494" s="4" t="e">
        <f>IF(ISNUMBER(Merge2[[#This Row],[PerformanceRating.EnvironmentSatisfaction]]),Merge2[[#This Row],[PerformanceRating.EnvironmentSatisfaction]], NA())</f>
        <v>#N/A</v>
      </c>
      <c r="AH494" s="4"/>
      <c r="AI494" s="4" t="e">
        <f>IF(ISNUMBER(Merge2[[#This Row],[PerformanceRating.JobSatisfaction]]),Merge2[[#This Row],[PerformanceRating.JobSatisfaction]],NA())</f>
        <v>#N/A</v>
      </c>
      <c r="AJ494" s="4"/>
      <c r="AK494" s="4" t="e">
        <f>IF(ISNUMBER(Merge2[[#This Row],[PerformanceRating.RelationshipSatisfaction]]),Merge2[[#This Row],[PerformanceRating.RelationshipSatisfaction]],NA())</f>
        <v>#N/A</v>
      </c>
      <c r="AL494" s="4"/>
      <c r="AM494" s="4"/>
      <c r="AN494" s="4"/>
      <c r="AO494" s="4" t="e">
        <f>IF(ISNUMBER(Merge2[[#This Row],[PerformanceRating.WorkLifeBalance]]),Merge2[[#This Row],[PerformanceRating.WorkLifeBalance]],NA())</f>
        <v>#N/A</v>
      </c>
      <c r="AP494" s="4"/>
      <c r="AQ494" s="4" t="e">
        <f>IF(ISNUMBER(Merge2[[#This Row],[PerformanceRating.SelfRating]]),Merge2[[#This Row],[PerformanceRating.SelfRating]],NA())</f>
        <v>#N/A</v>
      </c>
      <c r="AR494" s="4"/>
      <c r="AS494" s="4" t="e">
        <f>IF(ISNUMBER(Merge2[[#This Row],[PerformanceRating.ManagerRating]]),Merge2[[#This Row],[PerformanceRating.ManagerRating]],NA())</f>
        <v>#N/A</v>
      </c>
      <c r="AT494" s="4" t="e">
        <f>AVERAGE(Merge2[[#This Row],[environment]],Merge2[[#This Row],[job_satisfactory]],Merge2[[#This Row],[Relationship]],Merge2[[#This Row],[worklife]],Merge2[[#This Row],[selfrating]],Merge2[[#This Row],[managerrating]])</f>
        <v>#N/A</v>
      </c>
    </row>
    <row r="495" spans="1:46" x14ac:dyDescent="0.25">
      <c r="A495" s="1" t="s">
        <v>1741</v>
      </c>
      <c r="B495" s="3" t="s">
        <v>1742</v>
      </c>
      <c r="C495" s="3" t="s">
        <v>1743</v>
      </c>
      <c r="D495" s="3" t="s">
        <v>26</v>
      </c>
      <c r="E495" s="4">
        <v>27</v>
      </c>
      <c r="F495" s="4" t="str">
        <f>IF(Merge2[[#This Row],[Age]]&lt;=35,"Young","Old")</f>
        <v>Young</v>
      </c>
      <c r="G495" s="3" t="s">
        <v>92</v>
      </c>
      <c r="H495" s="3" t="s">
        <v>57</v>
      </c>
      <c r="I495" s="4">
        <v>40</v>
      </c>
      <c r="J495" s="4" t="str" cm="1">
        <f t="array" ref="J495">_xlfn.IFS(Merge2[[#This Row],[DistanceFromHome (KM)]] &lt;=10,"0-10KM",Merge2[[#This Row],[DistanceFromHome (KM)]] &lt;=20,"11-20KM",Merge2[[#This Row],[DistanceFromHome (KM)]] &lt;=30,"21-30KM",Merge2[[#This Row],[DistanceFromHome (KM)]] &lt;=40,"31-40KM",Merge2[[#This Row],[DistanceFromHome (KM)]] &lt;=50,"41-50KM")</f>
        <v>31-40KM</v>
      </c>
      <c r="K495" s="3" t="s">
        <v>40</v>
      </c>
      <c r="L495" s="3" t="s">
        <v>76</v>
      </c>
      <c r="M495" s="4">
        <v>3</v>
      </c>
      <c r="N495" s="3" t="str" cm="1">
        <f t="array" ref="N495">_xlfn.SWITCH(Merge2[[#This Row],[Education]], 1, "Below College", 2, "College", 3, "Bachelor's", 4, "Master's", 5, "Doctorate")</f>
        <v>Bachelor's</v>
      </c>
      <c r="O495" s="3" t="s">
        <v>77</v>
      </c>
      <c r="P495" s="3" t="s">
        <v>93</v>
      </c>
      <c r="Q495" s="3" t="s">
        <v>51</v>
      </c>
      <c r="R495" s="5">
        <v>31672</v>
      </c>
      <c r="S495" s="4">
        <v>1</v>
      </c>
      <c r="T495" s="3" t="s">
        <v>34</v>
      </c>
      <c r="U495" s="4">
        <f>IF(Merge2[[#This Row],[OverTime]]="Yes", 1, 0)</f>
        <v>0</v>
      </c>
      <c r="V495" s="2">
        <v>42218</v>
      </c>
      <c r="W495" s="3" t="s">
        <v>34</v>
      </c>
      <c r="X495" s="4">
        <v>7</v>
      </c>
      <c r="Y495" s="4">
        <v>1</v>
      </c>
      <c r="Z495" s="4">
        <v>3</v>
      </c>
      <c r="AA495" s="4" t="str">
        <f>IF(Merge2[[#This Row],[YearsSinceLastPromotion]] &gt;=4, "Need Attention", "OK")</f>
        <v>OK</v>
      </c>
      <c r="AB495" s="4">
        <v>6</v>
      </c>
      <c r="AC495" s="1"/>
      <c r="AD495" s="1"/>
      <c r="AE495" s="2"/>
      <c r="AF495" s="4"/>
      <c r="AG495" s="4" t="e">
        <f>IF(ISNUMBER(Merge2[[#This Row],[PerformanceRating.EnvironmentSatisfaction]]),Merge2[[#This Row],[PerformanceRating.EnvironmentSatisfaction]], NA())</f>
        <v>#N/A</v>
      </c>
      <c r="AH495" s="4"/>
      <c r="AI495" s="4" t="e">
        <f>IF(ISNUMBER(Merge2[[#This Row],[PerformanceRating.JobSatisfaction]]),Merge2[[#This Row],[PerformanceRating.JobSatisfaction]],NA())</f>
        <v>#N/A</v>
      </c>
      <c r="AJ495" s="4"/>
      <c r="AK495" s="4" t="e">
        <f>IF(ISNUMBER(Merge2[[#This Row],[PerformanceRating.RelationshipSatisfaction]]),Merge2[[#This Row],[PerformanceRating.RelationshipSatisfaction]],NA())</f>
        <v>#N/A</v>
      </c>
      <c r="AL495" s="4"/>
      <c r="AM495" s="4"/>
      <c r="AN495" s="4"/>
      <c r="AO495" s="4" t="e">
        <f>IF(ISNUMBER(Merge2[[#This Row],[PerformanceRating.WorkLifeBalance]]),Merge2[[#This Row],[PerformanceRating.WorkLifeBalance]],NA())</f>
        <v>#N/A</v>
      </c>
      <c r="AP495" s="4"/>
      <c r="AQ495" s="4" t="e">
        <f>IF(ISNUMBER(Merge2[[#This Row],[PerformanceRating.SelfRating]]),Merge2[[#This Row],[PerformanceRating.SelfRating]],NA())</f>
        <v>#N/A</v>
      </c>
      <c r="AR495" s="4"/>
      <c r="AS495" s="4" t="e">
        <f>IF(ISNUMBER(Merge2[[#This Row],[PerformanceRating.ManagerRating]]),Merge2[[#This Row],[PerformanceRating.ManagerRating]],NA())</f>
        <v>#N/A</v>
      </c>
      <c r="AT495" s="4" t="e">
        <f>AVERAGE(Merge2[[#This Row],[environment]],Merge2[[#This Row],[job_satisfactory]],Merge2[[#This Row],[Relationship]],Merge2[[#This Row],[worklife]],Merge2[[#This Row],[selfrating]],Merge2[[#This Row],[managerrating]])</f>
        <v>#N/A</v>
      </c>
    </row>
    <row r="496" spans="1:46" x14ac:dyDescent="0.25">
      <c r="A496" s="1" t="s">
        <v>1744</v>
      </c>
      <c r="B496" s="3" t="s">
        <v>1745</v>
      </c>
      <c r="C496" s="3" t="s">
        <v>1746</v>
      </c>
      <c r="D496" s="3" t="s">
        <v>26</v>
      </c>
      <c r="E496" s="4">
        <v>27</v>
      </c>
      <c r="F496" s="4" t="str">
        <f>IF(Merge2[[#This Row],[Age]]&lt;=35,"Young","Old")</f>
        <v>Young</v>
      </c>
      <c r="G496" s="3" t="s">
        <v>27</v>
      </c>
      <c r="H496" s="3" t="s">
        <v>57</v>
      </c>
      <c r="I496" s="4">
        <v>5</v>
      </c>
      <c r="J496" s="4" t="str" cm="1">
        <f t="array" ref="J496">_xlfn.IFS(Merge2[[#This Row],[DistanceFromHome (KM)]] &lt;=10,"0-10KM",Merge2[[#This Row],[DistanceFromHome (KM)]] &lt;=20,"11-20KM",Merge2[[#This Row],[DistanceFromHome (KM)]] &lt;=30,"21-30KM",Merge2[[#This Row],[DistanceFromHome (KM)]] &lt;=40,"31-40KM",Merge2[[#This Row],[DistanceFromHome (KM)]] &lt;=50,"41-50KM")</f>
        <v>0-10KM</v>
      </c>
      <c r="K496" s="3" t="s">
        <v>69</v>
      </c>
      <c r="L496" s="3" t="s">
        <v>76</v>
      </c>
      <c r="M496" s="4">
        <v>3</v>
      </c>
      <c r="N496" s="3" t="str" cm="1">
        <f t="array" ref="N496">_xlfn.SWITCH(Merge2[[#This Row],[Education]], 1, "Below College", 2, "College", 3, "Bachelor's", 4, "Master's", 5, "Doctorate")</f>
        <v>Bachelor's</v>
      </c>
      <c r="O496" s="3" t="s">
        <v>58</v>
      </c>
      <c r="P496" s="3" t="s">
        <v>59</v>
      </c>
      <c r="Q496" s="3" t="s">
        <v>51</v>
      </c>
      <c r="R496" s="5">
        <v>238435</v>
      </c>
      <c r="S496" s="4">
        <v>1</v>
      </c>
      <c r="T496" s="3" t="s">
        <v>34</v>
      </c>
      <c r="U496" s="4">
        <f>IF(Merge2[[#This Row],[OverTime]]="Yes", 1, 0)</f>
        <v>0</v>
      </c>
      <c r="V496" s="2">
        <v>42223</v>
      </c>
      <c r="W496" s="3" t="s">
        <v>34</v>
      </c>
      <c r="X496" s="4">
        <v>7</v>
      </c>
      <c r="Y496" s="4">
        <v>2</v>
      </c>
      <c r="Z496" s="4">
        <v>4</v>
      </c>
      <c r="AA496" s="4" t="str">
        <f>IF(Merge2[[#This Row],[YearsSinceLastPromotion]] &gt;=4, "Need Attention", "OK")</f>
        <v>Need Attention</v>
      </c>
      <c r="AB496" s="4">
        <v>1</v>
      </c>
      <c r="AC496" s="1" t="s">
        <v>1747</v>
      </c>
      <c r="AD496" s="1" t="s">
        <v>1744</v>
      </c>
      <c r="AE496" s="2">
        <v>43194</v>
      </c>
      <c r="AF496" s="4">
        <v>5</v>
      </c>
      <c r="AG496" s="4">
        <f>IF(ISNUMBER(Merge2[[#This Row],[PerformanceRating.EnvironmentSatisfaction]]),Merge2[[#This Row],[PerformanceRating.EnvironmentSatisfaction]], NA())</f>
        <v>5</v>
      </c>
      <c r="AH496" s="4">
        <v>3</v>
      </c>
      <c r="AI496" s="4">
        <f>IF(ISNUMBER(Merge2[[#This Row],[PerformanceRating.JobSatisfaction]]),Merge2[[#This Row],[PerformanceRating.JobSatisfaction]],NA())</f>
        <v>3</v>
      </c>
      <c r="AJ496" s="4">
        <v>3</v>
      </c>
      <c r="AK496" s="4">
        <f>IF(ISNUMBER(Merge2[[#This Row],[PerformanceRating.RelationshipSatisfaction]]),Merge2[[#This Row],[PerformanceRating.RelationshipSatisfaction]],NA())</f>
        <v>3</v>
      </c>
      <c r="AL496" s="4">
        <v>2</v>
      </c>
      <c r="AM496" s="4">
        <v>2</v>
      </c>
      <c r="AN496" s="4">
        <v>3</v>
      </c>
      <c r="AO496" s="4">
        <f>IF(ISNUMBER(Merge2[[#This Row],[PerformanceRating.WorkLifeBalance]]),Merge2[[#This Row],[PerformanceRating.WorkLifeBalance]],NA())</f>
        <v>3</v>
      </c>
      <c r="AP496" s="4">
        <v>4</v>
      </c>
      <c r="AQ496" s="4">
        <f>IF(ISNUMBER(Merge2[[#This Row],[PerformanceRating.SelfRating]]),Merge2[[#This Row],[PerformanceRating.SelfRating]],NA())</f>
        <v>4</v>
      </c>
      <c r="AR496" s="4">
        <v>3</v>
      </c>
      <c r="AS496" s="4">
        <f>IF(ISNUMBER(Merge2[[#This Row],[PerformanceRating.ManagerRating]]),Merge2[[#This Row],[PerformanceRating.ManagerRating]],NA())</f>
        <v>3</v>
      </c>
      <c r="AT496" s="4">
        <f>AVERAGE(Merge2[[#This Row],[environment]],Merge2[[#This Row],[job_satisfactory]],Merge2[[#This Row],[Relationship]],Merge2[[#This Row],[worklife]],Merge2[[#This Row],[selfrating]],Merge2[[#This Row],[managerrating]])</f>
        <v>3.5</v>
      </c>
    </row>
    <row r="497" spans="1:46" x14ac:dyDescent="0.25">
      <c r="A497" s="1" t="s">
        <v>1748</v>
      </c>
      <c r="B497" s="3" t="s">
        <v>1749</v>
      </c>
      <c r="C497" s="3" t="s">
        <v>1750</v>
      </c>
      <c r="D497" s="3" t="s">
        <v>56</v>
      </c>
      <c r="E497" s="4">
        <v>26</v>
      </c>
      <c r="F497" s="4" t="str">
        <f>IF(Merge2[[#This Row],[Age]]&lt;=35,"Young","Old")</f>
        <v>Young</v>
      </c>
      <c r="G497" s="3" t="s">
        <v>27</v>
      </c>
      <c r="H497" s="3" t="s">
        <v>57</v>
      </c>
      <c r="I497" s="4">
        <v>28</v>
      </c>
      <c r="J497" s="4" t="str" cm="1">
        <f t="array" ref="J497">_xlfn.IFS(Merge2[[#This Row],[DistanceFromHome (KM)]] &lt;=10,"0-10KM",Merge2[[#This Row],[DistanceFromHome (KM)]] &lt;=20,"11-20KM",Merge2[[#This Row],[DistanceFromHome (KM)]] &lt;=30,"21-30KM",Merge2[[#This Row],[DistanceFromHome (KM)]] &lt;=40,"31-40KM",Merge2[[#This Row],[DistanceFromHome (KM)]] &lt;=50,"41-50KM")</f>
        <v>21-30KM</v>
      </c>
      <c r="K497" s="3" t="s">
        <v>40</v>
      </c>
      <c r="L497" s="3" t="s">
        <v>30</v>
      </c>
      <c r="M497" s="4">
        <v>4</v>
      </c>
      <c r="N497" s="3" t="str" cm="1">
        <f t="array" ref="N497">_xlfn.SWITCH(Merge2[[#This Row],[Education]], 1, "Below College", 2, "College", 3, "Bachelor's", 4, "Master's", 5, "Doctorate")</f>
        <v>Master's</v>
      </c>
      <c r="O497" s="3" t="s">
        <v>58</v>
      </c>
      <c r="P497" s="3" t="s">
        <v>93</v>
      </c>
      <c r="Q497" s="3" t="s">
        <v>41</v>
      </c>
      <c r="R497" s="5">
        <v>29791</v>
      </c>
      <c r="S497" s="4">
        <v>0</v>
      </c>
      <c r="T497" s="3" t="s">
        <v>34</v>
      </c>
      <c r="U497" s="4">
        <f>IF(Merge2[[#This Row],[OverTime]]="Yes", 1, 0)</f>
        <v>0</v>
      </c>
      <c r="V497" s="2">
        <v>42223</v>
      </c>
      <c r="W497" s="3" t="s">
        <v>34</v>
      </c>
      <c r="X497" s="4">
        <v>7</v>
      </c>
      <c r="Y497" s="4">
        <v>7</v>
      </c>
      <c r="Z497" s="4">
        <v>7</v>
      </c>
      <c r="AA497" s="4" t="str">
        <f>IF(Merge2[[#This Row],[YearsSinceLastPromotion]] &gt;=4, "Need Attention", "OK")</f>
        <v>Need Attention</v>
      </c>
      <c r="AB497" s="4">
        <v>1</v>
      </c>
      <c r="AC497" s="1" t="s">
        <v>1751</v>
      </c>
      <c r="AD497" s="1" t="s">
        <v>1748</v>
      </c>
      <c r="AE497" s="2">
        <v>43108</v>
      </c>
      <c r="AF497" s="4">
        <v>5</v>
      </c>
      <c r="AG497" s="4">
        <f>IF(ISNUMBER(Merge2[[#This Row],[PerformanceRating.EnvironmentSatisfaction]]),Merge2[[#This Row],[PerformanceRating.EnvironmentSatisfaction]], NA())</f>
        <v>5</v>
      </c>
      <c r="AH497" s="4">
        <v>3</v>
      </c>
      <c r="AI497" s="4">
        <f>IF(ISNUMBER(Merge2[[#This Row],[PerformanceRating.JobSatisfaction]]),Merge2[[#This Row],[PerformanceRating.JobSatisfaction]],NA())</f>
        <v>3</v>
      </c>
      <c r="AJ497" s="4">
        <v>4</v>
      </c>
      <c r="AK497" s="4">
        <f>IF(ISNUMBER(Merge2[[#This Row],[PerformanceRating.RelationshipSatisfaction]]),Merge2[[#This Row],[PerformanceRating.RelationshipSatisfaction]],NA())</f>
        <v>4</v>
      </c>
      <c r="AL497" s="4">
        <v>1</v>
      </c>
      <c r="AM497" s="4">
        <v>0</v>
      </c>
      <c r="AN497" s="4">
        <v>3</v>
      </c>
      <c r="AO497" s="4">
        <f>IF(ISNUMBER(Merge2[[#This Row],[PerformanceRating.WorkLifeBalance]]),Merge2[[#This Row],[PerformanceRating.WorkLifeBalance]],NA())</f>
        <v>3</v>
      </c>
      <c r="AP497" s="4">
        <v>4</v>
      </c>
      <c r="AQ497" s="4">
        <f>IF(ISNUMBER(Merge2[[#This Row],[PerformanceRating.SelfRating]]),Merge2[[#This Row],[PerformanceRating.SelfRating]],NA())</f>
        <v>4</v>
      </c>
      <c r="AR497" s="4">
        <v>4</v>
      </c>
      <c r="AS497" s="4">
        <f>IF(ISNUMBER(Merge2[[#This Row],[PerformanceRating.ManagerRating]]),Merge2[[#This Row],[PerformanceRating.ManagerRating]],NA())</f>
        <v>4</v>
      </c>
      <c r="AT497" s="4">
        <f>AVERAGE(Merge2[[#This Row],[environment]],Merge2[[#This Row],[job_satisfactory]],Merge2[[#This Row],[Relationship]],Merge2[[#This Row],[worklife]],Merge2[[#This Row],[selfrating]],Merge2[[#This Row],[managerrating]])</f>
        <v>3.8333333333333335</v>
      </c>
    </row>
    <row r="498" spans="1:46" x14ac:dyDescent="0.25">
      <c r="A498" s="1" t="s">
        <v>1752</v>
      </c>
      <c r="B498" s="3" t="s">
        <v>1753</v>
      </c>
      <c r="C498" s="3" t="s">
        <v>1754</v>
      </c>
      <c r="D498" s="3" t="s">
        <v>26</v>
      </c>
      <c r="E498" s="4">
        <v>26</v>
      </c>
      <c r="F498" s="4" t="str">
        <f>IF(Merge2[[#This Row],[Age]]&lt;=35,"Young","Old")</f>
        <v>Young</v>
      </c>
      <c r="G498" s="3" t="s">
        <v>75</v>
      </c>
      <c r="H498" s="3" t="s">
        <v>57</v>
      </c>
      <c r="I498" s="4">
        <v>18</v>
      </c>
      <c r="J498" s="4" t="str" cm="1">
        <f t="array" ref="J498">_xlfn.IFS(Merge2[[#This Row],[DistanceFromHome (KM)]] &lt;=10,"0-10KM",Merge2[[#This Row],[DistanceFromHome (KM)]] &lt;=20,"11-20KM",Merge2[[#This Row],[DistanceFromHome (KM)]] &lt;=30,"21-30KM",Merge2[[#This Row],[DistanceFromHome (KM)]] &lt;=40,"31-40KM",Merge2[[#This Row],[DistanceFromHome (KM)]] &lt;=50,"41-50KM")</f>
        <v>11-20KM</v>
      </c>
      <c r="K498" s="3" t="s">
        <v>40</v>
      </c>
      <c r="L498" s="3" t="s">
        <v>70</v>
      </c>
      <c r="M498" s="4">
        <v>4</v>
      </c>
      <c r="N498" s="3" t="str" cm="1">
        <f t="array" ref="N498">_xlfn.SWITCH(Merge2[[#This Row],[Education]], 1, "Below College", 2, "College", 3, "Bachelor's", 4, "Master's", 5, "Doctorate")</f>
        <v>Master's</v>
      </c>
      <c r="O498" s="3" t="s">
        <v>77</v>
      </c>
      <c r="P498" s="3" t="s">
        <v>59</v>
      </c>
      <c r="Q498" s="3" t="s">
        <v>33</v>
      </c>
      <c r="R498" s="5">
        <v>153420</v>
      </c>
      <c r="S498" s="4">
        <v>2</v>
      </c>
      <c r="T498" s="3" t="s">
        <v>42</v>
      </c>
      <c r="U498" s="4">
        <f>IF(Merge2[[#This Row],[OverTime]]="Yes", 1, 0)</f>
        <v>1</v>
      </c>
      <c r="V498" s="2">
        <v>42226</v>
      </c>
      <c r="W498" s="3" t="s">
        <v>34</v>
      </c>
      <c r="X498" s="4">
        <v>7</v>
      </c>
      <c r="Y498" s="4">
        <v>5</v>
      </c>
      <c r="Z498" s="4">
        <v>5</v>
      </c>
      <c r="AA498" s="4" t="str">
        <f>IF(Merge2[[#This Row],[YearsSinceLastPromotion]] &gt;=4, "Need Attention", "OK")</f>
        <v>Need Attention</v>
      </c>
      <c r="AB498" s="4">
        <v>7</v>
      </c>
      <c r="AC498" s="1" t="s">
        <v>1755</v>
      </c>
      <c r="AD498" s="1" t="s">
        <v>1752</v>
      </c>
      <c r="AE498" s="2">
        <v>43250</v>
      </c>
      <c r="AF498" s="4">
        <v>3</v>
      </c>
      <c r="AG498" s="4">
        <f>IF(ISNUMBER(Merge2[[#This Row],[PerformanceRating.EnvironmentSatisfaction]]),Merge2[[#This Row],[PerformanceRating.EnvironmentSatisfaction]], NA())</f>
        <v>3</v>
      </c>
      <c r="AH498" s="4">
        <v>2</v>
      </c>
      <c r="AI498" s="4">
        <f>IF(ISNUMBER(Merge2[[#This Row],[PerformanceRating.JobSatisfaction]]),Merge2[[#This Row],[PerformanceRating.JobSatisfaction]],NA())</f>
        <v>2</v>
      </c>
      <c r="AJ498" s="4">
        <v>3</v>
      </c>
      <c r="AK498" s="4">
        <f>IF(ISNUMBER(Merge2[[#This Row],[PerformanceRating.RelationshipSatisfaction]]),Merge2[[#This Row],[PerformanceRating.RelationshipSatisfaction]],NA())</f>
        <v>3</v>
      </c>
      <c r="AL498" s="4">
        <v>3</v>
      </c>
      <c r="AM498" s="4">
        <v>1</v>
      </c>
      <c r="AN498" s="4">
        <v>4</v>
      </c>
      <c r="AO498" s="4">
        <f>IF(ISNUMBER(Merge2[[#This Row],[PerformanceRating.WorkLifeBalance]]),Merge2[[#This Row],[PerformanceRating.WorkLifeBalance]],NA())</f>
        <v>4</v>
      </c>
      <c r="AP498" s="4">
        <v>5</v>
      </c>
      <c r="AQ498" s="4">
        <f>IF(ISNUMBER(Merge2[[#This Row],[PerformanceRating.SelfRating]]),Merge2[[#This Row],[PerformanceRating.SelfRating]],NA())</f>
        <v>5</v>
      </c>
      <c r="AR498" s="4">
        <v>5</v>
      </c>
      <c r="AS498" s="4">
        <f>IF(ISNUMBER(Merge2[[#This Row],[PerformanceRating.ManagerRating]]),Merge2[[#This Row],[PerformanceRating.ManagerRating]],NA())</f>
        <v>5</v>
      </c>
      <c r="AT498" s="4">
        <f>AVERAGE(Merge2[[#This Row],[environment]],Merge2[[#This Row],[job_satisfactory]],Merge2[[#This Row],[Relationship]],Merge2[[#This Row],[worklife]],Merge2[[#This Row],[selfrating]],Merge2[[#This Row],[managerrating]])</f>
        <v>3.6666666666666665</v>
      </c>
    </row>
    <row r="499" spans="1:46" x14ac:dyDescent="0.25">
      <c r="A499" s="1" t="s">
        <v>1756</v>
      </c>
      <c r="B499" s="3" t="s">
        <v>1757</v>
      </c>
      <c r="C499" s="3" t="s">
        <v>1758</v>
      </c>
      <c r="D499" s="3" t="s">
        <v>39</v>
      </c>
      <c r="E499" s="4">
        <v>25</v>
      </c>
      <c r="F499" s="4" t="str">
        <f>IF(Merge2[[#This Row],[Age]]&lt;=35,"Young","Old")</f>
        <v>Young</v>
      </c>
      <c r="G499" s="3" t="s">
        <v>27</v>
      </c>
      <c r="H499" s="3" t="s">
        <v>57</v>
      </c>
      <c r="I499" s="4">
        <v>8</v>
      </c>
      <c r="J499" s="4" t="str" cm="1">
        <f t="array" ref="J499">_xlfn.IFS(Merge2[[#This Row],[DistanceFromHome (KM)]] &lt;=10,"0-10KM",Merge2[[#This Row],[DistanceFromHome (KM)]] &lt;=20,"11-20KM",Merge2[[#This Row],[DistanceFromHome (KM)]] &lt;=30,"21-30KM",Merge2[[#This Row],[DistanceFromHome (KM)]] &lt;=40,"31-40KM",Merge2[[#This Row],[DistanceFromHome (KM)]] &lt;=50,"41-50KM")</f>
        <v>0-10KM</v>
      </c>
      <c r="K499" s="3" t="s">
        <v>40</v>
      </c>
      <c r="L499" s="3" t="s">
        <v>70</v>
      </c>
      <c r="M499" s="4">
        <v>1</v>
      </c>
      <c r="N499" s="3" t="str" cm="1">
        <f t="array" ref="N499">_xlfn.SWITCH(Merge2[[#This Row],[Education]], 1, "Below College", 2, "College", 3, "Bachelor's", 4, "Master's", 5, "Doctorate")</f>
        <v>Below College</v>
      </c>
      <c r="O499" s="3" t="s">
        <v>77</v>
      </c>
      <c r="P499" s="3" t="s">
        <v>110</v>
      </c>
      <c r="Q499" s="3" t="s">
        <v>41</v>
      </c>
      <c r="R499" s="5">
        <v>30931</v>
      </c>
      <c r="S499" s="4">
        <v>0</v>
      </c>
      <c r="T499" s="3" t="s">
        <v>42</v>
      </c>
      <c r="U499" s="4">
        <f>IF(Merge2[[#This Row],[OverTime]]="Yes", 1, 0)</f>
        <v>1</v>
      </c>
      <c r="V499" s="2">
        <v>42229</v>
      </c>
      <c r="W499" s="3" t="s">
        <v>42</v>
      </c>
      <c r="X499" s="4">
        <v>1</v>
      </c>
      <c r="Y499" s="4">
        <v>0</v>
      </c>
      <c r="Z499" s="4">
        <v>0</v>
      </c>
      <c r="AA499" s="4" t="str">
        <f>IF(Merge2[[#This Row],[YearsSinceLastPromotion]] &gt;=4, "Need Attention", "OK")</f>
        <v>OK</v>
      </c>
      <c r="AB499" s="4">
        <v>1</v>
      </c>
      <c r="AC499" s="1" t="s">
        <v>1759</v>
      </c>
      <c r="AD499" s="1" t="s">
        <v>1756</v>
      </c>
      <c r="AE499" s="2">
        <v>42769</v>
      </c>
      <c r="AF499" s="4">
        <v>5</v>
      </c>
      <c r="AG499" s="4">
        <f>IF(ISNUMBER(Merge2[[#This Row],[PerformanceRating.EnvironmentSatisfaction]]),Merge2[[#This Row],[PerformanceRating.EnvironmentSatisfaction]], NA())</f>
        <v>5</v>
      </c>
      <c r="AH499" s="4">
        <v>4</v>
      </c>
      <c r="AI499" s="4">
        <f>IF(ISNUMBER(Merge2[[#This Row],[PerformanceRating.JobSatisfaction]]),Merge2[[#This Row],[PerformanceRating.JobSatisfaction]],NA())</f>
        <v>4</v>
      </c>
      <c r="AJ499" s="4">
        <v>4</v>
      </c>
      <c r="AK499" s="4">
        <f>IF(ISNUMBER(Merge2[[#This Row],[PerformanceRating.RelationshipSatisfaction]]),Merge2[[#This Row],[PerformanceRating.RelationshipSatisfaction]],NA())</f>
        <v>4</v>
      </c>
      <c r="AL499" s="4">
        <v>2</v>
      </c>
      <c r="AM499" s="4">
        <v>1</v>
      </c>
      <c r="AN499" s="4">
        <v>2</v>
      </c>
      <c r="AO499" s="4">
        <f>IF(ISNUMBER(Merge2[[#This Row],[PerformanceRating.WorkLifeBalance]]),Merge2[[#This Row],[PerformanceRating.WorkLifeBalance]],NA())</f>
        <v>2</v>
      </c>
      <c r="AP499" s="4">
        <v>3</v>
      </c>
      <c r="AQ499" s="4">
        <f>IF(ISNUMBER(Merge2[[#This Row],[PerformanceRating.SelfRating]]),Merge2[[#This Row],[PerformanceRating.SelfRating]],NA())</f>
        <v>3</v>
      </c>
      <c r="AR499" s="4">
        <v>3</v>
      </c>
      <c r="AS499" s="4">
        <f>IF(ISNUMBER(Merge2[[#This Row],[PerformanceRating.ManagerRating]]),Merge2[[#This Row],[PerformanceRating.ManagerRating]],NA())</f>
        <v>3</v>
      </c>
      <c r="AT499" s="4">
        <f>AVERAGE(Merge2[[#This Row],[environment]],Merge2[[#This Row],[job_satisfactory]],Merge2[[#This Row],[Relationship]],Merge2[[#This Row],[worklife]],Merge2[[#This Row],[selfrating]],Merge2[[#This Row],[managerrating]])</f>
        <v>3.5</v>
      </c>
    </row>
    <row r="500" spans="1:46" x14ac:dyDescent="0.25">
      <c r="A500" s="1" t="s">
        <v>1760</v>
      </c>
      <c r="B500" s="3" t="s">
        <v>1761</v>
      </c>
      <c r="C500" s="3" t="s">
        <v>1762</v>
      </c>
      <c r="D500" s="3" t="s">
        <v>39</v>
      </c>
      <c r="E500" s="4">
        <v>27</v>
      </c>
      <c r="F500" s="4" t="str">
        <f>IF(Merge2[[#This Row],[Age]]&lt;=35,"Young","Old")</f>
        <v>Young</v>
      </c>
      <c r="G500" s="3" t="s">
        <v>27</v>
      </c>
      <c r="H500" s="3" t="s">
        <v>57</v>
      </c>
      <c r="I500" s="4">
        <v>34</v>
      </c>
      <c r="J500" s="4" t="str" cm="1">
        <f t="array" ref="J500">_xlfn.IFS(Merge2[[#This Row],[DistanceFromHome (KM)]] &lt;=10,"0-10KM",Merge2[[#This Row],[DistanceFromHome (KM)]] &lt;=20,"11-20KM",Merge2[[#This Row],[DistanceFromHome (KM)]] &lt;=30,"21-30KM",Merge2[[#This Row],[DistanceFromHome (KM)]] &lt;=40,"31-40KM",Merge2[[#This Row],[DistanceFromHome (KM)]] &lt;=50,"41-50KM")</f>
        <v>31-40KM</v>
      </c>
      <c r="K500" s="3" t="s">
        <v>40</v>
      </c>
      <c r="L500" s="3" t="s">
        <v>30</v>
      </c>
      <c r="M500" s="4">
        <v>4</v>
      </c>
      <c r="N500" s="3" t="str" cm="1">
        <f t="array" ref="N500">_xlfn.SWITCH(Merge2[[#This Row],[Education]], 1, "Below College", 2, "College", 3, "Bachelor's", 4, "Master's", 5, "Doctorate")</f>
        <v>Master's</v>
      </c>
      <c r="O500" s="3" t="s">
        <v>58</v>
      </c>
      <c r="P500" s="3" t="s">
        <v>110</v>
      </c>
      <c r="Q500" s="3" t="s">
        <v>51</v>
      </c>
      <c r="R500" s="5">
        <v>50949</v>
      </c>
      <c r="S500" s="4">
        <v>1</v>
      </c>
      <c r="T500" s="3" t="s">
        <v>34</v>
      </c>
      <c r="U500" s="4">
        <f>IF(Merge2[[#This Row],[OverTime]]="Yes", 1, 0)</f>
        <v>0</v>
      </c>
      <c r="V500" s="2">
        <v>42229</v>
      </c>
      <c r="W500" s="3" t="s">
        <v>34</v>
      </c>
      <c r="X500" s="4">
        <v>7</v>
      </c>
      <c r="Y500" s="4">
        <v>6</v>
      </c>
      <c r="Z500" s="4">
        <v>7</v>
      </c>
      <c r="AA500" s="4" t="str">
        <f>IF(Merge2[[#This Row],[YearsSinceLastPromotion]] &gt;=4, "Need Attention", "OK")</f>
        <v>Need Attention</v>
      </c>
      <c r="AB500" s="4">
        <v>3</v>
      </c>
      <c r="AC500" s="1" t="s">
        <v>1763</v>
      </c>
      <c r="AD500" s="1" t="s">
        <v>1760</v>
      </c>
      <c r="AE500" s="2">
        <v>43258</v>
      </c>
      <c r="AF500" s="4">
        <v>4</v>
      </c>
      <c r="AG500" s="4">
        <f>IF(ISNUMBER(Merge2[[#This Row],[PerformanceRating.EnvironmentSatisfaction]]),Merge2[[#This Row],[PerformanceRating.EnvironmentSatisfaction]], NA())</f>
        <v>4</v>
      </c>
      <c r="AH500" s="4">
        <v>5</v>
      </c>
      <c r="AI500" s="4">
        <f>IF(ISNUMBER(Merge2[[#This Row],[PerformanceRating.JobSatisfaction]]),Merge2[[#This Row],[PerformanceRating.JobSatisfaction]],NA())</f>
        <v>5</v>
      </c>
      <c r="AJ500" s="4">
        <v>4</v>
      </c>
      <c r="AK500" s="4">
        <f>IF(ISNUMBER(Merge2[[#This Row],[PerformanceRating.RelationshipSatisfaction]]),Merge2[[#This Row],[PerformanceRating.RelationshipSatisfaction]],NA())</f>
        <v>4</v>
      </c>
      <c r="AL500" s="4">
        <v>2</v>
      </c>
      <c r="AM500" s="4">
        <v>1</v>
      </c>
      <c r="AN500" s="4">
        <v>5</v>
      </c>
      <c r="AO500" s="4">
        <f>IF(ISNUMBER(Merge2[[#This Row],[PerformanceRating.WorkLifeBalance]]),Merge2[[#This Row],[PerformanceRating.WorkLifeBalance]],NA())</f>
        <v>5</v>
      </c>
      <c r="AP500" s="4">
        <v>5</v>
      </c>
      <c r="AQ500" s="4">
        <f>IF(ISNUMBER(Merge2[[#This Row],[PerformanceRating.SelfRating]]),Merge2[[#This Row],[PerformanceRating.SelfRating]],NA())</f>
        <v>5</v>
      </c>
      <c r="AR500" s="4">
        <v>5</v>
      </c>
      <c r="AS500" s="4">
        <f>IF(ISNUMBER(Merge2[[#This Row],[PerformanceRating.ManagerRating]]),Merge2[[#This Row],[PerformanceRating.ManagerRating]],NA())</f>
        <v>5</v>
      </c>
      <c r="AT500" s="4">
        <f>AVERAGE(Merge2[[#This Row],[environment]],Merge2[[#This Row],[job_satisfactory]],Merge2[[#This Row],[Relationship]],Merge2[[#This Row],[worklife]],Merge2[[#This Row],[selfrating]],Merge2[[#This Row],[managerrating]])</f>
        <v>4.666666666666667</v>
      </c>
    </row>
    <row r="501" spans="1:46" x14ac:dyDescent="0.25">
      <c r="A501" s="1" t="s">
        <v>1764</v>
      </c>
      <c r="B501" s="3" t="s">
        <v>1765</v>
      </c>
      <c r="C501" s="3" t="s">
        <v>809</v>
      </c>
      <c r="D501" s="3" t="s">
        <v>56</v>
      </c>
      <c r="E501" s="4">
        <v>27</v>
      </c>
      <c r="F501" s="4" t="str">
        <f>IF(Merge2[[#This Row],[Age]]&lt;=35,"Young","Old")</f>
        <v>Young</v>
      </c>
      <c r="G501" s="3" t="s">
        <v>27</v>
      </c>
      <c r="H501" s="3" t="s">
        <v>57</v>
      </c>
      <c r="I501" s="4">
        <v>4</v>
      </c>
      <c r="J501" s="4" t="str" cm="1">
        <f t="array" ref="J501">_xlfn.IFS(Merge2[[#This Row],[DistanceFromHome (KM)]] &lt;=10,"0-10KM",Merge2[[#This Row],[DistanceFromHome (KM)]] &lt;=20,"11-20KM",Merge2[[#This Row],[DistanceFromHome (KM)]] &lt;=30,"21-30KM",Merge2[[#This Row],[DistanceFromHome (KM)]] &lt;=40,"31-40KM",Merge2[[#This Row],[DistanceFromHome (KM)]] &lt;=50,"41-50KM")</f>
        <v>0-10KM</v>
      </c>
      <c r="K501" s="3" t="s">
        <v>69</v>
      </c>
      <c r="L501" s="3" t="s">
        <v>48</v>
      </c>
      <c r="M501" s="4">
        <v>3</v>
      </c>
      <c r="N501" s="3" t="str" cm="1">
        <f t="array" ref="N501">_xlfn.SWITCH(Merge2[[#This Row],[Education]], 1, "Below College", 2, "College", 3, "Bachelor's", 4, "Master's", 5, "Doctorate")</f>
        <v>Bachelor's</v>
      </c>
      <c r="O501" s="3" t="s">
        <v>58</v>
      </c>
      <c r="P501" s="3" t="s">
        <v>101</v>
      </c>
      <c r="Q501" s="3" t="s">
        <v>51</v>
      </c>
      <c r="R501" s="5">
        <v>60967</v>
      </c>
      <c r="S501" s="4">
        <v>2</v>
      </c>
      <c r="T501" s="3" t="s">
        <v>34</v>
      </c>
      <c r="U501" s="4">
        <f>IF(Merge2[[#This Row],[OverTime]]="Yes", 1, 0)</f>
        <v>0</v>
      </c>
      <c r="V501" s="2">
        <v>42230</v>
      </c>
      <c r="W501" s="3" t="s">
        <v>34</v>
      </c>
      <c r="X501" s="4">
        <v>7</v>
      </c>
      <c r="Y501" s="4">
        <v>7</v>
      </c>
      <c r="Z501" s="4">
        <v>7</v>
      </c>
      <c r="AA501" s="4" t="str">
        <f>IF(Merge2[[#This Row],[YearsSinceLastPromotion]] &gt;=4, "Need Attention", "OK")</f>
        <v>Need Attention</v>
      </c>
      <c r="AB501" s="4">
        <v>0</v>
      </c>
      <c r="AC501" s="1" t="s">
        <v>1766</v>
      </c>
      <c r="AD501" s="1" t="s">
        <v>1764</v>
      </c>
      <c r="AE501" s="2">
        <v>43137</v>
      </c>
      <c r="AF501" s="4">
        <v>4</v>
      </c>
      <c r="AG501" s="4">
        <f>IF(ISNUMBER(Merge2[[#This Row],[PerformanceRating.EnvironmentSatisfaction]]),Merge2[[#This Row],[PerformanceRating.EnvironmentSatisfaction]], NA())</f>
        <v>4</v>
      </c>
      <c r="AH501" s="4">
        <v>5</v>
      </c>
      <c r="AI501" s="4">
        <f>IF(ISNUMBER(Merge2[[#This Row],[PerformanceRating.JobSatisfaction]]),Merge2[[#This Row],[PerformanceRating.JobSatisfaction]],NA())</f>
        <v>5</v>
      </c>
      <c r="AJ501" s="4">
        <v>2</v>
      </c>
      <c r="AK501" s="4">
        <f>IF(ISNUMBER(Merge2[[#This Row],[PerformanceRating.RelationshipSatisfaction]]),Merge2[[#This Row],[PerformanceRating.RelationshipSatisfaction]],NA())</f>
        <v>2</v>
      </c>
      <c r="AL501" s="4">
        <v>3</v>
      </c>
      <c r="AM501" s="4">
        <v>1</v>
      </c>
      <c r="AN501" s="4">
        <v>5</v>
      </c>
      <c r="AO501" s="4">
        <f>IF(ISNUMBER(Merge2[[#This Row],[PerformanceRating.WorkLifeBalance]]),Merge2[[#This Row],[PerformanceRating.WorkLifeBalance]],NA())</f>
        <v>5</v>
      </c>
      <c r="AP501" s="4">
        <v>5</v>
      </c>
      <c r="AQ501" s="4">
        <f>IF(ISNUMBER(Merge2[[#This Row],[PerformanceRating.SelfRating]]),Merge2[[#This Row],[PerformanceRating.SelfRating]],NA())</f>
        <v>5</v>
      </c>
      <c r="AR501" s="4">
        <v>4</v>
      </c>
      <c r="AS501" s="4">
        <f>IF(ISNUMBER(Merge2[[#This Row],[PerformanceRating.ManagerRating]]),Merge2[[#This Row],[PerformanceRating.ManagerRating]],NA())</f>
        <v>4</v>
      </c>
      <c r="AT501" s="4">
        <f>AVERAGE(Merge2[[#This Row],[environment]],Merge2[[#This Row],[job_satisfactory]],Merge2[[#This Row],[Relationship]],Merge2[[#This Row],[worklife]],Merge2[[#This Row],[selfrating]],Merge2[[#This Row],[managerrating]])</f>
        <v>4.166666666666667</v>
      </c>
    </row>
    <row r="502" spans="1:46" x14ac:dyDescent="0.25">
      <c r="A502" s="1" t="s">
        <v>1767</v>
      </c>
      <c r="B502" s="3" t="s">
        <v>1768</v>
      </c>
      <c r="C502" s="3" t="s">
        <v>1769</v>
      </c>
      <c r="D502" s="3" t="s">
        <v>39</v>
      </c>
      <c r="E502" s="4">
        <v>28</v>
      </c>
      <c r="F502" s="4" t="str">
        <f>IF(Merge2[[#This Row],[Age]]&lt;=35,"Young","Old")</f>
        <v>Young</v>
      </c>
      <c r="G502" s="3" t="s">
        <v>27</v>
      </c>
      <c r="H502" s="3" t="s">
        <v>28</v>
      </c>
      <c r="I502" s="4">
        <v>45</v>
      </c>
      <c r="J502" s="4" t="str" cm="1">
        <f t="array" ref="J502">_xlfn.IFS(Merge2[[#This Row],[DistanceFromHome (KM)]] &lt;=10,"0-10KM",Merge2[[#This Row],[DistanceFromHome (KM)]] &lt;=20,"11-20KM",Merge2[[#This Row],[DistanceFromHome (KM)]] &lt;=30,"21-30KM",Merge2[[#This Row],[DistanceFromHome (KM)]] &lt;=40,"31-40KM",Merge2[[#This Row],[DistanceFromHome (KM)]] &lt;=50,"41-50KM")</f>
        <v>41-50KM</v>
      </c>
      <c r="K502" s="3" t="s">
        <v>40</v>
      </c>
      <c r="L502" s="3" t="s">
        <v>48</v>
      </c>
      <c r="M502" s="4">
        <v>2</v>
      </c>
      <c r="N502" s="3" t="str" cm="1">
        <f t="array" ref="N502">_xlfn.SWITCH(Merge2[[#This Row],[Education]], 1, "Below College", 2, "College", 3, "Bachelor's", 4, "Master's", 5, "Doctorate")</f>
        <v>College</v>
      </c>
      <c r="O502" s="3" t="s">
        <v>31</v>
      </c>
      <c r="P502" s="3" t="s">
        <v>32</v>
      </c>
      <c r="Q502" s="3" t="s">
        <v>51</v>
      </c>
      <c r="R502" s="5">
        <v>110057</v>
      </c>
      <c r="S502" s="4">
        <v>2</v>
      </c>
      <c r="T502" s="3" t="s">
        <v>34</v>
      </c>
      <c r="U502" s="4">
        <f>IF(Merge2[[#This Row],[OverTime]]="Yes", 1, 0)</f>
        <v>0</v>
      </c>
      <c r="V502" s="2">
        <v>42230</v>
      </c>
      <c r="W502" s="3" t="s">
        <v>34</v>
      </c>
      <c r="X502" s="4">
        <v>7</v>
      </c>
      <c r="Y502" s="4">
        <v>5</v>
      </c>
      <c r="Z502" s="4">
        <v>5</v>
      </c>
      <c r="AA502" s="4" t="str">
        <f>IF(Merge2[[#This Row],[YearsSinceLastPromotion]] &gt;=4, "Need Attention", "OK")</f>
        <v>Need Attention</v>
      </c>
      <c r="AB502" s="4">
        <v>4</v>
      </c>
      <c r="AC502" s="1"/>
      <c r="AD502" s="1"/>
      <c r="AE502" s="2"/>
      <c r="AF502" s="4"/>
      <c r="AG502" s="4" t="e">
        <f>IF(ISNUMBER(Merge2[[#This Row],[PerformanceRating.EnvironmentSatisfaction]]),Merge2[[#This Row],[PerformanceRating.EnvironmentSatisfaction]], NA())</f>
        <v>#N/A</v>
      </c>
      <c r="AH502" s="4"/>
      <c r="AI502" s="4" t="e">
        <f>IF(ISNUMBER(Merge2[[#This Row],[PerformanceRating.JobSatisfaction]]),Merge2[[#This Row],[PerformanceRating.JobSatisfaction]],NA())</f>
        <v>#N/A</v>
      </c>
      <c r="AJ502" s="4"/>
      <c r="AK502" s="4" t="e">
        <f>IF(ISNUMBER(Merge2[[#This Row],[PerformanceRating.RelationshipSatisfaction]]),Merge2[[#This Row],[PerformanceRating.RelationshipSatisfaction]],NA())</f>
        <v>#N/A</v>
      </c>
      <c r="AL502" s="4"/>
      <c r="AM502" s="4"/>
      <c r="AN502" s="4"/>
      <c r="AO502" s="4" t="e">
        <f>IF(ISNUMBER(Merge2[[#This Row],[PerformanceRating.WorkLifeBalance]]),Merge2[[#This Row],[PerformanceRating.WorkLifeBalance]],NA())</f>
        <v>#N/A</v>
      </c>
      <c r="AP502" s="4"/>
      <c r="AQ502" s="4" t="e">
        <f>IF(ISNUMBER(Merge2[[#This Row],[PerformanceRating.SelfRating]]),Merge2[[#This Row],[PerformanceRating.SelfRating]],NA())</f>
        <v>#N/A</v>
      </c>
      <c r="AR502" s="4"/>
      <c r="AS502" s="4" t="e">
        <f>IF(ISNUMBER(Merge2[[#This Row],[PerformanceRating.ManagerRating]]),Merge2[[#This Row],[PerformanceRating.ManagerRating]],NA())</f>
        <v>#N/A</v>
      </c>
      <c r="AT502" s="4" t="e">
        <f>AVERAGE(Merge2[[#This Row],[environment]],Merge2[[#This Row],[job_satisfactory]],Merge2[[#This Row],[Relationship]],Merge2[[#This Row],[worklife]],Merge2[[#This Row],[selfrating]],Merge2[[#This Row],[managerrating]])</f>
        <v>#N/A</v>
      </c>
    </row>
    <row r="503" spans="1:46" x14ac:dyDescent="0.25">
      <c r="A503" s="1" t="s">
        <v>1770</v>
      </c>
      <c r="B503" s="3" t="s">
        <v>1771</v>
      </c>
      <c r="C503" s="3" t="s">
        <v>1772</v>
      </c>
      <c r="D503" s="3" t="s">
        <v>26</v>
      </c>
      <c r="E503" s="4">
        <v>27</v>
      </c>
      <c r="F503" s="4" t="str">
        <f>IF(Merge2[[#This Row],[Age]]&lt;=35,"Young","Old")</f>
        <v>Young</v>
      </c>
      <c r="G503" s="3" t="s">
        <v>27</v>
      </c>
      <c r="H503" s="3" t="s">
        <v>57</v>
      </c>
      <c r="I503" s="4">
        <v>3</v>
      </c>
      <c r="J503" s="4" t="str" cm="1">
        <f t="array" ref="J503">_xlfn.IFS(Merge2[[#This Row],[DistanceFromHome (KM)]] &lt;=10,"0-10KM",Merge2[[#This Row],[DistanceFromHome (KM)]] &lt;=20,"11-20KM",Merge2[[#This Row],[DistanceFromHome (KM)]] &lt;=30,"21-30KM",Merge2[[#This Row],[DistanceFromHome (KM)]] &lt;=40,"31-40KM",Merge2[[#This Row],[DistanceFromHome (KM)]] &lt;=50,"41-50KM")</f>
        <v>0-10KM</v>
      </c>
      <c r="K503" s="3" t="s">
        <v>40</v>
      </c>
      <c r="L503" s="3" t="s">
        <v>48</v>
      </c>
      <c r="M503" s="4">
        <v>2</v>
      </c>
      <c r="N503" s="3" t="str" cm="1">
        <f t="array" ref="N503">_xlfn.SWITCH(Merge2[[#This Row],[Education]], 1, "Below College", 2, "College", 3, "Bachelor's", 4, "Master's", 5, "Doctorate")</f>
        <v>College</v>
      </c>
      <c r="O503" s="3" t="s">
        <v>58</v>
      </c>
      <c r="P503" s="3" t="s">
        <v>59</v>
      </c>
      <c r="Q503" s="3" t="s">
        <v>51</v>
      </c>
      <c r="R503" s="5">
        <v>137012</v>
      </c>
      <c r="S503" s="4">
        <v>1</v>
      </c>
      <c r="T503" s="3" t="s">
        <v>34</v>
      </c>
      <c r="U503" s="4">
        <f>IF(Merge2[[#This Row],[OverTime]]="Yes", 1, 0)</f>
        <v>0</v>
      </c>
      <c r="V503" s="2">
        <v>42232</v>
      </c>
      <c r="W503" s="3" t="s">
        <v>34</v>
      </c>
      <c r="X503" s="4">
        <v>7</v>
      </c>
      <c r="Y503" s="4">
        <v>6</v>
      </c>
      <c r="Z503" s="4">
        <v>7</v>
      </c>
      <c r="AA503" s="4" t="str">
        <f>IF(Merge2[[#This Row],[YearsSinceLastPromotion]] &gt;=4, "Need Attention", "OK")</f>
        <v>Need Attention</v>
      </c>
      <c r="AB503" s="4">
        <v>7</v>
      </c>
      <c r="AC503" s="1"/>
      <c r="AD503" s="1"/>
      <c r="AE503" s="2"/>
      <c r="AF503" s="4"/>
      <c r="AG503" s="4" t="e">
        <f>IF(ISNUMBER(Merge2[[#This Row],[PerformanceRating.EnvironmentSatisfaction]]),Merge2[[#This Row],[PerformanceRating.EnvironmentSatisfaction]], NA())</f>
        <v>#N/A</v>
      </c>
      <c r="AH503" s="4"/>
      <c r="AI503" s="4" t="e">
        <f>IF(ISNUMBER(Merge2[[#This Row],[PerformanceRating.JobSatisfaction]]),Merge2[[#This Row],[PerformanceRating.JobSatisfaction]],NA())</f>
        <v>#N/A</v>
      </c>
      <c r="AJ503" s="4"/>
      <c r="AK503" s="4" t="e">
        <f>IF(ISNUMBER(Merge2[[#This Row],[PerformanceRating.RelationshipSatisfaction]]),Merge2[[#This Row],[PerformanceRating.RelationshipSatisfaction]],NA())</f>
        <v>#N/A</v>
      </c>
      <c r="AL503" s="4"/>
      <c r="AM503" s="4"/>
      <c r="AN503" s="4"/>
      <c r="AO503" s="4" t="e">
        <f>IF(ISNUMBER(Merge2[[#This Row],[PerformanceRating.WorkLifeBalance]]),Merge2[[#This Row],[PerformanceRating.WorkLifeBalance]],NA())</f>
        <v>#N/A</v>
      </c>
      <c r="AP503" s="4"/>
      <c r="AQ503" s="4" t="e">
        <f>IF(ISNUMBER(Merge2[[#This Row],[PerformanceRating.SelfRating]]),Merge2[[#This Row],[PerformanceRating.SelfRating]],NA())</f>
        <v>#N/A</v>
      </c>
      <c r="AR503" s="4"/>
      <c r="AS503" s="4" t="e">
        <f>IF(ISNUMBER(Merge2[[#This Row],[PerformanceRating.ManagerRating]]),Merge2[[#This Row],[PerformanceRating.ManagerRating]],NA())</f>
        <v>#N/A</v>
      </c>
      <c r="AT503" s="4" t="e">
        <f>AVERAGE(Merge2[[#This Row],[environment]],Merge2[[#This Row],[job_satisfactory]],Merge2[[#This Row],[Relationship]],Merge2[[#This Row],[worklife]],Merge2[[#This Row],[selfrating]],Merge2[[#This Row],[managerrating]])</f>
        <v>#N/A</v>
      </c>
    </row>
    <row r="504" spans="1:46" x14ac:dyDescent="0.25">
      <c r="A504" s="1" t="s">
        <v>1773</v>
      </c>
      <c r="B504" s="3" t="s">
        <v>1774</v>
      </c>
      <c r="C504" s="3" t="s">
        <v>1775</v>
      </c>
      <c r="D504" s="3" t="s">
        <v>56</v>
      </c>
      <c r="E504" s="4">
        <v>27</v>
      </c>
      <c r="F504" s="4" t="str">
        <f>IF(Merge2[[#This Row],[Age]]&lt;=35,"Young","Old")</f>
        <v>Young</v>
      </c>
      <c r="G504" s="3" t="s">
        <v>27</v>
      </c>
      <c r="H504" s="3" t="s">
        <v>28</v>
      </c>
      <c r="I504" s="4">
        <v>31</v>
      </c>
      <c r="J504" s="4" t="str" cm="1">
        <f t="array" ref="J504">_xlfn.IFS(Merge2[[#This Row],[DistanceFromHome (KM)]] &lt;=10,"0-10KM",Merge2[[#This Row],[DistanceFromHome (KM)]] &lt;=20,"11-20KM",Merge2[[#This Row],[DistanceFromHome (KM)]] &lt;=30,"21-30KM",Merge2[[#This Row],[DistanceFromHome (KM)]] &lt;=40,"31-40KM",Merge2[[#This Row],[DistanceFromHome (KM)]] &lt;=50,"41-50KM")</f>
        <v>31-40KM</v>
      </c>
      <c r="K504" s="3" t="s">
        <v>40</v>
      </c>
      <c r="L504" s="3" t="s">
        <v>70</v>
      </c>
      <c r="M504" s="4">
        <v>5</v>
      </c>
      <c r="N504" s="3" t="str" cm="1">
        <f t="array" ref="N504">_xlfn.SWITCH(Merge2[[#This Row],[Education]], 1, "Below College", 2, "College", 3, "Bachelor's", 4, "Master's", 5, "Doctorate")</f>
        <v>Doctorate</v>
      </c>
      <c r="O504" s="3" t="s">
        <v>49</v>
      </c>
      <c r="P504" s="3" t="s">
        <v>106</v>
      </c>
      <c r="Q504" s="3" t="s">
        <v>41</v>
      </c>
      <c r="R504" s="5">
        <v>205622</v>
      </c>
      <c r="S504" s="4">
        <v>0</v>
      </c>
      <c r="T504" s="3" t="s">
        <v>34</v>
      </c>
      <c r="U504" s="4">
        <f>IF(Merge2[[#This Row],[OverTime]]="Yes", 1, 0)</f>
        <v>0</v>
      </c>
      <c r="V504" s="2">
        <v>42235</v>
      </c>
      <c r="W504" s="3" t="s">
        <v>34</v>
      </c>
      <c r="X504" s="4">
        <v>7</v>
      </c>
      <c r="Y504" s="4">
        <v>5</v>
      </c>
      <c r="Z504" s="4">
        <v>5</v>
      </c>
      <c r="AA504" s="4" t="str">
        <f>IF(Merge2[[#This Row],[YearsSinceLastPromotion]] &gt;=4, "Need Attention", "OK")</f>
        <v>Need Attention</v>
      </c>
      <c r="AB504" s="4">
        <v>3</v>
      </c>
      <c r="AC504" s="1"/>
      <c r="AD504" s="1"/>
      <c r="AE504" s="2"/>
      <c r="AF504" s="4"/>
      <c r="AG504" s="4" t="e">
        <f>IF(ISNUMBER(Merge2[[#This Row],[PerformanceRating.EnvironmentSatisfaction]]),Merge2[[#This Row],[PerformanceRating.EnvironmentSatisfaction]], NA())</f>
        <v>#N/A</v>
      </c>
      <c r="AH504" s="4"/>
      <c r="AI504" s="4" t="e">
        <f>IF(ISNUMBER(Merge2[[#This Row],[PerformanceRating.JobSatisfaction]]),Merge2[[#This Row],[PerformanceRating.JobSatisfaction]],NA())</f>
        <v>#N/A</v>
      </c>
      <c r="AJ504" s="4"/>
      <c r="AK504" s="4" t="e">
        <f>IF(ISNUMBER(Merge2[[#This Row],[PerformanceRating.RelationshipSatisfaction]]),Merge2[[#This Row],[PerformanceRating.RelationshipSatisfaction]],NA())</f>
        <v>#N/A</v>
      </c>
      <c r="AL504" s="4"/>
      <c r="AM504" s="4"/>
      <c r="AN504" s="4"/>
      <c r="AO504" s="4" t="e">
        <f>IF(ISNUMBER(Merge2[[#This Row],[PerformanceRating.WorkLifeBalance]]),Merge2[[#This Row],[PerformanceRating.WorkLifeBalance]],NA())</f>
        <v>#N/A</v>
      </c>
      <c r="AP504" s="4"/>
      <c r="AQ504" s="4" t="e">
        <f>IF(ISNUMBER(Merge2[[#This Row],[PerformanceRating.SelfRating]]),Merge2[[#This Row],[PerformanceRating.SelfRating]],NA())</f>
        <v>#N/A</v>
      </c>
      <c r="AR504" s="4"/>
      <c r="AS504" s="4" t="e">
        <f>IF(ISNUMBER(Merge2[[#This Row],[PerformanceRating.ManagerRating]]),Merge2[[#This Row],[PerformanceRating.ManagerRating]],NA())</f>
        <v>#N/A</v>
      </c>
      <c r="AT504" s="4" t="e">
        <f>AVERAGE(Merge2[[#This Row],[environment]],Merge2[[#This Row],[job_satisfactory]],Merge2[[#This Row],[Relationship]],Merge2[[#This Row],[worklife]],Merge2[[#This Row],[selfrating]],Merge2[[#This Row],[managerrating]])</f>
        <v>#N/A</v>
      </c>
    </row>
    <row r="505" spans="1:46" x14ac:dyDescent="0.25">
      <c r="A505" s="1" t="s">
        <v>1776</v>
      </c>
      <c r="B505" s="3" t="s">
        <v>1777</v>
      </c>
      <c r="C505" s="3" t="s">
        <v>621</v>
      </c>
      <c r="D505" s="3" t="s">
        <v>39</v>
      </c>
      <c r="E505" s="4">
        <v>26</v>
      </c>
      <c r="F505" s="4" t="str">
        <f>IF(Merge2[[#This Row],[Age]]&lt;=35,"Young","Old")</f>
        <v>Young</v>
      </c>
      <c r="G505" s="3" t="s">
        <v>27</v>
      </c>
      <c r="H505" s="3" t="s">
        <v>57</v>
      </c>
      <c r="I505" s="4">
        <v>39</v>
      </c>
      <c r="J505" s="4" t="str" cm="1">
        <f t="array" ref="J505">_xlfn.IFS(Merge2[[#This Row],[DistanceFromHome (KM)]] &lt;=10,"0-10KM",Merge2[[#This Row],[DistanceFromHome (KM)]] &lt;=20,"11-20KM",Merge2[[#This Row],[DistanceFromHome (KM)]] &lt;=30,"21-30KM",Merge2[[#This Row],[DistanceFromHome (KM)]] &lt;=40,"31-40KM",Merge2[[#This Row],[DistanceFromHome (KM)]] &lt;=50,"41-50KM")</f>
        <v>31-40KM</v>
      </c>
      <c r="K505" s="3" t="s">
        <v>40</v>
      </c>
      <c r="L505" s="3" t="s">
        <v>30</v>
      </c>
      <c r="M505" s="4">
        <v>3</v>
      </c>
      <c r="N505" s="3" t="str" cm="1">
        <f t="array" ref="N505">_xlfn.SWITCH(Merge2[[#This Row],[Education]], 1, "Below College", 2, "College", 3, "Bachelor's", 4, "Master's", 5, "Doctorate")</f>
        <v>Bachelor's</v>
      </c>
      <c r="O505" s="3" t="s">
        <v>77</v>
      </c>
      <c r="P505" s="3" t="s">
        <v>110</v>
      </c>
      <c r="Q505" s="3" t="s">
        <v>51</v>
      </c>
      <c r="R505" s="5">
        <v>60494</v>
      </c>
      <c r="S505" s="4">
        <v>1</v>
      </c>
      <c r="T505" s="3" t="s">
        <v>42</v>
      </c>
      <c r="U505" s="4">
        <f>IF(Merge2[[#This Row],[OverTime]]="Yes", 1, 0)</f>
        <v>1</v>
      </c>
      <c r="V505" s="2">
        <v>42238</v>
      </c>
      <c r="W505" s="3" t="s">
        <v>34</v>
      </c>
      <c r="X505" s="4">
        <v>7</v>
      </c>
      <c r="Y505" s="4">
        <v>7</v>
      </c>
      <c r="Z505" s="4">
        <v>7</v>
      </c>
      <c r="AA505" s="4" t="str">
        <f>IF(Merge2[[#This Row],[YearsSinceLastPromotion]] &gt;=4, "Need Attention", "OK")</f>
        <v>Need Attention</v>
      </c>
      <c r="AB505" s="4">
        <v>7</v>
      </c>
      <c r="AC505" s="1"/>
      <c r="AD505" s="1"/>
      <c r="AE505" s="2"/>
      <c r="AF505" s="4"/>
      <c r="AG505" s="4" t="e">
        <f>IF(ISNUMBER(Merge2[[#This Row],[PerformanceRating.EnvironmentSatisfaction]]),Merge2[[#This Row],[PerformanceRating.EnvironmentSatisfaction]], NA())</f>
        <v>#N/A</v>
      </c>
      <c r="AH505" s="4"/>
      <c r="AI505" s="4" t="e">
        <f>IF(ISNUMBER(Merge2[[#This Row],[PerformanceRating.JobSatisfaction]]),Merge2[[#This Row],[PerformanceRating.JobSatisfaction]],NA())</f>
        <v>#N/A</v>
      </c>
      <c r="AJ505" s="4"/>
      <c r="AK505" s="4" t="e">
        <f>IF(ISNUMBER(Merge2[[#This Row],[PerformanceRating.RelationshipSatisfaction]]),Merge2[[#This Row],[PerformanceRating.RelationshipSatisfaction]],NA())</f>
        <v>#N/A</v>
      </c>
      <c r="AL505" s="4"/>
      <c r="AM505" s="4"/>
      <c r="AN505" s="4"/>
      <c r="AO505" s="4" t="e">
        <f>IF(ISNUMBER(Merge2[[#This Row],[PerformanceRating.WorkLifeBalance]]),Merge2[[#This Row],[PerformanceRating.WorkLifeBalance]],NA())</f>
        <v>#N/A</v>
      </c>
      <c r="AP505" s="4"/>
      <c r="AQ505" s="4" t="e">
        <f>IF(ISNUMBER(Merge2[[#This Row],[PerformanceRating.SelfRating]]),Merge2[[#This Row],[PerformanceRating.SelfRating]],NA())</f>
        <v>#N/A</v>
      </c>
      <c r="AR505" s="4"/>
      <c r="AS505" s="4" t="e">
        <f>IF(ISNUMBER(Merge2[[#This Row],[PerformanceRating.ManagerRating]]),Merge2[[#This Row],[PerformanceRating.ManagerRating]],NA())</f>
        <v>#N/A</v>
      </c>
      <c r="AT505" s="4" t="e">
        <f>AVERAGE(Merge2[[#This Row],[environment]],Merge2[[#This Row],[job_satisfactory]],Merge2[[#This Row],[Relationship]],Merge2[[#This Row],[worklife]],Merge2[[#This Row],[selfrating]],Merge2[[#This Row],[managerrating]])</f>
        <v>#N/A</v>
      </c>
    </row>
    <row r="506" spans="1:46" x14ac:dyDescent="0.25">
      <c r="A506" s="1" t="s">
        <v>1778</v>
      </c>
      <c r="B506" s="3" t="s">
        <v>1779</v>
      </c>
      <c r="C506" s="3" t="s">
        <v>1780</v>
      </c>
      <c r="D506" s="3" t="s">
        <v>39</v>
      </c>
      <c r="E506" s="4">
        <v>28</v>
      </c>
      <c r="F506" s="4" t="str">
        <f>IF(Merge2[[#This Row],[Age]]&lt;=35,"Young","Old")</f>
        <v>Young</v>
      </c>
      <c r="G506" s="3" t="s">
        <v>27</v>
      </c>
      <c r="H506" s="3" t="s">
        <v>57</v>
      </c>
      <c r="I506" s="4">
        <v>43</v>
      </c>
      <c r="J506" s="4" t="str" cm="1">
        <f t="array" ref="J506">_xlfn.IFS(Merge2[[#This Row],[DistanceFromHome (KM)]] &lt;=10,"0-10KM",Merge2[[#This Row],[DistanceFromHome (KM)]] &lt;=20,"11-20KM",Merge2[[#This Row],[DistanceFromHome (KM)]] &lt;=30,"21-30KM",Merge2[[#This Row],[DistanceFromHome (KM)]] &lt;=40,"31-40KM",Merge2[[#This Row],[DistanceFromHome (KM)]] &lt;=50,"41-50KM")</f>
        <v>41-50KM</v>
      </c>
      <c r="K506" s="3" t="s">
        <v>29</v>
      </c>
      <c r="L506" s="3" t="s">
        <v>30</v>
      </c>
      <c r="M506" s="4">
        <v>4</v>
      </c>
      <c r="N506" s="3" t="str" cm="1">
        <f t="array" ref="N506">_xlfn.SWITCH(Merge2[[#This Row],[Education]], 1, "Below College", 2, "College", 3, "Bachelor's", 4, "Master's", 5, "Doctorate")</f>
        <v>Master's</v>
      </c>
      <c r="O506" s="3" t="s">
        <v>77</v>
      </c>
      <c r="P506" s="3" t="s">
        <v>59</v>
      </c>
      <c r="Q506" s="3" t="s">
        <v>51</v>
      </c>
      <c r="R506" s="5">
        <v>249071</v>
      </c>
      <c r="S506" s="4">
        <v>2</v>
      </c>
      <c r="T506" s="3" t="s">
        <v>34</v>
      </c>
      <c r="U506" s="4">
        <f>IF(Merge2[[#This Row],[OverTime]]="Yes", 1, 0)</f>
        <v>0</v>
      </c>
      <c r="V506" s="2">
        <v>42240</v>
      </c>
      <c r="W506" s="3" t="s">
        <v>34</v>
      </c>
      <c r="X506" s="4">
        <v>7</v>
      </c>
      <c r="Y506" s="4">
        <v>5</v>
      </c>
      <c r="Z506" s="4">
        <v>5</v>
      </c>
      <c r="AA506" s="4" t="str">
        <f>IF(Merge2[[#This Row],[YearsSinceLastPromotion]] &gt;=4, "Need Attention", "OK")</f>
        <v>Need Attention</v>
      </c>
      <c r="AB506" s="4">
        <v>6</v>
      </c>
      <c r="AC506" s="1"/>
      <c r="AD506" s="1"/>
      <c r="AE506" s="2"/>
      <c r="AF506" s="4"/>
      <c r="AG506" s="4" t="e">
        <f>IF(ISNUMBER(Merge2[[#This Row],[PerformanceRating.EnvironmentSatisfaction]]),Merge2[[#This Row],[PerformanceRating.EnvironmentSatisfaction]], NA())</f>
        <v>#N/A</v>
      </c>
      <c r="AH506" s="4"/>
      <c r="AI506" s="4" t="e">
        <f>IF(ISNUMBER(Merge2[[#This Row],[PerformanceRating.JobSatisfaction]]),Merge2[[#This Row],[PerformanceRating.JobSatisfaction]],NA())</f>
        <v>#N/A</v>
      </c>
      <c r="AJ506" s="4"/>
      <c r="AK506" s="4" t="e">
        <f>IF(ISNUMBER(Merge2[[#This Row],[PerformanceRating.RelationshipSatisfaction]]),Merge2[[#This Row],[PerformanceRating.RelationshipSatisfaction]],NA())</f>
        <v>#N/A</v>
      </c>
      <c r="AL506" s="4"/>
      <c r="AM506" s="4"/>
      <c r="AN506" s="4"/>
      <c r="AO506" s="4" t="e">
        <f>IF(ISNUMBER(Merge2[[#This Row],[PerformanceRating.WorkLifeBalance]]),Merge2[[#This Row],[PerformanceRating.WorkLifeBalance]],NA())</f>
        <v>#N/A</v>
      </c>
      <c r="AP506" s="4"/>
      <c r="AQ506" s="4" t="e">
        <f>IF(ISNUMBER(Merge2[[#This Row],[PerformanceRating.SelfRating]]),Merge2[[#This Row],[PerformanceRating.SelfRating]],NA())</f>
        <v>#N/A</v>
      </c>
      <c r="AR506" s="4"/>
      <c r="AS506" s="4" t="e">
        <f>IF(ISNUMBER(Merge2[[#This Row],[PerformanceRating.ManagerRating]]),Merge2[[#This Row],[PerformanceRating.ManagerRating]],NA())</f>
        <v>#N/A</v>
      </c>
      <c r="AT506" s="4" t="e">
        <f>AVERAGE(Merge2[[#This Row],[environment]],Merge2[[#This Row],[job_satisfactory]],Merge2[[#This Row],[Relationship]],Merge2[[#This Row],[worklife]],Merge2[[#This Row],[selfrating]],Merge2[[#This Row],[managerrating]])</f>
        <v>#N/A</v>
      </c>
    </row>
    <row r="507" spans="1:46" x14ac:dyDescent="0.25">
      <c r="A507" s="1" t="s">
        <v>1781</v>
      </c>
      <c r="B507" s="3" t="s">
        <v>1782</v>
      </c>
      <c r="C507" s="3" t="s">
        <v>1783</v>
      </c>
      <c r="D507" s="3" t="s">
        <v>39</v>
      </c>
      <c r="E507" s="4">
        <v>27</v>
      </c>
      <c r="F507" s="4" t="str">
        <f>IF(Merge2[[#This Row],[Age]]&lt;=35,"Young","Old")</f>
        <v>Young</v>
      </c>
      <c r="G507" s="3" t="s">
        <v>75</v>
      </c>
      <c r="H507" s="3" t="s">
        <v>57</v>
      </c>
      <c r="I507" s="4">
        <v>21</v>
      </c>
      <c r="J507" s="4" t="str" cm="1">
        <f t="array" ref="J507">_xlfn.IFS(Merge2[[#This Row],[DistanceFromHome (KM)]] &lt;=10,"0-10KM",Merge2[[#This Row],[DistanceFromHome (KM)]] &lt;=20,"11-20KM",Merge2[[#This Row],[DistanceFromHome (KM)]] &lt;=30,"21-30KM",Merge2[[#This Row],[DistanceFromHome (KM)]] &lt;=40,"31-40KM",Merge2[[#This Row],[DistanceFromHome (KM)]] &lt;=50,"41-50KM")</f>
        <v>21-30KM</v>
      </c>
      <c r="K507" s="3" t="s">
        <v>40</v>
      </c>
      <c r="L507" s="3" t="s">
        <v>30</v>
      </c>
      <c r="M507" s="4">
        <v>4</v>
      </c>
      <c r="N507" s="3" t="str" cm="1">
        <f t="array" ref="N507">_xlfn.SWITCH(Merge2[[#This Row],[Education]], 1, "Below College", 2, "College", 3, "Bachelor's", 4, "Master's", 5, "Doctorate")</f>
        <v>Master's</v>
      </c>
      <c r="O507" s="3" t="s">
        <v>77</v>
      </c>
      <c r="P507" s="3" t="s">
        <v>114</v>
      </c>
      <c r="Q507" s="3" t="s">
        <v>33</v>
      </c>
      <c r="R507" s="5">
        <v>73326</v>
      </c>
      <c r="S507" s="4">
        <v>1</v>
      </c>
      <c r="T507" s="3" t="s">
        <v>34</v>
      </c>
      <c r="U507" s="4">
        <f>IF(Merge2[[#This Row],[OverTime]]="Yes", 1, 0)</f>
        <v>0</v>
      </c>
      <c r="V507" s="2">
        <v>42249</v>
      </c>
      <c r="W507" s="3" t="s">
        <v>34</v>
      </c>
      <c r="X507" s="4">
        <v>7</v>
      </c>
      <c r="Y507" s="4">
        <v>0</v>
      </c>
      <c r="Z507" s="4">
        <v>5</v>
      </c>
      <c r="AA507" s="4" t="str">
        <f>IF(Merge2[[#This Row],[YearsSinceLastPromotion]] &gt;=4, "Need Attention", "OK")</f>
        <v>Need Attention</v>
      </c>
      <c r="AB507" s="4">
        <v>0</v>
      </c>
      <c r="AC507" s="1"/>
      <c r="AD507" s="1"/>
      <c r="AE507" s="2"/>
      <c r="AF507" s="4"/>
      <c r="AG507" s="4" t="e">
        <f>IF(ISNUMBER(Merge2[[#This Row],[PerformanceRating.EnvironmentSatisfaction]]),Merge2[[#This Row],[PerformanceRating.EnvironmentSatisfaction]], NA())</f>
        <v>#N/A</v>
      </c>
      <c r="AH507" s="4"/>
      <c r="AI507" s="4" t="e">
        <f>IF(ISNUMBER(Merge2[[#This Row],[PerformanceRating.JobSatisfaction]]),Merge2[[#This Row],[PerformanceRating.JobSatisfaction]],NA())</f>
        <v>#N/A</v>
      </c>
      <c r="AJ507" s="4"/>
      <c r="AK507" s="4" t="e">
        <f>IF(ISNUMBER(Merge2[[#This Row],[PerformanceRating.RelationshipSatisfaction]]),Merge2[[#This Row],[PerformanceRating.RelationshipSatisfaction]],NA())</f>
        <v>#N/A</v>
      </c>
      <c r="AL507" s="4"/>
      <c r="AM507" s="4"/>
      <c r="AN507" s="4"/>
      <c r="AO507" s="4" t="e">
        <f>IF(ISNUMBER(Merge2[[#This Row],[PerformanceRating.WorkLifeBalance]]),Merge2[[#This Row],[PerformanceRating.WorkLifeBalance]],NA())</f>
        <v>#N/A</v>
      </c>
      <c r="AP507" s="4"/>
      <c r="AQ507" s="4" t="e">
        <f>IF(ISNUMBER(Merge2[[#This Row],[PerformanceRating.SelfRating]]),Merge2[[#This Row],[PerformanceRating.SelfRating]],NA())</f>
        <v>#N/A</v>
      </c>
      <c r="AR507" s="4"/>
      <c r="AS507" s="4" t="e">
        <f>IF(ISNUMBER(Merge2[[#This Row],[PerformanceRating.ManagerRating]]),Merge2[[#This Row],[PerformanceRating.ManagerRating]],NA())</f>
        <v>#N/A</v>
      </c>
      <c r="AT507" s="4" t="e">
        <f>AVERAGE(Merge2[[#This Row],[environment]],Merge2[[#This Row],[job_satisfactory]],Merge2[[#This Row],[Relationship]],Merge2[[#This Row],[worklife]],Merge2[[#This Row],[selfrating]],Merge2[[#This Row],[managerrating]])</f>
        <v>#N/A</v>
      </c>
    </row>
    <row r="508" spans="1:46" x14ac:dyDescent="0.25">
      <c r="A508" s="1" t="s">
        <v>1784</v>
      </c>
      <c r="B508" s="3" t="s">
        <v>1785</v>
      </c>
      <c r="C508" s="3" t="s">
        <v>1786</v>
      </c>
      <c r="D508" s="3" t="s">
        <v>26</v>
      </c>
      <c r="E508" s="4">
        <v>26</v>
      </c>
      <c r="F508" s="4" t="str">
        <f>IF(Merge2[[#This Row],[Age]]&lt;=35,"Young","Old")</f>
        <v>Young</v>
      </c>
      <c r="G508" s="3" t="s">
        <v>27</v>
      </c>
      <c r="H508" s="3" t="s">
        <v>57</v>
      </c>
      <c r="I508" s="4">
        <v>16</v>
      </c>
      <c r="J508" s="4" t="str" cm="1">
        <f t="array" ref="J508">_xlfn.IFS(Merge2[[#This Row],[DistanceFromHome (KM)]] &lt;=10,"0-10KM",Merge2[[#This Row],[DistanceFromHome (KM)]] &lt;=20,"11-20KM",Merge2[[#This Row],[DistanceFromHome (KM)]] &lt;=30,"21-30KM",Merge2[[#This Row],[DistanceFromHome (KM)]] &lt;=40,"31-40KM",Merge2[[#This Row],[DistanceFromHome (KM)]] &lt;=50,"41-50KM")</f>
        <v>11-20KM</v>
      </c>
      <c r="K508" s="3" t="s">
        <v>29</v>
      </c>
      <c r="L508" s="3" t="s">
        <v>30</v>
      </c>
      <c r="M508" s="4">
        <v>3</v>
      </c>
      <c r="N508" s="3" t="str" cm="1">
        <f t="array" ref="N508">_xlfn.SWITCH(Merge2[[#This Row],[Education]], 1, "Below College", 2, "College", 3, "Bachelor's", 4, "Master's", 5, "Doctorate")</f>
        <v>Bachelor's</v>
      </c>
      <c r="O508" s="3" t="s">
        <v>58</v>
      </c>
      <c r="P508" s="3" t="s">
        <v>110</v>
      </c>
      <c r="Q508" s="3" t="s">
        <v>33</v>
      </c>
      <c r="R508" s="5">
        <v>25110</v>
      </c>
      <c r="S508" s="4">
        <v>2</v>
      </c>
      <c r="T508" s="3" t="s">
        <v>34</v>
      </c>
      <c r="U508" s="4">
        <f>IF(Merge2[[#This Row],[OverTime]]="Yes", 1, 0)</f>
        <v>0</v>
      </c>
      <c r="V508" s="2">
        <v>42250</v>
      </c>
      <c r="W508" s="3" t="s">
        <v>34</v>
      </c>
      <c r="X508" s="4">
        <v>7</v>
      </c>
      <c r="Y508" s="4">
        <v>1</v>
      </c>
      <c r="Z508" s="4">
        <v>5</v>
      </c>
      <c r="AA508" s="4" t="str">
        <f>IF(Merge2[[#This Row],[YearsSinceLastPromotion]] &gt;=4, "Need Attention", "OK")</f>
        <v>Need Attention</v>
      </c>
      <c r="AB508" s="4">
        <v>0</v>
      </c>
      <c r="AC508" s="1"/>
      <c r="AD508" s="1"/>
      <c r="AE508" s="2"/>
      <c r="AF508" s="4"/>
      <c r="AG508" s="4" t="e">
        <f>IF(ISNUMBER(Merge2[[#This Row],[PerformanceRating.EnvironmentSatisfaction]]),Merge2[[#This Row],[PerformanceRating.EnvironmentSatisfaction]], NA())</f>
        <v>#N/A</v>
      </c>
      <c r="AH508" s="4"/>
      <c r="AI508" s="4" t="e">
        <f>IF(ISNUMBER(Merge2[[#This Row],[PerformanceRating.JobSatisfaction]]),Merge2[[#This Row],[PerformanceRating.JobSatisfaction]],NA())</f>
        <v>#N/A</v>
      </c>
      <c r="AJ508" s="4"/>
      <c r="AK508" s="4" t="e">
        <f>IF(ISNUMBER(Merge2[[#This Row],[PerformanceRating.RelationshipSatisfaction]]),Merge2[[#This Row],[PerformanceRating.RelationshipSatisfaction]],NA())</f>
        <v>#N/A</v>
      </c>
      <c r="AL508" s="4"/>
      <c r="AM508" s="4"/>
      <c r="AN508" s="4"/>
      <c r="AO508" s="4" t="e">
        <f>IF(ISNUMBER(Merge2[[#This Row],[PerformanceRating.WorkLifeBalance]]),Merge2[[#This Row],[PerformanceRating.WorkLifeBalance]],NA())</f>
        <v>#N/A</v>
      </c>
      <c r="AP508" s="4"/>
      <c r="AQ508" s="4" t="e">
        <f>IF(ISNUMBER(Merge2[[#This Row],[PerformanceRating.SelfRating]]),Merge2[[#This Row],[PerformanceRating.SelfRating]],NA())</f>
        <v>#N/A</v>
      </c>
      <c r="AR508" s="4"/>
      <c r="AS508" s="4" t="e">
        <f>IF(ISNUMBER(Merge2[[#This Row],[PerformanceRating.ManagerRating]]),Merge2[[#This Row],[PerformanceRating.ManagerRating]],NA())</f>
        <v>#N/A</v>
      </c>
      <c r="AT508" s="4" t="e">
        <f>AVERAGE(Merge2[[#This Row],[environment]],Merge2[[#This Row],[job_satisfactory]],Merge2[[#This Row],[Relationship]],Merge2[[#This Row],[worklife]],Merge2[[#This Row],[selfrating]],Merge2[[#This Row],[managerrating]])</f>
        <v>#N/A</v>
      </c>
    </row>
    <row r="509" spans="1:46" x14ac:dyDescent="0.25">
      <c r="A509" s="1" t="s">
        <v>1787</v>
      </c>
      <c r="B509" s="3" t="s">
        <v>1788</v>
      </c>
      <c r="C509" s="3" t="s">
        <v>1789</v>
      </c>
      <c r="D509" s="3" t="s">
        <v>26</v>
      </c>
      <c r="E509" s="4">
        <v>26</v>
      </c>
      <c r="F509" s="4" t="str">
        <f>IF(Merge2[[#This Row],[Age]]&lt;=35,"Young","Old")</f>
        <v>Young</v>
      </c>
      <c r="G509" s="3" t="s">
        <v>27</v>
      </c>
      <c r="H509" s="3" t="s">
        <v>57</v>
      </c>
      <c r="I509" s="4">
        <v>43</v>
      </c>
      <c r="J509" s="4" t="str" cm="1">
        <f t="array" ref="J509">_xlfn.IFS(Merge2[[#This Row],[DistanceFromHome (KM)]] &lt;=10,"0-10KM",Merge2[[#This Row],[DistanceFromHome (KM)]] &lt;=20,"11-20KM",Merge2[[#This Row],[DistanceFromHome (KM)]] &lt;=30,"21-30KM",Merge2[[#This Row],[DistanceFromHome (KM)]] &lt;=40,"31-40KM",Merge2[[#This Row],[DistanceFromHome (KM)]] &lt;=50,"41-50KM")</f>
        <v>41-50KM</v>
      </c>
      <c r="K509" s="3" t="s">
        <v>69</v>
      </c>
      <c r="L509" s="3" t="s">
        <v>76</v>
      </c>
      <c r="M509" s="4">
        <v>4</v>
      </c>
      <c r="N509" s="3" t="str" cm="1">
        <f t="array" ref="N509">_xlfn.SWITCH(Merge2[[#This Row],[Education]], 1, "Below College", 2, "College", 3, "Bachelor's", 4, "Master's", 5, "Doctorate")</f>
        <v>Master's</v>
      </c>
      <c r="O509" s="3" t="s">
        <v>58</v>
      </c>
      <c r="P509" s="3" t="s">
        <v>110</v>
      </c>
      <c r="Q509" s="3" t="s">
        <v>51</v>
      </c>
      <c r="R509" s="5">
        <v>30217</v>
      </c>
      <c r="S509" s="4">
        <v>1</v>
      </c>
      <c r="T509" s="3" t="s">
        <v>34</v>
      </c>
      <c r="U509" s="4">
        <f>IF(Merge2[[#This Row],[OverTime]]="Yes", 1, 0)</f>
        <v>0</v>
      </c>
      <c r="V509" s="2">
        <v>42251</v>
      </c>
      <c r="W509" s="3" t="s">
        <v>34</v>
      </c>
      <c r="X509" s="4">
        <v>7</v>
      </c>
      <c r="Y509" s="4">
        <v>2</v>
      </c>
      <c r="Z509" s="4">
        <v>4</v>
      </c>
      <c r="AA509" s="4" t="str">
        <f>IF(Merge2[[#This Row],[YearsSinceLastPromotion]] &gt;=4, "Need Attention", "OK")</f>
        <v>Need Attention</v>
      </c>
      <c r="AB509" s="4">
        <v>0</v>
      </c>
      <c r="AC509" s="1" t="s">
        <v>1790</v>
      </c>
      <c r="AD509" s="1" t="s">
        <v>1787</v>
      </c>
      <c r="AE509" s="2">
        <v>43449</v>
      </c>
      <c r="AF509" s="4">
        <v>5</v>
      </c>
      <c r="AG509" s="4">
        <f>IF(ISNUMBER(Merge2[[#This Row],[PerformanceRating.EnvironmentSatisfaction]]),Merge2[[#This Row],[PerformanceRating.EnvironmentSatisfaction]], NA())</f>
        <v>5</v>
      </c>
      <c r="AH509" s="4">
        <v>3</v>
      </c>
      <c r="AI509" s="4">
        <f>IF(ISNUMBER(Merge2[[#This Row],[PerformanceRating.JobSatisfaction]]),Merge2[[#This Row],[PerformanceRating.JobSatisfaction]],NA())</f>
        <v>3</v>
      </c>
      <c r="AJ509" s="4">
        <v>4</v>
      </c>
      <c r="AK509" s="4">
        <f>IF(ISNUMBER(Merge2[[#This Row],[PerformanceRating.RelationshipSatisfaction]]),Merge2[[#This Row],[PerformanceRating.RelationshipSatisfaction]],NA())</f>
        <v>4</v>
      </c>
      <c r="AL509" s="4">
        <v>2</v>
      </c>
      <c r="AM509" s="4">
        <v>3</v>
      </c>
      <c r="AN509" s="4">
        <v>3</v>
      </c>
      <c r="AO509" s="4">
        <f>IF(ISNUMBER(Merge2[[#This Row],[PerformanceRating.WorkLifeBalance]]),Merge2[[#This Row],[PerformanceRating.WorkLifeBalance]],NA())</f>
        <v>3</v>
      </c>
      <c r="AP509" s="4">
        <v>4</v>
      </c>
      <c r="AQ509" s="4">
        <f>IF(ISNUMBER(Merge2[[#This Row],[PerformanceRating.SelfRating]]),Merge2[[#This Row],[PerformanceRating.SelfRating]],NA())</f>
        <v>4</v>
      </c>
      <c r="AR509" s="4">
        <v>3</v>
      </c>
      <c r="AS509" s="4">
        <f>IF(ISNUMBER(Merge2[[#This Row],[PerformanceRating.ManagerRating]]),Merge2[[#This Row],[PerformanceRating.ManagerRating]],NA())</f>
        <v>3</v>
      </c>
      <c r="AT509" s="4">
        <f>AVERAGE(Merge2[[#This Row],[environment]],Merge2[[#This Row],[job_satisfactory]],Merge2[[#This Row],[Relationship]],Merge2[[#This Row],[worklife]],Merge2[[#This Row],[selfrating]],Merge2[[#This Row],[managerrating]])</f>
        <v>3.6666666666666665</v>
      </c>
    </row>
    <row r="510" spans="1:46" x14ac:dyDescent="0.25">
      <c r="A510" s="1" t="s">
        <v>1791</v>
      </c>
      <c r="B510" s="3" t="s">
        <v>1792</v>
      </c>
      <c r="C510" s="3" t="s">
        <v>1793</v>
      </c>
      <c r="D510" s="3" t="s">
        <v>39</v>
      </c>
      <c r="E510" s="4">
        <v>25</v>
      </c>
      <c r="F510" s="4" t="str">
        <f>IF(Merge2[[#This Row],[Age]]&lt;=35,"Young","Old")</f>
        <v>Young</v>
      </c>
      <c r="G510" s="3" t="s">
        <v>27</v>
      </c>
      <c r="H510" s="3" t="s">
        <v>28</v>
      </c>
      <c r="I510" s="4">
        <v>38</v>
      </c>
      <c r="J510" s="4" t="str" cm="1">
        <f t="array" ref="J510">_xlfn.IFS(Merge2[[#This Row],[DistanceFromHome (KM)]] &lt;=10,"0-10KM",Merge2[[#This Row],[DistanceFromHome (KM)]] &lt;=20,"11-20KM",Merge2[[#This Row],[DistanceFromHome (KM)]] &lt;=30,"21-30KM",Merge2[[#This Row],[DistanceFromHome (KM)]] &lt;=40,"31-40KM",Merge2[[#This Row],[DistanceFromHome (KM)]] &lt;=50,"41-50KM")</f>
        <v>31-40KM</v>
      </c>
      <c r="K510" s="3" t="s">
        <v>69</v>
      </c>
      <c r="L510" s="3" t="s">
        <v>70</v>
      </c>
      <c r="M510" s="4">
        <v>3</v>
      </c>
      <c r="N510" s="3" t="str" cm="1">
        <f t="array" ref="N510">_xlfn.SWITCH(Merge2[[#This Row],[Education]], 1, "Below College", 2, "College", 3, "Bachelor's", 4, "Master's", 5, "Doctorate")</f>
        <v>Bachelor's</v>
      </c>
      <c r="O510" s="3" t="s">
        <v>49</v>
      </c>
      <c r="P510" s="3" t="s">
        <v>32</v>
      </c>
      <c r="Q510" s="3" t="s">
        <v>33</v>
      </c>
      <c r="R510" s="5">
        <v>86485</v>
      </c>
      <c r="S510" s="4">
        <v>1</v>
      </c>
      <c r="T510" s="3" t="s">
        <v>42</v>
      </c>
      <c r="U510" s="4">
        <f>IF(Merge2[[#This Row],[OverTime]]="Yes", 1, 0)</f>
        <v>1</v>
      </c>
      <c r="V510" s="2">
        <v>42254</v>
      </c>
      <c r="W510" s="3" t="s">
        <v>34</v>
      </c>
      <c r="X510" s="4">
        <v>7</v>
      </c>
      <c r="Y510" s="4">
        <v>6</v>
      </c>
      <c r="Z510" s="4">
        <v>6</v>
      </c>
      <c r="AA510" s="4" t="str">
        <f>IF(Merge2[[#This Row],[YearsSinceLastPromotion]] &gt;=4, "Need Attention", "OK")</f>
        <v>Need Attention</v>
      </c>
      <c r="AB510" s="4">
        <v>0</v>
      </c>
      <c r="AC510" s="1" t="s">
        <v>1794</v>
      </c>
      <c r="AD510" s="1" t="s">
        <v>1791</v>
      </c>
      <c r="AE510" s="2">
        <v>43205</v>
      </c>
      <c r="AF510" s="4">
        <v>5</v>
      </c>
      <c r="AG510" s="4">
        <f>IF(ISNUMBER(Merge2[[#This Row],[PerformanceRating.EnvironmentSatisfaction]]),Merge2[[#This Row],[PerformanceRating.EnvironmentSatisfaction]], NA())</f>
        <v>5</v>
      </c>
      <c r="AH510" s="4">
        <v>3</v>
      </c>
      <c r="AI510" s="4">
        <f>IF(ISNUMBER(Merge2[[#This Row],[PerformanceRating.JobSatisfaction]]),Merge2[[#This Row],[PerformanceRating.JobSatisfaction]],NA())</f>
        <v>3</v>
      </c>
      <c r="AJ510" s="4">
        <v>2</v>
      </c>
      <c r="AK510" s="4">
        <f>IF(ISNUMBER(Merge2[[#This Row],[PerformanceRating.RelationshipSatisfaction]]),Merge2[[#This Row],[PerformanceRating.RelationshipSatisfaction]],NA())</f>
        <v>2</v>
      </c>
      <c r="AL510" s="4">
        <v>3</v>
      </c>
      <c r="AM510" s="4">
        <v>0</v>
      </c>
      <c r="AN510" s="4">
        <v>5</v>
      </c>
      <c r="AO510" s="4">
        <f>IF(ISNUMBER(Merge2[[#This Row],[PerformanceRating.WorkLifeBalance]]),Merge2[[#This Row],[PerformanceRating.WorkLifeBalance]],NA())</f>
        <v>5</v>
      </c>
      <c r="AP510" s="4">
        <v>5</v>
      </c>
      <c r="AQ510" s="4">
        <f>IF(ISNUMBER(Merge2[[#This Row],[PerformanceRating.SelfRating]]),Merge2[[#This Row],[PerformanceRating.SelfRating]],NA())</f>
        <v>5</v>
      </c>
      <c r="AR510" s="4">
        <v>4</v>
      </c>
      <c r="AS510" s="4">
        <f>IF(ISNUMBER(Merge2[[#This Row],[PerformanceRating.ManagerRating]]),Merge2[[#This Row],[PerformanceRating.ManagerRating]],NA())</f>
        <v>4</v>
      </c>
      <c r="AT510" s="4">
        <f>AVERAGE(Merge2[[#This Row],[environment]],Merge2[[#This Row],[job_satisfactory]],Merge2[[#This Row],[Relationship]],Merge2[[#This Row],[worklife]],Merge2[[#This Row],[selfrating]],Merge2[[#This Row],[managerrating]])</f>
        <v>4</v>
      </c>
    </row>
    <row r="511" spans="1:46" x14ac:dyDescent="0.25">
      <c r="A511" s="1" t="s">
        <v>1795</v>
      </c>
      <c r="B511" s="3" t="s">
        <v>1796</v>
      </c>
      <c r="C511" s="3" t="s">
        <v>1797</v>
      </c>
      <c r="D511" s="3" t="s">
        <v>39</v>
      </c>
      <c r="E511" s="4">
        <v>28</v>
      </c>
      <c r="F511" s="4" t="str">
        <f>IF(Merge2[[#This Row],[Age]]&lt;=35,"Young","Old")</f>
        <v>Young</v>
      </c>
      <c r="G511" s="3" t="s">
        <v>75</v>
      </c>
      <c r="H511" s="3" t="s">
        <v>57</v>
      </c>
      <c r="I511" s="4">
        <v>17</v>
      </c>
      <c r="J511" s="4" t="str" cm="1">
        <f t="array" ref="J511">_xlfn.IFS(Merge2[[#This Row],[DistanceFromHome (KM)]] &lt;=10,"0-10KM",Merge2[[#This Row],[DistanceFromHome (KM)]] &lt;=20,"11-20KM",Merge2[[#This Row],[DistanceFromHome (KM)]] &lt;=30,"21-30KM",Merge2[[#This Row],[DistanceFromHome (KM)]] &lt;=40,"31-40KM",Merge2[[#This Row],[DistanceFromHome (KM)]] &lt;=50,"41-50KM")</f>
        <v>11-20KM</v>
      </c>
      <c r="K511" s="3" t="s">
        <v>69</v>
      </c>
      <c r="L511" s="3" t="s">
        <v>76</v>
      </c>
      <c r="M511" s="4">
        <v>2</v>
      </c>
      <c r="N511" s="3" t="str" cm="1">
        <f t="array" ref="N511">_xlfn.SWITCH(Merge2[[#This Row],[Education]], 1, "Below College", 2, "College", 3, "Bachelor's", 4, "Master's", 5, "Doctorate")</f>
        <v>College</v>
      </c>
      <c r="O511" s="3" t="s">
        <v>77</v>
      </c>
      <c r="P511" s="3" t="s">
        <v>110</v>
      </c>
      <c r="Q511" s="3" t="s">
        <v>41</v>
      </c>
      <c r="R511" s="5">
        <v>54324</v>
      </c>
      <c r="S511" s="4">
        <v>0</v>
      </c>
      <c r="T511" s="3" t="s">
        <v>42</v>
      </c>
      <c r="U511" s="4">
        <f>IF(Merge2[[#This Row],[OverTime]]="Yes", 1, 0)</f>
        <v>1</v>
      </c>
      <c r="V511" s="2">
        <v>42257</v>
      </c>
      <c r="W511" s="3" t="s">
        <v>42</v>
      </c>
      <c r="X511" s="4">
        <v>3</v>
      </c>
      <c r="Y511" s="4">
        <v>3</v>
      </c>
      <c r="Z511" s="4">
        <v>3</v>
      </c>
      <c r="AA511" s="4" t="str">
        <f>IF(Merge2[[#This Row],[YearsSinceLastPromotion]] &gt;=4, "Need Attention", "OK")</f>
        <v>OK</v>
      </c>
      <c r="AB511" s="4">
        <v>1</v>
      </c>
      <c r="AC511" s="1" t="s">
        <v>1798</v>
      </c>
      <c r="AD511" s="1" t="s">
        <v>1795</v>
      </c>
      <c r="AE511" s="2">
        <v>44693</v>
      </c>
      <c r="AF511" s="4">
        <v>2</v>
      </c>
      <c r="AG511" s="4">
        <f>IF(ISNUMBER(Merge2[[#This Row],[PerformanceRating.EnvironmentSatisfaction]]),Merge2[[#This Row],[PerformanceRating.EnvironmentSatisfaction]], NA())</f>
        <v>2</v>
      </c>
      <c r="AH511" s="4">
        <v>4</v>
      </c>
      <c r="AI511" s="4">
        <f>IF(ISNUMBER(Merge2[[#This Row],[PerformanceRating.JobSatisfaction]]),Merge2[[#This Row],[PerformanceRating.JobSatisfaction]],NA())</f>
        <v>4</v>
      </c>
      <c r="AJ511" s="4">
        <v>1</v>
      </c>
      <c r="AK511" s="4">
        <f>IF(ISNUMBER(Merge2[[#This Row],[PerformanceRating.RelationshipSatisfaction]]),Merge2[[#This Row],[PerformanceRating.RelationshipSatisfaction]],NA())</f>
        <v>1</v>
      </c>
      <c r="AL511" s="4">
        <v>2</v>
      </c>
      <c r="AM511" s="4">
        <v>2</v>
      </c>
      <c r="AN511" s="4">
        <v>4</v>
      </c>
      <c r="AO511" s="4">
        <f>IF(ISNUMBER(Merge2[[#This Row],[PerformanceRating.WorkLifeBalance]]),Merge2[[#This Row],[PerformanceRating.WorkLifeBalance]],NA())</f>
        <v>4</v>
      </c>
      <c r="AP511" s="4">
        <v>3</v>
      </c>
      <c r="AQ511" s="4">
        <f>IF(ISNUMBER(Merge2[[#This Row],[PerformanceRating.SelfRating]]),Merge2[[#This Row],[PerformanceRating.SelfRating]],NA())</f>
        <v>3</v>
      </c>
      <c r="AR511" s="4">
        <v>2</v>
      </c>
      <c r="AS511" s="4">
        <f>IF(ISNUMBER(Merge2[[#This Row],[PerformanceRating.ManagerRating]]),Merge2[[#This Row],[PerformanceRating.ManagerRating]],NA())</f>
        <v>2</v>
      </c>
      <c r="AT511" s="4">
        <f>AVERAGE(Merge2[[#This Row],[environment]],Merge2[[#This Row],[job_satisfactory]],Merge2[[#This Row],[Relationship]],Merge2[[#This Row],[worklife]],Merge2[[#This Row],[selfrating]],Merge2[[#This Row],[managerrating]])</f>
        <v>2.6666666666666665</v>
      </c>
    </row>
    <row r="512" spans="1:46" x14ac:dyDescent="0.25">
      <c r="A512" s="1" t="s">
        <v>1799</v>
      </c>
      <c r="B512" s="3" t="s">
        <v>1800</v>
      </c>
      <c r="C512" s="3" t="s">
        <v>1801</v>
      </c>
      <c r="D512" s="3" t="s">
        <v>26</v>
      </c>
      <c r="E512" s="4">
        <v>25</v>
      </c>
      <c r="F512" s="4" t="str">
        <f>IF(Merge2[[#This Row],[Age]]&lt;=35,"Young","Old")</f>
        <v>Young</v>
      </c>
      <c r="G512" s="3" t="s">
        <v>92</v>
      </c>
      <c r="H512" s="3" t="s">
        <v>28</v>
      </c>
      <c r="I512" s="4">
        <v>6</v>
      </c>
      <c r="J512" s="4" t="str" cm="1">
        <f t="array" ref="J512">_xlfn.IFS(Merge2[[#This Row],[DistanceFromHome (KM)]] &lt;=10,"0-10KM",Merge2[[#This Row],[DistanceFromHome (KM)]] &lt;=20,"11-20KM",Merge2[[#This Row],[DistanceFromHome (KM)]] &lt;=30,"21-30KM",Merge2[[#This Row],[DistanceFromHome (KM)]] &lt;=40,"31-40KM",Merge2[[#This Row],[DistanceFromHome (KM)]] &lt;=50,"41-50KM")</f>
        <v>0-10KM</v>
      </c>
      <c r="K512" s="3" t="s">
        <v>40</v>
      </c>
      <c r="L512" s="3" t="s">
        <v>70</v>
      </c>
      <c r="M512" s="4">
        <v>3</v>
      </c>
      <c r="N512" s="3" t="str" cm="1">
        <f t="array" ref="N512">_xlfn.SWITCH(Merge2[[#This Row],[Education]], 1, "Below College", 2, "College", 3, "Bachelor's", 4, "Master's", 5, "Doctorate")</f>
        <v>Bachelor's</v>
      </c>
      <c r="O512" s="3" t="s">
        <v>31</v>
      </c>
      <c r="P512" s="3" t="s">
        <v>32</v>
      </c>
      <c r="Q512" s="3" t="s">
        <v>51</v>
      </c>
      <c r="R512" s="5">
        <v>102569</v>
      </c>
      <c r="S512" s="4">
        <v>0</v>
      </c>
      <c r="T512" s="3" t="s">
        <v>34</v>
      </c>
      <c r="U512" s="4">
        <f>IF(Merge2[[#This Row],[OverTime]]="Yes", 1, 0)</f>
        <v>0</v>
      </c>
      <c r="V512" s="2">
        <v>42259</v>
      </c>
      <c r="W512" s="3" t="s">
        <v>34</v>
      </c>
      <c r="X512" s="4">
        <v>7</v>
      </c>
      <c r="Y512" s="4">
        <v>1</v>
      </c>
      <c r="Z512" s="4">
        <v>2</v>
      </c>
      <c r="AA512" s="4" t="str">
        <f>IF(Merge2[[#This Row],[YearsSinceLastPromotion]] &gt;=4, "Need Attention", "OK")</f>
        <v>OK</v>
      </c>
      <c r="AB512" s="4">
        <v>5</v>
      </c>
      <c r="AC512" s="1"/>
      <c r="AD512" s="1"/>
      <c r="AE512" s="2"/>
      <c r="AF512" s="4"/>
      <c r="AG512" s="4" t="e">
        <f>IF(ISNUMBER(Merge2[[#This Row],[PerformanceRating.EnvironmentSatisfaction]]),Merge2[[#This Row],[PerformanceRating.EnvironmentSatisfaction]], NA())</f>
        <v>#N/A</v>
      </c>
      <c r="AH512" s="4"/>
      <c r="AI512" s="4" t="e">
        <f>IF(ISNUMBER(Merge2[[#This Row],[PerformanceRating.JobSatisfaction]]),Merge2[[#This Row],[PerformanceRating.JobSatisfaction]],NA())</f>
        <v>#N/A</v>
      </c>
      <c r="AJ512" s="4"/>
      <c r="AK512" s="4" t="e">
        <f>IF(ISNUMBER(Merge2[[#This Row],[PerformanceRating.RelationshipSatisfaction]]),Merge2[[#This Row],[PerformanceRating.RelationshipSatisfaction]],NA())</f>
        <v>#N/A</v>
      </c>
      <c r="AL512" s="4"/>
      <c r="AM512" s="4"/>
      <c r="AN512" s="4"/>
      <c r="AO512" s="4" t="e">
        <f>IF(ISNUMBER(Merge2[[#This Row],[PerformanceRating.WorkLifeBalance]]),Merge2[[#This Row],[PerformanceRating.WorkLifeBalance]],NA())</f>
        <v>#N/A</v>
      </c>
      <c r="AP512" s="4"/>
      <c r="AQ512" s="4" t="e">
        <f>IF(ISNUMBER(Merge2[[#This Row],[PerformanceRating.SelfRating]]),Merge2[[#This Row],[PerformanceRating.SelfRating]],NA())</f>
        <v>#N/A</v>
      </c>
      <c r="AR512" s="4"/>
      <c r="AS512" s="4" t="e">
        <f>IF(ISNUMBER(Merge2[[#This Row],[PerformanceRating.ManagerRating]]),Merge2[[#This Row],[PerformanceRating.ManagerRating]],NA())</f>
        <v>#N/A</v>
      </c>
      <c r="AT512" s="4" t="e">
        <f>AVERAGE(Merge2[[#This Row],[environment]],Merge2[[#This Row],[job_satisfactory]],Merge2[[#This Row],[Relationship]],Merge2[[#This Row],[worklife]],Merge2[[#This Row],[selfrating]],Merge2[[#This Row],[managerrating]])</f>
        <v>#N/A</v>
      </c>
    </row>
    <row r="513" spans="1:46" x14ac:dyDescent="0.25">
      <c r="A513" s="1" t="s">
        <v>1802</v>
      </c>
      <c r="B513" s="3" t="s">
        <v>1803</v>
      </c>
      <c r="C513" s="3" t="s">
        <v>1804</v>
      </c>
      <c r="D513" s="3" t="s">
        <v>26</v>
      </c>
      <c r="E513" s="4">
        <v>27</v>
      </c>
      <c r="F513" s="4" t="str">
        <f>IF(Merge2[[#This Row],[Age]]&lt;=35,"Young","Old")</f>
        <v>Young</v>
      </c>
      <c r="G513" s="3" t="s">
        <v>27</v>
      </c>
      <c r="H513" s="3" t="s">
        <v>57</v>
      </c>
      <c r="I513" s="4">
        <v>1</v>
      </c>
      <c r="J513" s="4" t="str" cm="1">
        <f t="array" ref="J513">_xlfn.IFS(Merge2[[#This Row],[DistanceFromHome (KM)]] &lt;=10,"0-10KM",Merge2[[#This Row],[DistanceFromHome (KM)]] &lt;=20,"11-20KM",Merge2[[#This Row],[DistanceFromHome (KM)]] &lt;=30,"21-30KM",Merge2[[#This Row],[DistanceFromHome (KM)]] &lt;=40,"31-40KM",Merge2[[#This Row],[DistanceFromHome (KM)]] &lt;=50,"41-50KM")</f>
        <v>0-10KM</v>
      </c>
      <c r="K513" s="3" t="s">
        <v>29</v>
      </c>
      <c r="L513" s="3" t="s">
        <v>30</v>
      </c>
      <c r="M513" s="4">
        <v>3</v>
      </c>
      <c r="N513" s="3" t="str" cm="1">
        <f t="array" ref="N513">_xlfn.SWITCH(Merge2[[#This Row],[Education]], 1, "Below College", 2, "College", 3, "Bachelor's", 4, "Master's", 5, "Doctorate")</f>
        <v>Bachelor's</v>
      </c>
      <c r="O513" s="3" t="s">
        <v>77</v>
      </c>
      <c r="P513" s="3" t="s">
        <v>59</v>
      </c>
      <c r="Q513" s="3" t="s">
        <v>41</v>
      </c>
      <c r="R513" s="5">
        <v>200409</v>
      </c>
      <c r="S513" s="4">
        <v>0</v>
      </c>
      <c r="T513" s="3" t="s">
        <v>34</v>
      </c>
      <c r="U513" s="4">
        <f>IF(Merge2[[#This Row],[OverTime]]="Yes", 1, 0)</f>
        <v>0</v>
      </c>
      <c r="V513" s="2">
        <v>42264</v>
      </c>
      <c r="W513" s="3" t="s">
        <v>34</v>
      </c>
      <c r="X513" s="4">
        <v>7</v>
      </c>
      <c r="Y513" s="4">
        <v>5</v>
      </c>
      <c r="Z513" s="4">
        <v>6</v>
      </c>
      <c r="AA513" s="4" t="str">
        <f>IF(Merge2[[#This Row],[YearsSinceLastPromotion]] &gt;=4, "Need Attention", "OK")</f>
        <v>Need Attention</v>
      </c>
      <c r="AB513" s="4">
        <v>1</v>
      </c>
      <c r="AC513" s="1" t="s">
        <v>1805</v>
      </c>
      <c r="AD513" s="1" t="s">
        <v>1802</v>
      </c>
      <c r="AE513" s="2">
        <v>43343</v>
      </c>
      <c r="AF513" s="4">
        <v>4</v>
      </c>
      <c r="AG513" s="4">
        <f>IF(ISNUMBER(Merge2[[#This Row],[PerformanceRating.EnvironmentSatisfaction]]),Merge2[[#This Row],[PerformanceRating.EnvironmentSatisfaction]], NA())</f>
        <v>4</v>
      </c>
      <c r="AH513" s="4">
        <v>2</v>
      </c>
      <c r="AI513" s="4">
        <f>IF(ISNUMBER(Merge2[[#This Row],[PerformanceRating.JobSatisfaction]]),Merge2[[#This Row],[PerformanceRating.JobSatisfaction]],NA())</f>
        <v>2</v>
      </c>
      <c r="AJ513" s="4">
        <v>4</v>
      </c>
      <c r="AK513" s="4">
        <f>IF(ISNUMBER(Merge2[[#This Row],[PerformanceRating.RelationshipSatisfaction]]),Merge2[[#This Row],[PerformanceRating.RelationshipSatisfaction]],NA())</f>
        <v>4</v>
      </c>
      <c r="AL513" s="4">
        <v>2</v>
      </c>
      <c r="AM513" s="4">
        <v>0</v>
      </c>
      <c r="AN513" s="4">
        <v>3</v>
      </c>
      <c r="AO513" s="4">
        <f>IF(ISNUMBER(Merge2[[#This Row],[PerformanceRating.WorkLifeBalance]]),Merge2[[#This Row],[PerformanceRating.WorkLifeBalance]],NA())</f>
        <v>3</v>
      </c>
      <c r="AP513" s="4">
        <v>5</v>
      </c>
      <c r="AQ513" s="4">
        <f>IF(ISNUMBER(Merge2[[#This Row],[PerformanceRating.SelfRating]]),Merge2[[#This Row],[PerformanceRating.SelfRating]],NA())</f>
        <v>5</v>
      </c>
      <c r="AR513" s="4">
        <v>4</v>
      </c>
      <c r="AS513" s="4">
        <f>IF(ISNUMBER(Merge2[[#This Row],[PerformanceRating.ManagerRating]]),Merge2[[#This Row],[PerformanceRating.ManagerRating]],NA())</f>
        <v>4</v>
      </c>
      <c r="AT513" s="4">
        <f>AVERAGE(Merge2[[#This Row],[environment]],Merge2[[#This Row],[job_satisfactory]],Merge2[[#This Row],[Relationship]],Merge2[[#This Row],[worklife]],Merge2[[#This Row],[selfrating]],Merge2[[#This Row],[managerrating]])</f>
        <v>3.6666666666666665</v>
      </c>
    </row>
    <row r="514" spans="1:46" x14ac:dyDescent="0.25">
      <c r="A514" s="1" t="s">
        <v>1806</v>
      </c>
      <c r="B514" s="3" t="s">
        <v>1807</v>
      </c>
      <c r="C514" s="3" t="s">
        <v>1808</v>
      </c>
      <c r="D514" s="3" t="s">
        <v>56</v>
      </c>
      <c r="E514" s="4">
        <v>28</v>
      </c>
      <c r="F514" s="4" t="str">
        <f>IF(Merge2[[#This Row],[Age]]&lt;=35,"Young","Old")</f>
        <v>Young</v>
      </c>
      <c r="G514" s="3" t="s">
        <v>27</v>
      </c>
      <c r="H514" s="3" t="s">
        <v>28</v>
      </c>
      <c r="I514" s="4">
        <v>38</v>
      </c>
      <c r="J514" s="4" t="str" cm="1">
        <f t="array" ref="J514">_xlfn.IFS(Merge2[[#This Row],[DistanceFromHome (KM)]] &lt;=10,"0-10KM",Merge2[[#This Row],[DistanceFromHome (KM)]] &lt;=20,"11-20KM",Merge2[[#This Row],[DistanceFromHome (KM)]] &lt;=30,"21-30KM",Merge2[[#This Row],[DistanceFromHome (KM)]] &lt;=40,"31-40KM",Merge2[[#This Row],[DistanceFromHome (KM)]] &lt;=50,"41-50KM")</f>
        <v>31-40KM</v>
      </c>
      <c r="K514" s="3" t="s">
        <v>29</v>
      </c>
      <c r="L514" s="3" t="s">
        <v>70</v>
      </c>
      <c r="M514" s="4">
        <v>3</v>
      </c>
      <c r="N514" s="3" t="str" cm="1">
        <f t="array" ref="N514">_xlfn.SWITCH(Merge2[[#This Row],[Education]], 1, "Below College", 2, "College", 3, "Bachelor's", 4, "Master's", 5, "Doctorate")</f>
        <v>Bachelor's</v>
      </c>
      <c r="O514" s="3" t="s">
        <v>31</v>
      </c>
      <c r="P514" s="3" t="s">
        <v>32</v>
      </c>
      <c r="Q514" s="3" t="s">
        <v>33</v>
      </c>
      <c r="R514" s="5">
        <v>185380</v>
      </c>
      <c r="S514" s="4">
        <v>1</v>
      </c>
      <c r="T514" s="3" t="s">
        <v>34</v>
      </c>
      <c r="U514" s="4">
        <f>IF(Merge2[[#This Row],[OverTime]]="Yes", 1, 0)</f>
        <v>0</v>
      </c>
      <c r="V514" s="2">
        <v>42268</v>
      </c>
      <c r="W514" s="3" t="s">
        <v>42</v>
      </c>
      <c r="X514" s="4">
        <v>5</v>
      </c>
      <c r="Y514" s="4">
        <v>2</v>
      </c>
      <c r="Z514" s="4">
        <v>5</v>
      </c>
      <c r="AA514" s="4" t="str">
        <f>IF(Merge2[[#This Row],[YearsSinceLastPromotion]] &gt;=4, "Need Attention", "OK")</f>
        <v>Need Attention</v>
      </c>
      <c r="AB514" s="4">
        <v>3</v>
      </c>
      <c r="AC514" s="1" t="s">
        <v>1809</v>
      </c>
      <c r="AD514" s="1" t="s">
        <v>1806</v>
      </c>
      <c r="AE514" s="2">
        <v>42786</v>
      </c>
      <c r="AF514" s="4">
        <v>5</v>
      </c>
      <c r="AG514" s="4">
        <f>IF(ISNUMBER(Merge2[[#This Row],[PerformanceRating.EnvironmentSatisfaction]]),Merge2[[#This Row],[PerformanceRating.EnvironmentSatisfaction]], NA())</f>
        <v>5</v>
      </c>
      <c r="AH514" s="4">
        <v>4</v>
      </c>
      <c r="AI514" s="4">
        <f>IF(ISNUMBER(Merge2[[#This Row],[PerformanceRating.JobSatisfaction]]),Merge2[[#This Row],[PerformanceRating.JobSatisfaction]],NA())</f>
        <v>4</v>
      </c>
      <c r="AJ514" s="4">
        <v>5</v>
      </c>
      <c r="AK514" s="4">
        <f>IF(ISNUMBER(Merge2[[#This Row],[PerformanceRating.RelationshipSatisfaction]]),Merge2[[#This Row],[PerformanceRating.RelationshipSatisfaction]],NA())</f>
        <v>5</v>
      </c>
      <c r="AL514" s="4">
        <v>1</v>
      </c>
      <c r="AM514" s="4">
        <v>0</v>
      </c>
      <c r="AN514" s="4">
        <v>3</v>
      </c>
      <c r="AO514" s="4">
        <f>IF(ISNUMBER(Merge2[[#This Row],[PerformanceRating.WorkLifeBalance]]),Merge2[[#This Row],[PerformanceRating.WorkLifeBalance]],NA())</f>
        <v>3</v>
      </c>
      <c r="AP514" s="4">
        <v>4</v>
      </c>
      <c r="AQ514" s="4">
        <f>IF(ISNUMBER(Merge2[[#This Row],[PerformanceRating.SelfRating]]),Merge2[[#This Row],[PerformanceRating.SelfRating]],NA())</f>
        <v>4</v>
      </c>
      <c r="AR514" s="4">
        <v>3</v>
      </c>
      <c r="AS514" s="4">
        <f>IF(ISNUMBER(Merge2[[#This Row],[PerformanceRating.ManagerRating]]),Merge2[[#This Row],[PerformanceRating.ManagerRating]],NA())</f>
        <v>3</v>
      </c>
      <c r="AT514" s="4">
        <f>AVERAGE(Merge2[[#This Row],[environment]],Merge2[[#This Row],[job_satisfactory]],Merge2[[#This Row],[Relationship]],Merge2[[#This Row],[worklife]],Merge2[[#This Row],[selfrating]],Merge2[[#This Row],[managerrating]])</f>
        <v>4</v>
      </c>
    </row>
    <row r="515" spans="1:46" x14ac:dyDescent="0.25">
      <c r="A515" s="1" t="s">
        <v>1810</v>
      </c>
      <c r="B515" s="3" t="s">
        <v>1811</v>
      </c>
      <c r="C515" s="3" t="s">
        <v>1812</v>
      </c>
      <c r="D515" s="3" t="s">
        <v>39</v>
      </c>
      <c r="E515" s="4">
        <v>26</v>
      </c>
      <c r="F515" s="4" t="str">
        <f>IF(Merge2[[#This Row],[Age]]&lt;=35,"Young","Old")</f>
        <v>Young</v>
      </c>
      <c r="G515" s="3" t="s">
        <v>27</v>
      </c>
      <c r="H515" s="3" t="s">
        <v>28</v>
      </c>
      <c r="I515" s="4">
        <v>3</v>
      </c>
      <c r="J515" s="4" t="str" cm="1">
        <f t="array" ref="J515">_xlfn.IFS(Merge2[[#This Row],[DistanceFromHome (KM)]] &lt;=10,"0-10KM",Merge2[[#This Row],[DistanceFromHome (KM)]] &lt;=20,"11-20KM",Merge2[[#This Row],[DistanceFromHome (KM)]] &lt;=30,"21-30KM",Merge2[[#This Row],[DistanceFromHome (KM)]] &lt;=40,"31-40KM",Merge2[[#This Row],[DistanceFromHome (KM)]] &lt;=50,"41-50KM")</f>
        <v>0-10KM</v>
      </c>
      <c r="K515" s="3" t="s">
        <v>69</v>
      </c>
      <c r="L515" s="3" t="s">
        <v>30</v>
      </c>
      <c r="M515" s="4">
        <v>1</v>
      </c>
      <c r="N515" s="3" t="str" cm="1">
        <f t="array" ref="N515">_xlfn.SWITCH(Merge2[[#This Row],[Education]], 1, "Below College", 2, "College", 3, "Bachelor's", 4, "Master's", 5, "Doctorate")</f>
        <v>Below College</v>
      </c>
      <c r="O515" s="3" t="s">
        <v>49</v>
      </c>
      <c r="P515" s="3" t="s">
        <v>32</v>
      </c>
      <c r="Q515" s="3" t="s">
        <v>51</v>
      </c>
      <c r="R515" s="5">
        <v>56892</v>
      </c>
      <c r="S515" s="4">
        <v>0</v>
      </c>
      <c r="T515" s="3" t="s">
        <v>34</v>
      </c>
      <c r="U515" s="4">
        <f>IF(Merge2[[#This Row],[OverTime]]="Yes", 1, 0)</f>
        <v>0</v>
      </c>
      <c r="V515" s="2">
        <v>42276</v>
      </c>
      <c r="W515" s="3" t="s">
        <v>34</v>
      </c>
      <c r="X515" s="4">
        <v>7</v>
      </c>
      <c r="Y515" s="4">
        <v>1</v>
      </c>
      <c r="Z515" s="4">
        <v>3</v>
      </c>
      <c r="AA515" s="4" t="str">
        <f>IF(Merge2[[#This Row],[YearsSinceLastPromotion]] &gt;=4, "Need Attention", "OK")</f>
        <v>OK</v>
      </c>
      <c r="AB515" s="4">
        <v>3</v>
      </c>
      <c r="AC515" s="1"/>
      <c r="AD515" s="1"/>
      <c r="AE515" s="2"/>
      <c r="AF515" s="4"/>
      <c r="AG515" s="4" t="e">
        <f>IF(ISNUMBER(Merge2[[#This Row],[PerformanceRating.EnvironmentSatisfaction]]),Merge2[[#This Row],[PerformanceRating.EnvironmentSatisfaction]], NA())</f>
        <v>#N/A</v>
      </c>
      <c r="AH515" s="4"/>
      <c r="AI515" s="4" t="e">
        <f>IF(ISNUMBER(Merge2[[#This Row],[PerformanceRating.JobSatisfaction]]),Merge2[[#This Row],[PerformanceRating.JobSatisfaction]],NA())</f>
        <v>#N/A</v>
      </c>
      <c r="AJ515" s="4"/>
      <c r="AK515" s="4" t="e">
        <f>IF(ISNUMBER(Merge2[[#This Row],[PerformanceRating.RelationshipSatisfaction]]),Merge2[[#This Row],[PerformanceRating.RelationshipSatisfaction]],NA())</f>
        <v>#N/A</v>
      </c>
      <c r="AL515" s="4"/>
      <c r="AM515" s="4"/>
      <c r="AN515" s="4"/>
      <c r="AO515" s="4" t="e">
        <f>IF(ISNUMBER(Merge2[[#This Row],[PerformanceRating.WorkLifeBalance]]),Merge2[[#This Row],[PerformanceRating.WorkLifeBalance]],NA())</f>
        <v>#N/A</v>
      </c>
      <c r="AP515" s="4"/>
      <c r="AQ515" s="4" t="e">
        <f>IF(ISNUMBER(Merge2[[#This Row],[PerformanceRating.SelfRating]]),Merge2[[#This Row],[PerformanceRating.SelfRating]],NA())</f>
        <v>#N/A</v>
      </c>
      <c r="AR515" s="4"/>
      <c r="AS515" s="4" t="e">
        <f>IF(ISNUMBER(Merge2[[#This Row],[PerformanceRating.ManagerRating]]),Merge2[[#This Row],[PerformanceRating.ManagerRating]],NA())</f>
        <v>#N/A</v>
      </c>
      <c r="AT515" s="4" t="e">
        <f>AVERAGE(Merge2[[#This Row],[environment]],Merge2[[#This Row],[job_satisfactory]],Merge2[[#This Row],[Relationship]],Merge2[[#This Row],[worklife]],Merge2[[#This Row],[selfrating]],Merge2[[#This Row],[managerrating]])</f>
        <v>#N/A</v>
      </c>
    </row>
    <row r="516" spans="1:46" x14ac:dyDescent="0.25">
      <c r="A516" s="1" t="s">
        <v>1813</v>
      </c>
      <c r="B516" s="3" t="s">
        <v>1814</v>
      </c>
      <c r="C516" s="3" t="s">
        <v>1815</v>
      </c>
      <c r="D516" s="3" t="s">
        <v>56</v>
      </c>
      <c r="E516" s="4">
        <v>28</v>
      </c>
      <c r="F516" s="4" t="str">
        <f>IF(Merge2[[#This Row],[Age]]&lt;=35,"Young","Old")</f>
        <v>Young</v>
      </c>
      <c r="G516" s="3" t="s">
        <v>75</v>
      </c>
      <c r="H516" s="3" t="s">
        <v>57</v>
      </c>
      <c r="I516" s="4">
        <v>26</v>
      </c>
      <c r="J516" s="4" t="str" cm="1">
        <f t="array" ref="J516">_xlfn.IFS(Merge2[[#This Row],[DistanceFromHome (KM)]] &lt;=10,"0-10KM",Merge2[[#This Row],[DistanceFromHome (KM)]] &lt;=20,"11-20KM",Merge2[[#This Row],[DistanceFromHome (KM)]] &lt;=30,"21-30KM",Merge2[[#This Row],[DistanceFromHome (KM)]] &lt;=40,"31-40KM",Merge2[[#This Row],[DistanceFromHome (KM)]] &lt;=50,"41-50KM")</f>
        <v>21-30KM</v>
      </c>
      <c r="K516" s="3" t="s">
        <v>40</v>
      </c>
      <c r="L516" s="3" t="s">
        <v>70</v>
      </c>
      <c r="M516" s="4">
        <v>5</v>
      </c>
      <c r="N516" s="3" t="str" cm="1">
        <f t="array" ref="N516">_xlfn.SWITCH(Merge2[[#This Row],[Education]], 1, "Below College", 2, "College", 3, "Bachelor's", 4, "Master's", 5, "Doctorate")</f>
        <v>Doctorate</v>
      </c>
      <c r="O516" s="3" t="s">
        <v>58</v>
      </c>
      <c r="P516" s="3" t="s">
        <v>93</v>
      </c>
      <c r="Q516" s="3" t="s">
        <v>51</v>
      </c>
      <c r="R516" s="5">
        <v>112175</v>
      </c>
      <c r="S516" s="4">
        <v>3</v>
      </c>
      <c r="T516" s="3" t="s">
        <v>34</v>
      </c>
      <c r="U516" s="4">
        <f>IF(Merge2[[#This Row],[OverTime]]="Yes", 1, 0)</f>
        <v>0</v>
      </c>
      <c r="V516" s="2">
        <v>42277</v>
      </c>
      <c r="W516" s="3" t="s">
        <v>34</v>
      </c>
      <c r="X516" s="4">
        <v>7</v>
      </c>
      <c r="Y516" s="4">
        <v>1</v>
      </c>
      <c r="Z516" s="4">
        <v>3</v>
      </c>
      <c r="AA516" s="4" t="str">
        <f>IF(Merge2[[#This Row],[YearsSinceLastPromotion]] &gt;=4, "Need Attention", "OK")</f>
        <v>OK</v>
      </c>
      <c r="AB516" s="4">
        <v>4</v>
      </c>
      <c r="AC516" s="1"/>
      <c r="AD516" s="1"/>
      <c r="AE516" s="2"/>
      <c r="AF516" s="4"/>
      <c r="AG516" s="4" t="e">
        <f>IF(ISNUMBER(Merge2[[#This Row],[PerformanceRating.EnvironmentSatisfaction]]),Merge2[[#This Row],[PerformanceRating.EnvironmentSatisfaction]], NA())</f>
        <v>#N/A</v>
      </c>
      <c r="AH516" s="4"/>
      <c r="AI516" s="4" t="e">
        <f>IF(ISNUMBER(Merge2[[#This Row],[PerformanceRating.JobSatisfaction]]),Merge2[[#This Row],[PerformanceRating.JobSatisfaction]],NA())</f>
        <v>#N/A</v>
      </c>
      <c r="AJ516" s="4"/>
      <c r="AK516" s="4" t="e">
        <f>IF(ISNUMBER(Merge2[[#This Row],[PerformanceRating.RelationshipSatisfaction]]),Merge2[[#This Row],[PerformanceRating.RelationshipSatisfaction]],NA())</f>
        <v>#N/A</v>
      </c>
      <c r="AL516" s="4"/>
      <c r="AM516" s="4"/>
      <c r="AN516" s="4"/>
      <c r="AO516" s="4" t="e">
        <f>IF(ISNUMBER(Merge2[[#This Row],[PerformanceRating.WorkLifeBalance]]),Merge2[[#This Row],[PerformanceRating.WorkLifeBalance]],NA())</f>
        <v>#N/A</v>
      </c>
      <c r="AP516" s="4"/>
      <c r="AQ516" s="4" t="e">
        <f>IF(ISNUMBER(Merge2[[#This Row],[PerformanceRating.SelfRating]]),Merge2[[#This Row],[PerformanceRating.SelfRating]],NA())</f>
        <v>#N/A</v>
      </c>
      <c r="AR516" s="4"/>
      <c r="AS516" s="4" t="e">
        <f>IF(ISNUMBER(Merge2[[#This Row],[PerformanceRating.ManagerRating]]),Merge2[[#This Row],[PerformanceRating.ManagerRating]],NA())</f>
        <v>#N/A</v>
      </c>
      <c r="AT516" s="4" t="e">
        <f>AVERAGE(Merge2[[#This Row],[environment]],Merge2[[#This Row],[job_satisfactory]],Merge2[[#This Row],[Relationship]],Merge2[[#This Row],[worklife]],Merge2[[#This Row],[selfrating]],Merge2[[#This Row],[managerrating]])</f>
        <v>#N/A</v>
      </c>
    </row>
    <row r="517" spans="1:46" x14ac:dyDescent="0.25">
      <c r="A517" s="1" t="s">
        <v>1816</v>
      </c>
      <c r="B517" s="3" t="s">
        <v>1817</v>
      </c>
      <c r="C517" s="3" t="s">
        <v>1818</v>
      </c>
      <c r="D517" s="3" t="s">
        <v>993</v>
      </c>
      <c r="E517" s="4">
        <v>28</v>
      </c>
      <c r="F517" s="4" t="str">
        <f>IF(Merge2[[#This Row],[Age]]&lt;=35,"Young","Old")</f>
        <v>Young</v>
      </c>
      <c r="G517" s="3" t="s">
        <v>75</v>
      </c>
      <c r="H517" s="3" t="s">
        <v>57</v>
      </c>
      <c r="I517" s="4">
        <v>45</v>
      </c>
      <c r="J517" s="4" t="str" cm="1">
        <f t="array" ref="J517">_xlfn.IFS(Merge2[[#This Row],[DistanceFromHome (KM)]] &lt;=10,"0-10KM",Merge2[[#This Row],[DistanceFromHome (KM)]] &lt;=20,"11-20KM",Merge2[[#This Row],[DistanceFromHome (KM)]] &lt;=30,"21-30KM",Merge2[[#This Row],[DistanceFromHome (KM)]] &lt;=40,"31-40KM",Merge2[[#This Row],[DistanceFromHome (KM)]] &lt;=50,"41-50KM")</f>
        <v>41-50KM</v>
      </c>
      <c r="K517" s="3" t="s">
        <v>29</v>
      </c>
      <c r="L517" s="3" t="s">
        <v>70</v>
      </c>
      <c r="M517" s="4">
        <v>4</v>
      </c>
      <c r="N517" s="3" t="str" cm="1">
        <f t="array" ref="N517">_xlfn.SWITCH(Merge2[[#This Row],[Education]], 1, "Below College", 2, "College", 3, "Bachelor's", 4, "Master's", 5, "Doctorate")</f>
        <v>Master's</v>
      </c>
      <c r="O517" s="3" t="s">
        <v>77</v>
      </c>
      <c r="P517" s="3" t="s">
        <v>101</v>
      </c>
      <c r="Q517" s="3" t="s">
        <v>51</v>
      </c>
      <c r="R517" s="5">
        <v>87762</v>
      </c>
      <c r="S517" s="4">
        <v>0</v>
      </c>
      <c r="T517" s="3" t="s">
        <v>34</v>
      </c>
      <c r="U517" s="4">
        <f>IF(Merge2[[#This Row],[OverTime]]="Yes", 1, 0)</f>
        <v>0</v>
      </c>
      <c r="V517" s="2">
        <v>42279</v>
      </c>
      <c r="W517" s="3" t="s">
        <v>34</v>
      </c>
      <c r="X517" s="4">
        <v>7</v>
      </c>
      <c r="Y517" s="4">
        <v>2</v>
      </c>
      <c r="Z517" s="4">
        <v>7</v>
      </c>
      <c r="AA517" s="4" t="str">
        <f>IF(Merge2[[#This Row],[YearsSinceLastPromotion]] &gt;=4, "Need Attention", "OK")</f>
        <v>Need Attention</v>
      </c>
      <c r="AB517" s="4">
        <v>2</v>
      </c>
      <c r="AC517" s="1"/>
      <c r="AD517" s="1"/>
      <c r="AE517" s="2"/>
      <c r="AF517" s="4"/>
      <c r="AG517" s="4" t="e">
        <f>IF(ISNUMBER(Merge2[[#This Row],[PerformanceRating.EnvironmentSatisfaction]]),Merge2[[#This Row],[PerformanceRating.EnvironmentSatisfaction]], NA())</f>
        <v>#N/A</v>
      </c>
      <c r="AH517" s="4"/>
      <c r="AI517" s="4" t="e">
        <f>IF(ISNUMBER(Merge2[[#This Row],[PerformanceRating.JobSatisfaction]]),Merge2[[#This Row],[PerformanceRating.JobSatisfaction]],NA())</f>
        <v>#N/A</v>
      </c>
      <c r="AJ517" s="4"/>
      <c r="AK517" s="4" t="e">
        <f>IF(ISNUMBER(Merge2[[#This Row],[PerformanceRating.RelationshipSatisfaction]]),Merge2[[#This Row],[PerformanceRating.RelationshipSatisfaction]],NA())</f>
        <v>#N/A</v>
      </c>
      <c r="AL517" s="4"/>
      <c r="AM517" s="4"/>
      <c r="AN517" s="4"/>
      <c r="AO517" s="4" t="e">
        <f>IF(ISNUMBER(Merge2[[#This Row],[PerformanceRating.WorkLifeBalance]]),Merge2[[#This Row],[PerformanceRating.WorkLifeBalance]],NA())</f>
        <v>#N/A</v>
      </c>
      <c r="AP517" s="4"/>
      <c r="AQ517" s="4" t="e">
        <f>IF(ISNUMBER(Merge2[[#This Row],[PerformanceRating.SelfRating]]),Merge2[[#This Row],[PerformanceRating.SelfRating]],NA())</f>
        <v>#N/A</v>
      </c>
      <c r="AR517" s="4"/>
      <c r="AS517" s="4" t="e">
        <f>IF(ISNUMBER(Merge2[[#This Row],[PerformanceRating.ManagerRating]]),Merge2[[#This Row],[PerformanceRating.ManagerRating]],NA())</f>
        <v>#N/A</v>
      </c>
      <c r="AT517" s="4" t="e">
        <f>AVERAGE(Merge2[[#This Row],[environment]],Merge2[[#This Row],[job_satisfactory]],Merge2[[#This Row],[Relationship]],Merge2[[#This Row],[worklife]],Merge2[[#This Row],[selfrating]],Merge2[[#This Row],[managerrating]])</f>
        <v>#N/A</v>
      </c>
    </row>
    <row r="518" spans="1:46" x14ac:dyDescent="0.25">
      <c r="A518" s="1" t="s">
        <v>1819</v>
      </c>
      <c r="B518" s="3" t="s">
        <v>1820</v>
      </c>
      <c r="C518" s="3" t="s">
        <v>1821</v>
      </c>
      <c r="D518" s="3" t="s">
        <v>56</v>
      </c>
      <c r="E518" s="4">
        <v>27</v>
      </c>
      <c r="F518" s="4" t="str">
        <f>IF(Merge2[[#This Row],[Age]]&lt;=35,"Young","Old")</f>
        <v>Young</v>
      </c>
      <c r="G518" s="3" t="s">
        <v>27</v>
      </c>
      <c r="H518" s="3" t="s">
        <v>57</v>
      </c>
      <c r="I518" s="4">
        <v>5</v>
      </c>
      <c r="J518" s="4" t="str" cm="1">
        <f t="array" ref="J518">_xlfn.IFS(Merge2[[#This Row],[DistanceFromHome (KM)]] &lt;=10,"0-10KM",Merge2[[#This Row],[DistanceFromHome (KM)]] &lt;=20,"11-20KM",Merge2[[#This Row],[DistanceFromHome (KM)]] &lt;=30,"21-30KM",Merge2[[#This Row],[DistanceFromHome (KM)]] &lt;=40,"31-40KM",Merge2[[#This Row],[DistanceFromHome (KM)]] &lt;=50,"41-50KM")</f>
        <v>0-10KM</v>
      </c>
      <c r="K518" s="3" t="s">
        <v>69</v>
      </c>
      <c r="L518" s="3" t="s">
        <v>30</v>
      </c>
      <c r="M518" s="4">
        <v>2</v>
      </c>
      <c r="N518" s="3" t="str" cm="1">
        <f t="array" ref="N518">_xlfn.SWITCH(Merge2[[#This Row],[Education]], 1, "Below College", 2, "College", 3, "Bachelor's", 4, "Master's", 5, "Doctorate")</f>
        <v>College</v>
      </c>
      <c r="O518" s="3" t="s">
        <v>58</v>
      </c>
      <c r="P518" s="3" t="s">
        <v>110</v>
      </c>
      <c r="Q518" s="3" t="s">
        <v>51</v>
      </c>
      <c r="R518" s="5">
        <v>26542</v>
      </c>
      <c r="S518" s="4">
        <v>1</v>
      </c>
      <c r="T518" s="3" t="s">
        <v>34</v>
      </c>
      <c r="U518" s="4">
        <f>IF(Merge2[[#This Row],[OverTime]]="Yes", 1, 0)</f>
        <v>0</v>
      </c>
      <c r="V518" s="2">
        <v>42282</v>
      </c>
      <c r="W518" s="3" t="s">
        <v>34</v>
      </c>
      <c r="X518" s="4">
        <v>7</v>
      </c>
      <c r="Y518" s="4">
        <v>1</v>
      </c>
      <c r="Z518" s="4">
        <v>7</v>
      </c>
      <c r="AA518" s="4" t="str">
        <f>IF(Merge2[[#This Row],[YearsSinceLastPromotion]] &gt;=4, "Need Attention", "OK")</f>
        <v>Need Attention</v>
      </c>
      <c r="AB518" s="4">
        <v>5</v>
      </c>
      <c r="AC518" s="1"/>
      <c r="AD518" s="1"/>
      <c r="AE518" s="2"/>
      <c r="AF518" s="4"/>
      <c r="AG518" s="4" t="e">
        <f>IF(ISNUMBER(Merge2[[#This Row],[PerformanceRating.EnvironmentSatisfaction]]),Merge2[[#This Row],[PerformanceRating.EnvironmentSatisfaction]], NA())</f>
        <v>#N/A</v>
      </c>
      <c r="AH518" s="4"/>
      <c r="AI518" s="4" t="e">
        <f>IF(ISNUMBER(Merge2[[#This Row],[PerformanceRating.JobSatisfaction]]),Merge2[[#This Row],[PerformanceRating.JobSatisfaction]],NA())</f>
        <v>#N/A</v>
      </c>
      <c r="AJ518" s="4"/>
      <c r="AK518" s="4" t="e">
        <f>IF(ISNUMBER(Merge2[[#This Row],[PerformanceRating.RelationshipSatisfaction]]),Merge2[[#This Row],[PerformanceRating.RelationshipSatisfaction]],NA())</f>
        <v>#N/A</v>
      </c>
      <c r="AL518" s="4"/>
      <c r="AM518" s="4"/>
      <c r="AN518" s="4"/>
      <c r="AO518" s="4" t="e">
        <f>IF(ISNUMBER(Merge2[[#This Row],[PerformanceRating.WorkLifeBalance]]),Merge2[[#This Row],[PerformanceRating.WorkLifeBalance]],NA())</f>
        <v>#N/A</v>
      </c>
      <c r="AP518" s="4"/>
      <c r="AQ518" s="4" t="e">
        <f>IF(ISNUMBER(Merge2[[#This Row],[PerformanceRating.SelfRating]]),Merge2[[#This Row],[PerformanceRating.SelfRating]],NA())</f>
        <v>#N/A</v>
      </c>
      <c r="AR518" s="4"/>
      <c r="AS518" s="4" t="e">
        <f>IF(ISNUMBER(Merge2[[#This Row],[PerformanceRating.ManagerRating]]),Merge2[[#This Row],[PerformanceRating.ManagerRating]],NA())</f>
        <v>#N/A</v>
      </c>
      <c r="AT518" s="4" t="e">
        <f>AVERAGE(Merge2[[#This Row],[environment]],Merge2[[#This Row],[job_satisfactory]],Merge2[[#This Row],[Relationship]],Merge2[[#This Row],[worklife]],Merge2[[#This Row],[selfrating]],Merge2[[#This Row],[managerrating]])</f>
        <v>#N/A</v>
      </c>
    </row>
    <row r="519" spans="1:46" x14ac:dyDescent="0.25">
      <c r="A519" s="1" t="s">
        <v>1822</v>
      </c>
      <c r="B519" s="3" t="s">
        <v>1823</v>
      </c>
      <c r="C519" s="3" t="s">
        <v>1824</v>
      </c>
      <c r="D519" s="3" t="s">
        <v>56</v>
      </c>
      <c r="E519" s="4">
        <v>27</v>
      </c>
      <c r="F519" s="4" t="str">
        <f>IF(Merge2[[#This Row],[Age]]&lt;=35,"Young","Old")</f>
        <v>Young</v>
      </c>
      <c r="G519" s="3" t="s">
        <v>27</v>
      </c>
      <c r="H519" s="3" t="s">
        <v>57</v>
      </c>
      <c r="I519" s="4">
        <v>2</v>
      </c>
      <c r="J519" s="4" t="str" cm="1">
        <f t="array" ref="J519">_xlfn.IFS(Merge2[[#This Row],[DistanceFromHome (KM)]] &lt;=10,"0-10KM",Merge2[[#This Row],[DistanceFromHome (KM)]] &lt;=20,"11-20KM",Merge2[[#This Row],[DistanceFromHome (KM)]] &lt;=30,"21-30KM",Merge2[[#This Row],[DistanceFromHome (KM)]] &lt;=40,"31-40KM",Merge2[[#This Row],[DistanceFromHome (KM)]] &lt;=50,"41-50KM")</f>
        <v>0-10KM</v>
      </c>
      <c r="K519" s="3" t="s">
        <v>40</v>
      </c>
      <c r="L519" s="3" t="s">
        <v>70</v>
      </c>
      <c r="M519" s="4">
        <v>4</v>
      </c>
      <c r="N519" s="3" t="str" cm="1">
        <f t="array" ref="N519">_xlfn.SWITCH(Merge2[[#This Row],[Education]], 1, "Below College", 2, "College", 3, "Bachelor's", 4, "Master's", 5, "Doctorate")</f>
        <v>Master's</v>
      </c>
      <c r="O519" s="3" t="s">
        <v>58</v>
      </c>
      <c r="P519" s="3" t="s">
        <v>93</v>
      </c>
      <c r="Q519" s="3" t="s">
        <v>51</v>
      </c>
      <c r="R519" s="5">
        <v>39198</v>
      </c>
      <c r="S519" s="4">
        <v>1</v>
      </c>
      <c r="T519" s="3" t="s">
        <v>34</v>
      </c>
      <c r="U519" s="4">
        <f>IF(Merge2[[#This Row],[OverTime]]="Yes", 1, 0)</f>
        <v>0</v>
      </c>
      <c r="V519" s="2">
        <v>42287</v>
      </c>
      <c r="W519" s="3" t="s">
        <v>34</v>
      </c>
      <c r="X519" s="4">
        <v>7</v>
      </c>
      <c r="Y519" s="4">
        <v>6</v>
      </c>
      <c r="Z519" s="4">
        <v>7</v>
      </c>
      <c r="AA519" s="4" t="str">
        <f>IF(Merge2[[#This Row],[YearsSinceLastPromotion]] &gt;=4, "Need Attention", "OK")</f>
        <v>Need Attention</v>
      </c>
      <c r="AB519" s="4">
        <v>4</v>
      </c>
      <c r="AC519" s="1"/>
      <c r="AD519" s="1"/>
      <c r="AE519" s="2"/>
      <c r="AF519" s="4"/>
      <c r="AG519" s="4" t="e">
        <f>IF(ISNUMBER(Merge2[[#This Row],[PerformanceRating.EnvironmentSatisfaction]]),Merge2[[#This Row],[PerformanceRating.EnvironmentSatisfaction]], NA())</f>
        <v>#N/A</v>
      </c>
      <c r="AH519" s="4"/>
      <c r="AI519" s="4" t="e">
        <f>IF(ISNUMBER(Merge2[[#This Row],[PerformanceRating.JobSatisfaction]]),Merge2[[#This Row],[PerformanceRating.JobSatisfaction]],NA())</f>
        <v>#N/A</v>
      </c>
      <c r="AJ519" s="4"/>
      <c r="AK519" s="4" t="e">
        <f>IF(ISNUMBER(Merge2[[#This Row],[PerformanceRating.RelationshipSatisfaction]]),Merge2[[#This Row],[PerformanceRating.RelationshipSatisfaction]],NA())</f>
        <v>#N/A</v>
      </c>
      <c r="AL519" s="4"/>
      <c r="AM519" s="4"/>
      <c r="AN519" s="4"/>
      <c r="AO519" s="4" t="e">
        <f>IF(ISNUMBER(Merge2[[#This Row],[PerformanceRating.WorkLifeBalance]]),Merge2[[#This Row],[PerformanceRating.WorkLifeBalance]],NA())</f>
        <v>#N/A</v>
      </c>
      <c r="AP519" s="4"/>
      <c r="AQ519" s="4" t="e">
        <f>IF(ISNUMBER(Merge2[[#This Row],[PerformanceRating.SelfRating]]),Merge2[[#This Row],[PerformanceRating.SelfRating]],NA())</f>
        <v>#N/A</v>
      </c>
      <c r="AR519" s="4"/>
      <c r="AS519" s="4" t="e">
        <f>IF(ISNUMBER(Merge2[[#This Row],[PerformanceRating.ManagerRating]]),Merge2[[#This Row],[PerformanceRating.ManagerRating]],NA())</f>
        <v>#N/A</v>
      </c>
      <c r="AT519" s="4" t="e">
        <f>AVERAGE(Merge2[[#This Row],[environment]],Merge2[[#This Row],[job_satisfactory]],Merge2[[#This Row],[Relationship]],Merge2[[#This Row],[worklife]],Merge2[[#This Row],[selfrating]],Merge2[[#This Row],[managerrating]])</f>
        <v>#N/A</v>
      </c>
    </row>
    <row r="520" spans="1:46" x14ac:dyDescent="0.25">
      <c r="A520" s="1" t="s">
        <v>1825</v>
      </c>
      <c r="B520" s="3" t="s">
        <v>1826</v>
      </c>
      <c r="C520" s="3" t="s">
        <v>1827</v>
      </c>
      <c r="D520" s="3" t="s">
        <v>39</v>
      </c>
      <c r="E520" s="4">
        <v>28</v>
      </c>
      <c r="F520" s="4" t="str">
        <f>IF(Merge2[[#This Row],[Age]]&lt;=35,"Young","Old")</f>
        <v>Young</v>
      </c>
      <c r="G520" s="3" t="s">
        <v>27</v>
      </c>
      <c r="H520" s="3" t="s">
        <v>28</v>
      </c>
      <c r="I520" s="4">
        <v>43</v>
      </c>
      <c r="J520" s="4" t="str" cm="1">
        <f t="array" ref="J520">_xlfn.IFS(Merge2[[#This Row],[DistanceFromHome (KM)]] &lt;=10,"0-10KM",Merge2[[#This Row],[DistanceFromHome (KM)]] &lt;=20,"11-20KM",Merge2[[#This Row],[DistanceFromHome (KM)]] &lt;=30,"21-30KM",Merge2[[#This Row],[DistanceFromHome (KM)]] &lt;=40,"31-40KM",Merge2[[#This Row],[DistanceFromHome (KM)]] &lt;=50,"41-50KM")</f>
        <v>41-50KM</v>
      </c>
      <c r="K520" s="3" t="s">
        <v>69</v>
      </c>
      <c r="L520" s="3" t="s">
        <v>70</v>
      </c>
      <c r="M520" s="4">
        <v>4</v>
      </c>
      <c r="N520" s="3" t="str" cm="1">
        <f t="array" ref="N520">_xlfn.SWITCH(Merge2[[#This Row],[Education]], 1, "Below College", 2, "College", 3, "Bachelor's", 4, "Master's", 5, "Doctorate")</f>
        <v>Master's</v>
      </c>
      <c r="O520" s="3" t="s">
        <v>49</v>
      </c>
      <c r="P520" s="3" t="s">
        <v>32</v>
      </c>
      <c r="Q520" s="3" t="s">
        <v>33</v>
      </c>
      <c r="R520" s="5">
        <v>157549</v>
      </c>
      <c r="S520" s="4">
        <v>1</v>
      </c>
      <c r="T520" s="3" t="s">
        <v>34</v>
      </c>
      <c r="U520" s="4">
        <f>IF(Merge2[[#This Row],[OverTime]]="Yes", 1, 0)</f>
        <v>0</v>
      </c>
      <c r="V520" s="2">
        <v>42297</v>
      </c>
      <c r="W520" s="3" t="s">
        <v>34</v>
      </c>
      <c r="X520" s="4">
        <v>7</v>
      </c>
      <c r="Y520" s="4">
        <v>0</v>
      </c>
      <c r="Z520" s="4">
        <v>0</v>
      </c>
      <c r="AA520" s="4" t="str">
        <f>IF(Merge2[[#This Row],[YearsSinceLastPromotion]] &gt;=4, "Need Attention", "OK")</f>
        <v>OK</v>
      </c>
      <c r="AB520" s="4">
        <v>3</v>
      </c>
      <c r="AC520" s="1" t="s">
        <v>1828</v>
      </c>
      <c r="AD520" s="1" t="s">
        <v>1825</v>
      </c>
      <c r="AE520" s="2">
        <v>43446</v>
      </c>
      <c r="AF520" s="4">
        <v>5</v>
      </c>
      <c r="AG520" s="4">
        <f>IF(ISNUMBER(Merge2[[#This Row],[PerformanceRating.EnvironmentSatisfaction]]),Merge2[[#This Row],[PerformanceRating.EnvironmentSatisfaction]], NA())</f>
        <v>5</v>
      </c>
      <c r="AH520" s="4">
        <v>4</v>
      </c>
      <c r="AI520" s="4">
        <f>IF(ISNUMBER(Merge2[[#This Row],[PerformanceRating.JobSatisfaction]]),Merge2[[#This Row],[PerformanceRating.JobSatisfaction]],NA())</f>
        <v>4</v>
      </c>
      <c r="AJ520" s="4">
        <v>3</v>
      </c>
      <c r="AK520" s="4">
        <f>IF(ISNUMBER(Merge2[[#This Row],[PerformanceRating.RelationshipSatisfaction]]),Merge2[[#This Row],[PerformanceRating.RelationshipSatisfaction]],NA())</f>
        <v>3</v>
      </c>
      <c r="AL520" s="4">
        <v>2</v>
      </c>
      <c r="AM520" s="4">
        <v>0</v>
      </c>
      <c r="AN520" s="4">
        <v>4</v>
      </c>
      <c r="AO520" s="4">
        <f>IF(ISNUMBER(Merge2[[#This Row],[PerformanceRating.WorkLifeBalance]]),Merge2[[#This Row],[PerformanceRating.WorkLifeBalance]],NA())</f>
        <v>4</v>
      </c>
      <c r="AP520" s="4">
        <v>4</v>
      </c>
      <c r="AQ520" s="4">
        <f>IF(ISNUMBER(Merge2[[#This Row],[PerformanceRating.SelfRating]]),Merge2[[#This Row],[PerformanceRating.SelfRating]],NA())</f>
        <v>4</v>
      </c>
      <c r="AR520" s="4">
        <v>3</v>
      </c>
      <c r="AS520" s="4">
        <f>IF(ISNUMBER(Merge2[[#This Row],[PerformanceRating.ManagerRating]]),Merge2[[#This Row],[PerformanceRating.ManagerRating]],NA())</f>
        <v>3</v>
      </c>
      <c r="AT520" s="4">
        <f>AVERAGE(Merge2[[#This Row],[environment]],Merge2[[#This Row],[job_satisfactory]],Merge2[[#This Row],[Relationship]],Merge2[[#This Row],[worklife]],Merge2[[#This Row],[selfrating]],Merge2[[#This Row],[managerrating]])</f>
        <v>3.8333333333333335</v>
      </c>
    </row>
    <row r="521" spans="1:46" x14ac:dyDescent="0.25">
      <c r="A521" s="1" t="s">
        <v>1829</v>
      </c>
      <c r="B521" s="3" t="s">
        <v>1830</v>
      </c>
      <c r="C521" s="3" t="s">
        <v>1831</v>
      </c>
      <c r="D521" s="3" t="s">
        <v>39</v>
      </c>
      <c r="E521" s="4">
        <v>27</v>
      </c>
      <c r="F521" s="4" t="str">
        <f>IF(Merge2[[#This Row],[Age]]&lt;=35,"Young","Old")</f>
        <v>Young</v>
      </c>
      <c r="G521" s="3" t="s">
        <v>27</v>
      </c>
      <c r="H521" s="3" t="s">
        <v>28</v>
      </c>
      <c r="I521" s="4">
        <v>7</v>
      </c>
      <c r="J521" s="4" t="str" cm="1">
        <f t="array" ref="J521">_xlfn.IFS(Merge2[[#This Row],[DistanceFromHome (KM)]] &lt;=10,"0-10KM",Merge2[[#This Row],[DistanceFromHome (KM)]] &lt;=20,"11-20KM",Merge2[[#This Row],[DistanceFromHome (KM)]] &lt;=30,"21-30KM",Merge2[[#This Row],[DistanceFromHome (KM)]] &lt;=40,"31-40KM",Merge2[[#This Row],[DistanceFromHome (KM)]] &lt;=50,"41-50KM")</f>
        <v>0-10KM</v>
      </c>
      <c r="K521" s="3" t="s">
        <v>40</v>
      </c>
      <c r="L521" s="3" t="s">
        <v>76</v>
      </c>
      <c r="M521" s="4">
        <v>3</v>
      </c>
      <c r="N521" s="3" t="str" cm="1">
        <f t="array" ref="N521">_xlfn.SWITCH(Merge2[[#This Row],[Education]], 1, "Below College", 2, "College", 3, "Bachelor's", 4, "Master's", 5, "Doctorate")</f>
        <v>Bachelor's</v>
      </c>
      <c r="O521" s="3" t="s">
        <v>31</v>
      </c>
      <c r="P521" s="3" t="s">
        <v>32</v>
      </c>
      <c r="Q521" s="3" t="s">
        <v>51</v>
      </c>
      <c r="R521" s="5">
        <v>73918</v>
      </c>
      <c r="S521" s="4">
        <v>1</v>
      </c>
      <c r="T521" s="3" t="s">
        <v>34</v>
      </c>
      <c r="U521" s="4">
        <f>IF(Merge2[[#This Row],[OverTime]]="Yes", 1, 0)</f>
        <v>0</v>
      </c>
      <c r="V521" s="2">
        <v>42298</v>
      </c>
      <c r="W521" s="3" t="s">
        <v>34</v>
      </c>
      <c r="X521" s="4">
        <v>7</v>
      </c>
      <c r="Y521" s="4">
        <v>3</v>
      </c>
      <c r="Z521" s="4">
        <v>4</v>
      </c>
      <c r="AA521" s="4" t="str">
        <f>IF(Merge2[[#This Row],[YearsSinceLastPromotion]] &gt;=4, "Need Attention", "OK")</f>
        <v>Need Attention</v>
      </c>
      <c r="AB521" s="4">
        <v>1</v>
      </c>
      <c r="AC521" s="1" t="s">
        <v>1832</v>
      </c>
      <c r="AD521" s="1" t="s">
        <v>1829</v>
      </c>
      <c r="AE521" s="2">
        <v>43341</v>
      </c>
      <c r="AF521" s="4">
        <v>4</v>
      </c>
      <c r="AG521" s="4">
        <f>IF(ISNUMBER(Merge2[[#This Row],[PerformanceRating.EnvironmentSatisfaction]]),Merge2[[#This Row],[PerformanceRating.EnvironmentSatisfaction]], NA())</f>
        <v>4</v>
      </c>
      <c r="AH521" s="4">
        <v>5</v>
      </c>
      <c r="AI521" s="4">
        <f>IF(ISNUMBER(Merge2[[#This Row],[PerformanceRating.JobSatisfaction]]),Merge2[[#This Row],[PerformanceRating.JobSatisfaction]],NA())</f>
        <v>5</v>
      </c>
      <c r="AJ521" s="4">
        <v>4</v>
      </c>
      <c r="AK521" s="4">
        <f>IF(ISNUMBER(Merge2[[#This Row],[PerformanceRating.RelationshipSatisfaction]]),Merge2[[#This Row],[PerformanceRating.RelationshipSatisfaction]],NA())</f>
        <v>4</v>
      </c>
      <c r="AL521" s="4">
        <v>3</v>
      </c>
      <c r="AM521" s="4">
        <v>1</v>
      </c>
      <c r="AN521" s="4">
        <v>3</v>
      </c>
      <c r="AO521" s="4">
        <f>IF(ISNUMBER(Merge2[[#This Row],[PerformanceRating.WorkLifeBalance]]),Merge2[[#This Row],[PerformanceRating.WorkLifeBalance]],NA())</f>
        <v>3</v>
      </c>
      <c r="AP521" s="4">
        <v>5</v>
      </c>
      <c r="AQ521" s="4">
        <f>IF(ISNUMBER(Merge2[[#This Row],[PerformanceRating.SelfRating]]),Merge2[[#This Row],[PerformanceRating.SelfRating]],NA())</f>
        <v>5</v>
      </c>
      <c r="AR521" s="4">
        <v>4</v>
      </c>
      <c r="AS521" s="4">
        <f>IF(ISNUMBER(Merge2[[#This Row],[PerformanceRating.ManagerRating]]),Merge2[[#This Row],[PerformanceRating.ManagerRating]],NA())</f>
        <v>4</v>
      </c>
      <c r="AT521" s="4">
        <f>AVERAGE(Merge2[[#This Row],[environment]],Merge2[[#This Row],[job_satisfactory]],Merge2[[#This Row],[Relationship]],Merge2[[#This Row],[worklife]],Merge2[[#This Row],[selfrating]],Merge2[[#This Row],[managerrating]])</f>
        <v>4.166666666666667</v>
      </c>
    </row>
    <row r="522" spans="1:46" x14ac:dyDescent="0.25">
      <c r="A522" s="1" t="s">
        <v>1833</v>
      </c>
      <c r="B522" s="3" t="s">
        <v>1834</v>
      </c>
      <c r="C522" s="3" t="s">
        <v>1835</v>
      </c>
      <c r="D522" s="3" t="s">
        <v>39</v>
      </c>
      <c r="E522" s="4">
        <v>28</v>
      </c>
      <c r="F522" s="4" t="str">
        <f>IF(Merge2[[#This Row],[Age]]&lt;=35,"Young","Old")</f>
        <v>Young</v>
      </c>
      <c r="G522" s="3" t="s">
        <v>27</v>
      </c>
      <c r="H522" s="3" t="s">
        <v>28</v>
      </c>
      <c r="I522" s="4">
        <v>10</v>
      </c>
      <c r="J522" s="4" t="str" cm="1">
        <f t="array" ref="J522">_xlfn.IFS(Merge2[[#This Row],[DistanceFromHome (KM)]] &lt;=10,"0-10KM",Merge2[[#This Row],[DistanceFromHome (KM)]] &lt;=20,"11-20KM",Merge2[[#This Row],[DistanceFromHome (KM)]] &lt;=30,"21-30KM",Merge2[[#This Row],[DistanceFromHome (KM)]] &lt;=40,"31-40KM",Merge2[[#This Row],[DistanceFromHome (KM)]] &lt;=50,"41-50KM")</f>
        <v>0-10KM</v>
      </c>
      <c r="K522" s="3" t="s">
        <v>69</v>
      </c>
      <c r="L522" s="3" t="s">
        <v>70</v>
      </c>
      <c r="M522" s="4">
        <v>1</v>
      </c>
      <c r="N522" s="3" t="str" cm="1">
        <f t="array" ref="N522">_xlfn.SWITCH(Merge2[[#This Row],[Education]], 1, "Below College", 2, "College", 3, "Bachelor's", 4, "Master's", 5, "Doctorate")</f>
        <v>Below College</v>
      </c>
      <c r="O522" s="3" t="s">
        <v>49</v>
      </c>
      <c r="P522" s="3" t="s">
        <v>32</v>
      </c>
      <c r="Q522" s="3" t="s">
        <v>51</v>
      </c>
      <c r="R522" s="5">
        <v>83864</v>
      </c>
      <c r="S522" s="4">
        <v>2</v>
      </c>
      <c r="T522" s="3" t="s">
        <v>34</v>
      </c>
      <c r="U522" s="4">
        <f>IF(Merge2[[#This Row],[OverTime]]="Yes", 1, 0)</f>
        <v>0</v>
      </c>
      <c r="V522" s="2">
        <v>42298</v>
      </c>
      <c r="W522" s="3" t="s">
        <v>34</v>
      </c>
      <c r="X522" s="4">
        <v>7</v>
      </c>
      <c r="Y522" s="4">
        <v>7</v>
      </c>
      <c r="Z522" s="4">
        <v>7</v>
      </c>
      <c r="AA522" s="4" t="str">
        <f>IF(Merge2[[#This Row],[YearsSinceLastPromotion]] &gt;=4, "Need Attention", "OK")</f>
        <v>Need Attention</v>
      </c>
      <c r="AB522" s="4">
        <v>5</v>
      </c>
      <c r="AC522" s="1"/>
      <c r="AD522" s="1"/>
      <c r="AE522" s="2"/>
      <c r="AF522" s="4"/>
      <c r="AG522" s="4" t="e">
        <f>IF(ISNUMBER(Merge2[[#This Row],[PerformanceRating.EnvironmentSatisfaction]]),Merge2[[#This Row],[PerformanceRating.EnvironmentSatisfaction]], NA())</f>
        <v>#N/A</v>
      </c>
      <c r="AH522" s="4"/>
      <c r="AI522" s="4" t="e">
        <f>IF(ISNUMBER(Merge2[[#This Row],[PerformanceRating.JobSatisfaction]]),Merge2[[#This Row],[PerformanceRating.JobSatisfaction]],NA())</f>
        <v>#N/A</v>
      </c>
      <c r="AJ522" s="4"/>
      <c r="AK522" s="4" t="e">
        <f>IF(ISNUMBER(Merge2[[#This Row],[PerformanceRating.RelationshipSatisfaction]]),Merge2[[#This Row],[PerformanceRating.RelationshipSatisfaction]],NA())</f>
        <v>#N/A</v>
      </c>
      <c r="AL522" s="4"/>
      <c r="AM522" s="4"/>
      <c r="AN522" s="4"/>
      <c r="AO522" s="4" t="e">
        <f>IF(ISNUMBER(Merge2[[#This Row],[PerformanceRating.WorkLifeBalance]]),Merge2[[#This Row],[PerformanceRating.WorkLifeBalance]],NA())</f>
        <v>#N/A</v>
      </c>
      <c r="AP522" s="4"/>
      <c r="AQ522" s="4" t="e">
        <f>IF(ISNUMBER(Merge2[[#This Row],[PerformanceRating.SelfRating]]),Merge2[[#This Row],[PerformanceRating.SelfRating]],NA())</f>
        <v>#N/A</v>
      </c>
      <c r="AR522" s="4"/>
      <c r="AS522" s="4" t="e">
        <f>IF(ISNUMBER(Merge2[[#This Row],[PerformanceRating.ManagerRating]]),Merge2[[#This Row],[PerformanceRating.ManagerRating]],NA())</f>
        <v>#N/A</v>
      </c>
      <c r="AT522" s="4" t="e">
        <f>AVERAGE(Merge2[[#This Row],[environment]],Merge2[[#This Row],[job_satisfactory]],Merge2[[#This Row],[Relationship]],Merge2[[#This Row],[worklife]],Merge2[[#This Row],[selfrating]],Merge2[[#This Row],[managerrating]])</f>
        <v>#N/A</v>
      </c>
    </row>
    <row r="523" spans="1:46" x14ac:dyDescent="0.25">
      <c r="A523" s="1" t="s">
        <v>1836</v>
      </c>
      <c r="B523" s="3" t="s">
        <v>1837</v>
      </c>
      <c r="C523" s="3" t="s">
        <v>1838</v>
      </c>
      <c r="D523" s="3" t="s">
        <v>26</v>
      </c>
      <c r="E523" s="4">
        <v>26</v>
      </c>
      <c r="F523" s="4" t="str">
        <f>IF(Merge2[[#This Row],[Age]]&lt;=35,"Young","Old")</f>
        <v>Young</v>
      </c>
      <c r="G523" s="3" t="s">
        <v>27</v>
      </c>
      <c r="H523" s="3" t="s">
        <v>57</v>
      </c>
      <c r="I523" s="4">
        <v>27</v>
      </c>
      <c r="J523" s="4" t="str" cm="1">
        <f t="array" ref="J523">_xlfn.IFS(Merge2[[#This Row],[DistanceFromHome (KM)]] &lt;=10,"0-10KM",Merge2[[#This Row],[DistanceFromHome (KM)]] &lt;=20,"11-20KM",Merge2[[#This Row],[DistanceFromHome (KM)]] &lt;=30,"21-30KM",Merge2[[#This Row],[DistanceFromHome (KM)]] &lt;=40,"31-40KM",Merge2[[#This Row],[DistanceFromHome (KM)]] &lt;=50,"41-50KM")</f>
        <v>21-30KM</v>
      </c>
      <c r="K523" s="3" t="s">
        <v>40</v>
      </c>
      <c r="L523" s="3" t="s">
        <v>30</v>
      </c>
      <c r="M523" s="4">
        <v>2</v>
      </c>
      <c r="N523" s="3" t="str" cm="1">
        <f t="array" ref="N523">_xlfn.SWITCH(Merge2[[#This Row],[Education]], 1, "Below College", 2, "College", 3, "Bachelor's", 4, "Master's", 5, "Doctorate")</f>
        <v>College</v>
      </c>
      <c r="O523" s="3" t="s">
        <v>58</v>
      </c>
      <c r="P523" s="3" t="s">
        <v>93</v>
      </c>
      <c r="Q523" s="3" t="s">
        <v>51</v>
      </c>
      <c r="R523" s="5">
        <v>42052</v>
      </c>
      <c r="S523" s="4">
        <v>1</v>
      </c>
      <c r="T523" s="3" t="s">
        <v>34</v>
      </c>
      <c r="U523" s="4">
        <f>IF(Merge2[[#This Row],[OverTime]]="Yes", 1, 0)</f>
        <v>0</v>
      </c>
      <c r="V523" s="2">
        <v>42303</v>
      </c>
      <c r="W523" s="3" t="s">
        <v>34</v>
      </c>
      <c r="X523" s="4">
        <v>7</v>
      </c>
      <c r="Y523" s="4">
        <v>7</v>
      </c>
      <c r="Z523" s="4">
        <v>7</v>
      </c>
      <c r="AA523" s="4" t="str">
        <f>IF(Merge2[[#This Row],[YearsSinceLastPromotion]] &gt;=4, "Need Attention", "OK")</f>
        <v>Need Attention</v>
      </c>
      <c r="AB523" s="4">
        <v>2</v>
      </c>
      <c r="AC523" s="1"/>
      <c r="AD523" s="1"/>
      <c r="AE523" s="2"/>
      <c r="AF523" s="4"/>
      <c r="AG523" s="4" t="e">
        <f>IF(ISNUMBER(Merge2[[#This Row],[PerformanceRating.EnvironmentSatisfaction]]),Merge2[[#This Row],[PerformanceRating.EnvironmentSatisfaction]], NA())</f>
        <v>#N/A</v>
      </c>
      <c r="AH523" s="4"/>
      <c r="AI523" s="4" t="e">
        <f>IF(ISNUMBER(Merge2[[#This Row],[PerformanceRating.JobSatisfaction]]),Merge2[[#This Row],[PerformanceRating.JobSatisfaction]],NA())</f>
        <v>#N/A</v>
      </c>
      <c r="AJ523" s="4"/>
      <c r="AK523" s="4" t="e">
        <f>IF(ISNUMBER(Merge2[[#This Row],[PerformanceRating.RelationshipSatisfaction]]),Merge2[[#This Row],[PerformanceRating.RelationshipSatisfaction]],NA())</f>
        <v>#N/A</v>
      </c>
      <c r="AL523" s="4"/>
      <c r="AM523" s="4"/>
      <c r="AN523" s="4"/>
      <c r="AO523" s="4" t="e">
        <f>IF(ISNUMBER(Merge2[[#This Row],[PerformanceRating.WorkLifeBalance]]),Merge2[[#This Row],[PerformanceRating.WorkLifeBalance]],NA())</f>
        <v>#N/A</v>
      </c>
      <c r="AP523" s="4"/>
      <c r="AQ523" s="4" t="e">
        <f>IF(ISNUMBER(Merge2[[#This Row],[PerformanceRating.SelfRating]]),Merge2[[#This Row],[PerformanceRating.SelfRating]],NA())</f>
        <v>#N/A</v>
      </c>
      <c r="AR523" s="4"/>
      <c r="AS523" s="4" t="e">
        <f>IF(ISNUMBER(Merge2[[#This Row],[PerformanceRating.ManagerRating]]),Merge2[[#This Row],[PerformanceRating.ManagerRating]],NA())</f>
        <v>#N/A</v>
      </c>
      <c r="AT523" s="4" t="e">
        <f>AVERAGE(Merge2[[#This Row],[environment]],Merge2[[#This Row],[job_satisfactory]],Merge2[[#This Row],[Relationship]],Merge2[[#This Row],[worklife]],Merge2[[#This Row],[selfrating]],Merge2[[#This Row],[managerrating]])</f>
        <v>#N/A</v>
      </c>
    </row>
    <row r="524" spans="1:46" x14ac:dyDescent="0.25">
      <c r="A524" s="1" t="s">
        <v>1839</v>
      </c>
      <c r="B524" s="3" t="s">
        <v>1840</v>
      </c>
      <c r="C524" s="3" t="s">
        <v>1841</v>
      </c>
      <c r="D524" s="3" t="s">
        <v>39</v>
      </c>
      <c r="E524" s="4">
        <v>28</v>
      </c>
      <c r="F524" s="4" t="str">
        <f>IF(Merge2[[#This Row],[Age]]&lt;=35,"Young","Old")</f>
        <v>Young</v>
      </c>
      <c r="G524" s="3" t="s">
        <v>27</v>
      </c>
      <c r="H524" s="3" t="s">
        <v>57</v>
      </c>
      <c r="I524" s="4">
        <v>2</v>
      </c>
      <c r="J524" s="4" t="str" cm="1">
        <f t="array" ref="J524">_xlfn.IFS(Merge2[[#This Row],[DistanceFromHome (KM)]] &lt;=10,"0-10KM",Merge2[[#This Row],[DistanceFromHome (KM)]] &lt;=20,"11-20KM",Merge2[[#This Row],[DistanceFromHome (KM)]] &lt;=30,"21-30KM",Merge2[[#This Row],[DistanceFromHome (KM)]] &lt;=40,"31-40KM",Merge2[[#This Row],[DistanceFromHome (KM)]] &lt;=50,"41-50KM")</f>
        <v>0-10KM</v>
      </c>
      <c r="K524" s="3" t="s">
        <v>40</v>
      </c>
      <c r="L524" s="3" t="s">
        <v>48</v>
      </c>
      <c r="M524" s="4">
        <v>3</v>
      </c>
      <c r="N524" s="3" t="str" cm="1">
        <f t="array" ref="N524">_xlfn.SWITCH(Merge2[[#This Row],[Education]], 1, "Below College", 2, "College", 3, "Bachelor's", 4, "Master's", 5, "Doctorate")</f>
        <v>Bachelor's</v>
      </c>
      <c r="O524" s="3" t="s">
        <v>58</v>
      </c>
      <c r="P524" s="3" t="s">
        <v>101</v>
      </c>
      <c r="Q524" s="3" t="s">
        <v>41</v>
      </c>
      <c r="R524" s="5">
        <v>220234</v>
      </c>
      <c r="S524" s="4">
        <v>0</v>
      </c>
      <c r="T524" s="3" t="s">
        <v>42</v>
      </c>
      <c r="U524" s="4">
        <f>IF(Merge2[[#This Row],[OverTime]]="Yes", 1, 0)</f>
        <v>1</v>
      </c>
      <c r="V524" s="2">
        <v>42303</v>
      </c>
      <c r="W524" s="3" t="s">
        <v>34</v>
      </c>
      <c r="X524" s="4">
        <v>7</v>
      </c>
      <c r="Y524" s="4">
        <v>5</v>
      </c>
      <c r="Z524" s="4">
        <v>7</v>
      </c>
      <c r="AA524" s="4" t="str">
        <f>IF(Merge2[[#This Row],[YearsSinceLastPromotion]] &gt;=4, "Need Attention", "OK")</f>
        <v>Need Attention</v>
      </c>
      <c r="AB524" s="4">
        <v>1</v>
      </c>
      <c r="AC524" s="1"/>
      <c r="AD524" s="1"/>
      <c r="AE524" s="2"/>
      <c r="AF524" s="4"/>
      <c r="AG524" s="4" t="e">
        <f>IF(ISNUMBER(Merge2[[#This Row],[PerformanceRating.EnvironmentSatisfaction]]),Merge2[[#This Row],[PerformanceRating.EnvironmentSatisfaction]], NA())</f>
        <v>#N/A</v>
      </c>
      <c r="AH524" s="4"/>
      <c r="AI524" s="4" t="e">
        <f>IF(ISNUMBER(Merge2[[#This Row],[PerformanceRating.JobSatisfaction]]),Merge2[[#This Row],[PerformanceRating.JobSatisfaction]],NA())</f>
        <v>#N/A</v>
      </c>
      <c r="AJ524" s="4"/>
      <c r="AK524" s="4" t="e">
        <f>IF(ISNUMBER(Merge2[[#This Row],[PerformanceRating.RelationshipSatisfaction]]),Merge2[[#This Row],[PerformanceRating.RelationshipSatisfaction]],NA())</f>
        <v>#N/A</v>
      </c>
      <c r="AL524" s="4"/>
      <c r="AM524" s="4"/>
      <c r="AN524" s="4"/>
      <c r="AO524" s="4" t="e">
        <f>IF(ISNUMBER(Merge2[[#This Row],[PerformanceRating.WorkLifeBalance]]),Merge2[[#This Row],[PerformanceRating.WorkLifeBalance]],NA())</f>
        <v>#N/A</v>
      </c>
      <c r="AP524" s="4"/>
      <c r="AQ524" s="4" t="e">
        <f>IF(ISNUMBER(Merge2[[#This Row],[PerformanceRating.SelfRating]]),Merge2[[#This Row],[PerformanceRating.SelfRating]],NA())</f>
        <v>#N/A</v>
      </c>
      <c r="AR524" s="4"/>
      <c r="AS524" s="4" t="e">
        <f>IF(ISNUMBER(Merge2[[#This Row],[PerformanceRating.ManagerRating]]),Merge2[[#This Row],[PerformanceRating.ManagerRating]],NA())</f>
        <v>#N/A</v>
      </c>
      <c r="AT524" s="4" t="e">
        <f>AVERAGE(Merge2[[#This Row],[environment]],Merge2[[#This Row],[job_satisfactory]],Merge2[[#This Row],[Relationship]],Merge2[[#This Row],[worklife]],Merge2[[#This Row],[selfrating]],Merge2[[#This Row],[managerrating]])</f>
        <v>#N/A</v>
      </c>
    </row>
    <row r="525" spans="1:46" x14ac:dyDescent="0.25">
      <c r="A525" s="1" t="s">
        <v>1842</v>
      </c>
      <c r="B525" s="3" t="s">
        <v>1843</v>
      </c>
      <c r="C525" s="3" t="s">
        <v>1844</v>
      </c>
      <c r="D525" s="3" t="s">
        <v>26</v>
      </c>
      <c r="E525" s="4">
        <v>27</v>
      </c>
      <c r="F525" s="4" t="str">
        <f>IF(Merge2[[#This Row],[Age]]&lt;=35,"Young","Old")</f>
        <v>Young</v>
      </c>
      <c r="G525" s="3" t="s">
        <v>27</v>
      </c>
      <c r="H525" s="3" t="s">
        <v>28</v>
      </c>
      <c r="I525" s="4">
        <v>1</v>
      </c>
      <c r="J525" s="4" t="str" cm="1">
        <f t="array" ref="J525">_xlfn.IFS(Merge2[[#This Row],[DistanceFromHome (KM)]] &lt;=10,"0-10KM",Merge2[[#This Row],[DistanceFromHome (KM)]] &lt;=20,"11-20KM",Merge2[[#This Row],[DistanceFromHome (KM)]] &lt;=30,"21-30KM",Merge2[[#This Row],[DistanceFromHome (KM)]] &lt;=40,"31-40KM",Merge2[[#This Row],[DistanceFromHome (KM)]] &lt;=50,"41-50KM")</f>
        <v>0-10KM</v>
      </c>
      <c r="K525" s="3" t="s">
        <v>40</v>
      </c>
      <c r="L525" s="3" t="s">
        <v>100</v>
      </c>
      <c r="M525" s="4">
        <v>2</v>
      </c>
      <c r="N525" s="3" t="str" cm="1">
        <f t="array" ref="N525">_xlfn.SWITCH(Merge2[[#This Row],[Education]], 1, "Below College", 2, "College", 3, "Bachelor's", 4, "Master's", 5, "Doctorate")</f>
        <v>College</v>
      </c>
      <c r="O525" s="3" t="s">
        <v>63</v>
      </c>
      <c r="P525" s="3" t="s">
        <v>166</v>
      </c>
      <c r="Q525" s="3" t="s">
        <v>41</v>
      </c>
      <c r="R525" s="5">
        <v>62496</v>
      </c>
      <c r="S525" s="4">
        <v>0</v>
      </c>
      <c r="T525" s="3" t="s">
        <v>34</v>
      </c>
      <c r="U525" s="4">
        <f>IF(Merge2[[#This Row],[OverTime]]="Yes", 1, 0)</f>
        <v>0</v>
      </c>
      <c r="V525" s="2">
        <v>42304</v>
      </c>
      <c r="W525" s="3" t="s">
        <v>34</v>
      </c>
      <c r="X525" s="4">
        <v>7</v>
      </c>
      <c r="Y525" s="4">
        <v>6</v>
      </c>
      <c r="Z525" s="4">
        <v>6</v>
      </c>
      <c r="AA525" s="4" t="str">
        <f>IF(Merge2[[#This Row],[YearsSinceLastPromotion]] &gt;=4, "Need Attention", "OK")</f>
        <v>Need Attention</v>
      </c>
      <c r="AB525" s="4">
        <v>1</v>
      </c>
      <c r="AC525" s="1"/>
      <c r="AD525" s="1"/>
      <c r="AE525" s="2"/>
      <c r="AF525" s="4"/>
      <c r="AG525" s="4" t="e">
        <f>IF(ISNUMBER(Merge2[[#This Row],[PerformanceRating.EnvironmentSatisfaction]]),Merge2[[#This Row],[PerformanceRating.EnvironmentSatisfaction]], NA())</f>
        <v>#N/A</v>
      </c>
      <c r="AH525" s="4"/>
      <c r="AI525" s="4" t="e">
        <f>IF(ISNUMBER(Merge2[[#This Row],[PerformanceRating.JobSatisfaction]]),Merge2[[#This Row],[PerformanceRating.JobSatisfaction]],NA())</f>
        <v>#N/A</v>
      </c>
      <c r="AJ525" s="4"/>
      <c r="AK525" s="4" t="e">
        <f>IF(ISNUMBER(Merge2[[#This Row],[PerformanceRating.RelationshipSatisfaction]]),Merge2[[#This Row],[PerformanceRating.RelationshipSatisfaction]],NA())</f>
        <v>#N/A</v>
      </c>
      <c r="AL525" s="4"/>
      <c r="AM525" s="4"/>
      <c r="AN525" s="4"/>
      <c r="AO525" s="4" t="e">
        <f>IF(ISNUMBER(Merge2[[#This Row],[PerformanceRating.WorkLifeBalance]]),Merge2[[#This Row],[PerformanceRating.WorkLifeBalance]],NA())</f>
        <v>#N/A</v>
      </c>
      <c r="AP525" s="4"/>
      <c r="AQ525" s="4" t="e">
        <f>IF(ISNUMBER(Merge2[[#This Row],[PerformanceRating.SelfRating]]),Merge2[[#This Row],[PerformanceRating.SelfRating]],NA())</f>
        <v>#N/A</v>
      </c>
      <c r="AR525" s="4"/>
      <c r="AS525" s="4" t="e">
        <f>IF(ISNUMBER(Merge2[[#This Row],[PerformanceRating.ManagerRating]]),Merge2[[#This Row],[PerformanceRating.ManagerRating]],NA())</f>
        <v>#N/A</v>
      </c>
      <c r="AT525" s="4" t="e">
        <f>AVERAGE(Merge2[[#This Row],[environment]],Merge2[[#This Row],[job_satisfactory]],Merge2[[#This Row],[Relationship]],Merge2[[#This Row],[worklife]],Merge2[[#This Row],[selfrating]],Merge2[[#This Row],[managerrating]])</f>
        <v>#N/A</v>
      </c>
    </row>
    <row r="526" spans="1:46" x14ac:dyDescent="0.25">
      <c r="A526" s="1" t="s">
        <v>1845</v>
      </c>
      <c r="B526" s="3" t="s">
        <v>1846</v>
      </c>
      <c r="C526" s="3" t="s">
        <v>1847</v>
      </c>
      <c r="D526" s="3" t="s">
        <v>26</v>
      </c>
      <c r="E526" s="4">
        <v>28</v>
      </c>
      <c r="F526" s="4" t="str">
        <f>IF(Merge2[[#This Row],[Age]]&lt;=35,"Young","Old")</f>
        <v>Young</v>
      </c>
      <c r="G526" s="3" t="s">
        <v>27</v>
      </c>
      <c r="H526" s="3" t="s">
        <v>28</v>
      </c>
      <c r="I526" s="4">
        <v>44</v>
      </c>
      <c r="J526" s="4" t="str" cm="1">
        <f t="array" ref="J526">_xlfn.IFS(Merge2[[#This Row],[DistanceFromHome (KM)]] &lt;=10,"0-10KM",Merge2[[#This Row],[DistanceFromHome (KM)]] &lt;=20,"11-20KM",Merge2[[#This Row],[DistanceFromHome (KM)]] &lt;=30,"21-30KM",Merge2[[#This Row],[DistanceFromHome (KM)]] &lt;=40,"31-40KM",Merge2[[#This Row],[DistanceFromHome (KM)]] &lt;=50,"41-50KM")</f>
        <v>41-50KM</v>
      </c>
      <c r="K526" s="3" t="s">
        <v>40</v>
      </c>
      <c r="L526" s="3" t="s">
        <v>30</v>
      </c>
      <c r="M526" s="4">
        <v>3</v>
      </c>
      <c r="N526" s="3" t="str" cm="1">
        <f t="array" ref="N526">_xlfn.SWITCH(Merge2[[#This Row],[Education]], 1, "Below College", 2, "College", 3, "Bachelor's", 4, "Master's", 5, "Doctorate")</f>
        <v>Bachelor's</v>
      </c>
      <c r="O526" s="3" t="s">
        <v>130</v>
      </c>
      <c r="P526" s="3" t="s">
        <v>32</v>
      </c>
      <c r="Q526" s="3" t="s">
        <v>51</v>
      </c>
      <c r="R526" s="5">
        <v>304858</v>
      </c>
      <c r="S526" s="4">
        <v>1</v>
      </c>
      <c r="T526" s="3" t="s">
        <v>42</v>
      </c>
      <c r="U526" s="4">
        <f>IF(Merge2[[#This Row],[OverTime]]="Yes", 1, 0)</f>
        <v>1</v>
      </c>
      <c r="V526" s="2">
        <v>42309</v>
      </c>
      <c r="W526" s="3" t="s">
        <v>34</v>
      </c>
      <c r="X526" s="4">
        <v>7</v>
      </c>
      <c r="Y526" s="4">
        <v>5</v>
      </c>
      <c r="Z526" s="4">
        <v>7</v>
      </c>
      <c r="AA526" s="4" t="str">
        <f>IF(Merge2[[#This Row],[YearsSinceLastPromotion]] &gt;=4, "Need Attention", "OK")</f>
        <v>Need Attention</v>
      </c>
      <c r="AB526" s="4">
        <v>2</v>
      </c>
      <c r="AC526" s="1"/>
      <c r="AD526" s="1"/>
      <c r="AE526" s="2"/>
      <c r="AF526" s="4"/>
      <c r="AG526" s="4" t="e">
        <f>IF(ISNUMBER(Merge2[[#This Row],[PerformanceRating.EnvironmentSatisfaction]]),Merge2[[#This Row],[PerformanceRating.EnvironmentSatisfaction]], NA())</f>
        <v>#N/A</v>
      </c>
      <c r="AH526" s="4"/>
      <c r="AI526" s="4" t="e">
        <f>IF(ISNUMBER(Merge2[[#This Row],[PerformanceRating.JobSatisfaction]]),Merge2[[#This Row],[PerformanceRating.JobSatisfaction]],NA())</f>
        <v>#N/A</v>
      </c>
      <c r="AJ526" s="4"/>
      <c r="AK526" s="4" t="e">
        <f>IF(ISNUMBER(Merge2[[#This Row],[PerformanceRating.RelationshipSatisfaction]]),Merge2[[#This Row],[PerformanceRating.RelationshipSatisfaction]],NA())</f>
        <v>#N/A</v>
      </c>
      <c r="AL526" s="4"/>
      <c r="AM526" s="4"/>
      <c r="AN526" s="4"/>
      <c r="AO526" s="4" t="e">
        <f>IF(ISNUMBER(Merge2[[#This Row],[PerformanceRating.WorkLifeBalance]]),Merge2[[#This Row],[PerformanceRating.WorkLifeBalance]],NA())</f>
        <v>#N/A</v>
      </c>
      <c r="AP526" s="4"/>
      <c r="AQ526" s="4" t="e">
        <f>IF(ISNUMBER(Merge2[[#This Row],[PerformanceRating.SelfRating]]),Merge2[[#This Row],[PerformanceRating.SelfRating]],NA())</f>
        <v>#N/A</v>
      </c>
      <c r="AR526" s="4"/>
      <c r="AS526" s="4" t="e">
        <f>IF(ISNUMBER(Merge2[[#This Row],[PerformanceRating.ManagerRating]]),Merge2[[#This Row],[PerformanceRating.ManagerRating]],NA())</f>
        <v>#N/A</v>
      </c>
      <c r="AT526" s="4" t="e">
        <f>AVERAGE(Merge2[[#This Row],[environment]],Merge2[[#This Row],[job_satisfactory]],Merge2[[#This Row],[Relationship]],Merge2[[#This Row],[worklife]],Merge2[[#This Row],[selfrating]],Merge2[[#This Row],[managerrating]])</f>
        <v>#N/A</v>
      </c>
    </row>
    <row r="527" spans="1:46" x14ac:dyDescent="0.25">
      <c r="A527" s="1" t="s">
        <v>1848</v>
      </c>
      <c r="B527" s="3" t="s">
        <v>1849</v>
      </c>
      <c r="C527" s="3" t="s">
        <v>1850</v>
      </c>
      <c r="D527" s="3" t="s">
        <v>26</v>
      </c>
      <c r="E527" s="4">
        <v>28</v>
      </c>
      <c r="F527" s="4" t="str">
        <f>IF(Merge2[[#This Row],[Age]]&lt;=35,"Young","Old")</f>
        <v>Young</v>
      </c>
      <c r="G527" s="3" t="s">
        <v>27</v>
      </c>
      <c r="H527" s="3" t="s">
        <v>28</v>
      </c>
      <c r="I527" s="4">
        <v>7</v>
      </c>
      <c r="J527" s="4" t="str" cm="1">
        <f t="array" ref="J527">_xlfn.IFS(Merge2[[#This Row],[DistanceFromHome (KM)]] &lt;=10,"0-10KM",Merge2[[#This Row],[DistanceFromHome (KM)]] &lt;=20,"11-20KM",Merge2[[#This Row],[DistanceFromHome (KM)]] &lt;=30,"21-30KM",Merge2[[#This Row],[DistanceFromHome (KM)]] &lt;=40,"31-40KM",Merge2[[#This Row],[DistanceFromHome (KM)]] &lt;=50,"41-50KM")</f>
        <v>0-10KM</v>
      </c>
      <c r="K527" s="3" t="s">
        <v>40</v>
      </c>
      <c r="L527" s="3" t="s">
        <v>30</v>
      </c>
      <c r="M527" s="4">
        <v>5</v>
      </c>
      <c r="N527" s="3" t="str" cm="1">
        <f t="array" ref="N527">_xlfn.SWITCH(Merge2[[#This Row],[Education]], 1, "Below College", 2, "College", 3, "Bachelor's", 4, "Master's", 5, "Doctorate")</f>
        <v>Doctorate</v>
      </c>
      <c r="O527" s="3" t="s">
        <v>31</v>
      </c>
      <c r="P527" s="3" t="s">
        <v>32</v>
      </c>
      <c r="Q527" s="3" t="s">
        <v>51</v>
      </c>
      <c r="R527" s="5">
        <v>181164</v>
      </c>
      <c r="S527" s="4">
        <v>1</v>
      </c>
      <c r="T527" s="3" t="s">
        <v>34</v>
      </c>
      <c r="U527" s="4">
        <f>IF(Merge2[[#This Row],[OverTime]]="Yes", 1, 0)</f>
        <v>0</v>
      </c>
      <c r="V527" s="2">
        <v>42309</v>
      </c>
      <c r="W527" s="3" t="s">
        <v>34</v>
      </c>
      <c r="X527" s="4">
        <v>7</v>
      </c>
      <c r="Y527" s="4">
        <v>5</v>
      </c>
      <c r="Z527" s="4">
        <v>6</v>
      </c>
      <c r="AA527" s="4" t="str">
        <f>IF(Merge2[[#This Row],[YearsSinceLastPromotion]] &gt;=4, "Need Attention", "OK")</f>
        <v>Need Attention</v>
      </c>
      <c r="AB527" s="4">
        <v>1</v>
      </c>
      <c r="AC527" s="1"/>
      <c r="AD527" s="1"/>
      <c r="AE527" s="2"/>
      <c r="AF527" s="4"/>
      <c r="AG527" s="4" t="e">
        <f>IF(ISNUMBER(Merge2[[#This Row],[PerformanceRating.EnvironmentSatisfaction]]),Merge2[[#This Row],[PerformanceRating.EnvironmentSatisfaction]], NA())</f>
        <v>#N/A</v>
      </c>
      <c r="AH527" s="4"/>
      <c r="AI527" s="4" t="e">
        <f>IF(ISNUMBER(Merge2[[#This Row],[PerformanceRating.JobSatisfaction]]),Merge2[[#This Row],[PerformanceRating.JobSatisfaction]],NA())</f>
        <v>#N/A</v>
      </c>
      <c r="AJ527" s="4"/>
      <c r="AK527" s="4" t="e">
        <f>IF(ISNUMBER(Merge2[[#This Row],[PerformanceRating.RelationshipSatisfaction]]),Merge2[[#This Row],[PerformanceRating.RelationshipSatisfaction]],NA())</f>
        <v>#N/A</v>
      </c>
      <c r="AL527" s="4"/>
      <c r="AM527" s="4"/>
      <c r="AN527" s="4"/>
      <c r="AO527" s="4" t="e">
        <f>IF(ISNUMBER(Merge2[[#This Row],[PerformanceRating.WorkLifeBalance]]),Merge2[[#This Row],[PerformanceRating.WorkLifeBalance]],NA())</f>
        <v>#N/A</v>
      </c>
      <c r="AP527" s="4"/>
      <c r="AQ527" s="4" t="e">
        <f>IF(ISNUMBER(Merge2[[#This Row],[PerformanceRating.SelfRating]]),Merge2[[#This Row],[PerformanceRating.SelfRating]],NA())</f>
        <v>#N/A</v>
      </c>
      <c r="AR527" s="4"/>
      <c r="AS527" s="4" t="e">
        <f>IF(ISNUMBER(Merge2[[#This Row],[PerformanceRating.ManagerRating]]),Merge2[[#This Row],[PerformanceRating.ManagerRating]],NA())</f>
        <v>#N/A</v>
      </c>
      <c r="AT527" s="4" t="e">
        <f>AVERAGE(Merge2[[#This Row],[environment]],Merge2[[#This Row],[job_satisfactory]],Merge2[[#This Row],[Relationship]],Merge2[[#This Row],[worklife]],Merge2[[#This Row],[selfrating]],Merge2[[#This Row],[managerrating]])</f>
        <v>#N/A</v>
      </c>
    </row>
    <row r="528" spans="1:46" x14ac:dyDescent="0.25">
      <c r="A528" s="1" t="s">
        <v>1851</v>
      </c>
      <c r="B528" s="3" t="s">
        <v>1852</v>
      </c>
      <c r="C528" s="3" t="s">
        <v>1853</v>
      </c>
      <c r="D528" s="3" t="s">
        <v>39</v>
      </c>
      <c r="E528" s="4">
        <v>25</v>
      </c>
      <c r="F528" s="4" t="str">
        <f>IF(Merge2[[#This Row],[Age]]&lt;=35,"Young","Old")</f>
        <v>Young</v>
      </c>
      <c r="G528" s="3" t="s">
        <v>92</v>
      </c>
      <c r="H528" s="3" t="s">
        <v>57</v>
      </c>
      <c r="I528" s="4">
        <v>11</v>
      </c>
      <c r="J528" s="4" t="str" cm="1">
        <f t="array" ref="J528">_xlfn.IFS(Merge2[[#This Row],[DistanceFromHome (KM)]] &lt;=10,"0-10KM",Merge2[[#This Row],[DistanceFromHome (KM)]] &lt;=20,"11-20KM",Merge2[[#This Row],[DistanceFromHome (KM)]] &lt;=30,"21-30KM",Merge2[[#This Row],[DistanceFromHome (KM)]] &lt;=40,"31-40KM",Merge2[[#This Row],[DistanceFromHome (KM)]] &lt;=50,"41-50KM")</f>
        <v>11-20KM</v>
      </c>
      <c r="K528" s="3" t="s">
        <v>69</v>
      </c>
      <c r="L528" s="3" t="s">
        <v>70</v>
      </c>
      <c r="M528" s="4">
        <v>1</v>
      </c>
      <c r="N528" s="3" t="str" cm="1">
        <f t="array" ref="N528">_xlfn.SWITCH(Merge2[[#This Row],[Education]], 1, "Below College", 2, "College", 3, "Bachelor's", 4, "Master's", 5, "Doctorate")</f>
        <v>Below College</v>
      </c>
      <c r="O528" s="3" t="s">
        <v>200</v>
      </c>
      <c r="P528" s="3" t="s">
        <v>101</v>
      </c>
      <c r="Q528" s="3" t="s">
        <v>51</v>
      </c>
      <c r="R528" s="5">
        <v>67708</v>
      </c>
      <c r="S528" s="4">
        <v>1</v>
      </c>
      <c r="T528" s="3" t="s">
        <v>34</v>
      </c>
      <c r="U528" s="4">
        <f>IF(Merge2[[#This Row],[OverTime]]="Yes", 1, 0)</f>
        <v>0</v>
      </c>
      <c r="V528" s="2">
        <v>42310</v>
      </c>
      <c r="W528" s="3" t="s">
        <v>34</v>
      </c>
      <c r="X528" s="4">
        <v>7</v>
      </c>
      <c r="Y528" s="4">
        <v>7</v>
      </c>
      <c r="Z528" s="4">
        <v>7</v>
      </c>
      <c r="AA528" s="4" t="str">
        <f>IF(Merge2[[#This Row],[YearsSinceLastPromotion]] &gt;=4, "Need Attention", "OK")</f>
        <v>Need Attention</v>
      </c>
      <c r="AB528" s="4">
        <v>0</v>
      </c>
      <c r="AC528" s="1"/>
      <c r="AD528" s="1"/>
      <c r="AE528" s="2"/>
      <c r="AF528" s="4"/>
      <c r="AG528" s="4" t="e">
        <f>IF(ISNUMBER(Merge2[[#This Row],[PerformanceRating.EnvironmentSatisfaction]]),Merge2[[#This Row],[PerformanceRating.EnvironmentSatisfaction]], NA())</f>
        <v>#N/A</v>
      </c>
      <c r="AH528" s="4"/>
      <c r="AI528" s="4" t="e">
        <f>IF(ISNUMBER(Merge2[[#This Row],[PerformanceRating.JobSatisfaction]]),Merge2[[#This Row],[PerformanceRating.JobSatisfaction]],NA())</f>
        <v>#N/A</v>
      </c>
      <c r="AJ528" s="4"/>
      <c r="AK528" s="4" t="e">
        <f>IF(ISNUMBER(Merge2[[#This Row],[PerformanceRating.RelationshipSatisfaction]]),Merge2[[#This Row],[PerformanceRating.RelationshipSatisfaction]],NA())</f>
        <v>#N/A</v>
      </c>
      <c r="AL528" s="4"/>
      <c r="AM528" s="4"/>
      <c r="AN528" s="4"/>
      <c r="AO528" s="4" t="e">
        <f>IF(ISNUMBER(Merge2[[#This Row],[PerformanceRating.WorkLifeBalance]]),Merge2[[#This Row],[PerformanceRating.WorkLifeBalance]],NA())</f>
        <v>#N/A</v>
      </c>
      <c r="AP528" s="4"/>
      <c r="AQ528" s="4" t="e">
        <f>IF(ISNUMBER(Merge2[[#This Row],[PerformanceRating.SelfRating]]),Merge2[[#This Row],[PerformanceRating.SelfRating]],NA())</f>
        <v>#N/A</v>
      </c>
      <c r="AR528" s="4"/>
      <c r="AS528" s="4" t="e">
        <f>IF(ISNUMBER(Merge2[[#This Row],[PerformanceRating.ManagerRating]]),Merge2[[#This Row],[PerformanceRating.ManagerRating]],NA())</f>
        <v>#N/A</v>
      </c>
      <c r="AT528" s="4" t="e">
        <f>AVERAGE(Merge2[[#This Row],[environment]],Merge2[[#This Row],[job_satisfactory]],Merge2[[#This Row],[Relationship]],Merge2[[#This Row],[worklife]],Merge2[[#This Row],[selfrating]],Merge2[[#This Row],[managerrating]])</f>
        <v>#N/A</v>
      </c>
    </row>
    <row r="529" spans="1:46" x14ac:dyDescent="0.25">
      <c r="A529" s="1" t="s">
        <v>1854</v>
      </c>
      <c r="B529" s="3" t="s">
        <v>1855</v>
      </c>
      <c r="C529" s="3" t="s">
        <v>1856</v>
      </c>
      <c r="D529" s="3" t="s">
        <v>39</v>
      </c>
      <c r="E529" s="4">
        <v>26</v>
      </c>
      <c r="F529" s="4" t="str">
        <f>IF(Merge2[[#This Row],[Age]]&lt;=35,"Young","Old")</f>
        <v>Young</v>
      </c>
      <c r="G529" s="3" t="s">
        <v>27</v>
      </c>
      <c r="H529" s="3" t="s">
        <v>57</v>
      </c>
      <c r="I529" s="4">
        <v>17</v>
      </c>
      <c r="J529" s="4" t="str" cm="1">
        <f t="array" ref="J529">_xlfn.IFS(Merge2[[#This Row],[DistanceFromHome (KM)]] &lt;=10,"0-10KM",Merge2[[#This Row],[DistanceFromHome (KM)]] &lt;=20,"11-20KM",Merge2[[#This Row],[DistanceFromHome (KM)]] &lt;=30,"21-30KM",Merge2[[#This Row],[DistanceFromHome (KM)]] &lt;=40,"31-40KM",Merge2[[#This Row],[DistanceFromHome (KM)]] &lt;=50,"41-50KM")</f>
        <v>11-20KM</v>
      </c>
      <c r="K529" s="3" t="s">
        <v>29</v>
      </c>
      <c r="L529" s="3" t="s">
        <v>149</v>
      </c>
      <c r="M529" s="4">
        <v>3</v>
      </c>
      <c r="N529" s="3" t="str" cm="1">
        <f t="array" ref="N529">_xlfn.SWITCH(Merge2[[#This Row],[Education]], 1, "Below College", 2, "College", 3, "Bachelor's", 4, "Master's", 5, "Doctorate")</f>
        <v>Bachelor's</v>
      </c>
      <c r="O529" s="3" t="s">
        <v>77</v>
      </c>
      <c r="P529" s="3" t="s">
        <v>110</v>
      </c>
      <c r="Q529" s="3" t="s">
        <v>51</v>
      </c>
      <c r="R529" s="5">
        <v>55778</v>
      </c>
      <c r="S529" s="4">
        <v>1</v>
      </c>
      <c r="T529" s="3" t="s">
        <v>34</v>
      </c>
      <c r="U529" s="4">
        <f>IF(Merge2[[#This Row],[OverTime]]="Yes", 1, 0)</f>
        <v>0</v>
      </c>
      <c r="V529" s="2">
        <v>42313</v>
      </c>
      <c r="W529" s="3" t="s">
        <v>34</v>
      </c>
      <c r="X529" s="4">
        <v>7</v>
      </c>
      <c r="Y529" s="4">
        <v>4</v>
      </c>
      <c r="Z529" s="4">
        <v>7</v>
      </c>
      <c r="AA529" s="4" t="str">
        <f>IF(Merge2[[#This Row],[YearsSinceLastPromotion]] &gt;=4, "Need Attention", "OK")</f>
        <v>Need Attention</v>
      </c>
      <c r="AB529" s="4">
        <v>6</v>
      </c>
      <c r="AC529" s="1"/>
      <c r="AD529" s="1"/>
      <c r="AE529" s="2"/>
      <c r="AF529" s="4"/>
      <c r="AG529" s="4" t="e">
        <f>IF(ISNUMBER(Merge2[[#This Row],[PerformanceRating.EnvironmentSatisfaction]]),Merge2[[#This Row],[PerformanceRating.EnvironmentSatisfaction]], NA())</f>
        <v>#N/A</v>
      </c>
      <c r="AH529" s="4"/>
      <c r="AI529" s="4" t="e">
        <f>IF(ISNUMBER(Merge2[[#This Row],[PerformanceRating.JobSatisfaction]]),Merge2[[#This Row],[PerformanceRating.JobSatisfaction]],NA())</f>
        <v>#N/A</v>
      </c>
      <c r="AJ529" s="4"/>
      <c r="AK529" s="4" t="e">
        <f>IF(ISNUMBER(Merge2[[#This Row],[PerformanceRating.RelationshipSatisfaction]]),Merge2[[#This Row],[PerformanceRating.RelationshipSatisfaction]],NA())</f>
        <v>#N/A</v>
      </c>
      <c r="AL529" s="4"/>
      <c r="AM529" s="4"/>
      <c r="AN529" s="4"/>
      <c r="AO529" s="4" t="e">
        <f>IF(ISNUMBER(Merge2[[#This Row],[PerformanceRating.WorkLifeBalance]]),Merge2[[#This Row],[PerformanceRating.WorkLifeBalance]],NA())</f>
        <v>#N/A</v>
      </c>
      <c r="AP529" s="4"/>
      <c r="AQ529" s="4" t="e">
        <f>IF(ISNUMBER(Merge2[[#This Row],[PerformanceRating.SelfRating]]),Merge2[[#This Row],[PerformanceRating.SelfRating]],NA())</f>
        <v>#N/A</v>
      </c>
      <c r="AR529" s="4"/>
      <c r="AS529" s="4" t="e">
        <f>IF(ISNUMBER(Merge2[[#This Row],[PerformanceRating.ManagerRating]]),Merge2[[#This Row],[PerformanceRating.ManagerRating]],NA())</f>
        <v>#N/A</v>
      </c>
      <c r="AT529" s="4" t="e">
        <f>AVERAGE(Merge2[[#This Row],[environment]],Merge2[[#This Row],[job_satisfactory]],Merge2[[#This Row],[Relationship]],Merge2[[#This Row],[worklife]],Merge2[[#This Row],[selfrating]],Merge2[[#This Row],[managerrating]])</f>
        <v>#N/A</v>
      </c>
    </row>
    <row r="530" spans="1:46" x14ac:dyDescent="0.25">
      <c r="A530" s="1" t="s">
        <v>1857</v>
      </c>
      <c r="B530" s="3" t="s">
        <v>1858</v>
      </c>
      <c r="C530" s="3" t="s">
        <v>1859</v>
      </c>
      <c r="D530" s="3" t="s">
        <v>39</v>
      </c>
      <c r="E530" s="4">
        <v>27</v>
      </c>
      <c r="F530" s="4" t="str">
        <f>IF(Merge2[[#This Row],[Age]]&lt;=35,"Young","Old")</f>
        <v>Young</v>
      </c>
      <c r="G530" s="3" t="s">
        <v>27</v>
      </c>
      <c r="H530" s="3" t="s">
        <v>57</v>
      </c>
      <c r="I530" s="4">
        <v>14</v>
      </c>
      <c r="J530" s="4" t="str" cm="1">
        <f t="array" ref="J530">_xlfn.IFS(Merge2[[#This Row],[DistanceFromHome (KM)]] &lt;=10,"0-10KM",Merge2[[#This Row],[DistanceFromHome (KM)]] &lt;=20,"11-20KM",Merge2[[#This Row],[DistanceFromHome (KM)]] &lt;=30,"21-30KM",Merge2[[#This Row],[DistanceFromHome (KM)]] &lt;=40,"31-40KM",Merge2[[#This Row],[DistanceFromHome (KM)]] &lt;=50,"41-50KM")</f>
        <v>11-20KM</v>
      </c>
      <c r="K530" s="3" t="s">
        <v>40</v>
      </c>
      <c r="L530" s="3" t="s">
        <v>76</v>
      </c>
      <c r="M530" s="4">
        <v>2</v>
      </c>
      <c r="N530" s="3" t="str" cm="1">
        <f t="array" ref="N530">_xlfn.SWITCH(Merge2[[#This Row],[Education]], 1, "Below College", 2, "College", 3, "Bachelor's", 4, "Master's", 5, "Doctorate")</f>
        <v>College</v>
      </c>
      <c r="O530" s="3" t="s">
        <v>77</v>
      </c>
      <c r="P530" s="3" t="s">
        <v>101</v>
      </c>
      <c r="Q530" s="3" t="s">
        <v>33</v>
      </c>
      <c r="R530" s="5">
        <v>120049</v>
      </c>
      <c r="S530" s="4">
        <v>1</v>
      </c>
      <c r="T530" s="3" t="s">
        <v>34</v>
      </c>
      <c r="U530" s="4">
        <f>IF(Merge2[[#This Row],[OverTime]]="Yes", 1, 0)</f>
        <v>0</v>
      </c>
      <c r="V530" s="2">
        <v>42315</v>
      </c>
      <c r="W530" s="3" t="s">
        <v>34</v>
      </c>
      <c r="X530" s="4">
        <v>7</v>
      </c>
      <c r="Y530" s="4">
        <v>1</v>
      </c>
      <c r="Z530" s="4">
        <v>6</v>
      </c>
      <c r="AA530" s="4" t="str">
        <f>IF(Merge2[[#This Row],[YearsSinceLastPromotion]] &gt;=4, "Need Attention", "OK")</f>
        <v>Need Attention</v>
      </c>
      <c r="AB530" s="4">
        <v>1</v>
      </c>
      <c r="AC530" s="1" t="s">
        <v>1860</v>
      </c>
      <c r="AD530" s="1" t="s">
        <v>1857</v>
      </c>
      <c r="AE530" s="2">
        <v>43394</v>
      </c>
      <c r="AF530" s="4">
        <v>5</v>
      </c>
      <c r="AG530" s="4">
        <f>IF(ISNUMBER(Merge2[[#This Row],[PerformanceRating.EnvironmentSatisfaction]]),Merge2[[#This Row],[PerformanceRating.EnvironmentSatisfaction]], NA())</f>
        <v>5</v>
      </c>
      <c r="AH530" s="4">
        <v>3</v>
      </c>
      <c r="AI530" s="4">
        <f>IF(ISNUMBER(Merge2[[#This Row],[PerformanceRating.JobSatisfaction]]),Merge2[[#This Row],[PerformanceRating.JobSatisfaction]],NA())</f>
        <v>3</v>
      </c>
      <c r="AJ530" s="4">
        <v>2</v>
      </c>
      <c r="AK530" s="4">
        <f>IF(ISNUMBER(Merge2[[#This Row],[PerformanceRating.RelationshipSatisfaction]]),Merge2[[#This Row],[PerformanceRating.RelationshipSatisfaction]],NA())</f>
        <v>2</v>
      </c>
      <c r="AL530" s="4">
        <v>1</v>
      </c>
      <c r="AM530" s="4">
        <v>0</v>
      </c>
      <c r="AN530" s="4">
        <v>3</v>
      </c>
      <c r="AO530" s="4">
        <f>IF(ISNUMBER(Merge2[[#This Row],[PerformanceRating.WorkLifeBalance]]),Merge2[[#This Row],[PerformanceRating.WorkLifeBalance]],NA())</f>
        <v>3</v>
      </c>
      <c r="AP530" s="4">
        <v>4</v>
      </c>
      <c r="AQ530" s="4">
        <f>IF(ISNUMBER(Merge2[[#This Row],[PerformanceRating.SelfRating]]),Merge2[[#This Row],[PerformanceRating.SelfRating]],NA())</f>
        <v>4</v>
      </c>
      <c r="AR530" s="4">
        <v>3</v>
      </c>
      <c r="AS530" s="4">
        <f>IF(ISNUMBER(Merge2[[#This Row],[PerformanceRating.ManagerRating]]),Merge2[[#This Row],[PerformanceRating.ManagerRating]],NA())</f>
        <v>3</v>
      </c>
      <c r="AT530" s="4">
        <f>AVERAGE(Merge2[[#This Row],[environment]],Merge2[[#This Row],[job_satisfactory]],Merge2[[#This Row],[Relationship]],Merge2[[#This Row],[worklife]],Merge2[[#This Row],[selfrating]],Merge2[[#This Row],[managerrating]])</f>
        <v>3.3333333333333335</v>
      </c>
    </row>
    <row r="531" spans="1:46" x14ac:dyDescent="0.25">
      <c r="A531" s="1" t="s">
        <v>1861</v>
      </c>
      <c r="B531" s="3" t="s">
        <v>1862</v>
      </c>
      <c r="C531" s="3" t="s">
        <v>1863</v>
      </c>
      <c r="D531" s="3" t="s">
        <v>39</v>
      </c>
      <c r="E531" s="4">
        <v>28</v>
      </c>
      <c r="F531" s="4" t="str">
        <f>IF(Merge2[[#This Row],[Age]]&lt;=35,"Young","Old")</f>
        <v>Young</v>
      </c>
      <c r="G531" s="3" t="s">
        <v>27</v>
      </c>
      <c r="H531" s="3" t="s">
        <v>28</v>
      </c>
      <c r="I531" s="4">
        <v>32</v>
      </c>
      <c r="J531" s="4" t="str" cm="1">
        <f t="array" ref="J531">_xlfn.IFS(Merge2[[#This Row],[DistanceFromHome (KM)]] &lt;=10,"0-10KM",Merge2[[#This Row],[DistanceFromHome (KM)]] &lt;=20,"11-20KM",Merge2[[#This Row],[DistanceFromHome (KM)]] &lt;=30,"21-30KM",Merge2[[#This Row],[DistanceFromHome (KM)]] &lt;=40,"31-40KM",Merge2[[#This Row],[DistanceFromHome (KM)]] &lt;=50,"41-50KM")</f>
        <v>31-40KM</v>
      </c>
      <c r="K531" s="3" t="s">
        <v>40</v>
      </c>
      <c r="L531" s="3" t="s">
        <v>30</v>
      </c>
      <c r="M531" s="4">
        <v>4</v>
      </c>
      <c r="N531" s="3" t="str" cm="1">
        <f t="array" ref="N531">_xlfn.SWITCH(Merge2[[#This Row],[Education]], 1, "Below College", 2, "College", 3, "Bachelor's", 4, "Master's", 5, "Doctorate")</f>
        <v>Master's</v>
      </c>
      <c r="O531" s="3" t="s">
        <v>31</v>
      </c>
      <c r="P531" s="3" t="s">
        <v>32</v>
      </c>
      <c r="Q531" s="3" t="s">
        <v>33</v>
      </c>
      <c r="R531" s="5">
        <v>128222</v>
      </c>
      <c r="S531" s="4">
        <v>2</v>
      </c>
      <c r="T531" s="3" t="s">
        <v>34</v>
      </c>
      <c r="U531" s="4">
        <f>IF(Merge2[[#This Row],[OverTime]]="Yes", 1, 0)</f>
        <v>0</v>
      </c>
      <c r="V531" s="2">
        <v>42315</v>
      </c>
      <c r="W531" s="3" t="s">
        <v>34</v>
      </c>
      <c r="X531" s="4">
        <v>7</v>
      </c>
      <c r="Y531" s="4">
        <v>6</v>
      </c>
      <c r="Z531" s="4">
        <v>7</v>
      </c>
      <c r="AA531" s="4" t="str">
        <f>IF(Merge2[[#This Row],[YearsSinceLastPromotion]] &gt;=4, "Need Attention", "OK")</f>
        <v>Need Attention</v>
      </c>
      <c r="AB531" s="4">
        <v>1</v>
      </c>
      <c r="AC531" s="1"/>
      <c r="AD531" s="1"/>
      <c r="AE531" s="2"/>
      <c r="AF531" s="4"/>
      <c r="AG531" s="4" t="e">
        <f>IF(ISNUMBER(Merge2[[#This Row],[PerformanceRating.EnvironmentSatisfaction]]),Merge2[[#This Row],[PerformanceRating.EnvironmentSatisfaction]], NA())</f>
        <v>#N/A</v>
      </c>
      <c r="AH531" s="4"/>
      <c r="AI531" s="4" t="e">
        <f>IF(ISNUMBER(Merge2[[#This Row],[PerformanceRating.JobSatisfaction]]),Merge2[[#This Row],[PerformanceRating.JobSatisfaction]],NA())</f>
        <v>#N/A</v>
      </c>
      <c r="AJ531" s="4"/>
      <c r="AK531" s="4" t="e">
        <f>IF(ISNUMBER(Merge2[[#This Row],[PerformanceRating.RelationshipSatisfaction]]),Merge2[[#This Row],[PerformanceRating.RelationshipSatisfaction]],NA())</f>
        <v>#N/A</v>
      </c>
      <c r="AL531" s="4"/>
      <c r="AM531" s="4"/>
      <c r="AN531" s="4"/>
      <c r="AO531" s="4" t="e">
        <f>IF(ISNUMBER(Merge2[[#This Row],[PerformanceRating.WorkLifeBalance]]),Merge2[[#This Row],[PerformanceRating.WorkLifeBalance]],NA())</f>
        <v>#N/A</v>
      </c>
      <c r="AP531" s="4"/>
      <c r="AQ531" s="4" t="e">
        <f>IF(ISNUMBER(Merge2[[#This Row],[PerformanceRating.SelfRating]]),Merge2[[#This Row],[PerformanceRating.SelfRating]],NA())</f>
        <v>#N/A</v>
      </c>
      <c r="AR531" s="4"/>
      <c r="AS531" s="4" t="e">
        <f>IF(ISNUMBER(Merge2[[#This Row],[PerformanceRating.ManagerRating]]),Merge2[[#This Row],[PerformanceRating.ManagerRating]],NA())</f>
        <v>#N/A</v>
      </c>
      <c r="AT531" s="4" t="e">
        <f>AVERAGE(Merge2[[#This Row],[environment]],Merge2[[#This Row],[job_satisfactory]],Merge2[[#This Row],[Relationship]],Merge2[[#This Row],[worklife]],Merge2[[#This Row],[selfrating]],Merge2[[#This Row],[managerrating]])</f>
        <v>#N/A</v>
      </c>
    </row>
    <row r="532" spans="1:46" x14ac:dyDescent="0.25">
      <c r="A532" s="1" t="s">
        <v>1864</v>
      </c>
      <c r="B532" s="3" t="s">
        <v>1865</v>
      </c>
      <c r="C532" s="3" t="s">
        <v>1866</v>
      </c>
      <c r="D532" s="3" t="s">
        <v>26</v>
      </c>
      <c r="E532" s="4">
        <v>27</v>
      </c>
      <c r="F532" s="4" t="str">
        <f>IF(Merge2[[#This Row],[Age]]&lt;=35,"Young","Old")</f>
        <v>Young</v>
      </c>
      <c r="G532" s="3" t="s">
        <v>27</v>
      </c>
      <c r="H532" s="3" t="s">
        <v>57</v>
      </c>
      <c r="I532" s="4">
        <v>31</v>
      </c>
      <c r="J532" s="4" t="str" cm="1">
        <f t="array" ref="J532">_xlfn.IFS(Merge2[[#This Row],[DistanceFromHome (KM)]] &lt;=10,"0-10KM",Merge2[[#This Row],[DistanceFromHome (KM)]] &lt;=20,"11-20KM",Merge2[[#This Row],[DistanceFromHome (KM)]] &lt;=30,"21-30KM",Merge2[[#This Row],[DistanceFromHome (KM)]] &lt;=40,"31-40KM",Merge2[[#This Row],[DistanceFromHome (KM)]] &lt;=50,"41-50KM")</f>
        <v>31-40KM</v>
      </c>
      <c r="K532" s="3" t="s">
        <v>40</v>
      </c>
      <c r="L532" s="3" t="s">
        <v>30</v>
      </c>
      <c r="M532" s="4">
        <v>4</v>
      </c>
      <c r="N532" s="3" t="str" cm="1">
        <f t="array" ref="N532">_xlfn.SWITCH(Merge2[[#This Row],[Education]], 1, "Below College", 2, "College", 3, "Bachelor's", 4, "Master's", 5, "Doctorate")</f>
        <v>Master's</v>
      </c>
      <c r="O532" s="3" t="s">
        <v>58</v>
      </c>
      <c r="P532" s="3" t="s">
        <v>114</v>
      </c>
      <c r="Q532" s="3" t="s">
        <v>33</v>
      </c>
      <c r="R532" s="5">
        <v>120225</v>
      </c>
      <c r="S532" s="4">
        <v>2</v>
      </c>
      <c r="T532" s="3" t="s">
        <v>34</v>
      </c>
      <c r="U532" s="4">
        <f>IF(Merge2[[#This Row],[OverTime]]="Yes", 1, 0)</f>
        <v>0</v>
      </c>
      <c r="V532" s="2">
        <v>42316</v>
      </c>
      <c r="W532" s="3" t="s">
        <v>34</v>
      </c>
      <c r="X532" s="4">
        <v>7</v>
      </c>
      <c r="Y532" s="4">
        <v>2</v>
      </c>
      <c r="Z532" s="4">
        <v>5</v>
      </c>
      <c r="AA532" s="4" t="str">
        <f>IF(Merge2[[#This Row],[YearsSinceLastPromotion]] &gt;=4, "Need Attention", "OK")</f>
        <v>Need Attention</v>
      </c>
      <c r="AB532" s="4">
        <v>4</v>
      </c>
      <c r="AC532" s="1" t="s">
        <v>1867</v>
      </c>
      <c r="AD532" s="1" t="s">
        <v>1864</v>
      </c>
      <c r="AE532" s="2">
        <v>43455</v>
      </c>
      <c r="AF532" s="4">
        <v>5</v>
      </c>
      <c r="AG532" s="4">
        <f>IF(ISNUMBER(Merge2[[#This Row],[PerformanceRating.EnvironmentSatisfaction]]),Merge2[[#This Row],[PerformanceRating.EnvironmentSatisfaction]], NA())</f>
        <v>5</v>
      </c>
      <c r="AH532" s="4">
        <v>3</v>
      </c>
      <c r="AI532" s="4">
        <f>IF(ISNUMBER(Merge2[[#This Row],[PerformanceRating.JobSatisfaction]]),Merge2[[#This Row],[PerformanceRating.JobSatisfaction]],NA())</f>
        <v>3</v>
      </c>
      <c r="AJ532" s="4">
        <v>3</v>
      </c>
      <c r="AK532" s="4">
        <f>IF(ISNUMBER(Merge2[[#This Row],[PerformanceRating.RelationshipSatisfaction]]),Merge2[[#This Row],[PerformanceRating.RelationshipSatisfaction]],NA())</f>
        <v>3</v>
      </c>
      <c r="AL532" s="4">
        <v>3</v>
      </c>
      <c r="AM532" s="4">
        <v>3</v>
      </c>
      <c r="AN532" s="4">
        <v>5</v>
      </c>
      <c r="AO532" s="4">
        <f>IF(ISNUMBER(Merge2[[#This Row],[PerformanceRating.WorkLifeBalance]]),Merge2[[#This Row],[PerformanceRating.WorkLifeBalance]],NA())</f>
        <v>5</v>
      </c>
      <c r="AP532" s="4">
        <v>4</v>
      </c>
      <c r="AQ532" s="4">
        <f>IF(ISNUMBER(Merge2[[#This Row],[PerformanceRating.SelfRating]]),Merge2[[#This Row],[PerformanceRating.SelfRating]],NA())</f>
        <v>4</v>
      </c>
      <c r="AR532" s="4">
        <v>3</v>
      </c>
      <c r="AS532" s="4">
        <f>IF(ISNUMBER(Merge2[[#This Row],[PerformanceRating.ManagerRating]]),Merge2[[#This Row],[PerformanceRating.ManagerRating]],NA())</f>
        <v>3</v>
      </c>
      <c r="AT532" s="4">
        <f>AVERAGE(Merge2[[#This Row],[environment]],Merge2[[#This Row],[job_satisfactory]],Merge2[[#This Row],[Relationship]],Merge2[[#This Row],[worklife]],Merge2[[#This Row],[selfrating]],Merge2[[#This Row],[managerrating]])</f>
        <v>3.8333333333333335</v>
      </c>
    </row>
    <row r="533" spans="1:46" x14ac:dyDescent="0.25">
      <c r="A533" s="1" t="s">
        <v>1868</v>
      </c>
      <c r="B533" s="3" t="s">
        <v>1869</v>
      </c>
      <c r="C533" s="3" t="s">
        <v>1870</v>
      </c>
      <c r="D533" s="3" t="s">
        <v>39</v>
      </c>
      <c r="E533" s="4">
        <v>26</v>
      </c>
      <c r="F533" s="4" t="str">
        <f>IF(Merge2[[#This Row],[Age]]&lt;=35,"Young","Old")</f>
        <v>Young</v>
      </c>
      <c r="G533" s="3" t="s">
        <v>27</v>
      </c>
      <c r="H533" s="3" t="s">
        <v>57</v>
      </c>
      <c r="I533" s="4">
        <v>14</v>
      </c>
      <c r="J533" s="4" t="str" cm="1">
        <f t="array" ref="J533">_xlfn.IFS(Merge2[[#This Row],[DistanceFromHome (KM)]] &lt;=10,"0-10KM",Merge2[[#This Row],[DistanceFromHome (KM)]] &lt;=20,"11-20KM",Merge2[[#This Row],[DistanceFromHome (KM)]] &lt;=30,"21-30KM",Merge2[[#This Row],[DistanceFromHome (KM)]] &lt;=40,"31-40KM",Merge2[[#This Row],[DistanceFromHome (KM)]] &lt;=50,"41-50KM")</f>
        <v>11-20KM</v>
      </c>
      <c r="K533" s="3" t="s">
        <v>69</v>
      </c>
      <c r="L533" s="3" t="s">
        <v>76</v>
      </c>
      <c r="M533" s="4">
        <v>1</v>
      </c>
      <c r="N533" s="3" t="str" cm="1">
        <f t="array" ref="N533">_xlfn.SWITCH(Merge2[[#This Row],[Education]], 1, "Below College", 2, "College", 3, "Bachelor's", 4, "Master's", 5, "Doctorate")</f>
        <v>Below College</v>
      </c>
      <c r="O533" s="3" t="s">
        <v>58</v>
      </c>
      <c r="P533" s="3" t="s">
        <v>110</v>
      </c>
      <c r="Q533" s="3" t="s">
        <v>51</v>
      </c>
      <c r="R533" s="5">
        <v>33180</v>
      </c>
      <c r="S533" s="4">
        <v>1</v>
      </c>
      <c r="T533" s="3" t="s">
        <v>42</v>
      </c>
      <c r="U533" s="4">
        <f>IF(Merge2[[#This Row],[OverTime]]="Yes", 1, 0)</f>
        <v>1</v>
      </c>
      <c r="V533" s="2">
        <v>42318</v>
      </c>
      <c r="W533" s="3" t="s">
        <v>34</v>
      </c>
      <c r="X533" s="4">
        <v>7</v>
      </c>
      <c r="Y533" s="4">
        <v>5</v>
      </c>
      <c r="Z533" s="4">
        <v>7</v>
      </c>
      <c r="AA533" s="4" t="str">
        <f>IF(Merge2[[#This Row],[YearsSinceLastPromotion]] &gt;=4, "Need Attention", "OK")</f>
        <v>Need Attention</v>
      </c>
      <c r="AB533" s="4">
        <v>3</v>
      </c>
      <c r="AC533" s="1"/>
      <c r="AD533" s="1"/>
      <c r="AE533" s="2"/>
      <c r="AF533" s="4"/>
      <c r="AG533" s="4" t="e">
        <f>IF(ISNUMBER(Merge2[[#This Row],[PerformanceRating.EnvironmentSatisfaction]]),Merge2[[#This Row],[PerformanceRating.EnvironmentSatisfaction]], NA())</f>
        <v>#N/A</v>
      </c>
      <c r="AH533" s="4"/>
      <c r="AI533" s="4" t="e">
        <f>IF(ISNUMBER(Merge2[[#This Row],[PerformanceRating.JobSatisfaction]]),Merge2[[#This Row],[PerformanceRating.JobSatisfaction]],NA())</f>
        <v>#N/A</v>
      </c>
      <c r="AJ533" s="4"/>
      <c r="AK533" s="4" t="e">
        <f>IF(ISNUMBER(Merge2[[#This Row],[PerformanceRating.RelationshipSatisfaction]]),Merge2[[#This Row],[PerformanceRating.RelationshipSatisfaction]],NA())</f>
        <v>#N/A</v>
      </c>
      <c r="AL533" s="4"/>
      <c r="AM533" s="4"/>
      <c r="AN533" s="4"/>
      <c r="AO533" s="4" t="e">
        <f>IF(ISNUMBER(Merge2[[#This Row],[PerformanceRating.WorkLifeBalance]]),Merge2[[#This Row],[PerformanceRating.WorkLifeBalance]],NA())</f>
        <v>#N/A</v>
      </c>
      <c r="AP533" s="4"/>
      <c r="AQ533" s="4" t="e">
        <f>IF(ISNUMBER(Merge2[[#This Row],[PerformanceRating.SelfRating]]),Merge2[[#This Row],[PerformanceRating.SelfRating]],NA())</f>
        <v>#N/A</v>
      </c>
      <c r="AR533" s="4"/>
      <c r="AS533" s="4" t="e">
        <f>IF(ISNUMBER(Merge2[[#This Row],[PerformanceRating.ManagerRating]]),Merge2[[#This Row],[PerformanceRating.ManagerRating]],NA())</f>
        <v>#N/A</v>
      </c>
      <c r="AT533" s="4" t="e">
        <f>AVERAGE(Merge2[[#This Row],[environment]],Merge2[[#This Row],[job_satisfactory]],Merge2[[#This Row],[Relationship]],Merge2[[#This Row],[worklife]],Merge2[[#This Row],[selfrating]],Merge2[[#This Row],[managerrating]])</f>
        <v>#N/A</v>
      </c>
    </row>
    <row r="534" spans="1:46" x14ac:dyDescent="0.25">
      <c r="A534" s="1" t="s">
        <v>1871</v>
      </c>
      <c r="B534" s="3" t="s">
        <v>1872</v>
      </c>
      <c r="C534" s="3" t="s">
        <v>1873</v>
      </c>
      <c r="D534" s="3" t="s">
        <v>39</v>
      </c>
      <c r="E534" s="4">
        <v>26</v>
      </c>
      <c r="F534" s="4" t="str">
        <f>IF(Merge2[[#This Row],[Age]]&lt;=35,"Young","Old")</f>
        <v>Young</v>
      </c>
      <c r="G534" s="3" t="s">
        <v>27</v>
      </c>
      <c r="H534" s="3" t="s">
        <v>28</v>
      </c>
      <c r="I534" s="4">
        <v>22</v>
      </c>
      <c r="J534" s="4" t="str" cm="1">
        <f t="array" ref="J534">_xlfn.IFS(Merge2[[#This Row],[DistanceFromHome (KM)]] &lt;=10,"0-10KM",Merge2[[#This Row],[DistanceFromHome (KM)]] &lt;=20,"11-20KM",Merge2[[#This Row],[DistanceFromHome (KM)]] &lt;=30,"21-30KM",Merge2[[#This Row],[DistanceFromHome (KM)]] &lt;=40,"31-40KM",Merge2[[#This Row],[DistanceFromHome (KM)]] &lt;=50,"41-50KM")</f>
        <v>21-30KM</v>
      </c>
      <c r="K534" s="3" t="s">
        <v>40</v>
      </c>
      <c r="L534" s="3" t="s">
        <v>70</v>
      </c>
      <c r="M534" s="4">
        <v>1</v>
      </c>
      <c r="N534" s="3" t="str" cm="1">
        <f t="array" ref="N534">_xlfn.SWITCH(Merge2[[#This Row],[Education]], 1, "Below College", 2, "College", 3, "Bachelor's", 4, "Master's", 5, "Doctorate")</f>
        <v>Below College</v>
      </c>
      <c r="O534" s="3" t="s">
        <v>49</v>
      </c>
      <c r="P534" s="3" t="s">
        <v>32</v>
      </c>
      <c r="Q534" s="3" t="s">
        <v>51</v>
      </c>
      <c r="R534" s="5">
        <v>87142</v>
      </c>
      <c r="S534" s="4">
        <v>1</v>
      </c>
      <c r="T534" s="3" t="s">
        <v>34</v>
      </c>
      <c r="U534" s="4">
        <f>IF(Merge2[[#This Row],[OverTime]]="Yes", 1, 0)</f>
        <v>0</v>
      </c>
      <c r="V534" s="2">
        <v>42319</v>
      </c>
      <c r="W534" s="3" t="s">
        <v>42</v>
      </c>
      <c r="X534" s="4">
        <v>2</v>
      </c>
      <c r="Y534" s="4">
        <v>1</v>
      </c>
      <c r="Z534" s="4">
        <v>1</v>
      </c>
      <c r="AA534" s="4" t="str">
        <f>IF(Merge2[[#This Row],[YearsSinceLastPromotion]] &gt;=4, "Need Attention", "OK")</f>
        <v>OK</v>
      </c>
      <c r="AB534" s="4">
        <v>0</v>
      </c>
      <c r="AC534" s="1" t="s">
        <v>1874</v>
      </c>
      <c r="AD534" s="1" t="s">
        <v>1871</v>
      </c>
      <c r="AE534" s="2">
        <v>42488</v>
      </c>
      <c r="AF534" s="4">
        <v>5</v>
      </c>
      <c r="AG534" s="4">
        <f>IF(ISNUMBER(Merge2[[#This Row],[PerformanceRating.EnvironmentSatisfaction]]),Merge2[[#This Row],[PerformanceRating.EnvironmentSatisfaction]], NA())</f>
        <v>5</v>
      </c>
      <c r="AH534" s="4">
        <v>5</v>
      </c>
      <c r="AI534" s="4">
        <f>IF(ISNUMBER(Merge2[[#This Row],[PerformanceRating.JobSatisfaction]]),Merge2[[#This Row],[PerformanceRating.JobSatisfaction]],NA())</f>
        <v>5</v>
      </c>
      <c r="AJ534" s="4">
        <v>4</v>
      </c>
      <c r="AK534" s="4">
        <f>IF(ISNUMBER(Merge2[[#This Row],[PerformanceRating.RelationshipSatisfaction]]),Merge2[[#This Row],[PerformanceRating.RelationshipSatisfaction]],NA())</f>
        <v>4</v>
      </c>
      <c r="AL534" s="4">
        <v>2</v>
      </c>
      <c r="AM534" s="4">
        <v>2</v>
      </c>
      <c r="AN534" s="4">
        <v>5</v>
      </c>
      <c r="AO534" s="4">
        <f>IF(ISNUMBER(Merge2[[#This Row],[PerformanceRating.WorkLifeBalance]]),Merge2[[#This Row],[PerformanceRating.WorkLifeBalance]],NA())</f>
        <v>5</v>
      </c>
      <c r="AP534" s="4">
        <v>5</v>
      </c>
      <c r="AQ534" s="4">
        <f>IF(ISNUMBER(Merge2[[#This Row],[PerformanceRating.SelfRating]]),Merge2[[#This Row],[PerformanceRating.SelfRating]],NA())</f>
        <v>5</v>
      </c>
      <c r="AR534" s="4">
        <v>4</v>
      </c>
      <c r="AS534" s="4">
        <f>IF(ISNUMBER(Merge2[[#This Row],[PerformanceRating.ManagerRating]]),Merge2[[#This Row],[PerformanceRating.ManagerRating]],NA())</f>
        <v>4</v>
      </c>
      <c r="AT534" s="4">
        <f>AVERAGE(Merge2[[#This Row],[environment]],Merge2[[#This Row],[job_satisfactory]],Merge2[[#This Row],[Relationship]],Merge2[[#This Row],[worklife]],Merge2[[#This Row],[selfrating]],Merge2[[#This Row],[managerrating]])</f>
        <v>4.666666666666667</v>
      </c>
    </row>
    <row r="535" spans="1:46" x14ac:dyDescent="0.25">
      <c r="A535" s="1" t="s">
        <v>1875</v>
      </c>
      <c r="B535" s="3" t="s">
        <v>1876</v>
      </c>
      <c r="C535" s="3" t="s">
        <v>1877</v>
      </c>
      <c r="D535" s="3" t="s">
        <v>26</v>
      </c>
      <c r="E535" s="4">
        <v>27</v>
      </c>
      <c r="F535" s="4" t="str">
        <f>IF(Merge2[[#This Row],[Age]]&lt;=35,"Young","Old")</f>
        <v>Young</v>
      </c>
      <c r="G535" s="3" t="s">
        <v>75</v>
      </c>
      <c r="H535" s="3" t="s">
        <v>57</v>
      </c>
      <c r="I535" s="4">
        <v>12</v>
      </c>
      <c r="J535" s="4" t="str" cm="1">
        <f t="array" ref="J535">_xlfn.IFS(Merge2[[#This Row],[DistanceFromHome (KM)]] &lt;=10,"0-10KM",Merge2[[#This Row],[DistanceFromHome (KM)]] &lt;=20,"11-20KM",Merge2[[#This Row],[DistanceFromHome (KM)]] &lt;=30,"21-30KM",Merge2[[#This Row],[DistanceFromHome (KM)]] &lt;=40,"31-40KM",Merge2[[#This Row],[DistanceFromHome (KM)]] &lt;=50,"41-50KM")</f>
        <v>11-20KM</v>
      </c>
      <c r="K535" s="3" t="s">
        <v>29</v>
      </c>
      <c r="L535" s="3" t="s">
        <v>30</v>
      </c>
      <c r="M535" s="4">
        <v>3</v>
      </c>
      <c r="N535" s="3" t="str" cm="1">
        <f t="array" ref="N535">_xlfn.SWITCH(Merge2[[#This Row],[Education]], 1, "Below College", 2, "College", 3, "Bachelor's", 4, "Master's", 5, "Doctorate")</f>
        <v>Bachelor's</v>
      </c>
      <c r="O535" s="3" t="s">
        <v>77</v>
      </c>
      <c r="P535" s="3" t="s">
        <v>93</v>
      </c>
      <c r="Q535" s="3" t="s">
        <v>41</v>
      </c>
      <c r="R535" s="5">
        <v>41524</v>
      </c>
      <c r="S535" s="4">
        <v>0</v>
      </c>
      <c r="T535" s="3" t="s">
        <v>34</v>
      </c>
      <c r="U535" s="4">
        <f>IF(Merge2[[#This Row],[OverTime]]="Yes", 1, 0)</f>
        <v>0</v>
      </c>
      <c r="V535" s="2">
        <v>42320</v>
      </c>
      <c r="W535" s="3" t="s">
        <v>34</v>
      </c>
      <c r="X535" s="4">
        <v>7</v>
      </c>
      <c r="Y535" s="4">
        <v>6</v>
      </c>
      <c r="Z535" s="4">
        <v>6</v>
      </c>
      <c r="AA535" s="4" t="str">
        <f>IF(Merge2[[#This Row],[YearsSinceLastPromotion]] &gt;=4, "Need Attention", "OK")</f>
        <v>Need Attention</v>
      </c>
      <c r="AB535" s="4">
        <v>6</v>
      </c>
      <c r="AC535" s="1"/>
      <c r="AD535" s="1"/>
      <c r="AE535" s="2"/>
      <c r="AF535" s="4"/>
      <c r="AG535" s="4" t="e">
        <f>IF(ISNUMBER(Merge2[[#This Row],[PerformanceRating.EnvironmentSatisfaction]]),Merge2[[#This Row],[PerformanceRating.EnvironmentSatisfaction]], NA())</f>
        <v>#N/A</v>
      </c>
      <c r="AH535" s="4"/>
      <c r="AI535" s="4" t="e">
        <f>IF(ISNUMBER(Merge2[[#This Row],[PerformanceRating.JobSatisfaction]]),Merge2[[#This Row],[PerformanceRating.JobSatisfaction]],NA())</f>
        <v>#N/A</v>
      </c>
      <c r="AJ535" s="4"/>
      <c r="AK535" s="4" t="e">
        <f>IF(ISNUMBER(Merge2[[#This Row],[PerformanceRating.RelationshipSatisfaction]]),Merge2[[#This Row],[PerformanceRating.RelationshipSatisfaction]],NA())</f>
        <v>#N/A</v>
      </c>
      <c r="AL535" s="4"/>
      <c r="AM535" s="4"/>
      <c r="AN535" s="4"/>
      <c r="AO535" s="4" t="e">
        <f>IF(ISNUMBER(Merge2[[#This Row],[PerformanceRating.WorkLifeBalance]]),Merge2[[#This Row],[PerformanceRating.WorkLifeBalance]],NA())</f>
        <v>#N/A</v>
      </c>
      <c r="AP535" s="4"/>
      <c r="AQ535" s="4" t="e">
        <f>IF(ISNUMBER(Merge2[[#This Row],[PerformanceRating.SelfRating]]),Merge2[[#This Row],[PerformanceRating.SelfRating]],NA())</f>
        <v>#N/A</v>
      </c>
      <c r="AR535" s="4"/>
      <c r="AS535" s="4" t="e">
        <f>IF(ISNUMBER(Merge2[[#This Row],[PerformanceRating.ManagerRating]]),Merge2[[#This Row],[PerformanceRating.ManagerRating]],NA())</f>
        <v>#N/A</v>
      </c>
      <c r="AT535" s="4" t="e">
        <f>AVERAGE(Merge2[[#This Row],[environment]],Merge2[[#This Row],[job_satisfactory]],Merge2[[#This Row],[Relationship]],Merge2[[#This Row],[worklife]],Merge2[[#This Row],[selfrating]],Merge2[[#This Row],[managerrating]])</f>
        <v>#N/A</v>
      </c>
    </row>
    <row r="536" spans="1:46" x14ac:dyDescent="0.25">
      <c r="A536" s="1" t="s">
        <v>1878</v>
      </c>
      <c r="B536" s="3" t="s">
        <v>1879</v>
      </c>
      <c r="C536" s="3" t="s">
        <v>699</v>
      </c>
      <c r="D536" s="3" t="s">
        <v>26</v>
      </c>
      <c r="E536" s="4">
        <v>26</v>
      </c>
      <c r="F536" s="4" t="str">
        <f>IF(Merge2[[#This Row],[Age]]&lt;=35,"Young","Old")</f>
        <v>Young</v>
      </c>
      <c r="G536" s="3" t="s">
        <v>92</v>
      </c>
      <c r="H536" s="3" t="s">
        <v>57</v>
      </c>
      <c r="I536" s="4">
        <v>14</v>
      </c>
      <c r="J536" s="4" t="str" cm="1">
        <f t="array" ref="J536">_xlfn.IFS(Merge2[[#This Row],[DistanceFromHome (KM)]] &lt;=10,"0-10KM",Merge2[[#This Row],[DistanceFromHome (KM)]] &lt;=20,"11-20KM",Merge2[[#This Row],[DistanceFromHome (KM)]] &lt;=30,"21-30KM",Merge2[[#This Row],[DistanceFromHome (KM)]] &lt;=40,"31-40KM",Merge2[[#This Row],[DistanceFromHome (KM)]] &lt;=50,"41-50KM")</f>
        <v>11-20KM</v>
      </c>
      <c r="K536" s="3" t="s">
        <v>69</v>
      </c>
      <c r="L536" s="3" t="s">
        <v>149</v>
      </c>
      <c r="M536" s="4">
        <v>3</v>
      </c>
      <c r="N536" s="3" t="str" cm="1">
        <f t="array" ref="N536">_xlfn.SWITCH(Merge2[[#This Row],[Education]], 1, "Below College", 2, "College", 3, "Bachelor's", 4, "Master's", 5, "Doctorate")</f>
        <v>Bachelor's</v>
      </c>
      <c r="O536" s="3" t="s">
        <v>58</v>
      </c>
      <c r="P536" s="3" t="s">
        <v>110</v>
      </c>
      <c r="Q536" s="3" t="s">
        <v>41</v>
      </c>
      <c r="R536" s="5">
        <v>36794</v>
      </c>
      <c r="S536" s="4">
        <v>0</v>
      </c>
      <c r="T536" s="3" t="s">
        <v>34</v>
      </c>
      <c r="U536" s="4">
        <f>IF(Merge2[[#This Row],[OverTime]]="Yes", 1, 0)</f>
        <v>0</v>
      </c>
      <c r="V536" s="2">
        <v>42326</v>
      </c>
      <c r="W536" s="3" t="s">
        <v>42</v>
      </c>
      <c r="X536" s="4">
        <v>5</v>
      </c>
      <c r="Y536" s="4">
        <v>3</v>
      </c>
      <c r="Z536" s="4">
        <v>4</v>
      </c>
      <c r="AA536" s="4" t="str">
        <f>IF(Merge2[[#This Row],[YearsSinceLastPromotion]] &gt;=4, "Need Attention", "OK")</f>
        <v>Need Attention</v>
      </c>
      <c r="AB536" s="4">
        <v>3</v>
      </c>
      <c r="AC536" s="1"/>
      <c r="AD536" s="1"/>
      <c r="AE536" s="2"/>
      <c r="AF536" s="4"/>
      <c r="AG536" s="4" t="e">
        <f>IF(ISNUMBER(Merge2[[#This Row],[PerformanceRating.EnvironmentSatisfaction]]),Merge2[[#This Row],[PerformanceRating.EnvironmentSatisfaction]], NA())</f>
        <v>#N/A</v>
      </c>
      <c r="AH536" s="4"/>
      <c r="AI536" s="4" t="e">
        <f>IF(ISNUMBER(Merge2[[#This Row],[PerformanceRating.JobSatisfaction]]),Merge2[[#This Row],[PerformanceRating.JobSatisfaction]],NA())</f>
        <v>#N/A</v>
      </c>
      <c r="AJ536" s="4"/>
      <c r="AK536" s="4" t="e">
        <f>IF(ISNUMBER(Merge2[[#This Row],[PerformanceRating.RelationshipSatisfaction]]),Merge2[[#This Row],[PerformanceRating.RelationshipSatisfaction]],NA())</f>
        <v>#N/A</v>
      </c>
      <c r="AL536" s="4"/>
      <c r="AM536" s="4"/>
      <c r="AN536" s="4"/>
      <c r="AO536" s="4" t="e">
        <f>IF(ISNUMBER(Merge2[[#This Row],[PerformanceRating.WorkLifeBalance]]),Merge2[[#This Row],[PerformanceRating.WorkLifeBalance]],NA())</f>
        <v>#N/A</v>
      </c>
      <c r="AP536" s="4"/>
      <c r="AQ536" s="4" t="e">
        <f>IF(ISNUMBER(Merge2[[#This Row],[PerformanceRating.SelfRating]]),Merge2[[#This Row],[PerformanceRating.SelfRating]],NA())</f>
        <v>#N/A</v>
      </c>
      <c r="AR536" s="4"/>
      <c r="AS536" s="4" t="e">
        <f>IF(ISNUMBER(Merge2[[#This Row],[PerformanceRating.ManagerRating]]),Merge2[[#This Row],[PerformanceRating.ManagerRating]],NA())</f>
        <v>#N/A</v>
      </c>
      <c r="AT536" s="4" t="e">
        <f>AVERAGE(Merge2[[#This Row],[environment]],Merge2[[#This Row],[job_satisfactory]],Merge2[[#This Row],[Relationship]],Merge2[[#This Row],[worklife]],Merge2[[#This Row],[selfrating]],Merge2[[#This Row],[managerrating]])</f>
        <v>#N/A</v>
      </c>
    </row>
    <row r="537" spans="1:46" x14ac:dyDescent="0.25">
      <c r="A537" s="1" t="s">
        <v>1880</v>
      </c>
      <c r="B537" s="3" t="s">
        <v>1881</v>
      </c>
      <c r="C537" s="3" t="s">
        <v>1882</v>
      </c>
      <c r="D537" s="3" t="s">
        <v>39</v>
      </c>
      <c r="E537" s="4">
        <v>28</v>
      </c>
      <c r="F537" s="4" t="str">
        <f>IF(Merge2[[#This Row],[Age]]&lt;=35,"Young","Old")</f>
        <v>Young</v>
      </c>
      <c r="G537" s="3" t="s">
        <v>92</v>
      </c>
      <c r="H537" s="3" t="s">
        <v>57</v>
      </c>
      <c r="I537" s="4">
        <v>40</v>
      </c>
      <c r="J537" s="4" t="str" cm="1">
        <f t="array" ref="J537">_xlfn.IFS(Merge2[[#This Row],[DistanceFromHome (KM)]] &lt;=10,"0-10KM",Merge2[[#This Row],[DistanceFromHome (KM)]] &lt;=20,"11-20KM",Merge2[[#This Row],[DistanceFromHome (KM)]] &lt;=30,"21-30KM",Merge2[[#This Row],[DistanceFromHome (KM)]] &lt;=40,"31-40KM",Merge2[[#This Row],[DistanceFromHome (KM)]] &lt;=50,"41-50KM")</f>
        <v>31-40KM</v>
      </c>
      <c r="K537" s="3" t="s">
        <v>69</v>
      </c>
      <c r="L537" s="3" t="s">
        <v>30</v>
      </c>
      <c r="M537" s="4">
        <v>5</v>
      </c>
      <c r="N537" s="3" t="str" cm="1">
        <f t="array" ref="N537">_xlfn.SWITCH(Merge2[[#This Row],[Education]], 1, "Below College", 2, "College", 3, "Bachelor's", 4, "Master's", 5, "Doctorate")</f>
        <v>Doctorate</v>
      </c>
      <c r="O537" s="3" t="s">
        <v>77</v>
      </c>
      <c r="P537" s="3" t="s">
        <v>93</v>
      </c>
      <c r="Q537" s="3" t="s">
        <v>33</v>
      </c>
      <c r="R537" s="5">
        <v>109172</v>
      </c>
      <c r="S537" s="4">
        <v>1</v>
      </c>
      <c r="T537" s="3" t="s">
        <v>42</v>
      </c>
      <c r="U537" s="4">
        <f>IF(Merge2[[#This Row],[OverTime]]="Yes", 1, 0)</f>
        <v>1</v>
      </c>
      <c r="V537" s="2">
        <v>42327</v>
      </c>
      <c r="W537" s="3" t="s">
        <v>34</v>
      </c>
      <c r="X537" s="4">
        <v>7</v>
      </c>
      <c r="Y537" s="4">
        <v>1</v>
      </c>
      <c r="Z537" s="4">
        <v>3</v>
      </c>
      <c r="AA537" s="4" t="str">
        <f>IF(Merge2[[#This Row],[YearsSinceLastPromotion]] &gt;=4, "Need Attention", "OK")</f>
        <v>OK</v>
      </c>
      <c r="AB537" s="4">
        <v>1</v>
      </c>
      <c r="AC537" s="1"/>
      <c r="AD537" s="1"/>
      <c r="AE537" s="2"/>
      <c r="AF537" s="4"/>
      <c r="AG537" s="4" t="e">
        <f>IF(ISNUMBER(Merge2[[#This Row],[PerformanceRating.EnvironmentSatisfaction]]),Merge2[[#This Row],[PerformanceRating.EnvironmentSatisfaction]], NA())</f>
        <v>#N/A</v>
      </c>
      <c r="AH537" s="4"/>
      <c r="AI537" s="4" t="e">
        <f>IF(ISNUMBER(Merge2[[#This Row],[PerformanceRating.JobSatisfaction]]),Merge2[[#This Row],[PerformanceRating.JobSatisfaction]],NA())</f>
        <v>#N/A</v>
      </c>
      <c r="AJ537" s="4"/>
      <c r="AK537" s="4" t="e">
        <f>IF(ISNUMBER(Merge2[[#This Row],[PerformanceRating.RelationshipSatisfaction]]),Merge2[[#This Row],[PerformanceRating.RelationshipSatisfaction]],NA())</f>
        <v>#N/A</v>
      </c>
      <c r="AL537" s="4"/>
      <c r="AM537" s="4"/>
      <c r="AN537" s="4"/>
      <c r="AO537" s="4" t="e">
        <f>IF(ISNUMBER(Merge2[[#This Row],[PerformanceRating.WorkLifeBalance]]),Merge2[[#This Row],[PerformanceRating.WorkLifeBalance]],NA())</f>
        <v>#N/A</v>
      </c>
      <c r="AP537" s="4"/>
      <c r="AQ537" s="4" t="e">
        <f>IF(ISNUMBER(Merge2[[#This Row],[PerformanceRating.SelfRating]]),Merge2[[#This Row],[PerformanceRating.SelfRating]],NA())</f>
        <v>#N/A</v>
      </c>
      <c r="AR537" s="4"/>
      <c r="AS537" s="4" t="e">
        <f>IF(ISNUMBER(Merge2[[#This Row],[PerformanceRating.ManagerRating]]),Merge2[[#This Row],[PerformanceRating.ManagerRating]],NA())</f>
        <v>#N/A</v>
      </c>
      <c r="AT537" s="4" t="e">
        <f>AVERAGE(Merge2[[#This Row],[environment]],Merge2[[#This Row],[job_satisfactory]],Merge2[[#This Row],[Relationship]],Merge2[[#This Row],[worklife]],Merge2[[#This Row],[selfrating]],Merge2[[#This Row],[managerrating]])</f>
        <v>#N/A</v>
      </c>
    </row>
    <row r="538" spans="1:46" x14ac:dyDescent="0.25">
      <c r="A538" s="1" t="s">
        <v>1883</v>
      </c>
      <c r="B538" s="3" t="s">
        <v>1884</v>
      </c>
      <c r="C538" s="3" t="s">
        <v>1885</v>
      </c>
      <c r="D538" s="3" t="s">
        <v>26</v>
      </c>
      <c r="E538" s="4">
        <v>28</v>
      </c>
      <c r="F538" s="4" t="str">
        <f>IF(Merge2[[#This Row],[Age]]&lt;=35,"Young","Old")</f>
        <v>Young</v>
      </c>
      <c r="G538" s="3" t="s">
        <v>27</v>
      </c>
      <c r="H538" s="3" t="s">
        <v>28</v>
      </c>
      <c r="I538" s="4">
        <v>17</v>
      </c>
      <c r="J538" s="4" t="str" cm="1">
        <f t="array" ref="J538">_xlfn.IFS(Merge2[[#This Row],[DistanceFromHome (KM)]] &lt;=10,"0-10KM",Merge2[[#This Row],[DistanceFromHome (KM)]] &lt;=20,"11-20KM",Merge2[[#This Row],[DistanceFromHome (KM)]] &lt;=30,"21-30KM",Merge2[[#This Row],[DistanceFromHome (KM)]] &lt;=40,"31-40KM",Merge2[[#This Row],[DistanceFromHome (KM)]] &lt;=50,"41-50KM")</f>
        <v>11-20KM</v>
      </c>
      <c r="K538" s="3" t="s">
        <v>40</v>
      </c>
      <c r="L538" s="3" t="s">
        <v>30</v>
      </c>
      <c r="M538" s="4">
        <v>3</v>
      </c>
      <c r="N538" s="3" t="str" cm="1">
        <f t="array" ref="N538">_xlfn.SWITCH(Merge2[[#This Row],[Education]], 1, "Below College", 2, "College", 3, "Bachelor's", 4, "Master's", 5, "Doctorate")</f>
        <v>Bachelor's</v>
      </c>
      <c r="O538" s="3" t="s">
        <v>63</v>
      </c>
      <c r="P538" s="3" t="s">
        <v>166</v>
      </c>
      <c r="Q538" s="3" t="s">
        <v>33</v>
      </c>
      <c r="R538" s="5">
        <v>70787</v>
      </c>
      <c r="S538" s="4">
        <v>2</v>
      </c>
      <c r="T538" s="3" t="s">
        <v>42</v>
      </c>
      <c r="U538" s="4">
        <f>IF(Merge2[[#This Row],[OverTime]]="Yes", 1, 0)</f>
        <v>1</v>
      </c>
      <c r="V538" s="2">
        <v>42334</v>
      </c>
      <c r="W538" s="3" t="s">
        <v>34</v>
      </c>
      <c r="X538" s="4">
        <v>7</v>
      </c>
      <c r="Y538" s="4">
        <v>2</v>
      </c>
      <c r="Z538" s="4">
        <v>5</v>
      </c>
      <c r="AA538" s="4" t="str">
        <f>IF(Merge2[[#This Row],[YearsSinceLastPromotion]] &gt;=4, "Need Attention", "OK")</f>
        <v>Need Attention</v>
      </c>
      <c r="AB538" s="4">
        <v>5</v>
      </c>
      <c r="AC538" s="1"/>
      <c r="AD538" s="1"/>
      <c r="AE538" s="2"/>
      <c r="AF538" s="4"/>
      <c r="AG538" s="4" t="e">
        <f>IF(ISNUMBER(Merge2[[#This Row],[PerformanceRating.EnvironmentSatisfaction]]),Merge2[[#This Row],[PerformanceRating.EnvironmentSatisfaction]], NA())</f>
        <v>#N/A</v>
      </c>
      <c r="AH538" s="4"/>
      <c r="AI538" s="4" t="e">
        <f>IF(ISNUMBER(Merge2[[#This Row],[PerformanceRating.JobSatisfaction]]),Merge2[[#This Row],[PerformanceRating.JobSatisfaction]],NA())</f>
        <v>#N/A</v>
      </c>
      <c r="AJ538" s="4"/>
      <c r="AK538" s="4" t="e">
        <f>IF(ISNUMBER(Merge2[[#This Row],[PerformanceRating.RelationshipSatisfaction]]),Merge2[[#This Row],[PerformanceRating.RelationshipSatisfaction]],NA())</f>
        <v>#N/A</v>
      </c>
      <c r="AL538" s="4"/>
      <c r="AM538" s="4"/>
      <c r="AN538" s="4"/>
      <c r="AO538" s="4" t="e">
        <f>IF(ISNUMBER(Merge2[[#This Row],[PerformanceRating.WorkLifeBalance]]),Merge2[[#This Row],[PerformanceRating.WorkLifeBalance]],NA())</f>
        <v>#N/A</v>
      </c>
      <c r="AP538" s="4"/>
      <c r="AQ538" s="4" t="e">
        <f>IF(ISNUMBER(Merge2[[#This Row],[PerformanceRating.SelfRating]]),Merge2[[#This Row],[PerformanceRating.SelfRating]],NA())</f>
        <v>#N/A</v>
      </c>
      <c r="AR538" s="4"/>
      <c r="AS538" s="4" t="e">
        <f>IF(ISNUMBER(Merge2[[#This Row],[PerformanceRating.ManagerRating]]),Merge2[[#This Row],[PerformanceRating.ManagerRating]],NA())</f>
        <v>#N/A</v>
      </c>
      <c r="AT538" s="4" t="e">
        <f>AVERAGE(Merge2[[#This Row],[environment]],Merge2[[#This Row],[job_satisfactory]],Merge2[[#This Row],[Relationship]],Merge2[[#This Row],[worklife]],Merge2[[#This Row],[selfrating]],Merge2[[#This Row],[managerrating]])</f>
        <v>#N/A</v>
      </c>
    </row>
    <row r="539" spans="1:46" x14ac:dyDescent="0.25">
      <c r="A539" s="1" t="s">
        <v>1886</v>
      </c>
      <c r="B539" s="3" t="s">
        <v>274</v>
      </c>
      <c r="C539" s="3" t="s">
        <v>1887</v>
      </c>
      <c r="D539" s="3" t="s">
        <v>26</v>
      </c>
      <c r="E539" s="4">
        <v>27</v>
      </c>
      <c r="F539" s="4" t="str">
        <f>IF(Merge2[[#This Row],[Age]]&lt;=35,"Young","Old")</f>
        <v>Young</v>
      </c>
      <c r="G539" s="3" t="s">
        <v>27</v>
      </c>
      <c r="H539" s="3" t="s">
        <v>28</v>
      </c>
      <c r="I539" s="4">
        <v>45</v>
      </c>
      <c r="J539" s="4" t="str" cm="1">
        <f t="array" ref="J539">_xlfn.IFS(Merge2[[#This Row],[DistanceFromHome (KM)]] &lt;=10,"0-10KM",Merge2[[#This Row],[DistanceFromHome (KM)]] &lt;=20,"11-20KM",Merge2[[#This Row],[DistanceFromHome (KM)]] &lt;=30,"21-30KM",Merge2[[#This Row],[DistanceFromHome (KM)]] &lt;=40,"31-40KM",Merge2[[#This Row],[DistanceFromHome (KM)]] &lt;=50,"41-50KM")</f>
        <v>41-50KM</v>
      </c>
      <c r="K539" s="3" t="s">
        <v>40</v>
      </c>
      <c r="L539" s="3" t="s">
        <v>70</v>
      </c>
      <c r="M539" s="4">
        <v>2</v>
      </c>
      <c r="N539" s="3" t="str" cm="1">
        <f t="array" ref="N539">_xlfn.SWITCH(Merge2[[#This Row],[Education]], 1, "Below College", 2, "College", 3, "Bachelor's", 4, "Master's", 5, "Doctorate")</f>
        <v>College</v>
      </c>
      <c r="O539" s="3" t="s">
        <v>130</v>
      </c>
      <c r="P539" s="3" t="s">
        <v>32</v>
      </c>
      <c r="Q539" s="3" t="s">
        <v>41</v>
      </c>
      <c r="R539" s="5">
        <v>57102</v>
      </c>
      <c r="S539" s="4">
        <v>0</v>
      </c>
      <c r="T539" s="3" t="s">
        <v>34</v>
      </c>
      <c r="U539" s="4">
        <f>IF(Merge2[[#This Row],[OverTime]]="Yes", 1, 0)</f>
        <v>0</v>
      </c>
      <c r="V539" s="2">
        <v>42337</v>
      </c>
      <c r="W539" s="3" t="s">
        <v>34</v>
      </c>
      <c r="X539" s="4">
        <v>7</v>
      </c>
      <c r="Y539" s="4">
        <v>6</v>
      </c>
      <c r="Z539" s="4">
        <v>6</v>
      </c>
      <c r="AA539" s="4" t="str">
        <f>IF(Merge2[[#This Row],[YearsSinceLastPromotion]] &gt;=4, "Need Attention", "OK")</f>
        <v>Need Attention</v>
      </c>
      <c r="AB539" s="4">
        <v>4</v>
      </c>
      <c r="AC539" s="1"/>
      <c r="AD539" s="1"/>
      <c r="AE539" s="2"/>
      <c r="AF539" s="4"/>
      <c r="AG539" s="4" t="e">
        <f>IF(ISNUMBER(Merge2[[#This Row],[PerformanceRating.EnvironmentSatisfaction]]),Merge2[[#This Row],[PerformanceRating.EnvironmentSatisfaction]], NA())</f>
        <v>#N/A</v>
      </c>
      <c r="AH539" s="4"/>
      <c r="AI539" s="4" t="e">
        <f>IF(ISNUMBER(Merge2[[#This Row],[PerformanceRating.JobSatisfaction]]),Merge2[[#This Row],[PerformanceRating.JobSatisfaction]],NA())</f>
        <v>#N/A</v>
      </c>
      <c r="AJ539" s="4"/>
      <c r="AK539" s="4" t="e">
        <f>IF(ISNUMBER(Merge2[[#This Row],[PerformanceRating.RelationshipSatisfaction]]),Merge2[[#This Row],[PerformanceRating.RelationshipSatisfaction]],NA())</f>
        <v>#N/A</v>
      </c>
      <c r="AL539" s="4"/>
      <c r="AM539" s="4"/>
      <c r="AN539" s="4"/>
      <c r="AO539" s="4" t="e">
        <f>IF(ISNUMBER(Merge2[[#This Row],[PerformanceRating.WorkLifeBalance]]),Merge2[[#This Row],[PerformanceRating.WorkLifeBalance]],NA())</f>
        <v>#N/A</v>
      </c>
      <c r="AP539" s="4"/>
      <c r="AQ539" s="4" t="e">
        <f>IF(ISNUMBER(Merge2[[#This Row],[PerformanceRating.SelfRating]]),Merge2[[#This Row],[PerformanceRating.SelfRating]],NA())</f>
        <v>#N/A</v>
      </c>
      <c r="AR539" s="4"/>
      <c r="AS539" s="4" t="e">
        <f>IF(ISNUMBER(Merge2[[#This Row],[PerformanceRating.ManagerRating]]),Merge2[[#This Row],[PerformanceRating.ManagerRating]],NA())</f>
        <v>#N/A</v>
      </c>
      <c r="AT539" s="4" t="e">
        <f>AVERAGE(Merge2[[#This Row],[environment]],Merge2[[#This Row],[job_satisfactory]],Merge2[[#This Row],[Relationship]],Merge2[[#This Row],[worklife]],Merge2[[#This Row],[selfrating]],Merge2[[#This Row],[managerrating]])</f>
        <v>#N/A</v>
      </c>
    </row>
    <row r="540" spans="1:46" x14ac:dyDescent="0.25">
      <c r="A540" s="1" t="s">
        <v>1888</v>
      </c>
      <c r="B540" s="3" t="s">
        <v>1889</v>
      </c>
      <c r="C540" s="3" t="s">
        <v>1890</v>
      </c>
      <c r="D540" s="3" t="s">
        <v>26</v>
      </c>
      <c r="E540" s="4">
        <v>26</v>
      </c>
      <c r="F540" s="4" t="str">
        <f>IF(Merge2[[#This Row],[Age]]&lt;=35,"Young","Old")</f>
        <v>Young</v>
      </c>
      <c r="G540" s="3" t="s">
        <v>27</v>
      </c>
      <c r="H540" s="3" t="s">
        <v>28</v>
      </c>
      <c r="I540" s="4">
        <v>29</v>
      </c>
      <c r="J540" s="4" t="str" cm="1">
        <f t="array" ref="J540">_xlfn.IFS(Merge2[[#This Row],[DistanceFromHome (KM)]] &lt;=10,"0-10KM",Merge2[[#This Row],[DistanceFromHome (KM)]] &lt;=20,"11-20KM",Merge2[[#This Row],[DistanceFromHome (KM)]] &lt;=30,"21-30KM",Merge2[[#This Row],[DistanceFromHome (KM)]] &lt;=40,"31-40KM",Merge2[[#This Row],[DistanceFromHome (KM)]] &lt;=50,"41-50KM")</f>
        <v>21-30KM</v>
      </c>
      <c r="K540" s="3" t="s">
        <v>69</v>
      </c>
      <c r="L540" s="3" t="s">
        <v>76</v>
      </c>
      <c r="M540" s="4">
        <v>3</v>
      </c>
      <c r="N540" s="3" t="str" cm="1">
        <f t="array" ref="N540">_xlfn.SWITCH(Merge2[[#This Row],[Education]], 1, "Below College", 2, "College", 3, "Bachelor's", 4, "Master's", 5, "Doctorate")</f>
        <v>Bachelor's</v>
      </c>
      <c r="O540" s="3" t="s">
        <v>130</v>
      </c>
      <c r="P540" s="3" t="s">
        <v>166</v>
      </c>
      <c r="Q540" s="3" t="s">
        <v>41</v>
      </c>
      <c r="R540" s="5">
        <v>28024</v>
      </c>
      <c r="S540" s="4">
        <v>0</v>
      </c>
      <c r="T540" s="3" t="s">
        <v>34</v>
      </c>
      <c r="U540" s="4">
        <f>IF(Merge2[[#This Row],[OverTime]]="Yes", 1, 0)</f>
        <v>0</v>
      </c>
      <c r="V540" s="2">
        <v>42338</v>
      </c>
      <c r="W540" s="3" t="s">
        <v>34</v>
      </c>
      <c r="X540" s="4">
        <v>7</v>
      </c>
      <c r="Y540" s="4">
        <v>0</v>
      </c>
      <c r="Z540" s="4">
        <v>7</v>
      </c>
      <c r="AA540" s="4" t="str">
        <f>IF(Merge2[[#This Row],[YearsSinceLastPromotion]] &gt;=4, "Need Attention", "OK")</f>
        <v>Need Attention</v>
      </c>
      <c r="AB540" s="4">
        <v>5</v>
      </c>
      <c r="AC540" s="1"/>
      <c r="AD540" s="1"/>
      <c r="AE540" s="2"/>
      <c r="AF540" s="4"/>
      <c r="AG540" s="4" t="e">
        <f>IF(ISNUMBER(Merge2[[#This Row],[PerformanceRating.EnvironmentSatisfaction]]),Merge2[[#This Row],[PerformanceRating.EnvironmentSatisfaction]], NA())</f>
        <v>#N/A</v>
      </c>
      <c r="AH540" s="4"/>
      <c r="AI540" s="4" t="e">
        <f>IF(ISNUMBER(Merge2[[#This Row],[PerformanceRating.JobSatisfaction]]),Merge2[[#This Row],[PerformanceRating.JobSatisfaction]],NA())</f>
        <v>#N/A</v>
      </c>
      <c r="AJ540" s="4"/>
      <c r="AK540" s="4" t="e">
        <f>IF(ISNUMBER(Merge2[[#This Row],[PerformanceRating.RelationshipSatisfaction]]),Merge2[[#This Row],[PerformanceRating.RelationshipSatisfaction]],NA())</f>
        <v>#N/A</v>
      </c>
      <c r="AL540" s="4"/>
      <c r="AM540" s="4"/>
      <c r="AN540" s="4"/>
      <c r="AO540" s="4" t="e">
        <f>IF(ISNUMBER(Merge2[[#This Row],[PerformanceRating.WorkLifeBalance]]),Merge2[[#This Row],[PerformanceRating.WorkLifeBalance]],NA())</f>
        <v>#N/A</v>
      </c>
      <c r="AP540" s="4"/>
      <c r="AQ540" s="4" t="e">
        <f>IF(ISNUMBER(Merge2[[#This Row],[PerformanceRating.SelfRating]]),Merge2[[#This Row],[PerformanceRating.SelfRating]],NA())</f>
        <v>#N/A</v>
      </c>
      <c r="AR540" s="4"/>
      <c r="AS540" s="4" t="e">
        <f>IF(ISNUMBER(Merge2[[#This Row],[PerformanceRating.ManagerRating]]),Merge2[[#This Row],[PerformanceRating.ManagerRating]],NA())</f>
        <v>#N/A</v>
      </c>
      <c r="AT540" s="4" t="e">
        <f>AVERAGE(Merge2[[#This Row],[environment]],Merge2[[#This Row],[job_satisfactory]],Merge2[[#This Row],[Relationship]],Merge2[[#This Row],[worklife]],Merge2[[#This Row],[selfrating]],Merge2[[#This Row],[managerrating]])</f>
        <v>#N/A</v>
      </c>
    </row>
    <row r="541" spans="1:46" x14ac:dyDescent="0.25">
      <c r="A541" s="1" t="s">
        <v>1891</v>
      </c>
      <c r="B541" s="3" t="s">
        <v>1892</v>
      </c>
      <c r="C541" s="3" t="s">
        <v>1893</v>
      </c>
      <c r="D541" s="3" t="s">
        <v>26</v>
      </c>
      <c r="E541" s="4">
        <v>26</v>
      </c>
      <c r="F541" s="4" t="str">
        <f>IF(Merge2[[#This Row],[Age]]&lt;=35,"Young","Old")</f>
        <v>Young</v>
      </c>
      <c r="G541" s="3" t="s">
        <v>27</v>
      </c>
      <c r="H541" s="3" t="s">
        <v>57</v>
      </c>
      <c r="I541" s="4">
        <v>7</v>
      </c>
      <c r="J541" s="4" t="str" cm="1">
        <f t="array" ref="J541">_xlfn.IFS(Merge2[[#This Row],[DistanceFromHome (KM)]] &lt;=10,"0-10KM",Merge2[[#This Row],[DistanceFromHome (KM)]] &lt;=20,"11-20KM",Merge2[[#This Row],[DistanceFromHome (KM)]] &lt;=30,"21-30KM",Merge2[[#This Row],[DistanceFromHome (KM)]] &lt;=40,"31-40KM",Merge2[[#This Row],[DistanceFromHome (KM)]] &lt;=50,"41-50KM")</f>
        <v>0-10KM</v>
      </c>
      <c r="K541" s="3" t="s">
        <v>69</v>
      </c>
      <c r="L541" s="3" t="s">
        <v>76</v>
      </c>
      <c r="M541" s="4">
        <v>3</v>
      </c>
      <c r="N541" s="3" t="str" cm="1">
        <f t="array" ref="N541">_xlfn.SWITCH(Merge2[[#This Row],[Education]], 1, "Below College", 2, "College", 3, "Bachelor's", 4, "Master's", 5, "Doctorate")</f>
        <v>Bachelor's</v>
      </c>
      <c r="O541" s="3" t="s">
        <v>58</v>
      </c>
      <c r="P541" s="3" t="s">
        <v>93</v>
      </c>
      <c r="Q541" s="3" t="s">
        <v>51</v>
      </c>
      <c r="R541" s="5">
        <v>34047</v>
      </c>
      <c r="S541" s="4">
        <v>1</v>
      </c>
      <c r="T541" s="3" t="s">
        <v>42</v>
      </c>
      <c r="U541" s="4">
        <f>IF(Merge2[[#This Row],[OverTime]]="Yes", 1, 0)</f>
        <v>1</v>
      </c>
      <c r="V541" s="2">
        <v>42341</v>
      </c>
      <c r="W541" s="3" t="s">
        <v>34</v>
      </c>
      <c r="X541" s="4">
        <v>7</v>
      </c>
      <c r="Y541" s="4">
        <v>4</v>
      </c>
      <c r="Z541" s="4">
        <v>4</v>
      </c>
      <c r="AA541" s="4" t="str">
        <f>IF(Merge2[[#This Row],[YearsSinceLastPromotion]] &gt;=4, "Need Attention", "OK")</f>
        <v>Need Attention</v>
      </c>
      <c r="AB541" s="4">
        <v>2</v>
      </c>
      <c r="AC541" s="1"/>
      <c r="AD541" s="1"/>
      <c r="AE541" s="2"/>
      <c r="AF541" s="4"/>
      <c r="AG541" s="4" t="e">
        <f>IF(ISNUMBER(Merge2[[#This Row],[PerformanceRating.EnvironmentSatisfaction]]),Merge2[[#This Row],[PerformanceRating.EnvironmentSatisfaction]], NA())</f>
        <v>#N/A</v>
      </c>
      <c r="AH541" s="4"/>
      <c r="AI541" s="4" t="e">
        <f>IF(ISNUMBER(Merge2[[#This Row],[PerformanceRating.JobSatisfaction]]),Merge2[[#This Row],[PerformanceRating.JobSatisfaction]],NA())</f>
        <v>#N/A</v>
      </c>
      <c r="AJ541" s="4"/>
      <c r="AK541" s="4" t="e">
        <f>IF(ISNUMBER(Merge2[[#This Row],[PerformanceRating.RelationshipSatisfaction]]),Merge2[[#This Row],[PerformanceRating.RelationshipSatisfaction]],NA())</f>
        <v>#N/A</v>
      </c>
      <c r="AL541" s="4"/>
      <c r="AM541" s="4"/>
      <c r="AN541" s="4"/>
      <c r="AO541" s="4" t="e">
        <f>IF(ISNUMBER(Merge2[[#This Row],[PerformanceRating.WorkLifeBalance]]),Merge2[[#This Row],[PerformanceRating.WorkLifeBalance]],NA())</f>
        <v>#N/A</v>
      </c>
      <c r="AP541" s="4"/>
      <c r="AQ541" s="4" t="e">
        <f>IF(ISNUMBER(Merge2[[#This Row],[PerformanceRating.SelfRating]]),Merge2[[#This Row],[PerformanceRating.SelfRating]],NA())</f>
        <v>#N/A</v>
      </c>
      <c r="AR541" s="4"/>
      <c r="AS541" s="4" t="e">
        <f>IF(ISNUMBER(Merge2[[#This Row],[PerformanceRating.ManagerRating]]),Merge2[[#This Row],[PerformanceRating.ManagerRating]],NA())</f>
        <v>#N/A</v>
      </c>
      <c r="AT541" s="4" t="e">
        <f>AVERAGE(Merge2[[#This Row],[environment]],Merge2[[#This Row],[job_satisfactory]],Merge2[[#This Row],[Relationship]],Merge2[[#This Row],[worklife]],Merge2[[#This Row],[selfrating]],Merge2[[#This Row],[managerrating]])</f>
        <v>#N/A</v>
      </c>
    </row>
    <row r="542" spans="1:46" x14ac:dyDescent="0.25">
      <c r="A542" s="1" t="s">
        <v>1894</v>
      </c>
      <c r="B542" s="3" t="s">
        <v>1895</v>
      </c>
      <c r="C542" s="3" t="s">
        <v>1896</v>
      </c>
      <c r="D542" s="3" t="s">
        <v>26</v>
      </c>
      <c r="E542" s="4">
        <v>25</v>
      </c>
      <c r="F542" s="4" t="str">
        <f>IF(Merge2[[#This Row],[Age]]&lt;=35,"Young","Old")</f>
        <v>Young</v>
      </c>
      <c r="G542" s="3" t="s">
        <v>27</v>
      </c>
      <c r="H542" s="3" t="s">
        <v>57</v>
      </c>
      <c r="I542" s="4">
        <v>1</v>
      </c>
      <c r="J542" s="4" t="str" cm="1">
        <f t="array" ref="J542">_xlfn.IFS(Merge2[[#This Row],[DistanceFromHome (KM)]] &lt;=10,"0-10KM",Merge2[[#This Row],[DistanceFromHome (KM)]] &lt;=20,"11-20KM",Merge2[[#This Row],[DistanceFromHome (KM)]] &lt;=30,"21-30KM",Merge2[[#This Row],[DistanceFromHome (KM)]] &lt;=40,"31-40KM",Merge2[[#This Row],[DistanceFromHome (KM)]] &lt;=50,"41-50KM")</f>
        <v>0-10KM</v>
      </c>
      <c r="K542" s="3" t="s">
        <v>29</v>
      </c>
      <c r="L542" s="3" t="s">
        <v>30</v>
      </c>
      <c r="M542" s="4">
        <v>2</v>
      </c>
      <c r="N542" s="3" t="str" cm="1">
        <f t="array" ref="N542">_xlfn.SWITCH(Merge2[[#This Row],[Education]], 1, "Below College", 2, "College", 3, "Bachelor's", 4, "Master's", 5, "Doctorate")</f>
        <v>College</v>
      </c>
      <c r="O542" s="3" t="s">
        <v>58</v>
      </c>
      <c r="P542" s="3" t="s">
        <v>93</v>
      </c>
      <c r="Q542" s="3" t="s">
        <v>51</v>
      </c>
      <c r="R542" s="5">
        <v>32354</v>
      </c>
      <c r="S542" s="4">
        <v>1</v>
      </c>
      <c r="T542" s="3" t="s">
        <v>42</v>
      </c>
      <c r="U542" s="4">
        <f>IF(Merge2[[#This Row],[OverTime]]="Yes", 1, 0)</f>
        <v>1</v>
      </c>
      <c r="V542" s="2">
        <v>42344</v>
      </c>
      <c r="W542" s="3" t="s">
        <v>42</v>
      </c>
      <c r="X542" s="4">
        <v>7</v>
      </c>
      <c r="Y542" s="4">
        <v>4</v>
      </c>
      <c r="Z542" s="4">
        <v>6</v>
      </c>
      <c r="AA542" s="4" t="str">
        <f>IF(Merge2[[#This Row],[YearsSinceLastPromotion]] &gt;=4, "Need Attention", "OK")</f>
        <v>Need Attention</v>
      </c>
      <c r="AB542" s="4">
        <v>2</v>
      </c>
      <c r="AC542" s="1" t="s">
        <v>1897</v>
      </c>
      <c r="AD542" s="1" t="s">
        <v>1894</v>
      </c>
      <c r="AE542" s="2">
        <v>42459</v>
      </c>
      <c r="AF542" s="4">
        <v>4</v>
      </c>
      <c r="AG542" s="4">
        <f>IF(ISNUMBER(Merge2[[#This Row],[PerformanceRating.EnvironmentSatisfaction]]),Merge2[[#This Row],[PerformanceRating.EnvironmentSatisfaction]], NA())</f>
        <v>4</v>
      </c>
      <c r="AH542" s="4">
        <v>4</v>
      </c>
      <c r="AI542" s="4">
        <f>IF(ISNUMBER(Merge2[[#This Row],[PerformanceRating.JobSatisfaction]]),Merge2[[#This Row],[PerformanceRating.JobSatisfaction]],NA())</f>
        <v>4</v>
      </c>
      <c r="AJ542" s="4">
        <v>3</v>
      </c>
      <c r="AK542" s="4">
        <f>IF(ISNUMBER(Merge2[[#This Row],[PerformanceRating.RelationshipSatisfaction]]),Merge2[[#This Row],[PerformanceRating.RelationshipSatisfaction]],NA())</f>
        <v>3</v>
      </c>
      <c r="AL542" s="4">
        <v>2</v>
      </c>
      <c r="AM542" s="4">
        <v>0</v>
      </c>
      <c r="AN542" s="4">
        <v>4</v>
      </c>
      <c r="AO542" s="4">
        <f>IF(ISNUMBER(Merge2[[#This Row],[PerformanceRating.WorkLifeBalance]]),Merge2[[#This Row],[PerformanceRating.WorkLifeBalance]],NA())</f>
        <v>4</v>
      </c>
      <c r="AP542" s="4">
        <v>5</v>
      </c>
      <c r="AQ542" s="4">
        <f>IF(ISNUMBER(Merge2[[#This Row],[PerformanceRating.SelfRating]]),Merge2[[#This Row],[PerformanceRating.SelfRating]],NA())</f>
        <v>5</v>
      </c>
      <c r="AR542" s="4">
        <v>4</v>
      </c>
      <c r="AS542" s="4">
        <f>IF(ISNUMBER(Merge2[[#This Row],[PerformanceRating.ManagerRating]]),Merge2[[#This Row],[PerformanceRating.ManagerRating]],NA())</f>
        <v>4</v>
      </c>
      <c r="AT542" s="4">
        <f>AVERAGE(Merge2[[#This Row],[environment]],Merge2[[#This Row],[job_satisfactory]],Merge2[[#This Row],[Relationship]],Merge2[[#This Row],[worklife]],Merge2[[#This Row],[selfrating]],Merge2[[#This Row],[managerrating]])</f>
        <v>4</v>
      </c>
    </row>
    <row r="543" spans="1:46" x14ac:dyDescent="0.25">
      <c r="A543" s="1" t="s">
        <v>1898</v>
      </c>
      <c r="B543" s="3" t="s">
        <v>1899</v>
      </c>
      <c r="C543" s="3" t="s">
        <v>1900</v>
      </c>
      <c r="D543" s="3" t="s">
        <v>39</v>
      </c>
      <c r="E543" s="4">
        <v>27</v>
      </c>
      <c r="F543" s="4" t="str">
        <f>IF(Merge2[[#This Row],[Age]]&lt;=35,"Young","Old")</f>
        <v>Young</v>
      </c>
      <c r="G543" s="3" t="s">
        <v>27</v>
      </c>
      <c r="H543" s="3" t="s">
        <v>57</v>
      </c>
      <c r="I543" s="4">
        <v>44</v>
      </c>
      <c r="J543" s="4" t="str" cm="1">
        <f t="array" ref="J543">_xlfn.IFS(Merge2[[#This Row],[DistanceFromHome (KM)]] &lt;=10,"0-10KM",Merge2[[#This Row],[DistanceFromHome (KM)]] &lt;=20,"11-20KM",Merge2[[#This Row],[DistanceFromHome (KM)]] &lt;=30,"21-30KM",Merge2[[#This Row],[DistanceFromHome (KM)]] &lt;=40,"31-40KM",Merge2[[#This Row],[DistanceFromHome (KM)]] &lt;=50,"41-50KM")</f>
        <v>41-50KM</v>
      </c>
      <c r="K543" s="3" t="s">
        <v>40</v>
      </c>
      <c r="L543" s="3" t="s">
        <v>70</v>
      </c>
      <c r="M543" s="4">
        <v>3</v>
      </c>
      <c r="N543" s="3" t="str" cm="1">
        <f t="array" ref="N543">_xlfn.SWITCH(Merge2[[#This Row],[Education]], 1, "Below College", 2, "College", 3, "Bachelor's", 4, "Master's", 5, "Doctorate")</f>
        <v>Bachelor's</v>
      </c>
      <c r="O543" s="3" t="s">
        <v>58</v>
      </c>
      <c r="P543" s="3" t="s">
        <v>110</v>
      </c>
      <c r="Q543" s="3" t="s">
        <v>41</v>
      </c>
      <c r="R543" s="5">
        <v>45276</v>
      </c>
      <c r="S543" s="4">
        <v>0</v>
      </c>
      <c r="T543" s="3" t="s">
        <v>42</v>
      </c>
      <c r="U543" s="4">
        <f>IF(Merge2[[#This Row],[OverTime]]="Yes", 1, 0)</f>
        <v>1</v>
      </c>
      <c r="V543" s="2">
        <v>42350</v>
      </c>
      <c r="W543" s="3" t="s">
        <v>34</v>
      </c>
      <c r="X543" s="4">
        <v>7</v>
      </c>
      <c r="Y543" s="4">
        <v>6</v>
      </c>
      <c r="Z543" s="4">
        <v>6</v>
      </c>
      <c r="AA543" s="4" t="str">
        <f>IF(Merge2[[#This Row],[YearsSinceLastPromotion]] &gt;=4, "Need Attention", "OK")</f>
        <v>Need Attention</v>
      </c>
      <c r="AB543" s="4">
        <v>2</v>
      </c>
      <c r="AC543" s="1" t="s">
        <v>1901</v>
      </c>
      <c r="AD543" s="1" t="s">
        <v>1898</v>
      </c>
      <c r="AE543" s="2">
        <v>42582</v>
      </c>
      <c r="AF543" s="4">
        <v>4</v>
      </c>
      <c r="AG543" s="4">
        <f>IF(ISNUMBER(Merge2[[#This Row],[PerformanceRating.EnvironmentSatisfaction]]),Merge2[[#This Row],[PerformanceRating.EnvironmentSatisfaction]], NA())</f>
        <v>4</v>
      </c>
      <c r="AH543" s="4">
        <v>5</v>
      </c>
      <c r="AI543" s="4">
        <f>IF(ISNUMBER(Merge2[[#This Row],[PerformanceRating.JobSatisfaction]]),Merge2[[#This Row],[PerformanceRating.JobSatisfaction]],NA())</f>
        <v>5</v>
      </c>
      <c r="AJ543" s="4">
        <v>5</v>
      </c>
      <c r="AK543" s="4">
        <f>IF(ISNUMBER(Merge2[[#This Row],[PerformanceRating.RelationshipSatisfaction]]),Merge2[[#This Row],[PerformanceRating.RelationshipSatisfaction]],NA())</f>
        <v>5</v>
      </c>
      <c r="AL543" s="4">
        <v>3</v>
      </c>
      <c r="AM543" s="4">
        <v>2</v>
      </c>
      <c r="AN543" s="4">
        <v>4</v>
      </c>
      <c r="AO543" s="4">
        <f>IF(ISNUMBER(Merge2[[#This Row],[PerformanceRating.WorkLifeBalance]]),Merge2[[#This Row],[PerformanceRating.WorkLifeBalance]],NA())</f>
        <v>4</v>
      </c>
      <c r="AP543" s="4">
        <v>5</v>
      </c>
      <c r="AQ543" s="4">
        <f>IF(ISNUMBER(Merge2[[#This Row],[PerformanceRating.SelfRating]]),Merge2[[#This Row],[PerformanceRating.SelfRating]],NA())</f>
        <v>5</v>
      </c>
      <c r="AR543" s="4">
        <v>5</v>
      </c>
      <c r="AS543" s="4">
        <f>IF(ISNUMBER(Merge2[[#This Row],[PerformanceRating.ManagerRating]]),Merge2[[#This Row],[PerformanceRating.ManagerRating]],NA())</f>
        <v>5</v>
      </c>
      <c r="AT543" s="4">
        <f>AVERAGE(Merge2[[#This Row],[environment]],Merge2[[#This Row],[job_satisfactory]],Merge2[[#This Row],[Relationship]],Merge2[[#This Row],[worklife]],Merge2[[#This Row],[selfrating]],Merge2[[#This Row],[managerrating]])</f>
        <v>4.666666666666667</v>
      </c>
    </row>
    <row r="544" spans="1:46" x14ac:dyDescent="0.25">
      <c r="A544" s="1" t="s">
        <v>1902</v>
      </c>
      <c r="B544" s="3" t="s">
        <v>1903</v>
      </c>
      <c r="C544" s="3" t="s">
        <v>1904</v>
      </c>
      <c r="D544" s="3" t="s">
        <v>26</v>
      </c>
      <c r="E544" s="4">
        <v>27</v>
      </c>
      <c r="F544" s="4" t="str">
        <f>IF(Merge2[[#This Row],[Age]]&lt;=35,"Young","Old")</f>
        <v>Young</v>
      </c>
      <c r="G544" s="3" t="s">
        <v>75</v>
      </c>
      <c r="H544" s="3" t="s">
        <v>57</v>
      </c>
      <c r="I544" s="4">
        <v>19</v>
      </c>
      <c r="J544" s="4" t="str" cm="1">
        <f t="array" ref="J544">_xlfn.IFS(Merge2[[#This Row],[DistanceFromHome (KM)]] &lt;=10,"0-10KM",Merge2[[#This Row],[DistanceFromHome (KM)]] &lt;=20,"11-20KM",Merge2[[#This Row],[DistanceFromHome (KM)]] &lt;=30,"21-30KM",Merge2[[#This Row],[DistanceFromHome (KM)]] &lt;=40,"31-40KM",Merge2[[#This Row],[DistanceFromHome (KM)]] &lt;=50,"41-50KM")</f>
        <v>11-20KM</v>
      </c>
      <c r="K544" s="3" t="s">
        <v>69</v>
      </c>
      <c r="L544" s="3" t="s">
        <v>76</v>
      </c>
      <c r="M544" s="4">
        <v>2</v>
      </c>
      <c r="N544" s="3" t="str" cm="1">
        <f t="array" ref="N544">_xlfn.SWITCH(Merge2[[#This Row],[Education]], 1, "Below College", 2, "College", 3, "Bachelor's", 4, "Master's", 5, "Doctorate")</f>
        <v>College</v>
      </c>
      <c r="O544" s="3" t="s">
        <v>200</v>
      </c>
      <c r="P544" s="3" t="s">
        <v>114</v>
      </c>
      <c r="Q544" s="3" t="s">
        <v>41</v>
      </c>
      <c r="R544" s="5">
        <v>89785</v>
      </c>
      <c r="S544" s="4">
        <v>0</v>
      </c>
      <c r="T544" s="3" t="s">
        <v>34</v>
      </c>
      <c r="U544" s="4">
        <f>IF(Merge2[[#This Row],[OverTime]]="Yes", 1, 0)</f>
        <v>0</v>
      </c>
      <c r="V544" s="2">
        <v>42357</v>
      </c>
      <c r="W544" s="3" t="s">
        <v>42</v>
      </c>
      <c r="X544" s="4">
        <v>0</v>
      </c>
      <c r="Y544" s="4">
        <v>0</v>
      </c>
      <c r="Z544" s="4">
        <v>0</v>
      </c>
      <c r="AA544" s="4" t="str">
        <f>IF(Merge2[[#This Row],[YearsSinceLastPromotion]] &gt;=4, "Need Attention", "OK")</f>
        <v>OK</v>
      </c>
      <c r="AB544" s="4">
        <v>0</v>
      </c>
      <c r="AC544" s="1" t="s">
        <v>1905</v>
      </c>
      <c r="AD544" s="1" t="s">
        <v>1902</v>
      </c>
      <c r="AE544" s="2">
        <v>42779</v>
      </c>
      <c r="AF544" s="4">
        <v>3</v>
      </c>
      <c r="AG544" s="4">
        <f>IF(ISNUMBER(Merge2[[#This Row],[PerformanceRating.EnvironmentSatisfaction]]),Merge2[[#This Row],[PerformanceRating.EnvironmentSatisfaction]], NA())</f>
        <v>3</v>
      </c>
      <c r="AH544" s="4">
        <v>5</v>
      </c>
      <c r="AI544" s="4">
        <f>IF(ISNUMBER(Merge2[[#This Row],[PerformanceRating.JobSatisfaction]]),Merge2[[#This Row],[PerformanceRating.JobSatisfaction]],NA())</f>
        <v>5</v>
      </c>
      <c r="AJ544" s="4">
        <v>3</v>
      </c>
      <c r="AK544" s="4">
        <f>IF(ISNUMBER(Merge2[[#This Row],[PerformanceRating.RelationshipSatisfaction]]),Merge2[[#This Row],[PerformanceRating.RelationshipSatisfaction]],NA())</f>
        <v>3</v>
      </c>
      <c r="AL544" s="4">
        <v>2</v>
      </c>
      <c r="AM544" s="4">
        <v>1</v>
      </c>
      <c r="AN544" s="4">
        <v>5</v>
      </c>
      <c r="AO544" s="4">
        <f>IF(ISNUMBER(Merge2[[#This Row],[PerformanceRating.WorkLifeBalance]]),Merge2[[#This Row],[PerformanceRating.WorkLifeBalance]],NA())</f>
        <v>5</v>
      </c>
      <c r="AP544" s="4">
        <v>5</v>
      </c>
      <c r="AQ544" s="4">
        <f>IF(ISNUMBER(Merge2[[#This Row],[PerformanceRating.SelfRating]]),Merge2[[#This Row],[PerformanceRating.SelfRating]],NA())</f>
        <v>5</v>
      </c>
      <c r="AR544" s="4">
        <v>4</v>
      </c>
      <c r="AS544" s="4">
        <f>IF(ISNUMBER(Merge2[[#This Row],[PerformanceRating.ManagerRating]]),Merge2[[#This Row],[PerformanceRating.ManagerRating]],NA())</f>
        <v>4</v>
      </c>
      <c r="AT544" s="4">
        <f>AVERAGE(Merge2[[#This Row],[environment]],Merge2[[#This Row],[job_satisfactory]],Merge2[[#This Row],[Relationship]],Merge2[[#This Row],[worklife]],Merge2[[#This Row],[selfrating]],Merge2[[#This Row],[managerrating]])</f>
        <v>4.166666666666667</v>
      </c>
    </row>
    <row r="545" spans="1:46" x14ac:dyDescent="0.25">
      <c r="A545" s="1" t="s">
        <v>1906</v>
      </c>
      <c r="B545" s="3" t="s">
        <v>1272</v>
      </c>
      <c r="C545" s="3" t="s">
        <v>1907</v>
      </c>
      <c r="D545" s="3" t="s">
        <v>56</v>
      </c>
      <c r="E545" s="4">
        <v>27</v>
      </c>
      <c r="F545" s="4" t="str">
        <f>IF(Merge2[[#This Row],[Age]]&lt;=35,"Young","Old")</f>
        <v>Young</v>
      </c>
      <c r="G545" s="3" t="s">
        <v>75</v>
      </c>
      <c r="H545" s="3" t="s">
        <v>57</v>
      </c>
      <c r="I545" s="4">
        <v>36</v>
      </c>
      <c r="J545" s="4" t="str" cm="1">
        <f t="array" ref="J545">_xlfn.IFS(Merge2[[#This Row],[DistanceFromHome (KM)]] &lt;=10,"0-10KM",Merge2[[#This Row],[DistanceFromHome (KM)]] &lt;=20,"11-20KM",Merge2[[#This Row],[DistanceFromHome (KM)]] &lt;=30,"21-30KM",Merge2[[#This Row],[DistanceFromHome (KM)]] &lt;=40,"31-40KM",Merge2[[#This Row],[DistanceFromHome (KM)]] &lt;=50,"41-50KM")</f>
        <v>31-40KM</v>
      </c>
      <c r="K545" s="3" t="s">
        <v>40</v>
      </c>
      <c r="L545" s="3" t="s">
        <v>82</v>
      </c>
      <c r="M545" s="4">
        <v>4</v>
      </c>
      <c r="N545" s="3" t="str" cm="1">
        <f t="array" ref="N545">_xlfn.SWITCH(Merge2[[#This Row],[Education]], 1, "Below College", 2, "College", 3, "Bachelor's", 4, "Master's", 5, "Doctorate")</f>
        <v>Master's</v>
      </c>
      <c r="O545" s="3" t="s">
        <v>200</v>
      </c>
      <c r="P545" s="3" t="s">
        <v>110</v>
      </c>
      <c r="Q545" s="3" t="s">
        <v>51</v>
      </c>
      <c r="R545" s="5">
        <v>50046</v>
      </c>
      <c r="S545" s="4">
        <v>1</v>
      </c>
      <c r="T545" s="3" t="s">
        <v>34</v>
      </c>
      <c r="U545" s="4">
        <f>IF(Merge2[[#This Row],[OverTime]]="Yes", 1, 0)</f>
        <v>0</v>
      </c>
      <c r="V545" s="2">
        <v>42358</v>
      </c>
      <c r="W545" s="3" t="s">
        <v>34</v>
      </c>
      <c r="X545" s="4">
        <v>7</v>
      </c>
      <c r="Y545" s="4">
        <v>1</v>
      </c>
      <c r="Z545" s="4">
        <v>6</v>
      </c>
      <c r="AA545" s="4" t="str">
        <f>IF(Merge2[[#This Row],[YearsSinceLastPromotion]] &gt;=4, "Need Attention", "OK")</f>
        <v>Need Attention</v>
      </c>
      <c r="AB545" s="4">
        <v>2</v>
      </c>
      <c r="AC545" s="1" t="s">
        <v>1908</v>
      </c>
      <c r="AD545" s="1" t="s">
        <v>1906</v>
      </c>
      <c r="AE545" s="2">
        <v>41666</v>
      </c>
      <c r="AF545" s="4">
        <v>5</v>
      </c>
      <c r="AG545" s="4">
        <f>IF(ISNUMBER(Merge2[[#This Row],[PerformanceRating.EnvironmentSatisfaction]]),Merge2[[#This Row],[PerformanceRating.EnvironmentSatisfaction]], NA())</f>
        <v>5</v>
      </c>
      <c r="AH545" s="4">
        <v>4</v>
      </c>
      <c r="AI545" s="4">
        <f>IF(ISNUMBER(Merge2[[#This Row],[PerformanceRating.JobSatisfaction]]),Merge2[[#This Row],[PerformanceRating.JobSatisfaction]],NA())</f>
        <v>4</v>
      </c>
      <c r="AJ545" s="4">
        <v>4</v>
      </c>
      <c r="AK545" s="4">
        <f>IF(ISNUMBER(Merge2[[#This Row],[PerformanceRating.RelationshipSatisfaction]]),Merge2[[#This Row],[PerformanceRating.RelationshipSatisfaction]],NA())</f>
        <v>4</v>
      </c>
      <c r="AL545" s="4">
        <v>3</v>
      </c>
      <c r="AM545" s="4">
        <v>2</v>
      </c>
      <c r="AN545" s="4">
        <v>3</v>
      </c>
      <c r="AO545" s="4">
        <f>IF(ISNUMBER(Merge2[[#This Row],[PerformanceRating.WorkLifeBalance]]),Merge2[[#This Row],[PerformanceRating.WorkLifeBalance]],NA())</f>
        <v>3</v>
      </c>
      <c r="AP545" s="4">
        <v>5</v>
      </c>
      <c r="AQ545" s="4">
        <f>IF(ISNUMBER(Merge2[[#This Row],[PerformanceRating.SelfRating]]),Merge2[[#This Row],[PerformanceRating.SelfRating]],NA())</f>
        <v>5</v>
      </c>
      <c r="AR545" s="4">
        <v>4</v>
      </c>
      <c r="AS545" s="4">
        <f>IF(ISNUMBER(Merge2[[#This Row],[PerformanceRating.ManagerRating]]),Merge2[[#This Row],[PerformanceRating.ManagerRating]],NA())</f>
        <v>4</v>
      </c>
      <c r="AT545" s="4">
        <f>AVERAGE(Merge2[[#This Row],[environment]],Merge2[[#This Row],[job_satisfactory]],Merge2[[#This Row],[Relationship]],Merge2[[#This Row],[worklife]],Merge2[[#This Row],[selfrating]],Merge2[[#This Row],[managerrating]])</f>
        <v>4.166666666666667</v>
      </c>
    </row>
    <row r="546" spans="1:46" x14ac:dyDescent="0.25">
      <c r="A546" s="1" t="s">
        <v>1909</v>
      </c>
      <c r="B546" s="3" t="s">
        <v>1910</v>
      </c>
      <c r="C546" s="3" t="s">
        <v>1911</v>
      </c>
      <c r="D546" s="3" t="s">
        <v>39</v>
      </c>
      <c r="E546" s="4">
        <v>25</v>
      </c>
      <c r="F546" s="4" t="str">
        <f>IF(Merge2[[#This Row],[Age]]&lt;=35,"Young","Old")</f>
        <v>Young</v>
      </c>
      <c r="G546" s="3" t="s">
        <v>27</v>
      </c>
      <c r="H546" s="3" t="s">
        <v>28</v>
      </c>
      <c r="I546" s="4">
        <v>14</v>
      </c>
      <c r="J546" s="4" t="str" cm="1">
        <f t="array" ref="J546">_xlfn.IFS(Merge2[[#This Row],[DistanceFromHome (KM)]] &lt;=10,"0-10KM",Merge2[[#This Row],[DistanceFromHome (KM)]] &lt;=20,"11-20KM",Merge2[[#This Row],[DistanceFromHome (KM)]] &lt;=30,"21-30KM",Merge2[[#This Row],[DistanceFromHome (KM)]] &lt;=40,"31-40KM",Merge2[[#This Row],[DistanceFromHome (KM)]] &lt;=50,"41-50KM")</f>
        <v>11-20KM</v>
      </c>
      <c r="K546" s="3" t="s">
        <v>29</v>
      </c>
      <c r="L546" s="3" t="s">
        <v>30</v>
      </c>
      <c r="M546" s="4">
        <v>3</v>
      </c>
      <c r="N546" s="3" t="str" cm="1">
        <f t="array" ref="N546">_xlfn.SWITCH(Merge2[[#This Row],[Education]], 1, "Below College", 2, "College", 3, "Bachelor's", 4, "Master's", 5, "Doctorate")</f>
        <v>Bachelor's</v>
      </c>
      <c r="O546" s="3" t="s">
        <v>49</v>
      </c>
      <c r="P546" s="3" t="s">
        <v>32</v>
      </c>
      <c r="Q546" s="3" t="s">
        <v>41</v>
      </c>
      <c r="R546" s="5">
        <v>123307</v>
      </c>
      <c r="S546" s="4">
        <v>0</v>
      </c>
      <c r="T546" s="3" t="s">
        <v>42</v>
      </c>
      <c r="U546" s="4">
        <f>IF(Merge2[[#This Row],[OverTime]]="Yes", 1, 0)</f>
        <v>1</v>
      </c>
      <c r="V546" s="2">
        <v>42361</v>
      </c>
      <c r="W546" s="3" t="s">
        <v>42</v>
      </c>
      <c r="X546" s="4">
        <v>7</v>
      </c>
      <c r="Y546" s="4">
        <v>2</v>
      </c>
      <c r="Z546" s="4">
        <v>3</v>
      </c>
      <c r="AA546" s="4" t="str">
        <f>IF(Merge2[[#This Row],[YearsSinceLastPromotion]] &gt;=4, "Need Attention", "OK")</f>
        <v>OK</v>
      </c>
      <c r="AB546" s="4">
        <v>1</v>
      </c>
      <c r="AC546" s="1"/>
      <c r="AD546" s="1"/>
      <c r="AE546" s="2"/>
      <c r="AF546" s="4"/>
      <c r="AG546" s="4" t="e">
        <f>IF(ISNUMBER(Merge2[[#This Row],[PerformanceRating.EnvironmentSatisfaction]]),Merge2[[#This Row],[PerformanceRating.EnvironmentSatisfaction]], NA())</f>
        <v>#N/A</v>
      </c>
      <c r="AH546" s="4"/>
      <c r="AI546" s="4" t="e">
        <f>IF(ISNUMBER(Merge2[[#This Row],[PerformanceRating.JobSatisfaction]]),Merge2[[#This Row],[PerformanceRating.JobSatisfaction]],NA())</f>
        <v>#N/A</v>
      </c>
      <c r="AJ546" s="4"/>
      <c r="AK546" s="4" t="e">
        <f>IF(ISNUMBER(Merge2[[#This Row],[PerformanceRating.RelationshipSatisfaction]]),Merge2[[#This Row],[PerformanceRating.RelationshipSatisfaction]],NA())</f>
        <v>#N/A</v>
      </c>
      <c r="AL546" s="4"/>
      <c r="AM546" s="4"/>
      <c r="AN546" s="4"/>
      <c r="AO546" s="4" t="e">
        <f>IF(ISNUMBER(Merge2[[#This Row],[PerformanceRating.WorkLifeBalance]]),Merge2[[#This Row],[PerformanceRating.WorkLifeBalance]],NA())</f>
        <v>#N/A</v>
      </c>
      <c r="AP546" s="4"/>
      <c r="AQ546" s="4" t="e">
        <f>IF(ISNUMBER(Merge2[[#This Row],[PerformanceRating.SelfRating]]),Merge2[[#This Row],[PerformanceRating.SelfRating]],NA())</f>
        <v>#N/A</v>
      </c>
      <c r="AR546" s="4"/>
      <c r="AS546" s="4" t="e">
        <f>IF(ISNUMBER(Merge2[[#This Row],[PerformanceRating.ManagerRating]]),Merge2[[#This Row],[PerformanceRating.ManagerRating]],NA())</f>
        <v>#N/A</v>
      </c>
      <c r="AT546" s="4" t="e">
        <f>AVERAGE(Merge2[[#This Row],[environment]],Merge2[[#This Row],[job_satisfactory]],Merge2[[#This Row],[Relationship]],Merge2[[#This Row],[worklife]],Merge2[[#This Row],[selfrating]],Merge2[[#This Row],[managerrating]])</f>
        <v>#N/A</v>
      </c>
    </row>
    <row r="547" spans="1:46" x14ac:dyDescent="0.25">
      <c r="A547" s="1" t="s">
        <v>1912</v>
      </c>
      <c r="B547" s="3" t="s">
        <v>1913</v>
      </c>
      <c r="C547" s="3" t="s">
        <v>1914</v>
      </c>
      <c r="D547" s="3" t="s">
        <v>39</v>
      </c>
      <c r="E547" s="4">
        <v>26</v>
      </c>
      <c r="F547" s="4" t="str">
        <f>IF(Merge2[[#This Row],[Age]]&lt;=35,"Young","Old")</f>
        <v>Young</v>
      </c>
      <c r="G547" s="3" t="s">
        <v>27</v>
      </c>
      <c r="H547" s="3" t="s">
        <v>28</v>
      </c>
      <c r="I547" s="4">
        <v>16</v>
      </c>
      <c r="J547" s="4" t="str" cm="1">
        <f t="array" ref="J547">_xlfn.IFS(Merge2[[#This Row],[DistanceFromHome (KM)]] &lt;=10,"0-10KM",Merge2[[#This Row],[DistanceFromHome (KM)]] &lt;=20,"11-20KM",Merge2[[#This Row],[DistanceFromHome (KM)]] &lt;=30,"21-30KM",Merge2[[#This Row],[DistanceFromHome (KM)]] &lt;=40,"31-40KM",Merge2[[#This Row],[DistanceFromHome (KM)]] &lt;=50,"41-50KM")</f>
        <v>11-20KM</v>
      </c>
      <c r="K547" s="3" t="s">
        <v>40</v>
      </c>
      <c r="L547" s="3" t="s">
        <v>76</v>
      </c>
      <c r="M547" s="4">
        <v>2</v>
      </c>
      <c r="N547" s="3" t="str" cm="1">
        <f t="array" ref="N547">_xlfn.SWITCH(Merge2[[#This Row],[Education]], 1, "Below College", 2, "College", 3, "Bachelor's", 4, "Master's", 5, "Doctorate")</f>
        <v>College</v>
      </c>
      <c r="O547" s="3" t="s">
        <v>31</v>
      </c>
      <c r="P547" s="3" t="s">
        <v>32</v>
      </c>
      <c r="Q547" s="3" t="s">
        <v>41</v>
      </c>
      <c r="R547" s="5">
        <v>113512</v>
      </c>
      <c r="S547" s="4">
        <v>0</v>
      </c>
      <c r="T547" s="3" t="s">
        <v>34</v>
      </c>
      <c r="U547" s="4">
        <f>IF(Merge2[[#This Row],[OverTime]]="Yes", 1, 0)</f>
        <v>0</v>
      </c>
      <c r="V547" s="2">
        <v>42363</v>
      </c>
      <c r="W547" s="3" t="s">
        <v>34</v>
      </c>
      <c r="X547" s="4">
        <v>7</v>
      </c>
      <c r="Y547" s="4">
        <v>3</v>
      </c>
      <c r="Z547" s="4">
        <v>7</v>
      </c>
      <c r="AA547" s="4" t="str">
        <f>IF(Merge2[[#This Row],[YearsSinceLastPromotion]] &gt;=4, "Need Attention", "OK")</f>
        <v>Need Attention</v>
      </c>
      <c r="AB547" s="4">
        <v>6</v>
      </c>
      <c r="AC547" s="1" t="s">
        <v>1915</v>
      </c>
      <c r="AD547" s="1" t="s">
        <v>1912</v>
      </c>
      <c r="AE547" s="2">
        <v>41836</v>
      </c>
      <c r="AF547" s="4">
        <v>4</v>
      </c>
      <c r="AG547" s="4">
        <f>IF(ISNUMBER(Merge2[[#This Row],[PerformanceRating.EnvironmentSatisfaction]]),Merge2[[#This Row],[PerformanceRating.EnvironmentSatisfaction]], NA())</f>
        <v>4</v>
      </c>
      <c r="AH547" s="4">
        <v>2</v>
      </c>
      <c r="AI547" s="4">
        <f>IF(ISNUMBER(Merge2[[#This Row],[PerformanceRating.JobSatisfaction]]),Merge2[[#This Row],[PerformanceRating.JobSatisfaction]],NA())</f>
        <v>2</v>
      </c>
      <c r="AJ547" s="4">
        <v>4</v>
      </c>
      <c r="AK547" s="4">
        <f>IF(ISNUMBER(Merge2[[#This Row],[PerformanceRating.RelationshipSatisfaction]]),Merge2[[#This Row],[PerformanceRating.RelationshipSatisfaction]],NA())</f>
        <v>4</v>
      </c>
      <c r="AL547" s="4">
        <v>2</v>
      </c>
      <c r="AM547" s="4">
        <v>1</v>
      </c>
      <c r="AN547" s="4">
        <v>2</v>
      </c>
      <c r="AO547" s="4">
        <f>IF(ISNUMBER(Merge2[[#This Row],[PerformanceRating.WorkLifeBalance]]),Merge2[[#This Row],[PerformanceRating.WorkLifeBalance]],NA())</f>
        <v>2</v>
      </c>
      <c r="AP547" s="4">
        <v>4</v>
      </c>
      <c r="AQ547" s="4">
        <f>IF(ISNUMBER(Merge2[[#This Row],[PerformanceRating.SelfRating]]),Merge2[[#This Row],[PerformanceRating.SelfRating]],NA())</f>
        <v>4</v>
      </c>
      <c r="AR547" s="4">
        <v>4</v>
      </c>
      <c r="AS547" s="4">
        <f>IF(ISNUMBER(Merge2[[#This Row],[PerformanceRating.ManagerRating]]),Merge2[[#This Row],[PerformanceRating.ManagerRating]],NA())</f>
        <v>4</v>
      </c>
      <c r="AT547" s="4">
        <f>AVERAGE(Merge2[[#This Row],[environment]],Merge2[[#This Row],[job_satisfactory]],Merge2[[#This Row],[Relationship]],Merge2[[#This Row],[worklife]],Merge2[[#This Row],[selfrating]],Merge2[[#This Row],[managerrating]])</f>
        <v>3.3333333333333335</v>
      </c>
    </row>
    <row r="548" spans="1:46" x14ac:dyDescent="0.25">
      <c r="A548" s="1" t="s">
        <v>1916</v>
      </c>
      <c r="B548" s="3" t="s">
        <v>1917</v>
      </c>
      <c r="C548" s="3" t="s">
        <v>1918</v>
      </c>
      <c r="D548" s="3" t="s">
        <v>39</v>
      </c>
      <c r="E548" s="4">
        <v>26</v>
      </c>
      <c r="F548" s="4" t="str">
        <f>IF(Merge2[[#This Row],[Age]]&lt;=35,"Young","Old")</f>
        <v>Young</v>
      </c>
      <c r="G548" s="3" t="s">
        <v>27</v>
      </c>
      <c r="H548" s="3" t="s">
        <v>57</v>
      </c>
      <c r="I548" s="4">
        <v>8</v>
      </c>
      <c r="J548" s="4" t="str" cm="1">
        <f t="array" ref="J548">_xlfn.IFS(Merge2[[#This Row],[DistanceFromHome (KM)]] &lt;=10,"0-10KM",Merge2[[#This Row],[DistanceFromHome (KM)]] &lt;=20,"11-20KM",Merge2[[#This Row],[DistanceFromHome (KM)]] &lt;=30,"21-30KM",Merge2[[#This Row],[DistanceFromHome (KM)]] &lt;=40,"31-40KM",Merge2[[#This Row],[DistanceFromHome (KM)]] &lt;=50,"41-50KM")</f>
        <v>0-10KM</v>
      </c>
      <c r="K548" s="3" t="s">
        <v>29</v>
      </c>
      <c r="L548" s="3" t="s">
        <v>76</v>
      </c>
      <c r="M548" s="4">
        <v>2</v>
      </c>
      <c r="N548" s="3" t="str" cm="1">
        <f t="array" ref="N548">_xlfn.SWITCH(Merge2[[#This Row],[Education]], 1, "Below College", 2, "College", 3, "Bachelor's", 4, "Master's", 5, "Doctorate")</f>
        <v>College</v>
      </c>
      <c r="O548" s="3" t="s">
        <v>77</v>
      </c>
      <c r="P548" s="3" t="s">
        <v>110</v>
      </c>
      <c r="Q548" s="3" t="s">
        <v>51</v>
      </c>
      <c r="R548" s="5">
        <v>50614</v>
      </c>
      <c r="S548" s="4">
        <v>1</v>
      </c>
      <c r="T548" s="3" t="s">
        <v>34</v>
      </c>
      <c r="U548" s="4">
        <f>IF(Merge2[[#This Row],[OverTime]]="Yes", 1, 0)</f>
        <v>0</v>
      </c>
      <c r="V548" s="2">
        <v>42363</v>
      </c>
      <c r="W548" s="3" t="s">
        <v>34</v>
      </c>
      <c r="X548" s="4">
        <v>7</v>
      </c>
      <c r="Y548" s="4">
        <v>7</v>
      </c>
      <c r="Z548" s="4">
        <v>7</v>
      </c>
      <c r="AA548" s="4" t="str">
        <f>IF(Merge2[[#This Row],[YearsSinceLastPromotion]] &gt;=4, "Need Attention", "OK")</f>
        <v>Need Attention</v>
      </c>
      <c r="AB548" s="4">
        <v>2</v>
      </c>
      <c r="AC548" s="1"/>
      <c r="AD548" s="1"/>
      <c r="AE548" s="2"/>
      <c r="AF548" s="4"/>
      <c r="AG548" s="4" t="e">
        <f>IF(ISNUMBER(Merge2[[#This Row],[PerformanceRating.EnvironmentSatisfaction]]),Merge2[[#This Row],[PerformanceRating.EnvironmentSatisfaction]], NA())</f>
        <v>#N/A</v>
      </c>
      <c r="AH548" s="4"/>
      <c r="AI548" s="4" t="e">
        <f>IF(ISNUMBER(Merge2[[#This Row],[PerformanceRating.JobSatisfaction]]),Merge2[[#This Row],[PerformanceRating.JobSatisfaction]],NA())</f>
        <v>#N/A</v>
      </c>
      <c r="AJ548" s="4"/>
      <c r="AK548" s="4" t="e">
        <f>IF(ISNUMBER(Merge2[[#This Row],[PerformanceRating.RelationshipSatisfaction]]),Merge2[[#This Row],[PerformanceRating.RelationshipSatisfaction]],NA())</f>
        <v>#N/A</v>
      </c>
      <c r="AL548" s="4"/>
      <c r="AM548" s="4"/>
      <c r="AN548" s="4"/>
      <c r="AO548" s="4" t="e">
        <f>IF(ISNUMBER(Merge2[[#This Row],[PerformanceRating.WorkLifeBalance]]),Merge2[[#This Row],[PerformanceRating.WorkLifeBalance]],NA())</f>
        <v>#N/A</v>
      </c>
      <c r="AP548" s="4"/>
      <c r="AQ548" s="4" t="e">
        <f>IF(ISNUMBER(Merge2[[#This Row],[PerformanceRating.SelfRating]]),Merge2[[#This Row],[PerformanceRating.SelfRating]],NA())</f>
        <v>#N/A</v>
      </c>
      <c r="AR548" s="4"/>
      <c r="AS548" s="4" t="e">
        <f>IF(ISNUMBER(Merge2[[#This Row],[PerformanceRating.ManagerRating]]),Merge2[[#This Row],[PerformanceRating.ManagerRating]],NA())</f>
        <v>#N/A</v>
      </c>
      <c r="AT548" s="4" t="e">
        <f>AVERAGE(Merge2[[#This Row],[environment]],Merge2[[#This Row],[job_satisfactory]],Merge2[[#This Row],[Relationship]],Merge2[[#This Row],[worklife]],Merge2[[#This Row],[selfrating]],Merge2[[#This Row],[managerrating]])</f>
        <v>#N/A</v>
      </c>
    </row>
    <row r="549" spans="1:46" x14ac:dyDescent="0.25">
      <c r="A549" s="1" t="s">
        <v>1919</v>
      </c>
      <c r="B549" s="3" t="s">
        <v>1920</v>
      </c>
      <c r="C549" s="3" t="s">
        <v>1921</v>
      </c>
      <c r="D549" s="3" t="s">
        <v>26</v>
      </c>
      <c r="E549" s="4">
        <v>25</v>
      </c>
      <c r="F549" s="4" t="str">
        <f>IF(Merge2[[#This Row],[Age]]&lt;=35,"Young","Old")</f>
        <v>Young</v>
      </c>
      <c r="G549" s="3" t="s">
        <v>27</v>
      </c>
      <c r="H549" s="3" t="s">
        <v>57</v>
      </c>
      <c r="I549" s="4">
        <v>42</v>
      </c>
      <c r="J549" s="4" t="str" cm="1">
        <f t="array" ref="J549">_xlfn.IFS(Merge2[[#This Row],[DistanceFromHome (KM)]] &lt;=10,"0-10KM",Merge2[[#This Row],[DistanceFromHome (KM)]] &lt;=20,"11-20KM",Merge2[[#This Row],[DistanceFromHome (KM)]] &lt;=30,"21-30KM",Merge2[[#This Row],[DistanceFromHome (KM)]] &lt;=40,"31-40KM",Merge2[[#This Row],[DistanceFromHome (KM)]] &lt;=50,"41-50KM")</f>
        <v>41-50KM</v>
      </c>
      <c r="K549" s="3" t="s">
        <v>40</v>
      </c>
      <c r="L549" s="3" t="s">
        <v>82</v>
      </c>
      <c r="M549" s="4">
        <v>3</v>
      </c>
      <c r="N549" s="3" t="str" cm="1">
        <f t="array" ref="N549">_xlfn.SWITCH(Merge2[[#This Row],[Education]], 1, "Below College", 2, "College", 3, "Bachelor's", 4, "Master's", 5, "Doctorate")</f>
        <v>Bachelor's</v>
      </c>
      <c r="O549" s="3" t="s">
        <v>58</v>
      </c>
      <c r="P549" s="3" t="s">
        <v>110</v>
      </c>
      <c r="Q549" s="3" t="s">
        <v>51</v>
      </c>
      <c r="R549" s="5">
        <v>70068</v>
      </c>
      <c r="S549" s="4">
        <v>2</v>
      </c>
      <c r="T549" s="3" t="s">
        <v>34</v>
      </c>
      <c r="U549" s="4">
        <f>IF(Merge2[[#This Row],[OverTime]]="Yes", 1, 0)</f>
        <v>0</v>
      </c>
      <c r="V549" s="2">
        <v>42367</v>
      </c>
      <c r="W549" s="3" t="s">
        <v>34</v>
      </c>
      <c r="X549" s="4">
        <v>7</v>
      </c>
      <c r="Y549" s="4">
        <v>4</v>
      </c>
      <c r="Z549" s="4">
        <v>6</v>
      </c>
      <c r="AA549" s="4" t="str">
        <f>IF(Merge2[[#This Row],[YearsSinceLastPromotion]] &gt;=4, "Need Attention", "OK")</f>
        <v>Need Attention</v>
      </c>
      <c r="AB549" s="4">
        <v>7</v>
      </c>
      <c r="AC549" s="1"/>
      <c r="AD549" s="1"/>
      <c r="AE549" s="2"/>
      <c r="AF549" s="4"/>
      <c r="AG549" s="4" t="e">
        <f>IF(ISNUMBER(Merge2[[#This Row],[PerformanceRating.EnvironmentSatisfaction]]),Merge2[[#This Row],[PerformanceRating.EnvironmentSatisfaction]], NA())</f>
        <v>#N/A</v>
      </c>
      <c r="AH549" s="4"/>
      <c r="AI549" s="4" t="e">
        <f>IF(ISNUMBER(Merge2[[#This Row],[PerformanceRating.JobSatisfaction]]),Merge2[[#This Row],[PerformanceRating.JobSatisfaction]],NA())</f>
        <v>#N/A</v>
      </c>
      <c r="AJ549" s="4"/>
      <c r="AK549" s="4" t="e">
        <f>IF(ISNUMBER(Merge2[[#This Row],[PerformanceRating.RelationshipSatisfaction]]),Merge2[[#This Row],[PerformanceRating.RelationshipSatisfaction]],NA())</f>
        <v>#N/A</v>
      </c>
      <c r="AL549" s="4"/>
      <c r="AM549" s="4"/>
      <c r="AN549" s="4"/>
      <c r="AO549" s="4" t="e">
        <f>IF(ISNUMBER(Merge2[[#This Row],[PerformanceRating.WorkLifeBalance]]),Merge2[[#This Row],[PerformanceRating.WorkLifeBalance]],NA())</f>
        <v>#N/A</v>
      </c>
      <c r="AP549" s="4"/>
      <c r="AQ549" s="4" t="e">
        <f>IF(ISNUMBER(Merge2[[#This Row],[PerformanceRating.SelfRating]]),Merge2[[#This Row],[PerformanceRating.SelfRating]],NA())</f>
        <v>#N/A</v>
      </c>
      <c r="AR549" s="4"/>
      <c r="AS549" s="4" t="e">
        <f>IF(ISNUMBER(Merge2[[#This Row],[PerformanceRating.ManagerRating]]),Merge2[[#This Row],[PerformanceRating.ManagerRating]],NA())</f>
        <v>#N/A</v>
      </c>
      <c r="AT549" s="4" t="e">
        <f>AVERAGE(Merge2[[#This Row],[environment]],Merge2[[#This Row],[job_satisfactory]],Merge2[[#This Row],[Relationship]],Merge2[[#This Row],[worklife]],Merge2[[#This Row],[selfrating]],Merge2[[#This Row],[managerrating]])</f>
        <v>#N/A</v>
      </c>
    </row>
    <row r="550" spans="1:46" x14ac:dyDescent="0.25">
      <c r="A550" s="1" t="s">
        <v>1922</v>
      </c>
      <c r="B550" s="3" t="s">
        <v>1923</v>
      </c>
      <c r="C550" s="3" t="s">
        <v>1924</v>
      </c>
      <c r="D550" s="3" t="s">
        <v>26</v>
      </c>
      <c r="E550" s="4">
        <v>28</v>
      </c>
      <c r="F550" s="4" t="str">
        <f>IF(Merge2[[#This Row],[Age]]&lt;=35,"Young","Old")</f>
        <v>Young</v>
      </c>
      <c r="G550" s="3" t="s">
        <v>27</v>
      </c>
      <c r="H550" s="3" t="s">
        <v>57</v>
      </c>
      <c r="I550" s="4">
        <v>24</v>
      </c>
      <c r="J550" s="4" t="str" cm="1">
        <f t="array" ref="J550">_xlfn.IFS(Merge2[[#This Row],[DistanceFromHome (KM)]] &lt;=10,"0-10KM",Merge2[[#This Row],[DistanceFromHome (KM)]] &lt;=20,"11-20KM",Merge2[[#This Row],[DistanceFromHome (KM)]] &lt;=30,"21-30KM",Merge2[[#This Row],[DistanceFromHome (KM)]] &lt;=40,"31-40KM",Merge2[[#This Row],[DistanceFromHome (KM)]] &lt;=50,"41-50KM")</f>
        <v>21-30KM</v>
      </c>
      <c r="K550" s="3" t="s">
        <v>40</v>
      </c>
      <c r="L550" s="3" t="s">
        <v>70</v>
      </c>
      <c r="M550" s="4">
        <v>3</v>
      </c>
      <c r="N550" s="3" t="str" cm="1">
        <f t="array" ref="N550">_xlfn.SWITCH(Merge2[[#This Row],[Education]], 1, "Below College", 2, "College", 3, "Bachelor's", 4, "Master's", 5, "Doctorate")</f>
        <v>Bachelor's</v>
      </c>
      <c r="O550" s="3" t="s">
        <v>58</v>
      </c>
      <c r="P550" s="3" t="s">
        <v>110</v>
      </c>
      <c r="Q550" s="3" t="s">
        <v>51</v>
      </c>
      <c r="R550" s="5">
        <v>71553</v>
      </c>
      <c r="S550" s="4">
        <v>1</v>
      </c>
      <c r="T550" s="3" t="s">
        <v>34</v>
      </c>
      <c r="U550" s="4">
        <f>IF(Merge2[[#This Row],[OverTime]]="Yes", 1, 0)</f>
        <v>0</v>
      </c>
      <c r="V550" s="2">
        <v>42368</v>
      </c>
      <c r="W550" s="3" t="s">
        <v>34</v>
      </c>
      <c r="X550" s="4">
        <v>7</v>
      </c>
      <c r="Y550" s="4">
        <v>6</v>
      </c>
      <c r="Z550" s="4">
        <v>6</v>
      </c>
      <c r="AA550" s="4" t="str">
        <f>IF(Merge2[[#This Row],[YearsSinceLastPromotion]] &gt;=4, "Need Attention", "OK")</f>
        <v>Need Attention</v>
      </c>
      <c r="AB550" s="4">
        <v>0</v>
      </c>
      <c r="AC550" s="1" t="s">
        <v>1925</v>
      </c>
      <c r="AD550" s="1" t="s">
        <v>1922</v>
      </c>
      <c r="AE550" s="2">
        <v>42806</v>
      </c>
      <c r="AF550" s="4">
        <v>4</v>
      </c>
      <c r="AG550" s="4">
        <f>IF(ISNUMBER(Merge2[[#This Row],[PerformanceRating.EnvironmentSatisfaction]]),Merge2[[#This Row],[PerformanceRating.EnvironmentSatisfaction]], NA())</f>
        <v>4</v>
      </c>
      <c r="AH550" s="4">
        <v>3</v>
      </c>
      <c r="AI550" s="4">
        <f>IF(ISNUMBER(Merge2[[#This Row],[PerformanceRating.JobSatisfaction]]),Merge2[[#This Row],[PerformanceRating.JobSatisfaction]],NA())</f>
        <v>3</v>
      </c>
      <c r="AJ550" s="4">
        <v>3</v>
      </c>
      <c r="AK550" s="4">
        <f>IF(ISNUMBER(Merge2[[#This Row],[PerformanceRating.RelationshipSatisfaction]]),Merge2[[#This Row],[PerformanceRating.RelationshipSatisfaction]],NA())</f>
        <v>3</v>
      </c>
      <c r="AL550" s="4">
        <v>3</v>
      </c>
      <c r="AM550" s="4">
        <v>1</v>
      </c>
      <c r="AN550" s="4">
        <v>2</v>
      </c>
      <c r="AO550" s="4">
        <f>IF(ISNUMBER(Merge2[[#This Row],[PerformanceRating.WorkLifeBalance]]),Merge2[[#This Row],[PerformanceRating.WorkLifeBalance]],NA())</f>
        <v>2</v>
      </c>
      <c r="AP550" s="4">
        <v>5</v>
      </c>
      <c r="AQ550" s="4">
        <f>IF(ISNUMBER(Merge2[[#This Row],[PerformanceRating.SelfRating]]),Merge2[[#This Row],[PerformanceRating.SelfRating]],NA())</f>
        <v>5</v>
      </c>
      <c r="AR550" s="4">
        <v>5</v>
      </c>
      <c r="AS550" s="4">
        <f>IF(ISNUMBER(Merge2[[#This Row],[PerformanceRating.ManagerRating]]),Merge2[[#This Row],[PerformanceRating.ManagerRating]],NA())</f>
        <v>5</v>
      </c>
      <c r="AT550" s="4">
        <f>AVERAGE(Merge2[[#This Row],[environment]],Merge2[[#This Row],[job_satisfactory]],Merge2[[#This Row],[Relationship]],Merge2[[#This Row],[worklife]],Merge2[[#This Row],[selfrating]],Merge2[[#This Row],[managerrating]])</f>
        <v>3.6666666666666665</v>
      </c>
    </row>
    <row r="551" spans="1:46" x14ac:dyDescent="0.25">
      <c r="A551" s="1" t="s">
        <v>1926</v>
      </c>
      <c r="B551" s="3" t="s">
        <v>1927</v>
      </c>
      <c r="C551" s="3" t="s">
        <v>1928</v>
      </c>
      <c r="D551" s="3" t="s">
        <v>39</v>
      </c>
      <c r="E551" s="4">
        <v>29</v>
      </c>
      <c r="F551" s="4" t="str">
        <f>IF(Merge2[[#This Row],[Age]]&lt;=35,"Young","Old")</f>
        <v>Young</v>
      </c>
      <c r="G551" s="3" t="s">
        <v>27</v>
      </c>
      <c r="H551" s="3" t="s">
        <v>57</v>
      </c>
      <c r="I551" s="4">
        <v>36</v>
      </c>
      <c r="J551" s="4" t="str" cm="1">
        <f t="array" ref="J551">_xlfn.IFS(Merge2[[#This Row],[DistanceFromHome (KM)]] &lt;=10,"0-10KM",Merge2[[#This Row],[DistanceFromHome (KM)]] &lt;=20,"11-20KM",Merge2[[#This Row],[DistanceFromHome (KM)]] &lt;=30,"21-30KM",Merge2[[#This Row],[DistanceFromHome (KM)]] &lt;=40,"31-40KM",Merge2[[#This Row],[DistanceFromHome (KM)]] &lt;=50,"41-50KM")</f>
        <v>31-40KM</v>
      </c>
      <c r="K551" s="3" t="s">
        <v>69</v>
      </c>
      <c r="L551" s="3" t="s">
        <v>76</v>
      </c>
      <c r="M551" s="4">
        <v>5</v>
      </c>
      <c r="N551" s="3" t="str" cm="1">
        <f t="array" ref="N551">_xlfn.SWITCH(Merge2[[#This Row],[Education]], 1, "Below College", 2, "College", 3, "Bachelor's", 4, "Master's", 5, "Doctorate")</f>
        <v>Doctorate</v>
      </c>
      <c r="O551" s="3" t="s">
        <v>200</v>
      </c>
      <c r="P551" s="3" t="s">
        <v>110</v>
      </c>
      <c r="Q551" s="3" t="s">
        <v>41</v>
      </c>
      <c r="R551" s="5">
        <v>113448</v>
      </c>
      <c r="S551" s="4">
        <v>0</v>
      </c>
      <c r="T551" s="3" t="s">
        <v>42</v>
      </c>
      <c r="U551" s="4">
        <f>IF(Merge2[[#This Row],[OverTime]]="Yes", 1, 0)</f>
        <v>1</v>
      </c>
      <c r="V551" s="2">
        <v>42369</v>
      </c>
      <c r="W551" s="3" t="s">
        <v>34</v>
      </c>
      <c r="X551" s="4">
        <v>7</v>
      </c>
      <c r="Y551" s="4">
        <v>0</v>
      </c>
      <c r="Z551" s="4">
        <v>4</v>
      </c>
      <c r="AA551" s="4" t="str">
        <f>IF(Merge2[[#This Row],[YearsSinceLastPromotion]] &gt;=4, "Need Attention", "OK")</f>
        <v>Need Attention</v>
      </c>
      <c r="AB551" s="4">
        <v>1</v>
      </c>
      <c r="AC551" s="1"/>
      <c r="AD551" s="1"/>
      <c r="AE551" s="2"/>
      <c r="AF551" s="4"/>
      <c r="AG551" s="4" t="e">
        <f>IF(ISNUMBER(Merge2[[#This Row],[PerformanceRating.EnvironmentSatisfaction]]),Merge2[[#This Row],[PerformanceRating.EnvironmentSatisfaction]], NA())</f>
        <v>#N/A</v>
      </c>
      <c r="AH551" s="4"/>
      <c r="AI551" s="4" t="e">
        <f>IF(ISNUMBER(Merge2[[#This Row],[PerformanceRating.JobSatisfaction]]),Merge2[[#This Row],[PerformanceRating.JobSatisfaction]],NA())</f>
        <v>#N/A</v>
      </c>
      <c r="AJ551" s="4"/>
      <c r="AK551" s="4" t="e">
        <f>IF(ISNUMBER(Merge2[[#This Row],[PerformanceRating.RelationshipSatisfaction]]),Merge2[[#This Row],[PerformanceRating.RelationshipSatisfaction]],NA())</f>
        <v>#N/A</v>
      </c>
      <c r="AL551" s="4"/>
      <c r="AM551" s="4"/>
      <c r="AN551" s="4"/>
      <c r="AO551" s="4" t="e">
        <f>IF(ISNUMBER(Merge2[[#This Row],[PerformanceRating.WorkLifeBalance]]),Merge2[[#This Row],[PerformanceRating.WorkLifeBalance]],NA())</f>
        <v>#N/A</v>
      </c>
      <c r="AP551" s="4"/>
      <c r="AQ551" s="4" t="e">
        <f>IF(ISNUMBER(Merge2[[#This Row],[PerformanceRating.SelfRating]]),Merge2[[#This Row],[PerformanceRating.SelfRating]],NA())</f>
        <v>#N/A</v>
      </c>
      <c r="AR551" s="4"/>
      <c r="AS551" s="4" t="e">
        <f>IF(ISNUMBER(Merge2[[#This Row],[PerformanceRating.ManagerRating]]),Merge2[[#This Row],[PerformanceRating.ManagerRating]],NA())</f>
        <v>#N/A</v>
      </c>
      <c r="AT551" s="4" t="e">
        <f>AVERAGE(Merge2[[#This Row],[environment]],Merge2[[#This Row],[job_satisfactory]],Merge2[[#This Row],[Relationship]],Merge2[[#This Row],[worklife]],Merge2[[#This Row],[selfrating]],Merge2[[#This Row],[managerrating]])</f>
        <v>#N/A</v>
      </c>
    </row>
    <row r="552" spans="1:46" x14ac:dyDescent="0.25">
      <c r="A552" s="1" t="s">
        <v>1929</v>
      </c>
      <c r="B552" s="3" t="s">
        <v>1930</v>
      </c>
      <c r="C552" s="3" t="s">
        <v>1931</v>
      </c>
      <c r="D552" s="3" t="s">
        <v>26</v>
      </c>
      <c r="E552" s="4">
        <v>26</v>
      </c>
      <c r="F552" s="4" t="str">
        <f>IF(Merge2[[#This Row],[Age]]&lt;=35,"Young","Old")</f>
        <v>Young</v>
      </c>
      <c r="G552" s="3" t="s">
        <v>27</v>
      </c>
      <c r="H552" s="3" t="s">
        <v>57</v>
      </c>
      <c r="I552" s="4">
        <v>37</v>
      </c>
      <c r="J552" s="4" t="str" cm="1">
        <f t="array" ref="J552">_xlfn.IFS(Merge2[[#This Row],[DistanceFromHome (KM)]] &lt;=10,"0-10KM",Merge2[[#This Row],[DistanceFromHome (KM)]] &lt;=20,"11-20KM",Merge2[[#This Row],[DistanceFromHome (KM)]] &lt;=30,"21-30KM",Merge2[[#This Row],[DistanceFromHome (KM)]] &lt;=40,"31-40KM",Merge2[[#This Row],[DistanceFromHome (KM)]] &lt;=50,"41-50KM")</f>
        <v>31-40KM</v>
      </c>
      <c r="K552" s="3" t="s">
        <v>40</v>
      </c>
      <c r="L552" s="3" t="s">
        <v>149</v>
      </c>
      <c r="M552" s="4">
        <v>4</v>
      </c>
      <c r="N552" s="3" t="str" cm="1">
        <f t="array" ref="N552">_xlfn.SWITCH(Merge2[[#This Row],[Education]], 1, "Below College", 2, "College", 3, "Bachelor's", 4, "Master's", 5, "Doctorate")</f>
        <v>Master's</v>
      </c>
      <c r="O552" s="3" t="s">
        <v>77</v>
      </c>
      <c r="P552" s="3" t="s">
        <v>205</v>
      </c>
      <c r="Q552" s="3" t="s">
        <v>51</v>
      </c>
      <c r="R552" s="5">
        <v>107863</v>
      </c>
      <c r="S552" s="4">
        <v>2</v>
      </c>
      <c r="T552" s="3" t="s">
        <v>42</v>
      </c>
      <c r="U552" s="4">
        <f>IF(Merge2[[#This Row],[OverTime]]="Yes", 1, 0)</f>
        <v>1</v>
      </c>
      <c r="V552" s="2">
        <v>42372</v>
      </c>
      <c r="W552" s="3" t="s">
        <v>34</v>
      </c>
      <c r="X552" s="4">
        <v>6</v>
      </c>
      <c r="Y552" s="4">
        <v>3</v>
      </c>
      <c r="Z552" s="4">
        <v>6</v>
      </c>
      <c r="AA552" s="4" t="str">
        <f>IF(Merge2[[#This Row],[YearsSinceLastPromotion]] &gt;=4, "Need Attention", "OK")</f>
        <v>Need Attention</v>
      </c>
      <c r="AB552" s="4">
        <v>0</v>
      </c>
      <c r="AC552" s="1"/>
      <c r="AD552" s="1"/>
      <c r="AE552" s="2"/>
      <c r="AF552" s="4"/>
      <c r="AG552" s="4" t="e">
        <f>IF(ISNUMBER(Merge2[[#This Row],[PerformanceRating.EnvironmentSatisfaction]]),Merge2[[#This Row],[PerformanceRating.EnvironmentSatisfaction]], NA())</f>
        <v>#N/A</v>
      </c>
      <c r="AH552" s="4"/>
      <c r="AI552" s="4" t="e">
        <f>IF(ISNUMBER(Merge2[[#This Row],[PerformanceRating.JobSatisfaction]]),Merge2[[#This Row],[PerformanceRating.JobSatisfaction]],NA())</f>
        <v>#N/A</v>
      </c>
      <c r="AJ552" s="4"/>
      <c r="AK552" s="4" t="e">
        <f>IF(ISNUMBER(Merge2[[#This Row],[PerformanceRating.RelationshipSatisfaction]]),Merge2[[#This Row],[PerformanceRating.RelationshipSatisfaction]],NA())</f>
        <v>#N/A</v>
      </c>
      <c r="AL552" s="4"/>
      <c r="AM552" s="4"/>
      <c r="AN552" s="4"/>
      <c r="AO552" s="4" t="e">
        <f>IF(ISNUMBER(Merge2[[#This Row],[PerformanceRating.WorkLifeBalance]]),Merge2[[#This Row],[PerformanceRating.WorkLifeBalance]],NA())</f>
        <v>#N/A</v>
      </c>
      <c r="AP552" s="4"/>
      <c r="AQ552" s="4" t="e">
        <f>IF(ISNUMBER(Merge2[[#This Row],[PerformanceRating.SelfRating]]),Merge2[[#This Row],[PerformanceRating.SelfRating]],NA())</f>
        <v>#N/A</v>
      </c>
      <c r="AR552" s="4"/>
      <c r="AS552" s="4" t="e">
        <f>IF(ISNUMBER(Merge2[[#This Row],[PerformanceRating.ManagerRating]]),Merge2[[#This Row],[PerformanceRating.ManagerRating]],NA())</f>
        <v>#N/A</v>
      </c>
      <c r="AT552" s="4" t="e">
        <f>AVERAGE(Merge2[[#This Row],[environment]],Merge2[[#This Row],[job_satisfactory]],Merge2[[#This Row],[Relationship]],Merge2[[#This Row],[worklife]],Merge2[[#This Row],[selfrating]],Merge2[[#This Row],[managerrating]])</f>
        <v>#N/A</v>
      </c>
    </row>
    <row r="553" spans="1:46" x14ac:dyDescent="0.25">
      <c r="A553" s="1" t="s">
        <v>1932</v>
      </c>
      <c r="B553" s="3" t="s">
        <v>1933</v>
      </c>
      <c r="C553" s="3" t="s">
        <v>1934</v>
      </c>
      <c r="D553" s="3" t="s">
        <v>26</v>
      </c>
      <c r="E553" s="4">
        <v>25</v>
      </c>
      <c r="F553" s="4" t="str">
        <f>IF(Merge2[[#This Row],[Age]]&lt;=35,"Young","Old")</f>
        <v>Young</v>
      </c>
      <c r="G553" s="3" t="s">
        <v>75</v>
      </c>
      <c r="H553" s="3" t="s">
        <v>57</v>
      </c>
      <c r="I553" s="4">
        <v>24</v>
      </c>
      <c r="J553" s="4" t="str" cm="1">
        <f t="array" ref="J553">_xlfn.IFS(Merge2[[#This Row],[DistanceFromHome (KM)]] &lt;=10,"0-10KM",Merge2[[#This Row],[DistanceFromHome (KM)]] &lt;=20,"11-20KM",Merge2[[#This Row],[DistanceFromHome (KM)]] &lt;=30,"21-30KM",Merge2[[#This Row],[DistanceFromHome (KM)]] &lt;=40,"31-40KM",Merge2[[#This Row],[DistanceFromHome (KM)]] &lt;=50,"41-50KM")</f>
        <v>21-30KM</v>
      </c>
      <c r="K553" s="3" t="s">
        <v>29</v>
      </c>
      <c r="L553" s="3" t="s">
        <v>76</v>
      </c>
      <c r="M553" s="4">
        <v>4</v>
      </c>
      <c r="N553" s="3" t="str" cm="1">
        <f t="array" ref="N553">_xlfn.SWITCH(Merge2[[#This Row],[Education]], 1, "Below College", 2, "College", 3, "Bachelor's", 4, "Master's", 5, "Doctorate")</f>
        <v>Master's</v>
      </c>
      <c r="O553" s="3" t="s">
        <v>58</v>
      </c>
      <c r="P553" s="3" t="s">
        <v>110</v>
      </c>
      <c r="Q553" s="3" t="s">
        <v>51</v>
      </c>
      <c r="R553" s="5">
        <v>44146</v>
      </c>
      <c r="S553" s="4">
        <v>3</v>
      </c>
      <c r="T553" s="3" t="s">
        <v>34</v>
      </c>
      <c r="U553" s="4">
        <f>IF(Merge2[[#This Row],[OverTime]]="Yes", 1, 0)</f>
        <v>0</v>
      </c>
      <c r="V553" s="2">
        <v>42377</v>
      </c>
      <c r="W553" s="3" t="s">
        <v>34</v>
      </c>
      <c r="X553" s="4">
        <v>6</v>
      </c>
      <c r="Y553" s="4">
        <v>1</v>
      </c>
      <c r="Z553" s="4">
        <v>1</v>
      </c>
      <c r="AA553" s="4" t="str">
        <f>IF(Merge2[[#This Row],[YearsSinceLastPromotion]] &gt;=4, "Need Attention", "OK")</f>
        <v>OK</v>
      </c>
      <c r="AB553" s="4">
        <v>3</v>
      </c>
      <c r="AC553" s="1"/>
      <c r="AD553" s="1"/>
      <c r="AE553" s="2"/>
      <c r="AF553" s="4"/>
      <c r="AG553" s="4" t="e">
        <f>IF(ISNUMBER(Merge2[[#This Row],[PerformanceRating.EnvironmentSatisfaction]]),Merge2[[#This Row],[PerformanceRating.EnvironmentSatisfaction]], NA())</f>
        <v>#N/A</v>
      </c>
      <c r="AH553" s="4"/>
      <c r="AI553" s="4" t="e">
        <f>IF(ISNUMBER(Merge2[[#This Row],[PerformanceRating.JobSatisfaction]]),Merge2[[#This Row],[PerformanceRating.JobSatisfaction]],NA())</f>
        <v>#N/A</v>
      </c>
      <c r="AJ553" s="4"/>
      <c r="AK553" s="4" t="e">
        <f>IF(ISNUMBER(Merge2[[#This Row],[PerformanceRating.RelationshipSatisfaction]]),Merge2[[#This Row],[PerformanceRating.RelationshipSatisfaction]],NA())</f>
        <v>#N/A</v>
      </c>
      <c r="AL553" s="4"/>
      <c r="AM553" s="4"/>
      <c r="AN553" s="4"/>
      <c r="AO553" s="4" t="e">
        <f>IF(ISNUMBER(Merge2[[#This Row],[PerformanceRating.WorkLifeBalance]]),Merge2[[#This Row],[PerformanceRating.WorkLifeBalance]],NA())</f>
        <v>#N/A</v>
      </c>
      <c r="AP553" s="4"/>
      <c r="AQ553" s="4" t="e">
        <f>IF(ISNUMBER(Merge2[[#This Row],[PerformanceRating.SelfRating]]),Merge2[[#This Row],[PerformanceRating.SelfRating]],NA())</f>
        <v>#N/A</v>
      </c>
      <c r="AR553" s="4"/>
      <c r="AS553" s="4" t="e">
        <f>IF(ISNUMBER(Merge2[[#This Row],[PerformanceRating.ManagerRating]]),Merge2[[#This Row],[PerformanceRating.ManagerRating]],NA())</f>
        <v>#N/A</v>
      </c>
      <c r="AT553" s="4" t="e">
        <f>AVERAGE(Merge2[[#This Row],[environment]],Merge2[[#This Row],[job_satisfactory]],Merge2[[#This Row],[Relationship]],Merge2[[#This Row],[worklife]],Merge2[[#This Row],[selfrating]],Merge2[[#This Row],[managerrating]])</f>
        <v>#N/A</v>
      </c>
    </row>
    <row r="554" spans="1:46" x14ac:dyDescent="0.25">
      <c r="A554" s="1" t="s">
        <v>1935</v>
      </c>
      <c r="B554" s="3" t="s">
        <v>1936</v>
      </c>
      <c r="C554" s="3" t="s">
        <v>1937</v>
      </c>
      <c r="D554" s="3" t="s">
        <v>39</v>
      </c>
      <c r="E554" s="4">
        <v>25</v>
      </c>
      <c r="F554" s="4" t="str">
        <f>IF(Merge2[[#This Row],[Age]]&lt;=35,"Young","Old")</f>
        <v>Young</v>
      </c>
      <c r="G554" s="3" t="s">
        <v>27</v>
      </c>
      <c r="H554" s="3" t="s">
        <v>57</v>
      </c>
      <c r="I554" s="4">
        <v>41</v>
      </c>
      <c r="J554" s="4" t="str" cm="1">
        <f t="array" ref="J554">_xlfn.IFS(Merge2[[#This Row],[DistanceFromHome (KM)]] &lt;=10,"0-10KM",Merge2[[#This Row],[DistanceFromHome (KM)]] &lt;=20,"11-20KM",Merge2[[#This Row],[DistanceFromHome (KM)]] &lt;=30,"21-30KM",Merge2[[#This Row],[DistanceFromHome (KM)]] &lt;=40,"31-40KM",Merge2[[#This Row],[DistanceFromHome (KM)]] &lt;=50,"41-50KM")</f>
        <v>41-50KM</v>
      </c>
      <c r="K554" s="3" t="s">
        <v>40</v>
      </c>
      <c r="L554" s="3" t="s">
        <v>30</v>
      </c>
      <c r="M554" s="4">
        <v>1</v>
      </c>
      <c r="N554" s="3" t="str" cm="1">
        <f t="array" ref="N554">_xlfn.SWITCH(Merge2[[#This Row],[Education]], 1, "Below College", 2, "College", 3, "Bachelor's", 4, "Master's", 5, "Doctorate")</f>
        <v>Below College</v>
      </c>
      <c r="O554" s="3" t="s">
        <v>58</v>
      </c>
      <c r="P554" s="3" t="s">
        <v>93</v>
      </c>
      <c r="Q554" s="3" t="s">
        <v>51</v>
      </c>
      <c r="R554" s="5">
        <v>28137</v>
      </c>
      <c r="S554" s="4">
        <v>0</v>
      </c>
      <c r="T554" s="3" t="s">
        <v>42</v>
      </c>
      <c r="U554" s="4">
        <f>IF(Merge2[[#This Row],[OverTime]]="Yes", 1, 0)</f>
        <v>1</v>
      </c>
      <c r="V554" s="2">
        <v>42379</v>
      </c>
      <c r="W554" s="3" t="s">
        <v>42</v>
      </c>
      <c r="X554" s="4">
        <v>4</v>
      </c>
      <c r="Y554" s="4">
        <v>3</v>
      </c>
      <c r="Z554" s="4">
        <v>3</v>
      </c>
      <c r="AA554" s="4" t="str">
        <f>IF(Merge2[[#This Row],[YearsSinceLastPromotion]] &gt;=4, "Need Attention", "OK")</f>
        <v>OK</v>
      </c>
      <c r="AB554" s="4">
        <v>1</v>
      </c>
      <c r="AC554" s="1"/>
      <c r="AD554" s="1"/>
      <c r="AE554" s="2"/>
      <c r="AF554" s="4"/>
      <c r="AG554" s="4" t="e">
        <f>IF(ISNUMBER(Merge2[[#This Row],[PerformanceRating.EnvironmentSatisfaction]]),Merge2[[#This Row],[PerformanceRating.EnvironmentSatisfaction]], NA())</f>
        <v>#N/A</v>
      </c>
      <c r="AH554" s="4"/>
      <c r="AI554" s="4" t="e">
        <f>IF(ISNUMBER(Merge2[[#This Row],[PerformanceRating.JobSatisfaction]]),Merge2[[#This Row],[PerformanceRating.JobSatisfaction]],NA())</f>
        <v>#N/A</v>
      </c>
      <c r="AJ554" s="4"/>
      <c r="AK554" s="4" t="e">
        <f>IF(ISNUMBER(Merge2[[#This Row],[PerformanceRating.RelationshipSatisfaction]]),Merge2[[#This Row],[PerformanceRating.RelationshipSatisfaction]],NA())</f>
        <v>#N/A</v>
      </c>
      <c r="AL554" s="4"/>
      <c r="AM554" s="4"/>
      <c r="AN554" s="4"/>
      <c r="AO554" s="4" t="e">
        <f>IF(ISNUMBER(Merge2[[#This Row],[PerformanceRating.WorkLifeBalance]]),Merge2[[#This Row],[PerformanceRating.WorkLifeBalance]],NA())</f>
        <v>#N/A</v>
      </c>
      <c r="AP554" s="4"/>
      <c r="AQ554" s="4" t="e">
        <f>IF(ISNUMBER(Merge2[[#This Row],[PerformanceRating.SelfRating]]),Merge2[[#This Row],[PerformanceRating.SelfRating]],NA())</f>
        <v>#N/A</v>
      </c>
      <c r="AR554" s="4"/>
      <c r="AS554" s="4" t="e">
        <f>IF(ISNUMBER(Merge2[[#This Row],[PerformanceRating.ManagerRating]]),Merge2[[#This Row],[PerformanceRating.ManagerRating]],NA())</f>
        <v>#N/A</v>
      </c>
      <c r="AT554" s="4" t="e">
        <f>AVERAGE(Merge2[[#This Row],[environment]],Merge2[[#This Row],[job_satisfactory]],Merge2[[#This Row],[Relationship]],Merge2[[#This Row],[worklife]],Merge2[[#This Row],[selfrating]],Merge2[[#This Row],[managerrating]])</f>
        <v>#N/A</v>
      </c>
    </row>
    <row r="555" spans="1:46" x14ac:dyDescent="0.25">
      <c r="A555" s="1" t="s">
        <v>1938</v>
      </c>
      <c r="B555" s="3" t="s">
        <v>1939</v>
      </c>
      <c r="C555" s="3" t="s">
        <v>1940</v>
      </c>
      <c r="D555" s="3" t="s">
        <v>39</v>
      </c>
      <c r="E555" s="4">
        <v>26</v>
      </c>
      <c r="F555" s="4" t="str">
        <f>IF(Merge2[[#This Row],[Age]]&lt;=35,"Young","Old")</f>
        <v>Young</v>
      </c>
      <c r="G555" s="3" t="s">
        <v>75</v>
      </c>
      <c r="H555" s="3" t="s">
        <v>28</v>
      </c>
      <c r="I555" s="4">
        <v>5</v>
      </c>
      <c r="J555" s="4" t="str" cm="1">
        <f t="array" ref="J555">_xlfn.IFS(Merge2[[#This Row],[DistanceFromHome (KM)]] &lt;=10,"0-10KM",Merge2[[#This Row],[DistanceFromHome (KM)]] &lt;=20,"11-20KM",Merge2[[#This Row],[DistanceFromHome (KM)]] &lt;=30,"21-30KM",Merge2[[#This Row],[DistanceFromHome (KM)]] &lt;=40,"31-40KM",Merge2[[#This Row],[DistanceFromHome (KM)]] &lt;=50,"41-50KM")</f>
        <v>0-10KM</v>
      </c>
      <c r="K555" s="3" t="s">
        <v>40</v>
      </c>
      <c r="L555" s="3" t="s">
        <v>30</v>
      </c>
      <c r="M555" s="4">
        <v>2</v>
      </c>
      <c r="N555" s="3" t="str" cm="1">
        <f t="array" ref="N555">_xlfn.SWITCH(Merge2[[#This Row],[Education]], 1, "Below College", 2, "College", 3, "Bachelor's", 4, "Master's", 5, "Doctorate")</f>
        <v>College</v>
      </c>
      <c r="O555" s="3" t="s">
        <v>31</v>
      </c>
      <c r="P555" s="3" t="s">
        <v>32</v>
      </c>
      <c r="Q555" s="3" t="s">
        <v>51</v>
      </c>
      <c r="R555" s="5">
        <v>93170</v>
      </c>
      <c r="S555" s="4">
        <v>1</v>
      </c>
      <c r="T555" s="3" t="s">
        <v>34</v>
      </c>
      <c r="U555" s="4">
        <f>IF(Merge2[[#This Row],[OverTime]]="Yes", 1, 0)</f>
        <v>0</v>
      </c>
      <c r="V555" s="2">
        <v>42379</v>
      </c>
      <c r="W555" s="3" t="s">
        <v>34</v>
      </c>
      <c r="X555" s="4">
        <v>6</v>
      </c>
      <c r="Y555" s="4">
        <v>3</v>
      </c>
      <c r="Z555" s="4">
        <v>6</v>
      </c>
      <c r="AA555" s="4" t="str">
        <f>IF(Merge2[[#This Row],[YearsSinceLastPromotion]] &gt;=4, "Need Attention", "OK")</f>
        <v>Need Attention</v>
      </c>
      <c r="AB555" s="4">
        <v>1</v>
      </c>
      <c r="AC555" s="1"/>
      <c r="AD555" s="1"/>
      <c r="AE555" s="2"/>
      <c r="AF555" s="4"/>
      <c r="AG555" s="4" t="e">
        <f>IF(ISNUMBER(Merge2[[#This Row],[PerformanceRating.EnvironmentSatisfaction]]),Merge2[[#This Row],[PerformanceRating.EnvironmentSatisfaction]], NA())</f>
        <v>#N/A</v>
      </c>
      <c r="AH555" s="4"/>
      <c r="AI555" s="4" t="e">
        <f>IF(ISNUMBER(Merge2[[#This Row],[PerformanceRating.JobSatisfaction]]),Merge2[[#This Row],[PerformanceRating.JobSatisfaction]],NA())</f>
        <v>#N/A</v>
      </c>
      <c r="AJ555" s="4"/>
      <c r="AK555" s="4" t="e">
        <f>IF(ISNUMBER(Merge2[[#This Row],[PerformanceRating.RelationshipSatisfaction]]),Merge2[[#This Row],[PerformanceRating.RelationshipSatisfaction]],NA())</f>
        <v>#N/A</v>
      </c>
      <c r="AL555" s="4"/>
      <c r="AM555" s="4"/>
      <c r="AN555" s="4"/>
      <c r="AO555" s="4" t="e">
        <f>IF(ISNUMBER(Merge2[[#This Row],[PerformanceRating.WorkLifeBalance]]),Merge2[[#This Row],[PerformanceRating.WorkLifeBalance]],NA())</f>
        <v>#N/A</v>
      </c>
      <c r="AP555" s="4"/>
      <c r="AQ555" s="4" t="e">
        <f>IF(ISNUMBER(Merge2[[#This Row],[PerformanceRating.SelfRating]]),Merge2[[#This Row],[PerformanceRating.SelfRating]],NA())</f>
        <v>#N/A</v>
      </c>
      <c r="AR555" s="4"/>
      <c r="AS555" s="4" t="e">
        <f>IF(ISNUMBER(Merge2[[#This Row],[PerformanceRating.ManagerRating]]),Merge2[[#This Row],[PerformanceRating.ManagerRating]],NA())</f>
        <v>#N/A</v>
      </c>
      <c r="AT555" s="4" t="e">
        <f>AVERAGE(Merge2[[#This Row],[environment]],Merge2[[#This Row],[job_satisfactory]],Merge2[[#This Row],[Relationship]],Merge2[[#This Row],[worklife]],Merge2[[#This Row],[selfrating]],Merge2[[#This Row],[managerrating]])</f>
        <v>#N/A</v>
      </c>
    </row>
    <row r="556" spans="1:46" x14ac:dyDescent="0.25">
      <c r="A556" s="1" t="s">
        <v>1941</v>
      </c>
      <c r="B556" s="3" t="s">
        <v>1942</v>
      </c>
      <c r="C556" s="3" t="s">
        <v>1943</v>
      </c>
      <c r="D556" s="3" t="s">
        <v>26</v>
      </c>
      <c r="E556" s="4">
        <v>27</v>
      </c>
      <c r="F556" s="4" t="str">
        <f>IF(Merge2[[#This Row],[Age]]&lt;=35,"Young","Old")</f>
        <v>Young</v>
      </c>
      <c r="G556" s="3" t="s">
        <v>27</v>
      </c>
      <c r="H556" s="3" t="s">
        <v>28</v>
      </c>
      <c r="I556" s="4">
        <v>21</v>
      </c>
      <c r="J556" s="4" t="str" cm="1">
        <f t="array" ref="J556">_xlfn.IFS(Merge2[[#This Row],[DistanceFromHome (KM)]] &lt;=10,"0-10KM",Merge2[[#This Row],[DistanceFromHome (KM)]] &lt;=20,"11-20KM",Merge2[[#This Row],[DistanceFromHome (KM)]] &lt;=30,"21-30KM",Merge2[[#This Row],[DistanceFromHome (KM)]] &lt;=40,"31-40KM",Merge2[[#This Row],[DistanceFromHome (KM)]] &lt;=50,"41-50KM")</f>
        <v>21-30KM</v>
      </c>
      <c r="K556" s="3" t="s">
        <v>40</v>
      </c>
      <c r="L556" s="3" t="s">
        <v>30</v>
      </c>
      <c r="M556" s="4">
        <v>1</v>
      </c>
      <c r="N556" s="3" t="str" cm="1">
        <f t="array" ref="N556">_xlfn.SWITCH(Merge2[[#This Row],[Education]], 1, "Below College", 2, "College", 3, "Bachelor's", 4, "Master's", 5, "Doctorate")</f>
        <v>Below College</v>
      </c>
      <c r="O556" s="3" t="s">
        <v>31</v>
      </c>
      <c r="P556" s="3" t="s">
        <v>166</v>
      </c>
      <c r="Q556" s="3" t="s">
        <v>41</v>
      </c>
      <c r="R556" s="5">
        <v>22648</v>
      </c>
      <c r="S556" s="4">
        <v>0</v>
      </c>
      <c r="T556" s="3" t="s">
        <v>42</v>
      </c>
      <c r="U556" s="4">
        <f>IF(Merge2[[#This Row],[OverTime]]="Yes", 1, 0)</f>
        <v>1</v>
      </c>
      <c r="V556" s="2">
        <v>42381</v>
      </c>
      <c r="W556" s="3" t="s">
        <v>42</v>
      </c>
      <c r="X556" s="4">
        <v>1</v>
      </c>
      <c r="Y556" s="4">
        <v>0</v>
      </c>
      <c r="Z556" s="4">
        <v>0</v>
      </c>
      <c r="AA556" s="4" t="str">
        <f>IF(Merge2[[#This Row],[YearsSinceLastPromotion]] &gt;=4, "Need Attention", "OK")</f>
        <v>OK</v>
      </c>
      <c r="AB556" s="4">
        <v>0</v>
      </c>
      <c r="AC556" s="1"/>
      <c r="AD556" s="1"/>
      <c r="AE556" s="2"/>
      <c r="AF556" s="4"/>
      <c r="AG556" s="4" t="e">
        <f>IF(ISNUMBER(Merge2[[#This Row],[PerformanceRating.EnvironmentSatisfaction]]),Merge2[[#This Row],[PerformanceRating.EnvironmentSatisfaction]], NA())</f>
        <v>#N/A</v>
      </c>
      <c r="AH556" s="4"/>
      <c r="AI556" s="4" t="e">
        <f>IF(ISNUMBER(Merge2[[#This Row],[PerformanceRating.JobSatisfaction]]),Merge2[[#This Row],[PerformanceRating.JobSatisfaction]],NA())</f>
        <v>#N/A</v>
      </c>
      <c r="AJ556" s="4"/>
      <c r="AK556" s="4" t="e">
        <f>IF(ISNUMBER(Merge2[[#This Row],[PerformanceRating.RelationshipSatisfaction]]),Merge2[[#This Row],[PerformanceRating.RelationshipSatisfaction]],NA())</f>
        <v>#N/A</v>
      </c>
      <c r="AL556" s="4"/>
      <c r="AM556" s="4"/>
      <c r="AN556" s="4"/>
      <c r="AO556" s="4" t="e">
        <f>IF(ISNUMBER(Merge2[[#This Row],[PerformanceRating.WorkLifeBalance]]),Merge2[[#This Row],[PerformanceRating.WorkLifeBalance]],NA())</f>
        <v>#N/A</v>
      </c>
      <c r="AP556" s="4"/>
      <c r="AQ556" s="4" t="e">
        <f>IF(ISNUMBER(Merge2[[#This Row],[PerformanceRating.SelfRating]]),Merge2[[#This Row],[PerformanceRating.SelfRating]],NA())</f>
        <v>#N/A</v>
      </c>
      <c r="AR556" s="4"/>
      <c r="AS556" s="4" t="e">
        <f>IF(ISNUMBER(Merge2[[#This Row],[PerformanceRating.ManagerRating]]),Merge2[[#This Row],[PerformanceRating.ManagerRating]],NA())</f>
        <v>#N/A</v>
      </c>
      <c r="AT556" s="4" t="e">
        <f>AVERAGE(Merge2[[#This Row],[environment]],Merge2[[#This Row],[job_satisfactory]],Merge2[[#This Row],[Relationship]],Merge2[[#This Row],[worklife]],Merge2[[#This Row],[selfrating]],Merge2[[#This Row],[managerrating]])</f>
        <v>#N/A</v>
      </c>
    </row>
    <row r="557" spans="1:46" x14ac:dyDescent="0.25">
      <c r="A557" s="1" t="s">
        <v>1944</v>
      </c>
      <c r="B557" s="3" t="s">
        <v>1945</v>
      </c>
      <c r="C557" s="3" t="s">
        <v>1946</v>
      </c>
      <c r="D557" s="3" t="s">
        <v>39</v>
      </c>
      <c r="E557" s="4">
        <v>26</v>
      </c>
      <c r="F557" s="4" t="str">
        <f>IF(Merge2[[#This Row],[Age]]&lt;=35,"Young","Old")</f>
        <v>Young</v>
      </c>
      <c r="G557" s="3" t="s">
        <v>27</v>
      </c>
      <c r="H557" s="3" t="s">
        <v>57</v>
      </c>
      <c r="I557" s="4">
        <v>5</v>
      </c>
      <c r="J557" s="4" t="str" cm="1">
        <f t="array" ref="J557">_xlfn.IFS(Merge2[[#This Row],[DistanceFromHome (KM)]] &lt;=10,"0-10KM",Merge2[[#This Row],[DistanceFromHome (KM)]] &lt;=20,"11-20KM",Merge2[[#This Row],[DistanceFromHome (KM)]] &lt;=30,"21-30KM",Merge2[[#This Row],[DistanceFromHome (KM)]] &lt;=40,"31-40KM",Merge2[[#This Row],[DistanceFromHome (KM)]] &lt;=50,"41-50KM")</f>
        <v>0-10KM</v>
      </c>
      <c r="K557" s="3" t="s">
        <v>40</v>
      </c>
      <c r="L557" s="3" t="s">
        <v>30</v>
      </c>
      <c r="M557" s="4">
        <v>3</v>
      </c>
      <c r="N557" s="3" t="str" cm="1">
        <f t="array" ref="N557">_xlfn.SWITCH(Merge2[[#This Row],[Education]], 1, "Below College", 2, "College", 3, "Bachelor's", 4, "Master's", 5, "Doctorate")</f>
        <v>Bachelor's</v>
      </c>
      <c r="O557" s="3" t="s">
        <v>83</v>
      </c>
      <c r="P557" s="3" t="s">
        <v>93</v>
      </c>
      <c r="Q557" s="3" t="s">
        <v>33</v>
      </c>
      <c r="R557" s="5">
        <v>49045</v>
      </c>
      <c r="S557" s="4">
        <v>1</v>
      </c>
      <c r="T557" s="3" t="s">
        <v>34</v>
      </c>
      <c r="U557" s="4">
        <f>IF(Merge2[[#This Row],[OverTime]]="Yes", 1, 0)</f>
        <v>0</v>
      </c>
      <c r="V557" s="2">
        <v>42382</v>
      </c>
      <c r="W557" s="3" t="s">
        <v>42</v>
      </c>
      <c r="X557" s="4">
        <v>1</v>
      </c>
      <c r="Y557" s="4">
        <v>0</v>
      </c>
      <c r="Z557" s="4">
        <v>0</v>
      </c>
      <c r="AA557" s="4" t="str">
        <f>IF(Merge2[[#This Row],[YearsSinceLastPromotion]] &gt;=4, "Need Attention", "OK")</f>
        <v>OK</v>
      </c>
      <c r="AB557" s="4">
        <v>0</v>
      </c>
      <c r="AC557" s="1"/>
      <c r="AD557" s="1"/>
      <c r="AE557" s="2"/>
      <c r="AF557" s="4"/>
      <c r="AG557" s="4" t="e">
        <f>IF(ISNUMBER(Merge2[[#This Row],[PerformanceRating.EnvironmentSatisfaction]]),Merge2[[#This Row],[PerformanceRating.EnvironmentSatisfaction]], NA())</f>
        <v>#N/A</v>
      </c>
      <c r="AH557" s="4"/>
      <c r="AI557" s="4" t="e">
        <f>IF(ISNUMBER(Merge2[[#This Row],[PerformanceRating.JobSatisfaction]]),Merge2[[#This Row],[PerformanceRating.JobSatisfaction]],NA())</f>
        <v>#N/A</v>
      </c>
      <c r="AJ557" s="4"/>
      <c r="AK557" s="4" t="e">
        <f>IF(ISNUMBER(Merge2[[#This Row],[PerformanceRating.RelationshipSatisfaction]]),Merge2[[#This Row],[PerformanceRating.RelationshipSatisfaction]],NA())</f>
        <v>#N/A</v>
      </c>
      <c r="AL557" s="4"/>
      <c r="AM557" s="4"/>
      <c r="AN557" s="4"/>
      <c r="AO557" s="4" t="e">
        <f>IF(ISNUMBER(Merge2[[#This Row],[PerformanceRating.WorkLifeBalance]]),Merge2[[#This Row],[PerformanceRating.WorkLifeBalance]],NA())</f>
        <v>#N/A</v>
      </c>
      <c r="AP557" s="4"/>
      <c r="AQ557" s="4" t="e">
        <f>IF(ISNUMBER(Merge2[[#This Row],[PerformanceRating.SelfRating]]),Merge2[[#This Row],[PerformanceRating.SelfRating]],NA())</f>
        <v>#N/A</v>
      </c>
      <c r="AR557" s="4"/>
      <c r="AS557" s="4" t="e">
        <f>IF(ISNUMBER(Merge2[[#This Row],[PerformanceRating.ManagerRating]]),Merge2[[#This Row],[PerformanceRating.ManagerRating]],NA())</f>
        <v>#N/A</v>
      </c>
      <c r="AT557" s="4" t="e">
        <f>AVERAGE(Merge2[[#This Row],[environment]],Merge2[[#This Row],[job_satisfactory]],Merge2[[#This Row],[Relationship]],Merge2[[#This Row],[worklife]],Merge2[[#This Row],[selfrating]],Merge2[[#This Row],[managerrating]])</f>
        <v>#N/A</v>
      </c>
    </row>
    <row r="558" spans="1:46" x14ac:dyDescent="0.25">
      <c r="A558" s="1" t="s">
        <v>1947</v>
      </c>
      <c r="B558" s="3" t="s">
        <v>1948</v>
      </c>
      <c r="C558" s="3" t="s">
        <v>1949</v>
      </c>
      <c r="D558" s="3" t="s">
        <v>26</v>
      </c>
      <c r="E558" s="4">
        <v>24</v>
      </c>
      <c r="F558" s="4" t="str">
        <f>IF(Merge2[[#This Row],[Age]]&lt;=35,"Young","Old")</f>
        <v>Young</v>
      </c>
      <c r="G558" s="3" t="s">
        <v>27</v>
      </c>
      <c r="H558" s="3" t="s">
        <v>28</v>
      </c>
      <c r="I558" s="4">
        <v>25</v>
      </c>
      <c r="J558" s="4" t="str" cm="1">
        <f t="array" ref="J558">_xlfn.IFS(Merge2[[#This Row],[DistanceFromHome (KM)]] &lt;=10,"0-10KM",Merge2[[#This Row],[DistanceFromHome (KM)]] &lt;=20,"11-20KM",Merge2[[#This Row],[DistanceFromHome (KM)]] &lt;=30,"21-30KM",Merge2[[#This Row],[DistanceFromHome (KM)]] &lt;=40,"31-40KM",Merge2[[#This Row],[DistanceFromHome (KM)]] &lt;=50,"41-50KM")</f>
        <v>21-30KM</v>
      </c>
      <c r="K558" s="3" t="s">
        <v>69</v>
      </c>
      <c r="L558" s="3" t="s">
        <v>70</v>
      </c>
      <c r="M558" s="4">
        <v>1</v>
      </c>
      <c r="N558" s="3" t="str" cm="1">
        <f t="array" ref="N558">_xlfn.SWITCH(Merge2[[#This Row],[Education]], 1, "Below College", 2, "College", 3, "Bachelor's", 4, "Master's", 5, "Doctorate")</f>
        <v>Below College</v>
      </c>
      <c r="O558" s="3" t="s">
        <v>31</v>
      </c>
      <c r="P558" s="3" t="s">
        <v>32</v>
      </c>
      <c r="Q558" s="3" t="s">
        <v>33</v>
      </c>
      <c r="R558" s="5">
        <v>105383</v>
      </c>
      <c r="S558" s="4">
        <v>2</v>
      </c>
      <c r="T558" s="3" t="s">
        <v>42</v>
      </c>
      <c r="U558" s="4">
        <f>IF(Merge2[[#This Row],[OverTime]]="Yes", 1, 0)</f>
        <v>1</v>
      </c>
      <c r="V558" s="2">
        <v>42383</v>
      </c>
      <c r="W558" s="3" t="s">
        <v>34</v>
      </c>
      <c r="X558" s="4">
        <v>6</v>
      </c>
      <c r="Y558" s="4">
        <v>6</v>
      </c>
      <c r="Z558" s="4">
        <v>6</v>
      </c>
      <c r="AA558" s="4" t="str">
        <f>IF(Merge2[[#This Row],[YearsSinceLastPromotion]] &gt;=4, "Need Attention", "OK")</f>
        <v>Need Attention</v>
      </c>
      <c r="AB558" s="4">
        <v>5</v>
      </c>
      <c r="AC558" s="1" t="s">
        <v>1950</v>
      </c>
      <c r="AD558" s="1" t="s">
        <v>1947</v>
      </c>
      <c r="AE558" s="2">
        <v>42079</v>
      </c>
      <c r="AF558" s="4">
        <v>3</v>
      </c>
      <c r="AG558" s="4">
        <f>IF(ISNUMBER(Merge2[[#This Row],[PerformanceRating.EnvironmentSatisfaction]]),Merge2[[#This Row],[PerformanceRating.EnvironmentSatisfaction]], NA())</f>
        <v>3</v>
      </c>
      <c r="AH558" s="4">
        <v>3</v>
      </c>
      <c r="AI558" s="4">
        <f>IF(ISNUMBER(Merge2[[#This Row],[PerformanceRating.JobSatisfaction]]),Merge2[[#This Row],[PerformanceRating.JobSatisfaction]],NA())</f>
        <v>3</v>
      </c>
      <c r="AJ558" s="4">
        <v>5</v>
      </c>
      <c r="AK558" s="4">
        <f>IF(ISNUMBER(Merge2[[#This Row],[PerformanceRating.RelationshipSatisfaction]]),Merge2[[#This Row],[PerformanceRating.RelationshipSatisfaction]],NA())</f>
        <v>5</v>
      </c>
      <c r="AL558" s="4">
        <v>1</v>
      </c>
      <c r="AM558" s="4">
        <v>2</v>
      </c>
      <c r="AN558" s="4">
        <v>3</v>
      </c>
      <c r="AO558" s="4">
        <f>IF(ISNUMBER(Merge2[[#This Row],[PerformanceRating.WorkLifeBalance]]),Merge2[[#This Row],[PerformanceRating.WorkLifeBalance]],NA())</f>
        <v>3</v>
      </c>
      <c r="AP558" s="4">
        <v>3</v>
      </c>
      <c r="AQ558" s="4">
        <f>IF(ISNUMBER(Merge2[[#This Row],[PerformanceRating.SelfRating]]),Merge2[[#This Row],[PerformanceRating.SelfRating]],NA())</f>
        <v>3</v>
      </c>
      <c r="AR558" s="4">
        <v>3</v>
      </c>
      <c r="AS558" s="4">
        <f>IF(ISNUMBER(Merge2[[#This Row],[PerformanceRating.ManagerRating]]),Merge2[[#This Row],[PerformanceRating.ManagerRating]],NA())</f>
        <v>3</v>
      </c>
      <c r="AT558" s="4">
        <f>AVERAGE(Merge2[[#This Row],[environment]],Merge2[[#This Row],[job_satisfactory]],Merge2[[#This Row],[Relationship]],Merge2[[#This Row],[worklife]],Merge2[[#This Row],[selfrating]],Merge2[[#This Row],[managerrating]])</f>
        <v>3.3333333333333335</v>
      </c>
    </row>
    <row r="559" spans="1:46" x14ac:dyDescent="0.25">
      <c r="A559" s="1" t="s">
        <v>1951</v>
      </c>
      <c r="B559" s="3" t="s">
        <v>1952</v>
      </c>
      <c r="C559" s="3" t="s">
        <v>1953</v>
      </c>
      <c r="D559" s="3" t="s">
        <v>39</v>
      </c>
      <c r="E559" s="4">
        <v>27</v>
      </c>
      <c r="F559" s="4" t="str">
        <f>IF(Merge2[[#This Row],[Age]]&lt;=35,"Young","Old")</f>
        <v>Young</v>
      </c>
      <c r="G559" s="3" t="s">
        <v>92</v>
      </c>
      <c r="H559" s="3" t="s">
        <v>57</v>
      </c>
      <c r="I559" s="4">
        <v>16</v>
      </c>
      <c r="J559" s="4" t="str" cm="1">
        <f t="array" ref="J559">_xlfn.IFS(Merge2[[#This Row],[DistanceFromHome (KM)]] &lt;=10,"0-10KM",Merge2[[#This Row],[DistanceFromHome (KM)]] &lt;=20,"11-20KM",Merge2[[#This Row],[DistanceFromHome (KM)]] &lt;=30,"21-30KM",Merge2[[#This Row],[DistanceFromHome (KM)]] &lt;=40,"31-40KM",Merge2[[#This Row],[DistanceFromHome (KM)]] &lt;=50,"41-50KM")</f>
        <v>11-20KM</v>
      </c>
      <c r="K559" s="3" t="s">
        <v>40</v>
      </c>
      <c r="L559" s="3" t="s">
        <v>70</v>
      </c>
      <c r="M559" s="4">
        <v>4</v>
      </c>
      <c r="N559" s="3" t="str" cm="1">
        <f t="array" ref="N559">_xlfn.SWITCH(Merge2[[#This Row],[Education]], 1, "Below College", 2, "College", 3, "Bachelor's", 4, "Master's", 5, "Doctorate")</f>
        <v>Master's</v>
      </c>
      <c r="O559" s="3" t="s">
        <v>77</v>
      </c>
      <c r="P559" s="3" t="s">
        <v>114</v>
      </c>
      <c r="Q559" s="3" t="s">
        <v>41</v>
      </c>
      <c r="R559" s="5">
        <v>75275</v>
      </c>
      <c r="S559" s="4">
        <v>0</v>
      </c>
      <c r="T559" s="3" t="s">
        <v>34</v>
      </c>
      <c r="U559" s="4">
        <f>IF(Merge2[[#This Row],[OverTime]]="Yes", 1, 0)</f>
        <v>0</v>
      </c>
      <c r="V559" s="2">
        <v>42388</v>
      </c>
      <c r="W559" s="3" t="s">
        <v>34</v>
      </c>
      <c r="X559" s="4">
        <v>6</v>
      </c>
      <c r="Y559" s="4">
        <v>4</v>
      </c>
      <c r="Z559" s="4">
        <v>5</v>
      </c>
      <c r="AA559" s="4" t="str">
        <f>IF(Merge2[[#This Row],[YearsSinceLastPromotion]] &gt;=4, "Need Attention", "OK")</f>
        <v>Need Attention</v>
      </c>
      <c r="AB559" s="4">
        <v>5</v>
      </c>
      <c r="AC559" s="1" t="s">
        <v>1954</v>
      </c>
      <c r="AD559" s="1" t="s">
        <v>1951</v>
      </c>
      <c r="AE559" s="2">
        <v>43001</v>
      </c>
      <c r="AF559" s="4">
        <v>3</v>
      </c>
      <c r="AG559" s="4">
        <f>IF(ISNUMBER(Merge2[[#This Row],[PerformanceRating.EnvironmentSatisfaction]]),Merge2[[#This Row],[PerformanceRating.EnvironmentSatisfaction]], NA())</f>
        <v>3</v>
      </c>
      <c r="AH559" s="4">
        <v>3</v>
      </c>
      <c r="AI559" s="4">
        <f>IF(ISNUMBER(Merge2[[#This Row],[PerformanceRating.JobSatisfaction]]),Merge2[[#This Row],[PerformanceRating.JobSatisfaction]],NA())</f>
        <v>3</v>
      </c>
      <c r="AJ559" s="4">
        <v>5</v>
      </c>
      <c r="AK559" s="4">
        <f>IF(ISNUMBER(Merge2[[#This Row],[PerformanceRating.RelationshipSatisfaction]]),Merge2[[#This Row],[PerformanceRating.RelationshipSatisfaction]],NA())</f>
        <v>5</v>
      </c>
      <c r="AL559" s="4">
        <v>1</v>
      </c>
      <c r="AM559" s="4">
        <v>0</v>
      </c>
      <c r="AN559" s="4">
        <v>4</v>
      </c>
      <c r="AO559" s="4">
        <f>IF(ISNUMBER(Merge2[[#This Row],[PerformanceRating.WorkLifeBalance]]),Merge2[[#This Row],[PerformanceRating.WorkLifeBalance]],NA())</f>
        <v>4</v>
      </c>
      <c r="AP559" s="4">
        <v>4</v>
      </c>
      <c r="AQ559" s="4">
        <f>IF(ISNUMBER(Merge2[[#This Row],[PerformanceRating.SelfRating]]),Merge2[[#This Row],[PerformanceRating.SelfRating]],NA())</f>
        <v>4</v>
      </c>
      <c r="AR559" s="4">
        <v>3</v>
      </c>
      <c r="AS559" s="4">
        <f>IF(ISNUMBER(Merge2[[#This Row],[PerformanceRating.ManagerRating]]),Merge2[[#This Row],[PerformanceRating.ManagerRating]],NA())</f>
        <v>3</v>
      </c>
      <c r="AT559" s="4">
        <f>AVERAGE(Merge2[[#This Row],[environment]],Merge2[[#This Row],[job_satisfactory]],Merge2[[#This Row],[Relationship]],Merge2[[#This Row],[worklife]],Merge2[[#This Row],[selfrating]],Merge2[[#This Row],[managerrating]])</f>
        <v>3.6666666666666665</v>
      </c>
    </row>
    <row r="560" spans="1:46" x14ac:dyDescent="0.25">
      <c r="A560" s="1" t="s">
        <v>1955</v>
      </c>
      <c r="B560" s="3" t="s">
        <v>1956</v>
      </c>
      <c r="C560" s="3" t="s">
        <v>1957</v>
      </c>
      <c r="D560" s="3" t="s">
        <v>39</v>
      </c>
      <c r="E560" s="4">
        <v>26</v>
      </c>
      <c r="F560" s="4" t="str">
        <f>IF(Merge2[[#This Row],[Age]]&lt;=35,"Young","Old")</f>
        <v>Young</v>
      </c>
      <c r="G560" s="3" t="s">
        <v>92</v>
      </c>
      <c r="H560" s="3" t="s">
        <v>57</v>
      </c>
      <c r="I560" s="4">
        <v>45</v>
      </c>
      <c r="J560" s="4" t="str" cm="1">
        <f t="array" ref="J560">_xlfn.IFS(Merge2[[#This Row],[DistanceFromHome (KM)]] &lt;=10,"0-10KM",Merge2[[#This Row],[DistanceFromHome (KM)]] &lt;=20,"11-20KM",Merge2[[#This Row],[DistanceFromHome (KM)]] &lt;=30,"21-30KM",Merge2[[#This Row],[DistanceFromHome (KM)]] &lt;=40,"31-40KM",Merge2[[#This Row],[DistanceFromHome (KM)]] &lt;=50,"41-50KM")</f>
        <v>41-50KM</v>
      </c>
      <c r="K560" s="3" t="s">
        <v>40</v>
      </c>
      <c r="L560" s="3" t="s">
        <v>70</v>
      </c>
      <c r="M560" s="4">
        <v>3</v>
      </c>
      <c r="N560" s="3" t="str" cm="1">
        <f t="array" ref="N560">_xlfn.SWITCH(Merge2[[#This Row],[Education]], 1, "Below College", 2, "College", 3, "Bachelor's", 4, "Master's", 5, "Doctorate")</f>
        <v>Bachelor's</v>
      </c>
      <c r="O560" s="3" t="s">
        <v>77</v>
      </c>
      <c r="P560" s="3" t="s">
        <v>101</v>
      </c>
      <c r="Q560" s="3" t="s">
        <v>33</v>
      </c>
      <c r="R560" s="5">
        <v>108865</v>
      </c>
      <c r="S560" s="4">
        <v>2</v>
      </c>
      <c r="T560" s="3" t="s">
        <v>34</v>
      </c>
      <c r="U560" s="4">
        <f>IF(Merge2[[#This Row],[OverTime]]="Yes", 1, 0)</f>
        <v>0</v>
      </c>
      <c r="V560" s="2">
        <v>42390</v>
      </c>
      <c r="W560" s="3" t="s">
        <v>42</v>
      </c>
      <c r="X560" s="4">
        <v>1</v>
      </c>
      <c r="Y560" s="4">
        <v>0</v>
      </c>
      <c r="Z560" s="4">
        <v>0</v>
      </c>
      <c r="AA560" s="4" t="str">
        <f>IF(Merge2[[#This Row],[YearsSinceLastPromotion]] &gt;=4, "Need Attention", "OK")</f>
        <v>OK</v>
      </c>
      <c r="AB560" s="4">
        <v>1</v>
      </c>
      <c r="AC560" s="1"/>
      <c r="AD560" s="1"/>
      <c r="AE560" s="2"/>
      <c r="AF560" s="4"/>
      <c r="AG560" s="4" t="e">
        <f>IF(ISNUMBER(Merge2[[#This Row],[PerformanceRating.EnvironmentSatisfaction]]),Merge2[[#This Row],[PerformanceRating.EnvironmentSatisfaction]], NA())</f>
        <v>#N/A</v>
      </c>
      <c r="AH560" s="4"/>
      <c r="AI560" s="4" t="e">
        <f>IF(ISNUMBER(Merge2[[#This Row],[PerformanceRating.JobSatisfaction]]),Merge2[[#This Row],[PerformanceRating.JobSatisfaction]],NA())</f>
        <v>#N/A</v>
      </c>
      <c r="AJ560" s="4"/>
      <c r="AK560" s="4" t="e">
        <f>IF(ISNUMBER(Merge2[[#This Row],[PerformanceRating.RelationshipSatisfaction]]),Merge2[[#This Row],[PerformanceRating.RelationshipSatisfaction]],NA())</f>
        <v>#N/A</v>
      </c>
      <c r="AL560" s="4"/>
      <c r="AM560" s="4"/>
      <c r="AN560" s="4"/>
      <c r="AO560" s="4" t="e">
        <f>IF(ISNUMBER(Merge2[[#This Row],[PerformanceRating.WorkLifeBalance]]),Merge2[[#This Row],[PerformanceRating.WorkLifeBalance]],NA())</f>
        <v>#N/A</v>
      </c>
      <c r="AP560" s="4"/>
      <c r="AQ560" s="4" t="e">
        <f>IF(ISNUMBER(Merge2[[#This Row],[PerformanceRating.SelfRating]]),Merge2[[#This Row],[PerformanceRating.SelfRating]],NA())</f>
        <v>#N/A</v>
      </c>
      <c r="AR560" s="4"/>
      <c r="AS560" s="4" t="e">
        <f>IF(ISNUMBER(Merge2[[#This Row],[PerformanceRating.ManagerRating]]),Merge2[[#This Row],[PerformanceRating.ManagerRating]],NA())</f>
        <v>#N/A</v>
      </c>
      <c r="AT560" s="4" t="e">
        <f>AVERAGE(Merge2[[#This Row],[environment]],Merge2[[#This Row],[job_satisfactory]],Merge2[[#This Row],[Relationship]],Merge2[[#This Row],[worklife]],Merge2[[#This Row],[selfrating]],Merge2[[#This Row],[managerrating]])</f>
        <v>#N/A</v>
      </c>
    </row>
    <row r="561" spans="1:46" x14ac:dyDescent="0.25">
      <c r="A561" s="1" t="s">
        <v>1958</v>
      </c>
      <c r="B561" s="3" t="s">
        <v>1936</v>
      </c>
      <c r="C561" s="3" t="s">
        <v>1959</v>
      </c>
      <c r="D561" s="3" t="s">
        <v>39</v>
      </c>
      <c r="E561" s="4">
        <v>27</v>
      </c>
      <c r="F561" s="4" t="str">
        <f>IF(Merge2[[#This Row],[Age]]&lt;=35,"Young","Old")</f>
        <v>Young</v>
      </c>
      <c r="G561" s="3" t="s">
        <v>27</v>
      </c>
      <c r="H561" s="3" t="s">
        <v>28</v>
      </c>
      <c r="I561" s="4">
        <v>44</v>
      </c>
      <c r="J561" s="4" t="str" cm="1">
        <f t="array" ref="J561">_xlfn.IFS(Merge2[[#This Row],[DistanceFromHome (KM)]] &lt;=10,"0-10KM",Merge2[[#This Row],[DistanceFromHome (KM)]] &lt;=20,"11-20KM",Merge2[[#This Row],[DistanceFromHome (KM)]] &lt;=30,"21-30KM",Merge2[[#This Row],[DistanceFromHome (KM)]] &lt;=40,"31-40KM",Merge2[[#This Row],[DistanceFromHome (KM)]] &lt;=50,"41-50KM")</f>
        <v>41-50KM</v>
      </c>
      <c r="K561" s="3" t="s">
        <v>40</v>
      </c>
      <c r="L561" s="3" t="s">
        <v>76</v>
      </c>
      <c r="M561" s="4">
        <v>4</v>
      </c>
      <c r="N561" s="3" t="str" cm="1">
        <f t="array" ref="N561">_xlfn.SWITCH(Merge2[[#This Row],[Education]], 1, "Below College", 2, "College", 3, "Bachelor's", 4, "Master's", 5, "Doctorate")</f>
        <v>Master's</v>
      </c>
      <c r="O561" s="3" t="s">
        <v>31</v>
      </c>
      <c r="P561" s="3" t="s">
        <v>106</v>
      </c>
      <c r="Q561" s="3" t="s">
        <v>51</v>
      </c>
      <c r="R561" s="5">
        <v>152147</v>
      </c>
      <c r="S561" s="4">
        <v>1</v>
      </c>
      <c r="T561" s="3" t="s">
        <v>34</v>
      </c>
      <c r="U561" s="4">
        <f>IF(Merge2[[#This Row],[OverTime]]="Yes", 1, 0)</f>
        <v>0</v>
      </c>
      <c r="V561" s="2">
        <v>42391</v>
      </c>
      <c r="W561" s="3" t="s">
        <v>34</v>
      </c>
      <c r="X561" s="4">
        <v>6</v>
      </c>
      <c r="Y561" s="4">
        <v>6</v>
      </c>
      <c r="Z561" s="4">
        <v>6</v>
      </c>
      <c r="AA561" s="4" t="str">
        <f>IF(Merge2[[#This Row],[YearsSinceLastPromotion]] &gt;=4, "Need Attention", "OK")</f>
        <v>Need Attention</v>
      </c>
      <c r="AB561" s="4">
        <v>6</v>
      </c>
      <c r="AC561" s="1"/>
      <c r="AD561" s="1"/>
      <c r="AE561" s="2"/>
      <c r="AF561" s="4"/>
      <c r="AG561" s="4" t="e">
        <f>IF(ISNUMBER(Merge2[[#This Row],[PerformanceRating.EnvironmentSatisfaction]]),Merge2[[#This Row],[PerformanceRating.EnvironmentSatisfaction]], NA())</f>
        <v>#N/A</v>
      </c>
      <c r="AH561" s="4"/>
      <c r="AI561" s="4" t="e">
        <f>IF(ISNUMBER(Merge2[[#This Row],[PerformanceRating.JobSatisfaction]]),Merge2[[#This Row],[PerformanceRating.JobSatisfaction]],NA())</f>
        <v>#N/A</v>
      </c>
      <c r="AJ561" s="4"/>
      <c r="AK561" s="4" t="e">
        <f>IF(ISNUMBER(Merge2[[#This Row],[PerformanceRating.RelationshipSatisfaction]]),Merge2[[#This Row],[PerformanceRating.RelationshipSatisfaction]],NA())</f>
        <v>#N/A</v>
      </c>
      <c r="AL561" s="4"/>
      <c r="AM561" s="4"/>
      <c r="AN561" s="4"/>
      <c r="AO561" s="4" t="e">
        <f>IF(ISNUMBER(Merge2[[#This Row],[PerformanceRating.WorkLifeBalance]]),Merge2[[#This Row],[PerformanceRating.WorkLifeBalance]],NA())</f>
        <v>#N/A</v>
      </c>
      <c r="AP561" s="4"/>
      <c r="AQ561" s="4" t="e">
        <f>IF(ISNUMBER(Merge2[[#This Row],[PerformanceRating.SelfRating]]),Merge2[[#This Row],[PerformanceRating.SelfRating]],NA())</f>
        <v>#N/A</v>
      </c>
      <c r="AR561" s="4"/>
      <c r="AS561" s="4" t="e">
        <f>IF(ISNUMBER(Merge2[[#This Row],[PerformanceRating.ManagerRating]]),Merge2[[#This Row],[PerformanceRating.ManagerRating]],NA())</f>
        <v>#N/A</v>
      </c>
      <c r="AT561" s="4" t="e">
        <f>AVERAGE(Merge2[[#This Row],[environment]],Merge2[[#This Row],[job_satisfactory]],Merge2[[#This Row],[Relationship]],Merge2[[#This Row],[worklife]],Merge2[[#This Row],[selfrating]],Merge2[[#This Row],[managerrating]])</f>
        <v>#N/A</v>
      </c>
    </row>
    <row r="562" spans="1:46" x14ac:dyDescent="0.25">
      <c r="A562" s="1" t="s">
        <v>1960</v>
      </c>
      <c r="B562" s="3" t="s">
        <v>1961</v>
      </c>
      <c r="C562" s="3" t="s">
        <v>1962</v>
      </c>
      <c r="D562" s="3" t="s">
        <v>39</v>
      </c>
      <c r="E562" s="4">
        <v>24</v>
      </c>
      <c r="F562" s="4" t="str">
        <f>IF(Merge2[[#This Row],[Age]]&lt;=35,"Young","Old")</f>
        <v>Young</v>
      </c>
      <c r="G562" s="3" t="s">
        <v>92</v>
      </c>
      <c r="H562" s="3" t="s">
        <v>57</v>
      </c>
      <c r="I562" s="4">
        <v>15</v>
      </c>
      <c r="J562" s="4" t="str" cm="1">
        <f t="array" ref="J562">_xlfn.IFS(Merge2[[#This Row],[DistanceFromHome (KM)]] &lt;=10,"0-10KM",Merge2[[#This Row],[DistanceFromHome (KM)]] &lt;=20,"11-20KM",Merge2[[#This Row],[DistanceFromHome (KM)]] &lt;=30,"21-30KM",Merge2[[#This Row],[DistanceFromHome (KM)]] &lt;=40,"31-40KM",Merge2[[#This Row],[DistanceFromHome (KM)]] &lt;=50,"41-50KM")</f>
        <v>11-20KM</v>
      </c>
      <c r="K562" s="3" t="s">
        <v>69</v>
      </c>
      <c r="L562" s="3" t="s">
        <v>30</v>
      </c>
      <c r="M562" s="4">
        <v>3</v>
      </c>
      <c r="N562" s="3" t="str" cm="1">
        <f t="array" ref="N562">_xlfn.SWITCH(Merge2[[#This Row],[Education]], 1, "Below College", 2, "College", 3, "Bachelor's", 4, "Master's", 5, "Doctorate")</f>
        <v>Bachelor's</v>
      </c>
      <c r="O562" s="3" t="s">
        <v>58</v>
      </c>
      <c r="P562" s="3" t="s">
        <v>114</v>
      </c>
      <c r="Q562" s="3" t="s">
        <v>33</v>
      </c>
      <c r="R562" s="5">
        <v>139627</v>
      </c>
      <c r="S562" s="4">
        <v>3</v>
      </c>
      <c r="T562" s="3" t="s">
        <v>34</v>
      </c>
      <c r="U562" s="4">
        <f>IF(Merge2[[#This Row],[OverTime]]="Yes", 1, 0)</f>
        <v>0</v>
      </c>
      <c r="V562" s="2">
        <v>42396</v>
      </c>
      <c r="W562" s="3" t="s">
        <v>42</v>
      </c>
      <c r="X562" s="4">
        <v>5</v>
      </c>
      <c r="Y562" s="4">
        <v>0</v>
      </c>
      <c r="Z562" s="4">
        <v>4</v>
      </c>
      <c r="AA562" s="4" t="str">
        <f>IF(Merge2[[#This Row],[YearsSinceLastPromotion]] &gt;=4, "Need Attention", "OK")</f>
        <v>Need Attention</v>
      </c>
      <c r="AB562" s="4">
        <v>1</v>
      </c>
      <c r="AC562" s="1" t="s">
        <v>1963</v>
      </c>
      <c r="AD562" s="1" t="s">
        <v>1960</v>
      </c>
      <c r="AE562" s="2">
        <v>42494</v>
      </c>
      <c r="AF562" s="4">
        <v>3</v>
      </c>
      <c r="AG562" s="4">
        <f>IF(ISNUMBER(Merge2[[#This Row],[PerformanceRating.EnvironmentSatisfaction]]),Merge2[[#This Row],[PerformanceRating.EnvironmentSatisfaction]], NA())</f>
        <v>3</v>
      </c>
      <c r="AH562" s="4">
        <v>2</v>
      </c>
      <c r="AI562" s="4">
        <f>IF(ISNUMBER(Merge2[[#This Row],[PerformanceRating.JobSatisfaction]]),Merge2[[#This Row],[PerformanceRating.JobSatisfaction]],NA())</f>
        <v>2</v>
      </c>
      <c r="AJ562" s="4">
        <v>3</v>
      </c>
      <c r="AK562" s="4">
        <f>IF(ISNUMBER(Merge2[[#This Row],[PerformanceRating.RelationshipSatisfaction]]),Merge2[[#This Row],[PerformanceRating.RelationshipSatisfaction]],NA())</f>
        <v>3</v>
      </c>
      <c r="AL562" s="4">
        <v>3</v>
      </c>
      <c r="AM562" s="4">
        <v>0</v>
      </c>
      <c r="AN562" s="4">
        <v>3</v>
      </c>
      <c r="AO562" s="4">
        <f>IF(ISNUMBER(Merge2[[#This Row],[PerformanceRating.WorkLifeBalance]]),Merge2[[#This Row],[PerformanceRating.WorkLifeBalance]],NA())</f>
        <v>3</v>
      </c>
      <c r="AP562" s="4">
        <v>3</v>
      </c>
      <c r="AQ562" s="4">
        <f>IF(ISNUMBER(Merge2[[#This Row],[PerformanceRating.SelfRating]]),Merge2[[#This Row],[PerformanceRating.SelfRating]],NA())</f>
        <v>3</v>
      </c>
      <c r="AR562" s="4">
        <v>3</v>
      </c>
      <c r="AS562" s="4">
        <f>IF(ISNUMBER(Merge2[[#This Row],[PerformanceRating.ManagerRating]]),Merge2[[#This Row],[PerformanceRating.ManagerRating]],NA())</f>
        <v>3</v>
      </c>
      <c r="AT562" s="4">
        <f>AVERAGE(Merge2[[#This Row],[environment]],Merge2[[#This Row],[job_satisfactory]],Merge2[[#This Row],[Relationship]],Merge2[[#This Row],[worklife]],Merge2[[#This Row],[selfrating]],Merge2[[#This Row],[managerrating]])</f>
        <v>2.8333333333333335</v>
      </c>
    </row>
    <row r="563" spans="1:46" x14ac:dyDescent="0.25">
      <c r="A563" s="1" t="s">
        <v>1964</v>
      </c>
      <c r="B563" s="3" t="s">
        <v>1965</v>
      </c>
      <c r="C563" s="3" t="s">
        <v>1966</v>
      </c>
      <c r="D563" s="3" t="s">
        <v>39</v>
      </c>
      <c r="E563" s="4">
        <v>24</v>
      </c>
      <c r="F563" s="4" t="str">
        <f>IF(Merge2[[#This Row],[Age]]&lt;=35,"Young","Old")</f>
        <v>Young</v>
      </c>
      <c r="G563" s="3" t="s">
        <v>27</v>
      </c>
      <c r="H563" s="3" t="s">
        <v>28</v>
      </c>
      <c r="I563" s="4">
        <v>27</v>
      </c>
      <c r="J563" s="4" t="str" cm="1">
        <f t="array" ref="J563">_xlfn.IFS(Merge2[[#This Row],[DistanceFromHome (KM)]] &lt;=10,"0-10KM",Merge2[[#This Row],[DistanceFromHome (KM)]] &lt;=20,"11-20KM",Merge2[[#This Row],[DistanceFromHome (KM)]] &lt;=30,"21-30KM",Merge2[[#This Row],[DistanceFromHome (KM)]] &lt;=40,"31-40KM",Merge2[[#This Row],[DistanceFromHome (KM)]] &lt;=50,"41-50KM")</f>
        <v>21-30KM</v>
      </c>
      <c r="K563" s="3" t="s">
        <v>40</v>
      </c>
      <c r="L563" s="3" t="s">
        <v>70</v>
      </c>
      <c r="M563" s="4">
        <v>4</v>
      </c>
      <c r="N563" s="3" t="str" cm="1">
        <f t="array" ref="N563">_xlfn.SWITCH(Merge2[[#This Row],[Education]], 1, "Below College", 2, "College", 3, "Bachelor's", 4, "Master's", 5, "Doctorate")</f>
        <v>Master's</v>
      </c>
      <c r="O563" s="3" t="s">
        <v>49</v>
      </c>
      <c r="P563" s="3" t="s">
        <v>32</v>
      </c>
      <c r="Q563" s="3" t="s">
        <v>41</v>
      </c>
      <c r="R563" s="5">
        <v>79828</v>
      </c>
      <c r="S563" s="4">
        <v>0</v>
      </c>
      <c r="T563" s="3" t="s">
        <v>34</v>
      </c>
      <c r="U563" s="4">
        <f>IF(Merge2[[#This Row],[OverTime]]="Yes", 1, 0)</f>
        <v>0</v>
      </c>
      <c r="V563" s="2">
        <v>42396</v>
      </c>
      <c r="W563" s="3" t="s">
        <v>34</v>
      </c>
      <c r="X563" s="4">
        <v>6</v>
      </c>
      <c r="Y563" s="4">
        <v>2</v>
      </c>
      <c r="Z563" s="4">
        <v>3</v>
      </c>
      <c r="AA563" s="4" t="str">
        <f>IF(Merge2[[#This Row],[YearsSinceLastPromotion]] &gt;=4, "Need Attention", "OK")</f>
        <v>OK</v>
      </c>
      <c r="AB563" s="4">
        <v>0</v>
      </c>
      <c r="AC563" s="1" t="s">
        <v>1967</v>
      </c>
      <c r="AD563" s="1" t="s">
        <v>1964</v>
      </c>
      <c r="AE563" s="2">
        <v>42533</v>
      </c>
      <c r="AF563" s="4">
        <v>5</v>
      </c>
      <c r="AG563" s="4">
        <f>IF(ISNUMBER(Merge2[[#This Row],[PerformanceRating.EnvironmentSatisfaction]]),Merge2[[#This Row],[PerformanceRating.EnvironmentSatisfaction]], NA())</f>
        <v>5</v>
      </c>
      <c r="AH563" s="4">
        <v>2</v>
      </c>
      <c r="AI563" s="4">
        <f>IF(ISNUMBER(Merge2[[#This Row],[PerformanceRating.JobSatisfaction]]),Merge2[[#This Row],[PerformanceRating.JobSatisfaction]],NA())</f>
        <v>2</v>
      </c>
      <c r="AJ563" s="4">
        <v>3</v>
      </c>
      <c r="AK563" s="4">
        <f>IF(ISNUMBER(Merge2[[#This Row],[PerformanceRating.RelationshipSatisfaction]]),Merge2[[#This Row],[PerformanceRating.RelationshipSatisfaction]],NA())</f>
        <v>3</v>
      </c>
      <c r="AL563" s="4">
        <v>2</v>
      </c>
      <c r="AM563" s="4">
        <v>2</v>
      </c>
      <c r="AN563" s="4">
        <v>5</v>
      </c>
      <c r="AO563" s="4">
        <f>IF(ISNUMBER(Merge2[[#This Row],[PerformanceRating.WorkLifeBalance]]),Merge2[[#This Row],[PerformanceRating.WorkLifeBalance]],NA())</f>
        <v>5</v>
      </c>
      <c r="AP563" s="4">
        <v>5</v>
      </c>
      <c r="AQ563" s="4">
        <f>IF(ISNUMBER(Merge2[[#This Row],[PerformanceRating.SelfRating]]),Merge2[[#This Row],[PerformanceRating.SelfRating]],NA())</f>
        <v>5</v>
      </c>
      <c r="AR563" s="4">
        <v>5</v>
      </c>
      <c r="AS563" s="4">
        <f>IF(ISNUMBER(Merge2[[#This Row],[PerformanceRating.ManagerRating]]),Merge2[[#This Row],[PerformanceRating.ManagerRating]],NA())</f>
        <v>5</v>
      </c>
      <c r="AT563" s="4">
        <f>AVERAGE(Merge2[[#This Row],[environment]],Merge2[[#This Row],[job_satisfactory]],Merge2[[#This Row],[Relationship]],Merge2[[#This Row],[worklife]],Merge2[[#This Row],[selfrating]],Merge2[[#This Row],[managerrating]])</f>
        <v>4.166666666666667</v>
      </c>
    </row>
    <row r="564" spans="1:46" x14ac:dyDescent="0.25">
      <c r="A564" s="1" t="s">
        <v>1968</v>
      </c>
      <c r="B564" s="3" t="s">
        <v>1969</v>
      </c>
      <c r="C564" s="3" t="s">
        <v>1970</v>
      </c>
      <c r="D564" s="3" t="s">
        <v>39</v>
      </c>
      <c r="E564" s="4">
        <v>25</v>
      </c>
      <c r="F564" s="4" t="str">
        <f>IF(Merge2[[#This Row],[Age]]&lt;=35,"Young","Old")</f>
        <v>Young</v>
      </c>
      <c r="G564" s="3" t="s">
        <v>75</v>
      </c>
      <c r="H564" s="3" t="s">
        <v>28</v>
      </c>
      <c r="I564" s="4">
        <v>35</v>
      </c>
      <c r="J564" s="4" t="str" cm="1">
        <f t="array" ref="J564">_xlfn.IFS(Merge2[[#This Row],[DistanceFromHome (KM)]] &lt;=10,"0-10KM",Merge2[[#This Row],[DistanceFromHome (KM)]] &lt;=20,"11-20KM",Merge2[[#This Row],[DistanceFromHome (KM)]] &lt;=30,"21-30KM",Merge2[[#This Row],[DistanceFromHome (KM)]] &lt;=40,"31-40KM",Merge2[[#This Row],[DistanceFromHome (KM)]] &lt;=50,"41-50KM")</f>
        <v>31-40KM</v>
      </c>
      <c r="K564" s="3" t="s">
        <v>69</v>
      </c>
      <c r="L564" s="3" t="s">
        <v>30</v>
      </c>
      <c r="M564" s="4">
        <v>4</v>
      </c>
      <c r="N564" s="3" t="str" cm="1">
        <f t="array" ref="N564">_xlfn.SWITCH(Merge2[[#This Row],[Education]], 1, "Below College", 2, "College", 3, "Bachelor's", 4, "Master's", 5, "Doctorate")</f>
        <v>Master's</v>
      </c>
      <c r="O564" s="3" t="s">
        <v>49</v>
      </c>
      <c r="P564" s="3" t="s">
        <v>32</v>
      </c>
      <c r="Q564" s="3" t="s">
        <v>33</v>
      </c>
      <c r="R564" s="5">
        <v>149519</v>
      </c>
      <c r="S564" s="4">
        <v>1</v>
      </c>
      <c r="T564" s="3" t="s">
        <v>42</v>
      </c>
      <c r="U564" s="4">
        <f>IF(Merge2[[#This Row],[OverTime]]="Yes", 1, 0)</f>
        <v>1</v>
      </c>
      <c r="V564" s="2">
        <v>42403</v>
      </c>
      <c r="W564" s="3" t="s">
        <v>34</v>
      </c>
      <c r="X564" s="4">
        <v>6</v>
      </c>
      <c r="Y564" s="4">
        <v>2</v>
      </c>
      <c r="Z564" s="4">
        <v>4</v>
      </c>
      <c r="AA564" s="4" t="str">
        <f>IF(Merge2[[#This Row],[YearsSinceLastPromotion]] &gt;=4, "Need Attention", "OK")</f>
        <v>Need Attention</v>
      </c>
      <c r="AB564" s="4">
        <v>3</v>
      </c>
      <c r="AC564" s="1" t="s">
        <v>1971</v>
      </c>
      <c r="AD564" s="1" t="s">
        <v>1968</v>
      </c>
      <c r="AE564" s="2">
        <v>43314</v>
      </c>
      <c r="AF564" s="4">
        <v>4</v>
      </c>
      <c r="AG564" s="4">
        <f>IF(ISNUMBER(Merge2[[#This Row],[PerformanceRating.EnvironmentSatisfaction]]),Merge2[[#This Row],[PerformanceRating.EnvironmentSatisfaction]], NA())</f>
        <v>4</v>
      </c>
      <c r="AH564" s="4">
        <v>3</v>
      </c>
      <c r="AI564" s="4">
        <f>IF(ISNUMBER(Merge2[[#This Row],[PerformanceRating.JobSatisfaction]]),Merge2[[#This Row],[PerformanceRating.JobSatisfaction]],NA())</f>
        <v>3</v>
      </c>
      <c r="AJ564" s="4">
        <v>5</v>
      </c>
      <c r="AK564" s="4">
        <f>IF(ISNUMBER(Merge2[[#This Row],[PerformanceRating.RelationshipSatisfaction]]),Merge2[[#This Row],[PerformanceRating.RelationshipSatisfaction]],NA())</f>
        <v>5</v>
      </c>
      <c r="AL564" s="4">
        <v>2</v>
      </c>
      <c r="AM564" s="4">
        <v>1</v>
      </c>
      <c r="AN564" s="4">
        <v>3</v>
      </c>
      <c r="AO564" s="4">
        <f>IF(ISNUMBER(Merge2[[#This Row],[PerformanceRating.WorkLifeBalance]]),Merge2[[#This Row],[PerformanceRating.WorkLifeBalance]],NA())</f>
        <v>3</v>
      </c>
      <c r="AP564" s="4">
        <v>4</v>
      </c>
      <c r="AQ564" s="4">
        <f>IF(ISNUMBER(Merge2[[#This Row],[PerformanceRating.SelfRating]]),Merge2[[#This Row],[PerformanceRating.SelfRating]],NA())</f>
        <v>4</v>
      </c>
      <c r="AR564" s="4">
        <v>3</v>
      </c>
      <c r="AS564" s="4">
        <f>IF(ISNUMBER(Merge2[[#This Row],[PerformanceRating.ManagerRating]]),Merge2[[#This Row],[PerformanceRating.ManagerRating]],NA())</f>
        <v>3</v>
      </c>
      <c r="AT564" s="4">
        <f>AVERAGE(Merge2[[#This Row],[environment]],Merge2[[#This Row],[job_satisfactory]],Merge2[[#This Row],[Relationship]],Merge2[[#This Row],[worklife]],Merge2[[#This Row],[selfrating]],Merge2[[#This Row],[managerrating]])</f>
        <v>3.6666666666666665</v>
      </c>
    </row>
    <row r="565" spans="1:46" x14ac:dyDescent="0.25">
      <c r="A565" s="1" t="s">
        <v>1972</v>
      </c>
      <c r="B565" s="3" t="s">
        <v>1973</v>
      </c>
      <c r="C565" s="3" t="s">
        <v>1974</v>
      </c>
      <c r="D565" s="3" t="s">
        <v>39</v>
      </c>
      <c r="E565" s="4">
        <v>27</v>
      </c>
      <c r="F565" s="4" t="str">
        <f>IF(Merge2[[#This Row],[Age]]&lt;=35,"Young","Old")</f>
        <v>Young</v>
      </c>
      <c r="G565" s="3" t="s">
        <v>27</v>
      </c>
      <c r="H565" s="3" t="s">
        <v>28</v>
      </c>
      <c r="I565" s="4">
        <v>27</v>
      </c>
      <c r="J565" s="4" t="str" cm="1">
        <f t="array" ref="J565">_xlfn.IFS(Merge2[[#This Row],[DistanceFromHome (KM)]] &lt;=10,"0-10KM",Merge2[[#This Row],[DistanceFromHome (KM)]] &lt;=20,"11-20KM",Merge2[[#This Row],[DistanceFromHome (KM)]] &lt;=30,"21-30KM",Merge2[[#This Row],[DistanceFromHome (KM)]] &lt;=40,"31-40KM",Merge2[[#This Row],[DistanceFromHome (KM)]] &lt;=50,"41-50KM")</f>
        <v>21-30KM</v>
      </c>
      <c r="K565" s="3" t="s">
        <v>40</v>
      </c>
      <c r="L565" s="3" t="s">
        <v>100</v>
      </c>
      <c r="M565" s="4">
        <v>5</v>
      </c>
      <c r="N565" s="3" t="str" cm="1">
        <f t="array" ref="N565">_xlfn.SWITCH(Merge2[[#This Row],[Education]], 1, "Below College", 2, "College", 3, "Bachelor's", 4, "Master's", 5, "Doctorate")</f>
        <v>Doctorate</v>
      </c>
      <c r="O565" s="3" t="s">
        <v>31</v>
      </c>
      <c r="P565" s="3" t="s">
        <v>32</v>
      </c>
      <c r="Q565" s="3" t="s">
        <v>33</v>
      </c>
      <c r="R565" s="5">
        <v>45880</v>
      </c>
      <c r="S565" s="4">
        <v>1</v>
      </c>
      <c r="T565" s="3" t="s">
        <v>42</v>
      </c>
      <c r="U565" s="4">
        <f>IF(Merge2[[#This Row],[OverTime]]="Yes", 1, 0)</f>
        <v>1</v>
      </c>
      <c r="V565" s="2">
        <v>42403</v>
      </c>
      <c r="W565" s="3" t="s">
        <v>34</v>
      </c>
      <c r="X565" s="4">
        <v>6</v>
      </c>
      <c r="Y565" s="4">
        <v>1</v>
      </c>
      <c r="Z565" s="4">
        <v>4</v>
      </c>
      <c r="AA565" s="4" t="str">
        <f>IF(Merge2[[#This Row],[YearsSinceLastPromotion]] &gt;=4, "Need Attention", "OK")</f>
        <v>Need Attention</v>
      </c>
      <c r="AB565" s="4">
        <v>0</v>
      </c>
      <c r="AC565" s="1"/>
      <c r="AD565" s="1"/>
      <c r="AE565" s="2"/>
      <c r="AF565" s="4"/>
      <c r="AG565" s="4" t="e">
        <f>IF(ISNUMBER(Merge2[[#This Row],[PerformanceRating.EnvironmentSatisfaction]]),Merge2[[#This Row],[PerformanceRating.EnvironmentSatisfaction]], NA())</f>
        <v>#N/A</v>
      </c>
      <c r="AH565" s="4"/>
      <c r="AI565" s="4" t="e">
        <f>IF(ISNUMBER(Merge2[[#This Row],[PerformanceRating.JobSatisfaction]]),Merge2[[#This Row],[PerformanceRating.JobSatisfaction]],NA())</f>
        <v>#N/A</v>
      </c>
      <c r="AJ565" s="4"/>
      <c r="AK565" s="4" t="e">
        <f>IF(ISNUMBER(Merge2[[#This Row],[PerformanceRating.RelationshipSatisfaction]]),Merge2[[#This Row],[PerformanceRating.RelationshipSatisfaction]],NA())</f>
        <v>#N/A</v>
      </c>
      <c r="AL565" s="4"/>
      <c r="AM565" s="4"/>
      <c r="AN565" s="4"/>
      <c r="AO565" s="4" t="e">
        <f>IF(ISNUMBER(Merge2[[#This Row],[PerformanceRating.WorkLifeBalance]]),Merge2[[#This Row],[PerformanceRating.WorkLifeBalance]],NA())</f>
        <v>#N/A</v>
      </c>
      <c r="AP565" s="4"/>
      <c r="AQ565" s="4" t="e">
        <f>IF(ISNUMBER(Merge2[[#This Row],[PerformanceRating.SelfRating]]),Merge2[[#This Row],[PerformanceRating.SelfRating]],NA())</f>
        <v>#N/A</v>
      </c>
      <c r="AR565" s="4"/>
      <c r="AS565" s="4" t="e">
        <f>IF(ISNUMBER(Merge2[[#This Row],[PerformanceRating.ManagerRating]]),Merge2[[#This Row],[PerformanceRating.ManagerRating]],NA())</f>
        <v>#N/A</v>
      </c>
      <c r="AT565" s="4" t="e">
        <f>AVERAGE(Merge2[[#This Row],[environment]],Merge2[[#This Row],[job_satisfactory]],Merge2[[#This Row],[Relationship]],Merge2[[#This Row],[worklife]],Merge2[[#This Row],[selfrating]],Merge2[[#This Row],[managerrating]])</f>
        <v>#N/A</v>
      </c>
    </row>
    <row r="566" spans="1:46" x14ac:dyDescent="0.25">
      <c r="A566" s="1" t="s">
        <v>1975</v>
      </c>
      <c r="B566" s="3" t="s">
        <v>1976</v>
      </c>
      <c r="C566" s="3" t="s">
        <v>1977</v>
      </c>
      <c r="D566" s="3" t="s">
        <v>26</v>
      </c>
      <c r="E566" s="4">
        <v>25</v>
      </c>
      <c r="F566" s="4" t="str">
        <f>IF(Merge2[[#This Row],[Age]]&lt;=35,"Young","Old")</f>
        <v>Young</v>
      </c>
      <c r="G566" s="3" t="s">
        <v>27</v>
      </c>
      <c r="H566" s="3" t="s">
        <v>57</v>
      </c>
      <c r="I566" s="4">
        <v>34</v>
      </c>
      <c r="J566" s="4" t="str" cm="1">
        <f t="array" ref="J566">_xlfn.IFS(Merge2[[#This Row],[DistanceFromHome (KM)]] &lt;=10,"0-10KM",Merge2[[#This Row],[DistanceFromHome (KM)]] &lt;=20,"11-20KM",Merge2[[#This Row],[DistanceFromHome (KM)]] &lt;=30,"21-30KM",Merge2[[#This Row],[DistanceFromHome (KM)]] &lt;=40,"31-40KM",Merge2[[#This Row],[DistanceFromHome (KM)]] &lt;=50,"41-50KM")</f>
        <v>31-40KM</v>
      </c>
      <c r="K566" s="3" t="s">
        <v>40</v>
      </c>
      <c r="L566" s="3" t="s">
        <v>30</v>
      </c>
      <c r="M566" s="4">
        <v>3</v>
      </c>
      <c r="N566" s="3" t="str" cm="1">
        <f t="array" ref="N566">_xlfn.SWITCH(Merge2[[#This Row],[Education]], 1, "Below College", 2, "College", 3, "Bachelor's", 4, "Master's", 5, "Doctorate")</f>
        <v>Bachelor's</v>
      </c>
      <c r="O566" s="3" t="s">
        <v>77</v>
      </c>
      <c r="P566" s="3" t="s">
        <v>93</v>
      </c>
      <c r="Q566" s="3" t="s">
        <v>41</v>
      </c>
      <c r="R566" s="5">
        <v>37053</v>
      </c>
      <c r="S566" s="4">
        <v>0</v>
      </c>
      <c r="T566" s="3" t="s">
        <v>34</v>
      </c>
      <c r="U566" s="4">
        <f>IF(Merge2[[#This Row],[OverTime]]="Yes", 1, 0)</f>
        <v>0</v>
      </c>
      <c r="V566" s="2">
        <v>42405</v>
      </c>
      <c r="W566" s="3" t="s">
        <v>34</v>
      </c>
      <c r="X566" s="4">
        <v>6</v>
      </c>
      <c r="Y566" s="4">
        <v>5</v>
      </c>
      <c r="Z566" s="4">
        <v>5</v>
      </c>
      <c r="AA566" s="4" t="str">
        <f>IF(Merge2[[#This Row],[YearsSinceLastPromotion]] &gt;=4, "Need Attention", "OK")</f>
        <v>Need Attention</v>
      </c>
      <c r="AB566" s="4">
        <v>0</v>
      </c>
      <c r="AC566" s="1"/>
      <c r="AD566" s="1"/>
      <c r="AE566" s="2"/>
      <c r="AF566" s="4"/>
      <c r="AG566" s="4" t="e">
        <f>IF(ISNUMBER(Merge2[[#This Row],[PerformanceRating.EnvironmentSatisfaction]]),Merge2[[#This Row],[PerformanceRating.EnvironmentSatisfaction]], NA())</f>
        <v>#N/A</v>
      </c>
      <c r="AH566" s="4"/>
      <c r="AI566" s="4" t="e">
        <f>IF(ISNUMBER(Merge2[[#This Row],[PerformanceRating.JobSatisfaction]]),Merge2[[#This Row],[PerformanceRating.JobSatisfaction]],NA())</f>
        <v>#N/A</v>
      </c>
      <c r="AJ566" s="4"/>
      <c r="AK566" s="4" t="e">
        <f>IF(ISNUMBER(Merge2[[#This Row],[PerformanceRating.RelationshipSatisfaction]]),Merge2[[#This Row],[PerformanceRating.RelationshipSatisfaction]],NA())</f>
        <v>#N/A</v>
      </c>
      <c r="AL566" s="4"/>
      <c r="AM566" s="4"/>
      <c r="AN566" s="4"/>
      <c r="AO566" s="4" t="e">
        <f>IF(ISNUMBER(Merge2[[#This Row],[PerformanceRating.WorkLifeBalance]]),Merge2[[#This Row],[PerformanceRating.WorkLifeBalance]],NA())</f>
        <v>#N/A</v>
      </c>
      <c r="AP566" s="4"/>
      <c r="AQ566" s="4" t="e">
        <f>IF(ISNUMBER(Merge2[[#This Row],[PerformanceRating.SelfRating]]),Merge2[[#This Row],[PerformanceRating.SelfRating]],NA())</f>
        <v>#N/A</v>
      </c>
      <c r="AR566" s="4"/>
      <c r="AS566" s="4" t="e">
        <f>IF(ISNUMBER(Merge2[[#This Row],[PerformanceRating.ManagerRating]]),Merge2[[#This Row],[PerformanceRating.ManagerRating]],NA())</f>
        <v>#N/A</v>
      </c>
      <c r="AT566" s="4" t="e">
        <f>AVERAGE(Merge2[[#This Row],[environment]],Merge2[[#This Row],[job_satisfactory]],Merge2[[#This Row],[Relationship]],Merge2[[#This Row],[worklife]],Merge2[[#This Row],[selfrating]],Merge2[[#This Row],[managerrating]])</f>
        <v>#N/A</v>
      </c>
    </row>
    <row r="567" spans="1:46" x14ac:dyDescent="0.25">
      <c r="A567" s="1" t="s">
        <v>1978</v>
      </c>
      <c r="B567" s="3" t="s">
        <v>1979</v>
      </c>
      <c r="C567" s="3" t="s">
        <v>1980</v>
      </c>
      <c r="D567" s="3" t="s">
        <v>26</v>
      </c>
      <c r="E567" s="4">
        <v>27</v>
      </c>
      <c r="F567" s="4" t="str">
        <f>IF(Merge2[[#This Row],[Age]]&lt;=35,"Young","Old")</f>
        <v>Young</v>
      </c>
      <c r="G567" s="3" t="s">
        <v>92</v>
      </c>
      <c r="H567" s="3" t="s">
        <v>57</v>
      </c>
      <c r="I567" s="4">
        <v>4</v>
      </c>
      <c r="J567" s="4" t="str" cm="1">
        <f t="array" ref="J567">_xlfn.IFS(Merge2[[#This Row],[DistanceFromHome (KM)]] &lt;=10,"0-10KM",Merge2[[#This Row],[DistanceFromHome (KM)]] &lt;=20,"11-20KM",Merge2[[#This Row],[DistanceFromHome (KM)]] &lt;=30,"21-30KM",Merge2[[#This Row],[DistanceFromHome (KM)]] &lt;=40,"31-40KM",Merge2[[#This Row],[DistanceFromHome (KM)]] &lt;=50,"41-50KM")</f>
        <v>0-10KM</v>
      </c>
      <c r="K567" s="3" t="s">
        <v>69</v>
      </c>
      <c r="L567" s="3" t="s">
        <v>30</v>
      </c>
      <c r="M567" s="4">
        <v>3</v>
      </c>
      <c r="N567" s="3" t="str" cm="1">
        <f t="array" ref="N567">_xlfn.SWITCH(Merge2[[#This Row],[Education]], 1, "Below College", 2, "College", 3, "Bachelor's", 4, "Master's", 5, "Doctorate")</f>
        <v>Bachelor's</v>
      </c>
      <c r="O567" s="3" t="s">
        <v>83</v>
      </c>
      <c r="P567" s="3" t="s">
        <v>93</v>
      </c>
      <c r="Q567" s="3" t="s">
        <v>51</v>
      </c>
      <c r="R567" s="5">
        <v>27550</v>
      </c>
      <c r="S567" s="4">
        <v>1</v>
      </c>
      <c r="T567" s="3" t="s">
        <v>34</v>
      </c>
      <c r="U567" s="4">
        <f>IF(Merge2[[#This Row],[OverTime]]="Yes", 1, 0)</f>
        <v>0</v>
      </c>
      <c r="V567" s="2">
        <v>42409</v>
      </c>
      <c r="W567" s="3" t="s">
        <v>34</v>
      </c>
      <c r="X567" s="4">
        <v>6</v>
      </c>
      <c r="Y567" s="4">
        <v>6</v>
      </c>
      <c r="Z567" s="4">
        <v>6</v>
      </c>
      <c r="AA567" s="4" t="str">
        <f>IF(Merge2[[#This Row],[YearsSinceLastPromotion]] &gt;=4, "Need Attention", "OK")</f>
        <v>Need Attention</v>
      </c>
      <c r="AB567" s="4">
        <v>5</v>
      </c>
      <c r="AC567" s="1"/>
      <c r="AD567" s="1"/>
      <c r="AE567" s="2"/>
      <c r="AF567" s="4"/>
      <c r="AG567" s="4" t="e">
        <f>IF(ISNUMBER(Merge2[[#This Row],[PerformanceRating.EnvironmentSatisfaction]]),Merge2[[#This Row],[PerformanceRating.EnvironmentSatisfaction]], NA())</f>
        <v>#N/A</v>
      </c>
      <c r="AH567" s="4"/>
      <c r="AI567" s="4" t="e">
        <f>IF(ISNUMBER(Merge2[[#This Row],[PerformanceRating.JobSatisfaction]]),Merge2[[#This Row],[PerformanceRating.JobSatisfaction]],NA())</f>
        <v>#N/A</v>
      </c>
      <c r="AJ567" s="4"/>
      <c r="AK567" s="4" t="e">
        <f>IF(ISNUMBER(Merge2[[#This Row],[PerformanceRating.RelationshipSatisfaction]]),Merge2[[#This Row],[PerformanceRating.RelationshipSatisfaction]],NA())</f>
        <v>#N/A</v>
      </c>
      <c r="AL567" s="4"/>
      <c r="AM567" s="4"/>
      <c r="AN567" s="4"/>
      <c r="AO567" s="4" t="e">
        <f>IF(ISNUMBER(Merge2[[#This Row],[PerformanceRating.WorkLifeBalance]]),Merge2[[#This Row],[PerformanceRating.WorkLifeBalance]],NA())</f>
        <v>#N/A</v>
      </c>
      <c r="AP567" s="4"/>
      <c r="AQ567" s="4" t="e">
        <f>IF(ISNUMBER(Merge2[[#This Row],[PerformanceRating.SelfRating]]),Merge2[[#This Row],[PerformanceRating.SelfRating]],NA())</f>
        <v>#N/A</v>
      </c>
      <c r="AR567" s="4"/>
      <c r="AS567" s="4" t="e">
        <f>IF(ISNUMBER(Merge2[[#This Row],[PerformanceRating.ManagerRating]]),Merge2[[#This Row],[PerformanceRating.ManagerRating]],NA())</f>
        <v>#N/A</v>
      </c>
      <c r="AT567" s="4" t="e">
        <f>AVERAGE(Merge2[[#This Row],[environment]],Merge2[[#This Row],[job_satisfactory]],Merge2[[#This Row],[Relationship]],Merge2[[#This Row],[worklife]],Merge2[[#This Row],[selfrating]],Merge2[[#This Row],[managerrating]])</f>
        <v>#N/A</v>
      </c>
    </row>
    <row r="568" spans="1:46" x14ac:dyDescent="0.25">
      <c r="A568" s="1" t="s">
        <v>1981</v>
      </c>
      <c r="B568" s="3" t="s">
        <v>440</v>
      </c>
      <c r="C568" s="3" t="s">
        <v>1982</v>
      </c>
      <c r="D568" s="3" t="s">
        <v>39</v>
      </c>
      <c r="E568" s="4">
        <v>25</v>
      </c>
      <c r="F568" s="4" t="str">
        <f>IF(Merge2[[#This Row],[Age]]&lt;=35,"Young","Old")</f>
        <v>Young</v>
      </c>
      <c r="G568" s="3" t="s">
        <v>27</v>
      </c>
      <c r="H568" s="3" t="s">
        <v>28</v>
      </c>
      <c r="I568" s="4">
        <v>5</v>
      </c>
      <c r="J568" s="4" t="str" cm="1">
        <f t="array" ref="J568">_xlfn.IFS(Merge2[[#This Row],[DistanceFromHome (KM)]] &lt;=10,"0-10KM",Merge2[[#This Row],[DistanceFromHome (KM)]] &lt;=20,"11-20KM",Merge2[[#This Row],[DistanceFromHome (KM)]] &lt;=30,"21-30KM",Merge2[[#This Row],[DistanceFromHome (KM)]] &lt;=40,"31-40KM",Merge2[[#This Row],[DistanceFromHome (KM)]] &lt;=50,"41-50KM")</f>
        <v>0-10KM</v>
      </c>
      <c r="K568" s="3" t="s">
        <v>69</v>
      </c>
      <c r="L568" s="3" t="s">
        <v>76</v>
      </c>
      <c r="M568" s="4">
        <v>2</v>
      </c>
      <c r="N568" s="3" t="str" cm="1">
        <f t="array" ref="N568">_xlfn.SWITCH(Merge2[[#This Row],[Education]], 1, "Below College", 2, "College", 3, "Bachelor's", 4, "Master's", 5, "Doctorate")</f>
        <v>College</v>
      </c>
      <c r="O568" s="3" t="s">
        <v>31</v>
      </c>
      <c r="P568" s="3" t="s">
        <v>32</v>
      </c>
      <c r="Q568" s="3" t="s">
        <v>33</v>
      </c>
      <c r="R568" s="5">
        <v>69539</v>
      </c>
      <c r="S568" s="4">
        <v>2</v>
      </c>
      <c r="T568" s="3" t="s">
        <v>34</v>
      </c>
      <c r="U568" s="4">
        <f>IF(Merge2[[#This Row],[OverTime]]="Yes", 1, 0)</f>
        <v>0</v>
      </c>
      <c r="V568" s="2">
        <v>42413</v>
      </c>
      <c r="W568" s="3" t="s">
        <v>34</v>
      </c>
      <c r="X568" s="4">
        <v>6</v>
      </c>
      <c r="Y568" s="4">
        <v>0</v>
      </c>
      <c r="Z568" s="4">
        <v>4</v>
      </c>
      <c r="AA568" s="4" t="str">
        <f>IF(Merge2[[#This Row],[YearsSinceLastPromotion]] &gt;=4, "Need Attention", "OK")</f>
        <v>Need Attention</v>
      </c>
      <c r="AB568" s="4">
        <v>4</v>
      </c>
      <c r="AC568" s="1"/>
      <c r="AD568" s="1"/>
      <c r="AE568" s="2"/>
      <c r="AF568" s="4"/>
      <c r="AG568" s="4" t="e">
        <f>IF(ISNUMBER(Merge2[[#This Row],[PerformanceRating.EnvironmentSatisfaction]]),Merge2[[#This Row],[PerformanceRating.EnvironmentSatisfaction]], NA())</f>
        <v>#N/A</v>
      </c>
      <c r="AH568" s="4"/>
      <c r="AI568" s="4" t="e">
        <f>IF(ISNUMBER(Merge2[[#This Row],[PerformanceRating.JobSatisfaction]]),Merge2[[#This Row],[PerformanceRating.JobSatisfaction]],NA())</f>
        <v>#N/A</v>
      </c>
      <c r="AJ568" s="4"/>
      <c r="AK568" s="4" t="e">
        <f>IF(ISNUMBER(Merge2[[#This Row],[PerformanceRating.RelationshipSatisfaction]]),Merge2[[#This Row],[PerformanceRating.RelationshipSatisfaction]],NA())</f>
        <v>#N/A</v>
      </c>
      <c r="AL568" s="4"/>
      <c r="AM568" s="4"/>
      <c r="AN568" s="4"/>
      <c r="AO568" s="4" t="e">
        <f>IF(ISNUMBER(Merge2[[#This Row],[PerformanceRating.WorkLifeBalance]]),Merge2[[#This Row],[PerformanceRating.WorkLifeBalance]],NA())</f>
        <v>#N/A</v>
      </c>
      <c r="AP568" s="4"/>
      <c r="AQ568" s="4" t="e">
        <f>IF(ISNUMBER(Merge2[[#This Row],[PerformanceRating.SelfRating]]),Merge2[[#This Row],[PerformanceRating.SelfRating]],NA())</f>
        <v>#N/A</v>
      </c>
      <c r="AR568" s="4"/>
      <c r="AS568" s="4" t="e">
        <f>IF(ISNUMBER(Merge2[[#This Row],[PerformanceRating.ManagerRating]]),Merge2[[#This Row],[PerformanceRating.ManagerRating]],NA())</f>
        <v>#N/A</v>
      </c>
      <c r="AT568" s="4" t="e">
        <f>AVERAGE(Merge2[[#This Row],[environment]],Merge2[[#This Row],[job_satisfactory]],Merge2[[#This Row],[Relationship]],Merge2[[#This Row],[worklife]],Merge2[[#This Row],[selfrating]],Merge2[[#This Row],[managerrating]])</f>
        <v>#N/A</v>
      </c>
    </row>
    <row r="569" spans="1:46" x14ac:dyDescent="0.25">
      <c r="A569" s="1" t="s">
        <v>1983</v>
      </c>
      <c r="B569" s="3" t="s">
        <v>1984</v>
      </c>
      <c r="C569" s="3" t="s">
        <v>1985</v>
      </c>
      <c r="D569" s="3" t="s">
        <v>26</v>
      </c>
      <c r="E569" s="4">
        <v>26</v>
      </c>
      <c r="F569" s="4" t="str">
        <f>IF(Merge2[[#This Row],[Age]]&lt;=35,"Young","Old")</f>
        <v>Young</v>
      </c>
      <c r="G569" s="3" t="s">
        <v>27</v>
      </c>
      <c r="H569" s="3" t="s">
        <v>57</v>
      </c>
      <c r="I569" s="4">
        <v>2</v>
      </c>
      <c r="J569" s="4" t="str" cm="1">
        <f t="array" ref="J569">_xlfn.IFS(Merge2[[#This Row],[DistanceFromHome (KM)]] &lt;=10,"0-10KM",Merge2[[#This Row],[DistanceFromHome (KM)]] &lt;=20,"11-20KM",Merge2[[#This Row],[DistanceFromHome (KM)]] &lt;=30,"21-30KM",Merge2[[#This Row],[DistanceFromHome (KM)]] &lt;=40,"31-40KM",Merge2[[#This Row],[DistanceFromHome (KM)]] &lt;=50,"41-50KM")</f>
        <v>0-10KM</v>
      </c>
      <c r="K569" s="3" t="s">
        <v>40</v>
      </c>
      <c r="L569" s="3" t="s">
        <v>30</v>
      </c>
      <c r="M569" s="4">
        <v>4</v>
      </c>
      <c r="N569" s="3" t="str" cm="1">
        <f t="array" ref="N569">_xlfn.SWITCH(Merge2[[#This Row],[Education]], 1, "Below College", 2, "College", 3, "Bachelor's", 4, "Master's", 5, "Doctorate")</f>
        <v>Master's</v>
      </c>
      <c r="O569" s="3" t="s">
        <v>77</v>
      </c>
      <c r="P569" s="3" t="s">
        <v>110</v>
      </c>
      <c r="Q569" s="3" t="s">
        <v>41</v>
      </c>
      <c r="R569" s="5">
        <v>55565</v>
      </c>
      <c r="S569" s="4">
        <v>0</v>
      </c>
      <c r="T569" s="3" t="s">
        <v>34</v>
      </c>
      <c r="U569" s="4">
        <f>IF(Merge2[[#This Row],[OverTime]]="Yes", 1, 0)</f>
        <v>0</v>
      </c>
      <c r="V569" s="2">
        <v>42422</v>
      </c>
      <c r="W569" s="3" t="s">
        <v>34</v>
      </c>
      <c r="X569" s="4">
        <v>6</v>
      </c>
      <c r="Y569" s="4">
        <v>6</v>
      </c>
      <c r="Z569" s="4">
        <v>6</v>
      </c>
      <c r="AA569" s="4" t="str">
        <f>IF(Merge2[[#This Row],[YearsSinceLastPromotion]] &gt;=4, "Need Attention", "OK")</f>
        <v>Need Attention</v>
      </c>
      <c r="AB569" s="4">
        <v>4</v>
      </c>
      <c r="AC569" s="1"/>
      <c r="AD569" s="1"/>
      <c r="AE569" s="2"/>
      <c r="AF569" s="4"/>
      <c r="AG569" s="4" t="e">
        <f>IF(ISNUMBER(Merge2[[#This Row],[PerformanceRating.EnvironmentSatisfaction]]),Merge2[[#This Row],[PerformanceRating.EnvironmentSatisfaction]], NA())</f>
        <v>#N/A</v>
      </c>
      <c r="AH569" s="4"/>
      <c r="AI569" s="4" t="e">
        <f>IF(ISNUMBER(Merge2[[#This Row],[PerformanceRating.JobSatisfaction]]),Merge2[[#This Row],[PerformanceRating.JobSatisfaction]],NA())</f>
        <v>#N/A</v>
      </c>
      <c r="AJ569" s="4"/>
      <c r="AK569" s="4" t="e">
        <f>IF(ISNUMBER(Merge2[[#This Row],[PerformanceRating.RelationshipSatisfaction]]),Merge2[[#This Row],[PerformanceRating.RelationshipSatisfaction]],NA())</f>
        <v>#N/A</v>
      </c>
      <c r="AL569" s="4"/>
      <c r="AM569" s="4"/>
      <c r="AN569" s="4"/>
      <c r="AO569" s="4" t="e">
        <f>IF(ISNUMBER(Merge2[[#This Row],[PerformanceRating.WorkLifeBalance]]),Merge2[[#This Row],[PerformanceRating.WorkLifeBalance]],NA())</f>
        <v>#N/A</v>
      </c>
      <c r="AP569" s="4"/>
      <c r="AQ569" s="4" t="e">
        <f>IF(ISNUMBER(Merge2[[#This Row],[PerformanceRating.SelfRating]]),Merge2[[#This Row],[PerformanceRating.SelfRating]],NA())</f>
        <v>#N/A</v>
      </c>
      <c r="AR569" s="4"/>
      <c r="AS569" s="4" t="e">
        <f>IF(ISNUMBER(Merge2[[#This Row],[PerformanceRating.ManagerRating]]),Merge2[[#This Row],[PerformanceRating.ManagerRating]],NA())</f>
        <v>#N/A</v>
      </c>
      <c r="AT569" s="4" t="e">
        <f>AVERAGE(Merge2[[#This Row],[environment]],Merge2[[#This Row],[job_satisfactory]],Merge2[[#This Row],[Relationship]],Merge2[[#This Row],[worklife]],Merge2[[#This Row],[selfrating]],Merge2[[#This Row],[managerrating]])</f>
        <v>#N/A</v>
      </c>
    </row>
    <row r="570" spans="1:46" x14ac:dyDescent="0.25">
      <c r="A570" s="1" t="s">
        <v>1986</v>
      </c>
      <c r="B570" s="3" t="s">
        <v>1987</v>
      </c>
      <c r="C570" s="3" t="s">
        <v>1988</v>
      </c>
      <c r="D570" s="3" t="s">
        <v>39</v>
      </c>
      <c r="E570" s="4">
        <v>25</v>
      </c>
      <c r="F570" s="4" t="str">
        <f>IF(Merge2[[#This Row],[Age]]&lt;=35,"Young","Old")</f>
        <v>Young</v>
      </c>
      <c r="G570" s="3" t="s">
        <v>27</v>
      </c>
      <c r="H570" s="3" t="s">
        <v>57</v>
      </c>
      <c r="I570" s="4">
        <v>26</v>
      </c>
      <c r="J570" s="4" t="str" cm="1">
        <f t="array" ref="J570">_xlfn.IFS(Merge2[[#This Row],[DistanceFromHome (KM)]] &lt;=10,"0-10KM",Merge2[[#This Row],[DistanceFromHome (KM)]] &lt;=20,"11-20KM",Merge2[[#This Row],[DistanceFromHome (KM)]] &lt;=30,"21-30KM",Merge2[[#This Row],[DistanceFromHome (KM)]] &lt;=40,"31-40KM",Merge2[[#This Row],[DistanceFromHome (KM)]] &lt;=50,"41-50KM")</f>
        <v>21-30KM</v>
      </c>
      <c r="K570" s="3" t="s">
        <v>40</v>
      </c>
      <c r="L570" s="3" t="s">
        <v>30</v>
      </c>
      <c r="M570" s="4">
        <v>3</v>
      </c>
      <c r="N570" s="3" t="str" cm="1">
        <f t="array" ref="N570">_xlfn.SWITCH(Merge2[[#This Row],[Education]], 1, "Below College", 2, "College", 3, "Bachelor's", 4, "Master's", 5, "Doctorate")</f>
        <v>Bachelor's</v>
      </c>
      <c r="O570" s="3" t="s">
        <v>77</v>
      </c>
      <c r="P570" s="3" t="s">
        <v>114</v>
      </c>
      <c r="Q570" s="3" t="s">
        <v>41</v>
      </c>
      <c r="R570" s="5">
        <v>85412</v>
      </c>
      <c r="S570" s="4">
        <v>0</v>
      </c>
      <c r="T570" s="3" t="s">
        <v>34</v>
      </c>
      <c r="U570" s="4">
        <f>IF(Merge2[[#This Row],[OverTime]]="Yes", 1, 0)</f>
        <v>0</v>
      </c>
      <c r="V570" s="2">
        <v>42423</v>
      </c>
      <c r="W570" s="3" t="s">
        <v>34</v>
      </c>
      <c r="X570" s="4">
        <v>6</v>
      </c>
      <c r="Y570" s="4">
        <v>0</v>
      </c>
      <c r="Z570" s="4">
        <v>5</v>
      </c>
      <c r="AA570" s="4" t="str">
        <f>IF(Merge2[[#This Row],[YearsSinceLastPromotion]] &gt;=4, "Need Attention", "OK")</f>
        <v>Need Attention</v>
      </c>
      <c r="AB570" s="4">
        <v>6</v>
      </c>
      <c r="AC570" s="1"/>
      <c r="AD570" s="1"/>
      <c r="AE570" s="2"/>
      <c r="AF570" s="4"/>
      <c r="AG570" s="4" t="e">
        <f>IF(ISNUMBER(Merge2[[#This Row],[PerformanceRating.EnvironmentSatisfaction]]),Merge2[[#This Row],[PerformanceRating.EnvironmentSatisfaction]], NA())</f>
        <v>#N/A</v>
      </c>
      <c r="AH570" s="4"/>
      <c r="AI570" s="4" t="e">
        <f>IF(ISNUMBER(Merge2[[#This Row],[PerformanceRating.JobSatisfaction]]),Merge2[[#This Row],[PerformanceRating.JobSatisfaction]],NA())</f>
        <v>#N/A</v>
      </c>
      <c r="AJ570" s="4"/>
      <c r="AK570" s="4" t="e">
        <f>IF(ISNUMBER(Merge2[[#This Row],[PerformanceRating.RelationshipSatisfaction]]),Merge2[[#This Row],[PerformanceRating.RelationshipSatisfaction]],NA())</f>
        <v>#N/A</v>
      </c>
      <c r="AL570" s="4"/>
      <c r="AM570" s="4"/>
      <c r="AN570" s="4"/>
      <c r="AO570" s="4" t="e">
        <f>IF(ISNUMBER(Merge2[[#This Row],[PerformanceRating.WorkLifeBalance]]),Merge2[[#This Row],[PerformanceRating.WorkLifeBalance]],NA())</f>
        <v>#N/A</v>
      </c>
      <c r="AP570" s="4"/>
      <c r="AQ570" s="4" t="e">
        <f>IF(ISNUMBER(Merge2[[#This Row],[PerformanceRating.SelfRating]]),Merge2[[#This Row],[PerformanceRating.SelfRating]],NA())</f>
        <v>#N/A</v>
      </c>
      <c r="AR570" s="4"/>
      <c r="AS570" s="4" t="e">
        <f>IF(ISNUMBER(Merge2[[#This Row],[PerformanceRating.ManagerRating]]),Merge2[[#This Row],[PerformanceRating.ManagerRating]],NA())</f>
        <v>#N/A</v>
      </c>
      <c r="AT570" s="4" t="e">
        <f>AVERAGE(Merge2[[#This Row],[environment]],Merge2[[#This Row],[job_satisfactory]],Merge2[[#This Row],[Relationship]],Merge2[[#This Row],[worklife]],Merge2[[#This Row],[selfrating]],Merge2[[#This Row],[managerrating]])</f>
        <v>#N/A</v>
      </c>
    </row>
    <row r="571" spans="1:46" x14ac:dyDescent="0.25">
      <c r="A571" s="1" t="s">
        <v>1989</v>
      </c>
      <c r="B571" s="3" t="s">
        <v>1990</v>
      </c>
      <c r="C571" s="3" t="s">
        <v>1991</v>
      </c>
      <c r="D571" s="3" t="s">
        <v>39</v>
      </c>
      <c r="E571" s="4">
        <v>25</v>
      </c>
      <c r="F571" s="4" t="str">
        <f>IF(Merge2[[#This Row],[Age]]&lt;=35,"Young","Old")</f>
        <v>Young</v>
      </c>
      <c r="G571" s="3" t="s">
        <v>27</v>
      </c>
      <c r="H571" s="3" t="s">
        <v>57</v>
      </c>
      <c r="I571" s="4">
        <v>33</v>
      </c>
      <c r="J571" s="4" t="str" cm="1">
        <f t="array" ref="J571">_xlfn.IFS(Merge2[[#This Row],[DistanceFromHome (KM)]] &lt;=10,"0-10KM",Merge2[[#This Row],[DistanceFromHome (KM)]] &lt;=20,"11-20KM",Merge2[[#This Row],[DistanceFromHome (KM)]] &lt;=30,"21-30KM",Merge2[[#This Row],[DistanceFromHome (KM)]] &lt;=40,"31-40KM",Merge2[[#This Row],[DistanceFromHome (KM)]] &lt;=50,"41-50KM")</f>
        <v>31-40KM</v>
      </c>
      <c r="K571" s="3" t="s">
        <v>69</v>
      </c>
      <c r="L571" s="3" t="s">
        <v>70</v>
      </c>
      <c r="M571" s="4">
        <v>3</v>
      </c>
      <c r="N571" s="3" t="str" cm="1">
        <f t="array" ref="N571">_xlfn.SWITCH(Merge2[[#This Row],[Education]], 1, "Below College", 2, "College", 3, "Bachelor's", 4, "Master's", 5, "Doctorate")</f>
        <v>Bachelor's</v>
      </c>
      <c r="O571" s="3" t="s">
        <v>77</v>
      </c>
      <c r="P571" s="3" t="s">
        <v>110</v>
      </c>
      <c r="Q571" s="3" t="s">
        <v>51</v>
      </c>
      <c r="R571" s="5">
        <v>24417</v>
      </c>
      <c r="S571" s="4">
        <v>1</v>
      </c>
      <c r="T571" s="3" t="s">
        <v>34</v>
      </c>
      <c r="U571" s="4">
        <f>IF(Merge2[[#This Row],[OverTime]]="Yes", 1, 0)</f>
        <v>0</v>
      </c>
      <c r="V571" s="2">
        <v>42426</v>
      </c>
      <c r="W571" s="3" t="s">
        <v>34</v>
      </c>
      <c r="X571" s="4">
        <v>6</v>
      </c>
      <c r="Y571" s="4">
        <v>2</v>
      </c>
      <c r="Z571" s="4">
        <v>6</v>
      </c>
      <c r="AA571" s="4" t="str">
        <f>IF(Merge2[[#This Row],[YearsSinceLastPromotion]] &gt;=4, "Need Attention", "OK")</f>
        <v>Need Attention</v>
      </c>
      <c r="AB571" s="4">
        <v>6</v>
      </c>
      <c r="AC571" s="1" t="s">
        <v>1992</v>
      </c>
      <c r="AD571" s="1" t="s">
        <v>1989</v>
      </c>
      <c r="AE571" s="2">
        <v>43627</v>
      </c>
      <c r="AF571" s="4">
        <v>4</v>
      </c>
      <c r="AG571" s="4">
        <f>IF(ISNUMBER(Merge2[[#This Row],[PerformanceRating.EnvironmentSatisfaction]]),Merge2[[#This Row],[PerformanceRating.EnvironmentSatisfaction]], NA())</f>
        <v>4</v>
      </c>
      <c r="AH571" s="4">
        <v>4</v>
      </c>
      <c r="AI571" s="4">
        <f>IF(ISNUMBER(Merge2[[#This Row],[PerformanceRating.JobSatisfaction]]),Merge2[[#This Row],[PerformanceRating.JobSatisfaction]],NA())</f>
        <v>4</v>
      </c>
      <c r="AJ571" s="4">
        <v>5</v>
      </c>
      <c r="AK571" s="4">
        <f>IF(ISNUMBER(Merge2[[#This Row],[PerformanceRating.RelationshipSatisfaction]]),Merge2[[#This Row],[PerformanceRating.RelationshipSatisfaction]],NA())</f>
        <v>5</v>
      </c>
      <c r="AL571" s="4">
        <v>3</v>
      </c>
      <c r="AM571" s="4">
        <v>1</v>
      </c>
      <c r="AN571" s="4">
        <v>2</v>
      </c>
      <c r="AO571" s="4">
        <f>IF(ISNUMBER(Merge2[[#This Row],[PerformanceRating.WorkLifeBalance]]),Merge2[[#This Row],[PerformanceRating.WorkLifeBalance]],NA())</f>
        <v>2</v>
      </c>
      <c r="AP571" s="4">
        <v>3</v>
      </c>
      <c r="AQ571" s="4">
        <f>IF(ISNUMBER(Merge2[[#This Row],[PerformanceRating.SelfRating]]),Merge2[[#This Row],[PerformanceRating.SelfRating]],NA())</f>
        <v>3</v>
      </c>
      <c r="AR571" s="4">
        <v>2</v>
      </c>
      <c r="AS571" s="4">
        <f>IF(ISNUMBER(Merge2[[#This Row],[PerformanceRating.ManagerRating]]),Merge2[[#This Row],[PerformanceRating.ManagerRating]],NA())</f>
        <v>2</v>
      </c>
      <c r="AT571" s="4">
        <f>AVERAGE(Merge2[[#This Row],[environment]],Merge2[[#This Row],[job_satisfactory]],Merge2[[#This Row],[Relationship]],Merge2[[#This Row],[worklife]],Merge2[[#This Row],[selfrating]],Merge2[[#This Row],[managerrating]])</f>
        <v>3.3333333333333335</v>
      </c>
    </row>
    <row r="572" spans="1:46" x14ac:dyDescent="0.25">
      <c r="A572" s="1" t="s">
        <v>1993</v>
      </c>
      <c r="B572" s="3" t="s">
        <v>1994</v>
      </c>
      <c r="C572" s="3" t="s">
        <v>1995</v>
      </c>
      <c r="D572" s="3" t="s">
        <v>39</v>
      </c>
      <c r="E572" s="4">
        <v>25</v>
      </c>
      <c r="F572" s="4" t="str">
        <f>IF(Merge2[[#This Row],[Age]]&lt;=35,"Young","Old")</f>
        <v>Young</v>
      </c>
      <c r="G572" s="3" t="s">
        <v>27</v>
      </c>
      <c r="H572" s="3" t="s">
        <v>57</v>
      </c>
      <c r="I572" s="4">
        <v>21</v>
      </c>
      <c r="J572" s="4" t="str" cm="1">
        <f t="array" ref="J572">_xlfn.IFS(Merge2[[#This Row],[DistanceFromHome (KM)]] &lt;=10,"0-10KM",Merge2[[#This Row],[DistanceFromHome (KM)]] &lt;=20,"11-20KM",Merge2[[#This Row],[DistanceFromHome (KM)]] &lt;=30,"21-30KM",Merge2[[#This Row],[DistanceFromHome (KM)]] &lt;=40,"31-40KM",Merge2[[#This Row],[DistanceFromHome (KM)]] &lt;=50,"41-50KM")</f>
        <v>21-30KM</v>
      </c>
      <c r="K572" s="3" t="s">
        <v>40</v>
      </c>
      <c r="L572" s="3" t="s">
        <v>70</v>
      </c>
      <c r="M572" s="4">
        <v>5</v>
      </c>
      <c r="N572" s="3" t="str" cm="1">
        <f t="array" ref="N572">_xlfn.SWITCH(Merge2[[#This Row],[Education]], 1, "Below College", 2, "College", 3, "Bachelor's", 4, "Master's", 5, "Doctorate")</f>
        <v>Doctorate</v>
      </c>
      <c r="O572" s="3" t="s">
        <v>77</v>
      </c>
      <c r="P572" s="3" t="s">
        <v>110</v>
      </c>
      <c r="Q572" s="3" t="s">
        <v>51</v>
      </c>
      <c r="R572" s="5">
        <v>46362</v>
      </c>
      <c r="S572" s="4">
        <v>1</v>
      </c>
      <c r="T572" s="3" t="s">
        <v>42</v>
      </c>
      <c r="U572" s="4">
        <f>IF(Merge2[[#This Row],[OverTime]]="Yes", 1, 0)</f>
        <v>1</v>
      </c>
      <c r="V572" s="2">
        <v>42444</v>
      </c>
      <c r="W572" s="3" t="s">
        <v>34</v>
      </c>
      <c r="X572" s="4">
        <v>6</v>
      </c>
      <c r="Y572" s="4">
        <v>0</v>
      </c>
      <c r="Z572" s="4">
        <v>4</v>
      </c>
      <c r="AA572" s="4" t="str">
        <f>IF(Merge2[[#This Row],[YearsSinceLastPromotion]] &gt;=4, "Need Attention", "OK")</f>
        <v>Need Attention</v>
      </c>
      <c r="AB572" s="4">
        <v>5</v>
      </c>
      <c r="AC572" s="1"/>
      <c r="AD572" s="1"/>
      <c r="AE572" s="2"/>
      <c r="AF572" s="4"/>
      <c r="AG572" s="4" t="e">
        <f>IF(ISNUMBER(Merge2[[#This Row],[PerformanceRating.EnvironmentSatisfaction]]),Merge2[[#This Row],[PerformanceRating.EnvironmentSatisfaction]], NA())</f>
        <v>#N/A</v>
      </c>
      <c r="AH572" s="4"/>
      <c r="AI572" s="4" t="e">
        <f>IF(ISNUMBER(Merge2[[#This Row],[PerformanceRating.JobSatisfaction]]),Merge2[[#This Row],[PerformanceRating.JobSatisfaction]],NA())</f>
        <v>#N/A</v>
      </c>
      <c r="AJ572" s="4"/>
      <c r="AK572" s="4" t="e">
        <f>IF(ISNUMBER(Merge2[[#This Row],[PerformanceRating.RelationshipSatisfaction]]),Merge2[[#This Row],[PerformanceRating.RelationshipSatisfaction]],NA())</f>
        <v>#N/A</v>
      </c>
      <c r="AL572" s="4"/>
      <c r="AM572" s="4"/>
      <c r="AN572" s="4"/>
      <c r="AO572" s="4" t="e">
        <f>IF(ISNUMBER(Merge2[[#This Row],[PerformanceRating.WorkLifeBalance]]),Merge2[[#This Row],[PerformanceRating.WorkLifeBalance]],NA())</f>
        <v>#N/A</v>
      </c>
      <c r="AP572" s="4"/>
      <c r="AQ572" s="4" t="e">
        <f>IF(ISNUMBER(Merge2[[#This Row],[PerformanceRating.SelfRating]]),Merge2[[#This Row],[PerformanceRating.SelfRating]],NA())</f>
        <v>#N/A</v>
      </c>
      <c r="AR572" s="4"/>
      <c r="AS572" s="4" t="e">
        <f>IF(ISNUMBER(Merge2[[#This Row],[PerformanceRating.ManagerRating]]),Merge2[[#This Row],[PerformanceRating.ManagerRating]],NA())</f>
        <v>#N/A</v>
      </c>
      <c r="AT572" s="4" t="e">
        <f>AVERAGE(Merge2[[#This Row],[environment]],Merge2[[#This Row],[job_satisfactory]],Merge2[[#This Row],[Relationship]],Merge2[[#This Row],[worklife]],Merge2[[#This Row],[selfrating]],Merge2[[#This Row],[managerrating]])</f>
        <v>#N/A</v>
      </c>
    </row>
    <row r="573" spans="1:46" x14ac:dyDescent="0.25">
      <c r="A573" s="1" t="s">
        <v>1996</v>
      </c>
      <c r="B573" s="3" t="s">
        <v>1997</v>
      </c>
      <c r="C573" s="3" t="s">
        <v>1998</v>
      </c>
      <c r="D573" s="3" t="s">
        <v>39</v>
      </c>
      <c r="E573" s="4">
        <v>29</v>
      </c>
      <c r="F573" s="4" t="str">
        <f>IF(Merge2[[#This Row],[Age]]&lt;=35,"Young","Old")</f>
        <v>Young</v>
      </c>
      <c r="G573" s="3" t="s">
        <v>27</v>
      </c>
      <c r="H573" s="3" t="s">
        <v>57</v>
      </c>
      <c r="I573" s="4">
        <v>3</v>
      </c>
      <c r="J573" s="4" t="str" cm="1">
        <f t="array" ref="J573">_xlfn.IFS(Merge2[[#This Row],[DistanceFromHome (KM)]] &lt;=10,"0-10KM",Merge2[[#This Row],[DistanceFromHome (KM)]] &lt;=20,"11-20KM",Merge2[[#This Row],[DistanceFromHome (KM)]] &lt;=30,"21-30KM",Merge2[[#This Row],[DistanceFromHome (KM)]] &lt;=40,"31-40KM",Merge2[[#This Row],[DistanceFromHome (KM)]] &lt;=50,"41-50KM")</f>
        <v>0-10KM</v>
      </c>
      <c r="K573" s="3" t="s">
        <v>40</v>
      </c>
      <c r="L573" s="3" t="s">
        <v>30</v>
      </c>
      <c r="M573" s="4">
        <v>3</v>
      </c>
      <c r="N573" s="3" t="str" cm="1">
        <f t="array" ref="N573">_xlfn.SWITCH(Merge2[[#This Row],[Education]], 1, "Below College", 2, "College", 3, "Bachelor's", 4, "Master's", 5, "Doctorate")</f>
        <v>Bachelor's</v>
      </c>
      <c r="O573" s="3" t="s">
        <v>58</v>
      </c>
      <c r="P573" s="3" t="s">
        <v>205</v>
      </c>
      <c r="Q573" s="3" t="s">
        <v>41</v>
      </c>
      <c r="R573" s="5">
        <v>393103</v>
      </c>
      <c r="S573" s="4">
        <v>0</v>
      </c>
      <c r="T573" s="3" t="s">
        <v>42</v>
      </c>
      <c r="U573" s="4">
        <f>IF(Merge2[[#This Row],[OverTime]]="Yes", 1, 0)</f>
        <v>1</v>
      </c>
      <c r="V573" s="2">
        <v>42459</v>
      </c>
      <c r="W573" s="3" t="s">
        <v>34</v>
      </c>
      <c r="X573" s="4">
        <v>6</v>
      </c>
      <c r="Y573" s="4">
        <v>4</v>
      </c>
      <c r="Z573" s="4">
        <v>4</v>
      </c>
      <c r="AA573" s="4" t="str">
        <f>IF(Merge2[[#This Row],[YearsSinceLastPromotion]] &gt;=4, "Need Attention", "OK")</f>
        <v>Need Attention</v>
      </c>
      <c r="AB573" s="4">
        <v>5</v>
      </c>
      <c r="AC573" s="1"/>
      <c r="AD573" s="1"/>
      <c r="AE573" s="2"/>
      <c r="AF573" s="4"/>
      <c r="AG573" s="4" t="e">
        <f>IF(ISNUMBER(Merge2[[#This Row],[PerformanceRating.EnvironmentSatisfaction]]),Merge2[[#This Row],[PerformanceRating.EnvironmentSatisfaction]], NA())</f>
        <v>#N/A</v>
      </c>
      <c r="AH573" s="4"/>
      <c r="AI573" s="4" t="e">
        <f>IF(ISNUMBER(Merge2[[#This Row],[PerformanceRating.JobSatisfaction]]),Merge2[[#This Row],[PerformanceRating.JobSatisfaction]],NA())</f>
        <v>#N/A</v>
      </c>
      <c r="AJ573" s="4"/>
      <c r="AK573" s="4" t="e">
        <f>IF(ISNUMBER(Merge2[[#This Row],[PerformanceRating.RelationshipSatisfaction]]),Merge2[[#This Row],[PerformanceRating.RelationshipSatisfaction]],NA())</f>
        <v>#N/A</v>
      </c>
      <c r="AL573" s="4"/>
      <c r="AM573" s="4"/>
      <c r="AN573" s="4"/>
      <c r="AO573" s="4" t="e">
        <f>IF(ISNUMBER(Merge2[[#This Row],[PerformanceRating.WorkLifeBalance]]),Merge2[[#This Row],[PerformanceRating.WorkLifeBalance]],NA())</f>
        <v>#N/A</v>
      </c>
      <c r="AP573" s="4"/>
      <c r="AQ573" s="4" t="e">
        <f>IF(ISNUMBER(Merge2[[#This Row],[PerformanceRating.SelfRating]]),Merge2[[#This Row],[PerformanceRating.SelfRating]],NA())</f>
        <v>#N/A</v>
      </c>
      <c r="AR573" s="4"/>
      <c r="AS573" s="4" t="e">
        <f>IF(ISNUMBER(Merge2[[#This Row],[PerformanceRating.ManagerRating]]),Merge2[[#This Row],[PerformanceRating.ManagerRating]],NA())</f>
        <v>#N/A</v>
      </c>
      <c r="AT573" s="4" t="e">
        <f>AVERAGE(Merge2[[#This Row],[environment]],Merge2[[#This Row],[job_satisfactory]],Merge2[[#This Row],[Relationship]],Merge2[[#This Row],[worklife]],Merge2[[#This Row],[selfrating]],Merge2[[#This Row],[managerrating]])</f>
        <v>#N/A</v>
      </c>
    </row>
    <row r="574" spans="1:46" x14ac:dyDescent="0.25">
      <c r="A574" s="1" t="s">
        <v>1999</v>
      </c>
      <c r="B574" s="3" t="s">
        <v>2000</v>
      </c>
      <c r="C574" s="3" t="s">
        <v>903</v>
      </c>
      <c r="D574" s="3" t="s">
        <v>39</v>
      </c>
      <c r="E574" s="4">
        <v>25</v>
      </c>
      <c r="F574" s="4" t="str">
        <f>IF(Merge2[[#This Row],[Age]]&lt;=35,"Young","Old")</f>
        <v>Young</v>
      </c>
      <c r="G574" s="3" t="s">
        <v>27</v>
      </c>
      <c r="H574" s="3" t="s">
        <v>28</v>
      </c>
      <c r="I574" s="4">
        <v>30</v>
      </c>
      <c r="J574" s="4" t="str" cm="1">
        <f t="array" ref="J574">_xlfn.IFS(Merge2[[#This Row],[DistanceFromHome (KM)]] &lt;=10,"0-10KM",Merge2[[#This Row],[DistanceFromHome (KM)]] &lt;=20,"11-20KM",Merge2[[#This Row],[DistanceFromHome (KM)]] &lt;=30,"21-30KM",Merge2[[#This Row],[DistanceFromHome (KM)]] &lt;=40,"31-40KM",Merge2[[#This Row],[DistanceFromHome (KM)]] &lt;=50,"41-50KM")</f>
        <v>21-30KM</v>
      </c>
      <c r="K574" s="3" t="s">
        <v>40</v>
      </c>
      <c r="L574" s="3" t="s">
        <v>30</v>
      </c>
      <c r="M574" s="4">
        <v>4</v>
      </c>
      <c r="N574" s="3" t="str" cm="1">
        <f t="array" ref="N574">_xlfn.SWITCH(Merge2[[#This Row],[Education]], 1, "Below College", 2, "College", 3, "Bachelor's", 4, "Master's", 5, "Doctorate")</f>
        <v>Master's</v>
      </c>
      <c r="O574" s="3" t="s">
        <v>31</v>
      </c>
      <c r="P574" s="3" t="s">
        <v>32</v>
      </c>
      <c r="Q574" s="3" t="s">
        <v>51</v>
      </c>
      <c r="R574" s="5">
        <v>106738</v>
      </c>
      <c r="S574" s="4">
        <v>1</v>
      </c>
      <c r="T574" s="3" t="s">
        <v>34</v>
      </c>
      <c r="U574" s="4">
        <f>IF(Merge2[[#This Row],[OverTime]]="Yes", 1, 0)</f>
        <v>0</v>
      </c>
      <c r="V574" s="2">
        <v>42462</v>
      </c>
      <c r="W574" s="3" t="s">
        <v>34</v>
      </c>
      <c r="X574" s="4">
        <v>6</v>
      </c>
      <c r="Y574" s="4">
        <v>4</v>
      </c>
      <c r="Z574" s="4">
        <v>5</v>
      </c>
      <c r="AA574" s="4" t="str">
        <f>IF(Merge2[[#This Row],[YearsSinceLastPromotion]] &gt;=4, "Need Attention", "OK")</f>
        <v>Need Attention</v>
      </c>
      <c r="AB574" s="4">
        <v>2</v>
      </c>
      <c r="AC574" s="1"/>
      <c r="AD574" s="1"/>
      <c r="AE574" s="2"/>
      <c r="AF574" s="4"/>
      <c r="AG574" s="4" t="e">
        <f>IF(ISNUMBER(Merge2[[#This Row],[PerformanceRating.EnvironmentSatisfaction]]),Merge2[[#This Row],[PerformanceRating.EnvironmentSatisfaction]], NA())</f>
        <v>#N/A</v>
      </c>
      <c r="AH574" s="4"/>
      <c r="AI574" s="4" t="e">
        <f>IF(ISNUMBER(Merge2[[#This Row],[PerformanceRating.JobSatisfaction]]),Merge2[[#This Row],[PerformanceRating.JobSatisfaction]],NA())</f>
        <v>#N/A</v>
      </c>
      <c r="AJ574" s="4"/>
      <c r="AK574" s="4" t="e">
        <f>IF(ISNUMBER(Merge2[[#This Row],[PerformanceRating.RelationshipSatisfaction]]),Merge2[[#This Row],[PerformanceRating.RelationshipSatisfaction]],NA())</f>
        <v>#N/A</v>
      </c>
      <c r="AL574" s="4"/>
      <c r="AM574" s="4"/>
      <c r="AN574" s="4"/>
      <c r="AO574" s="4" t="e">
        <f>IF(ISNUMBER(Merge2[[#This Row],[PerformanceRating.WorkLifeBalance]]),Merge2[[#This Row],[PerformanceRating.WorkLifeBalance]],NA())</f>
        <v>#N/A</v>
      </c>
      <c r="AP574" s="4"/>
      <c r="AQ574" s="4" t="e">
        <f>IF(ISNUMBER(Merge2[[#This Row],[PerformanceRating.SelfRating]]),Merge2[[#This Row],[PerformanceRating.SelfRating]],NA())</f>
        <v>#N/A</v>
      </c>
      <c r="AR574" s="4"/>
      <c r="AS574" s="4" t="e">
        <f>IF(ISNUMBER(Merge2[[#This Row],[PerformanceRating.ManagerRating]]),Merge2[[#This Row],[PerformanceRating.ManagerRating]],NA())</f>
        <v>#N/A</v>
      </c>
      <c r="AT574" s="4" t="e">
        <f>AVERAGE(Merge2[[#This Row],[environment]],Merge2[[#This Row],[job_satisfactory]],Merge2[[#This Row],[Relationship]],Merge2[[#This Row],[worklife]],Merge2[[#This Row],[selfrating]],Merge2[[#This Row],[managerrating]])</f>
        <v>#N/A</v>
      </c>
    </row>
    <row r="575" spans="1:46" x14ac:dyDescent="0.25">
      <c r="A575" s="1" t="s">
        <v>2001</v>
      </c>
      <c r="B575" s="3" t="s">
        <v>2002</v>
      </c>
      <c r="C575" s="3" t="s">
        <v>2003</v>
      </c>
      <c r="D575" s="3" t="s">
        <v>26</v>
      </c>
      <c r="E575" s="4">
        <v>24</v>
      </c>
      <c r="F575" s="4" t="str">
        <f>IF(Merge2[[#This Row],[Age]]&lt;=35,"Young","Old")</f>
        <v>Young</v>
      </c>
      <c r="G575" s="3" t="s">
        <v>27</v>
      </c>
      <c r="H575" s="3" t="s">
        <v>57</v>
      </c>
      <c r="I575" s="4">
        <v>26</v>
      </c>
      <c r="J575" s="4" t="str" cm="1">
        <f t="array" ref="J575">_xlfn.IFS(Merge2[[#This Row],[DistanceFromHome (KM)]] &lt;=10,"0-10KM",Merge2[[#This Row],[DistanceFromHome (KM)]] &lt;=20,"11-20KM",Merge2[[#This Row],[DistanceFromHome (KM)]] &lt;=30,"21-30KM",Merge2[[#This Row],[DistanceFromHome (KM)]] &lt;=40,"31-40KM",Merge2[[#This Row],[DistanceFromHome (KM)]] &lt;=50,"41-50KM")</f>
        <v>21-30KM</v>
      </c>
      <c r="K575" s="3" t="s">
        <v>69</v>
      </c>
      <c r="L575" s="3" t="s">
        <v>48</v>
      </c>
      <c r="M575" s="4">
        <v>2</v>
      </c>
      <c r="N575" s="3" t="str" cm="1">
        <f t="array" ref="N575">_xlfn.SWITCH(Merge2[[#This Row],[Education]], 1, "Below College", 2, "College", 3, "Bachelor's", 4, "Master's", 5, "Doctorate")</f>
        <v>College</v>
      </c>
      <c r="O575" s="3" t="s">
        <v>83</v>
      </c>
      <c r="P575" s="3" t="s">
        <v>93</v>
      </c>
      <c r="Q575" s="3" t="s">
        <v>41</v>
      </c>
      <c r="R575" s="5">
        <v>39048</v>
      </c>
      <c r="S575" s="4">
        <v>0</v>
      </c>
      <c r="T575" s="3" t="s">
        <v>34</v>
      </c>
      <c r="U575" s="4">
        <f>IF(Merge2[[#This Row],[OverTime]]="Yes", 1, 0)</f>
        <v>0</v>
      </c>
      <c r="V575" s="2">
        <v>42465</v>
      </c>
      <c r="W575" s="3" t="s">
        <v>34</v>
      </c>
      <c r="X575" s="4">
        <v>6</v>
      </c>
      <c r="Y575" s="4">
        <v>1</v>
      </c>
      <c r="Z575" s="4">
        <v>4</v>
      </c>
      <c r="AA575" s="4" t="str">
        <f>IF(Merge2[[#This Row],[YearsSinceLastPromotion]] &gt;=4, "Need Attention", "OK")</f>
        <v>Need Attention</v>
      </c>
      <c r="AB575" s="4">
        <v>1</v>
      </c>
      <c r="AC575" s="1" t="s">
        <v>2004</v>
      </c>
      <c r="AD575" s="1" t="s">
        <v>2001</v>
      </c>
      <c r="AE575" s="2">
        <v>43723</v>
      </c>
      <c r="AF575" s="4">
        <v>3</v>
      </c>
      <c r="AG575" s="4">
        <f>IF(ISNUMBER(Merge2[[#This Row],[PerformanceRating.EnvironmentSatisfaction]]),Merge2[[#This Row],[PerformanceRating.EnvironmentSatisfaction]], NA())</f>
        <v>3</v>
      </c>
      <c r="AH575" s="4">
        <v>5</v>
      </c>
      <c r="AI575" s="4">
        <f>IF(ISNUMBER(Merge2[[#This Row],[PerformanceRating.JobSatisfaction]]),Merge2[[#This Row],[PerformanceRating.JobSatisfaction]],NA())</f>
        <v>5</v>
      </c>
      <c r="AJ575" s="4">
        <v>2</v>
      </c>
      <c r="AK575" s="4">
        <f>IF(ISNUMBER(Merge2[[#This Row],[PerformanceRating.RelationshipSatisfaction]]),Merge2[[#This Row],[PerformanceRating.RelationshipSatisfaction]],NA())</f>
        <v>2</v>
      </c>
      <c r="AL575" s="4">
        <v>3</v>
      </c>
      <c r="AM575" s="4">
        <v>3</v>
      </c>
      <c r="AN575" s="4">
        <v>2</v>
      </c>
      <c r="AO575" s="4">
        <f>IF(ISNUMBER(Merge2[[#This Row],[PerformanceRating.WorkLifeBalance]]),Merge2[[#This Row],[PerformanceRating.WorkLifeBalance]],NA())</f>
        <v>2</v>
      </c>
      <c r="AP575" s="4">
        <v>5</v>
      </c>
      <c r="AQ575" s="4">
        <f>IF(ISNUMBER(Merge2[[#This Row],[PerformanceRating.SelfRating]]),Merge2[[#This Row],[PerformanceRating.SelfRating]],NA())</f>
        <v>5</v>
      </c>
      <c r="AR575" s="4">
        <v>5</v>
      </c>
      <c r="AS575" s="4">
        <f>IF(ISNUMBER(Merge2[[#This Row],[PerformanceRating.ManagerRating]]),Merge2[[#This Row],[PerformanceRating.ManagerRating]],NA())</f>
        <v>5</v>
      </c>
      <c r="AT575" s="4">
        <f>AVERAGE(Merge2[[#This Row],[environment]],Merge2[[#This Row],[job_satisfactory]],Merge2[[#This Row],[Relationship]],Merge2[[#This Row],[worklife]],Merge2[[#This Row],[selfrating]],Merge2[[#This Row],[managerrating]])</f>
        <v>3.6666666666666665</v>
      </c>
    </row>
    <row r="576" spans="1:46" x14ac:dyDescent="0.25">
      <c r="A576" s="1" t="s">
        <v>2005</v>
      </c>
      <c r="B576" s="3" t="s">
        <v>2006</v>
      </c>
      <c r="C576" s="3" t="s">
        <v>2007</v>
      </c>
      <c r="D576" s="3" t="s">
        <v>39</v>
      </c>
      <c r="E576" s="4">
        <v>26</v>
      </c>
      <c r="F576" s="4" t="str">
        <f>IF(Merge2[[#This Row],[Age]]&lt;=35,"Young","Old")</f>
        <v>Young</v>
      </c>
      <c r="G576" s="3" t="s">
        <v>27</v>
      </c>
      <c r="H576" s="3" t="s">
        <v>28</v>
      </c>
      <c r="I576" s="4">
        <v>41</v>
      </c>
      <c r="J576" s="4" t="str" cm="1">
        <f t="array" ref="J576">_xlfn.IFS(Merge2[[#This Row],[DistanceFromHome (KM)]] &lt;=10,"0-10KM",Merge2[[#This Row],[DistanceFromHome (KM)]] &lt;=20,"11-20KM",Merge2[[#This Row],[DistanceFromHome (KM)]] &lt;=30,"21-30KM",Merge2[[#This Row],[DistanceFromHome (KM)]] &lt;=40,"31-40KM",Merge2[[#This Row],[DistanceFromHome (KM)]] &lt;=50,"41-50KM")</f>
        <v>41-50KM</v>
      </c>
      <c r="K576" s="3" t="s">
        <v>69</v>
      </c>
      <c r="L576" s="3" t="s">
        <v>48</v>
      </c>
      <c r="M576" s="4">
        <v>4</v>
      </c>
      <c r="N576" s="3" t="str" cm="1">
        <f t="array" ref="N576">_xlfn.SWITCH(Merge2[[#This Row],[Education]], 1, "Below College", 2, "College", 3, "Bachelor's", 4, "Master's", 5, "Doctorate")</f>
        <v>Master's</v>
      </c>
      <c r="O576" s="3" t="s">
        <v>49</v>
      </c>
      <c r="P576" s="3" t="s">
        <v>32</v>
      </c>
      <c r="Q576" s="3" t="s">
        <v>41</v>
      </c>
      <c r="R576" s="5">
        <v>61238</v>
      </c>
      <c r="S576" s="4">
        <v>0</v>
      </c>
      <c r="T576" s="3" t="s">
        <v>34</v>
      </c>
      <c r="U576" s="4">
        <f>IF(Merge2[[#This Row],[OverTime]]="Yes", 1, 0)</f>
        <v>0</v>
      </c>
      <c r="V576" s="2">
        <v>42471</v>
      </c>
      <c r="W576" s="3" t="s">
        <v>34</v>
      </c>
      <c r="X576" s="4">
        <v>6</v>
      </c>
      <c r="Y576" s="4">
        <v>4</v>
      </c>
      <c r="Z576" s="4">
        <v>6</v>
      </c>
      <c r="AA576" s="4" t="str">
        <f>IF(Merge2[[#This Row],[YearsSinceLastPromotion]] &gt;=4, "Need Attention", "OK")</f>
        <v>Need Attention</v>
      </c>
      <c r="AB576" s="4">
        <v>3</v>
      </c>
      <c r="AC576" s="1"/>
      <c r="AD576" s="1"/>
      <c r="AE576" s="2"/>
      <c r="AF576" s="4"/>
      <c r="AG576" s="4" t="e">
        <f>IF(ISNUMBER(Merge2[[#This Row],[PerformanceRating.EnvironmentSatisfaction]]),Merge2[[#This Row],[PerformanceRating.EnvironmentSatisfaction]], NA())</f>
        <v>#N/A</v>
      </c>
      <c r="AH576" s="4"/>
      <c r="AI576" s="4" t="e">
        <f>IF(ISNUMBER(Merge2[[#This Row],[PerformanceRating.JobSatisfaction]]),Merge2[[#This Row],[PerformanceRating.JobSatisfaction]],NA())</f>
        <v>#N/A</v>
      </c>
      <c r="AJ576" s="4"/>
      <c r="AK576" s="4" t="e">
        <f>IF(ISNUMBER(Merge2[[#This Row],[PerformanceRating.RelationshipSatisfaction]]),Merge2[[#This Row],[PerformanceRating.RelationshipSatisfaction]],NA())</f>
        <v>#N/A</v>
      </c>
      <c r="AL576" s="4"/>
      <c r="AM576" s="4"/>
      <c r="AN576" s="4"/>
      <c r="AO576" s="4" t="e">
        <f>IF(ISNUMBER(Merge2[[#This Row],[PerformanceRating.WorkLifeBalance]]),Merge2[[#This Row],[PerformanceRating.WorkLifeBalance]],NA())</f>
        <v>#N/A</v>
      </c>
      <c r="AP576" s="4"/>
      <c r="AQ576" s="4" t="e">
        <f>IF(ISNUMBER(Merge2[[#This Row],[PerformanceRating.SelfRating]]),Merge2[[#This Row],[PerformanceRating.SelfRating]],NA())</f>
        <v>#N/A</v>
      </c>
      <c r="AR576" s="4"/>
      <c r="AS576" s="4" t="e">
        <f>IF(ISNUMBER(Merge2[[#This Row],[PerformanceRating.ManagerRating]]),Merge2[[#This Row],[PerformanceRating.ManagerRating]],NA())</f>
        <v>#N/A</v>
      </c>
      <c r="AT576" s="4" t="e">
        <f>AVERAGE(Merge2[[#This Row],[environment]],Merge2[[#This Row],[job_satisfactory]],Merge2[[#This Row],[Relationship]],Merge2[[#This Row],[worklife]],Merge2[[#This Row],[selfrating]],Merge2[[#This Row],[managerrating]])</f>
        <v>#N/A</v>
      </c>
    </row>
    <row r="577" spans="1:46" x14ac:dyDescent="0.25">
      <c r="A577" s="1" t="s">
        <v>2008</v>
      </c>
      <c r="B577" s="3" t="s">
        <v>2009</v>
      </c>
      <c r="C577" s="3" t="s">
        <v>2010</v>
      </c>
      <c r="D577" s="3" t="s">
        <v>26</v>
      </c>
      <c r="E577" s="4">
        <v>27</v>
      </c>
      <c r="F577" s="4" t="str">
        <f>IF(Merge2[[#This Row],[Age]]&lt;=35,"Young","Old")</f>
        <v>Young</v>
      </c>
      <c r="G577" s="3" t="s">
        <v>75</v>
      </c>
      <c r="H577" s="3" t="s">
        <v>57</v>
      </c>
      <c r="I577" s="4">
        <v>8</v>
      </c>
      <c r="J577" s="4" t="str" cm="1">
        <f t="array" ref="J577">_xlfn.IFS(Merge2[[#This Row],[DistanceFromHome (KM)]] &lt;=10,"0-10KM",Merge2[[#This Row],[DistanceFromHome (KM)]] &lt;=20,"11-20KM",Merge2[[#This Row],[DistanceFromHome (KM)]] &lt;=30,"21-30KM",Merge2[[#This Row],[DistanceFromHome (KM)]] &lt;=40,"31-40KM",Merge2[[#This Row],[DistanceFromHome (KM)]] &lt;=50,"41-50KM")</f>
        <v>0-10KM</v>
      </c>
      <c r="K577" s="3" t="s">
        <v>29</v>
      </c>
      <c r="L577" s="3" t="s">
        <v>48</v>
      </c>
      <c r="M577" s="4">
        <v>1</v>
      </c>
      <c r="N577" s="3" t="str" cm="1">
        <f t="array" ref="N577">_xlfn.SWITCH(Merge2[[#This Row],[Education]], 1, "Below College", 2, "College", 3, "Bachelor's", 4, "Master's", 5, "Doctorate")</f>
        <v>Below College</v>
      </c>
      <c r="O577" s="3" t="s">
        <v>77</v>
      </c>
      <c r="P577" s="3" t="s">
        <v>59</v>
      </c>
      <c r="Q577" s="3" t="s">
        <v>33</v>
      </c>
      <c r="R577" s="5">
        <v>152322</v>
      </c>
      <c r="S577" s="4">
        <v>1</v>
      </c>
      <c r="T577" s="3" t="s">
        <v>34</v>
      </c>
      <c r="U577" s="4">
        <f>IF(Merge2[[#This Row],[OverTime]]="Yes", 1, 0)</f>
        <v>0</v>
      </c>
      <c r="V577" s="2">
        <v>42477</v>
      </c>
      <c r="W577" s="3" t="s">
        <v>34</v>
      </c>
      <c r="X577" s="4">
        <v>6</v>
      </c>
      <c r="Y577" s="4">
        <v>0</v>
      </c>
      <c r="Z577" s="4">
        <v>5</v>
      </c>
      <c r="AA577" s="4" t="str">
        <f>IF(Merge2[[#This Row],[YearsSinceLastPromotion]] &gt;=4, "Need Attention", "OK")</f>
        <v>Need Attention</v>
      </c>
      <c r="AB577" s="4">
        <v>4</v>
      </c>
      <c r="AC577" s="1" t="s">
        <v>2011</v>
      </c>
      <c r="AD577" s="1" t="s">
        <v>2008</v>
      </c>
      <c r="AE577" s="2">
        <v>44860</v>
      </c>
      <c r="AF577" s="4">
        <v>3</v>
      </c>
      <c r="AG577" s="4">
        <f>IF(ISNUMBER(Merge2[[#This Row],[PerformanceRating.EnvironmentSatisfaction]]),Merge2[[#This Row],[PerformanceRating.EnvironmentSatisfaction]], NA())</f>
        <v>3</v>
      </c>
      <c r="AH577" s="4">
        <v>5</v>
      </c>
      <c r="AI577" s="4">
        <f>IF(ISNUMBER(Merge2[[#This Row],[PerformanceRating.JobSatisfaction]]),Merge2[[#This Row],[PerformanceRating.JobSatisfaction]],NA())</f>
        <v>5</v>
      </c>
      <c r="AJ577" s="4">
        <v>4</v>
      </c>
      <c r="AK577" s="4">
        <f>IF(ISNUMBER(Merge2[[#This Row],[PerformanceRating.RelationshipSatisfaction]]),Merge2[[#This Row],[PerformanceRating.RelationshipSatisfaction]],NA())</f>
        <v>4</v>
      </c>
      <c r="AL577" s="4">
        <v>3</v>
      </c>
      <c r="AM577" s="4">
        <v>1</v>
      </c>
      <c r="AN577" s="4">
        <v>2</v>
      </c>
      <c r="AO577" s="4">
        <f>IF(ISNUMBER(Merge2[[#This Row],[PerformanceRating.WorkLifeBalance]]),Merge2[[#This Row],[PerformanceRating.WorkLifeBalance]],NA())</f>
        <v>2</v>
      </c>
      <c r="AP577" s="4">
        <v>4</v>
      </c>
      <c r="AQ577" s="4">
        <f>IF(ISNUMBER(Merge2[[#This Row],[PerformanceRating.SelfRating]]),Merge2[[#This Row],[PerformanceRating.SelfRating]],NA())</f>
        <v>4</v>
      </c>
      <c r="AR577" s="4">
        <v>3</v>
      </c>
      <c r="AS577" s="4">
        <f>IF(ISNUMBER(Merge2[[#This Row],[PerformanceRating.ManagerRating]]),Merge2[[#This Row],[PerformanceRating.ManagerRating]],NA())</f>
        <v>3</v>
      </c>
      <c r="AT577" s="4">
        <f>AVERAGE(Merge2[[#This Row],[environment]],Merge2[[#This Row],[job_satisfactory]],Merge2[[#This Row],[Relationship]],Merge2[[#This Row],[worklife]],Merge2[[#This Row],[selfrating]],Merge2[[#This Row],[managerrating]])</f>
        <v>3.5</v>
      </c>
    </row>
    <row r="578" spans="1:46" x14ac:dyDescent="0.25">
      <c r="A578" s="1" t="s">
        <v>2012</v>
      </c>
      <c r="B578" s="3" t="s">
        <v>2013</v>
      </c>
      <c r="C578" s="3" t="s">
        <v>2014</v>
      </c>
      <c r="D578" s="3" t="s">
        <v>26</v>
      </c>
      <c r="E578" s="4">
        <v>27</v>
      </c>
      <c r="F578" s="4" t="str">
        <f>IF(Merge2[[#This Row],[Age]]&lt;=35,"Young","Old")</f>
        <v>Young</v>
      </c>
      <c r="G578" s="3" t="s">
        <v>27</v>
      </c>
      <c r="H578" s="3" t="s">
        <v>57</v>
      </c>
      <c r="I578" s="4">
        <v>25</v>
      </c>
      <c r="J578" s="4" t="str" cm="1">
        <f t="array" ref="J578">_xlfn.IFS(Merge2[[#This Row],[DistanceFromHome (KM)]] &lt;=10,"0-10KM",Merge2[[#This Row],[DistanceFromHome (KM)]] &lt;=20,"11-20KM",Merge2[[#This Row],[DistanceFromHome (KM)]] &lt;=30,"21-30KM",Merge2[[#This Row],[DistanceFromHome (KM)]] &lt;=40,"31-40KM",Merge2[[#This Row],[DistanceFromHome (KM)]] &lt;=50,"41-50KM")</f>
        <v>21-30KM</v>
      </c>
      <c r="K578" s="3" t="s">
        <v>69</v>
      </c>
      <c r="L578" s="3" t="s">
        <v>48</v>
      </c>
      <c r="M578" s="4">
        <v>4</v>
      </c>
      <c r="N578" s="3" t="str" cm="1">
        <f t="array" ref="N578">_xlfn.SWITCH(Merge2[[#This Row],[Education]], 1, "Below College", 2, "College", 3, "Bachelor's", 4, "Master's", 5, "Doctorate")</f>
        <v>Master's</v>
      </c>
      <c r="O578" s="3" t="s">
        <v>77</v>
      </c>
      <c r="P578" s="3" t="s">
        <v>93</v>
      </c>
      <c r="Q578" s="3" t="s">
        <v>33</v>
      </c>
      <c r="R578" s="5">
        <v>24571</v>
      </c>
      <c r="S578" s="4">
        <v>3</v>
      </c>
      <c r="T578" s="3" t="s">
        <v>34</v>
      </c>
      <c r="U578" s="4">
        <f>IF(Merge2[[#This Row],[OverTime]]="Yes", 1, 0)</f>
        <v>0</v>
      </c>
      <c r="V578" s="2">
        <v>42477</v>
      </c>
      <c r="W578" s="3" t="s">
        <v>34</v>
      </c>
      <c r="X578" s="4">
        <v>6</v>
      </c>
      <c r="Y578" s="4">
        <v>5</v>
      </c>
      <c r="Z578" s="4">
        <v>5</v>
      </c>
      <c r="AA578" s="4" t="str">
        <f>IF(Merge2[[#This Row],[YearsSinceLastPromotion]] &gt;=4, "Need Attention", "OK")</f>
        <v>Need Attention</v>
      </c>
      <c r="AB578" s="4">
        <v>6</v>
      </c>
      <c r="AC578" s="1" t="s">
        <v>2015</v>
      </c>
      <c r="AD578" s="1" t="s">
        <v>2012</v>
      </c>
      <c r="AE578" s="2">
        <v>43697</v>
      </c>
      <c r="AF578" s="4">
        <v>1</v>
      </c>
      <c r="AG578" s="4">
        <f>IF(ISNUMBER(Merge2[[#This Row],[PerformanceRating.EnvironmentSatisfaction]]),Merge2[[#This Row],[PerformanceRating.EnvironmentSatisfaction]], NA())</f>
        <v>1</v>
      </c>
      <c r="AH578" s="4">
        <v>1</v>
      </c>
      <c r="AI578" s="4">
        <f>IF(ISNUMBER(Merge2[[#This Row],[PerformanceRating.JobSatisfaction]]),Merge2[[#This Row],[PerformanceRating.JobSatisfaction]],NA())</f>
        <v>1</v>
      </c>
      <c r="AJ578" s="4">
        <v>1</v>
      </c>
      <c r="AK578" s="4">
        <f>IF(ISNUMBER(Merge2[[#This Row],[PerformanceRating.RelationshipSatisfaction]]),Merge2[[#This Row],[PerformanceRating.RelationshipSatisfaction]],NA())</f>
        <v>1</v>
      </c>
      <c r="AL578" s="4">
        <v>3</v>
      </c>
      <c r="AM578" s="4">
        <v>3</v>
      </c>
      <c r="AN578" s="4">
        <v>3</v>
      </c>
      <c r="AO578" s="4">
        <f>IF(ISNUMBER(Merge2[[#This Row],[PerformanceRating.WorkLifeBalance]]),Merge2[[#This Row],[PerformanceRating.WorkLifeBalance]],NA())</f>
        <v>3</v>
      </c>
      <c r="AP578" s="4">
        <v>4</v>
      </c>
      <c r="AQ578" s="4">
        <f>IF(ISNUMBER(Merge2[[#This Row],[PerformanceRating.SelfRating]]),Merge2[[#This Row],[PerformanceRating.SelfRating]],NA())</f>
        <v>4</v>
      </c>
      <c r="AR578" s="4">
        <v>3</v>
      </c>
      <c r="AS578" s="4">
        <f>IF(ISNUMBER(Merge2[[#This Row],[PerformanceRating.ManagerRating]]),Merge2[[#This Row],[PerformanceRating.ManagerRating]],NA())</f>
        <v>3</v>
      </c>
      <c r="AT578" s="4">
        <f>AVERAGE(Merge2[[#This Row],[environment]],Merge2[[#This Row],[job_satisfactory]],Merge2[[#This Row],[Relationship]],Merge2[[#This Row],[worklife]],Merge2[[#This Row],[selfrating]],Merge2[[#This Row],[managerrating]])</f>
        <v>2.1666666666666665</v>
      </c>
    </row>
    <row r="579" spans="1:46" x14ac:dyDescent="0.25">
      <c r="A579" s="1" t="s">
        <v>2016</v>
      </c>
      <c r="B579" s="3" t="s">
        <v>2017</v>
      </c>
      <c r="C579" s="3" t="s">
        <v>2018</v>
      </c>
      <c r="D579" s="3" t="s">
        <v>26</v>
      </c>
      <c r="E579" s="4">
        <v>26</v>
      </c>
      <c r="F579" s="4" t="str">
        <f>IF(Merge2[[#This Row],[Age]]&lt;=35,"Young","Old")</f>
        <v>Young</v>
      </c>
      <c r="G579" s="3" t="s">
        <v>27</v>
      </c>
      <c r="H579" s="3" t="s">
        <v>57</v>
      </c>
      <c r="I579" s="4">
        <v>18</v>
      </c>
      <c r="J579" s="4" t="str" cm="1">
        <f t="array" ref="J579">_xlfn.IFS(Merge2[[#This Row],[DistanceFromHome (KM)]] &lt;=10,"0-10KM",Merge2[[#This Row],[DistanceFromHome (KM)]] &lt;=20,"11-20KM",Merge2[[#This Row],[DistanceFromHome (KM)]] &lt;=30,"21-30KM",Merge2[[#This Row],[DistanceFromHome (KM)]] &lt;=40,"31-40KM",Merge2[[#This Row],[DistanceFromHome (KM)]] &lt;=50,"41-50KM")</f>
        <v>11-20KM</v>
      </c>
      <c r="K579" s="3" t="s">
        <v>69</v>
      </c>
      <c r="L579" s="3" t="s">
        <v>30</v>
      </c>
      <c r="M579" s="4">
        <v>3</v>
      </c>
      <c r="N579" s="3" t="str" cm="1">
        <f t="array" ref="N579">_xlfn.SWITCH(Merge2[[#This Row],[Education]], 1, "Below College", 2, "College", 3, "Bachelor's", 4, "Master's", 5, "Doctorate")</f>
        <v>Bachelor's</v>
      </c>
      <c r="O579" s="3" t="s">
        <v>58</v>
      </c>
      <c r="P579" s="3" t="s">
        <v>205</v>
      </c>
      <c r="Q579" s="3" t="s">
        <v>51</v>
      </c>
      <c r="R579" s="5">
        <v>178836</v>
      </c>
      <c r="S579" s="4">
        <v>0</v>
      </c>
      <c r="T579" s="3" t="s">
        <v>34</v>
      </c>
      <c r="U579" s="4">
        <f>IF(Merge2[[#This Row],[OverTime]]="Yes", 1, 0)</f>
        <v>0</v>
      </c>
      <c r="V579" s="2">
        <v>42478</v>
      </c>
      <c r="W579" s="3" t="s">
        <v>34</v>
      </c>
      <c r="X579" s="4">
        <v>6</v>
      </c>
      <c r="Y579" s="4">
        <v>4</v>
      </c>
      <c r="Z579" s="4">
        <v>5</v>
      </c>
      <c r="AA579" s="4" t="str">
        <f>IF(Merge2[[#This Row],[YearsSinceLastPromotion]] &gt;=4, "Need Attention", "OK")</f>
        <v>Need Attention</v>
      </c>
      <c r="AB579" s="4">
        <v>6</v>
      </c>
      <c r="AC579" s="1"/>
      <c r="AD579" s="1"/>
      <c r="AE579" s="2"/>
      <c r="AF579" s="4"/>
      <c r="AG579" s="4" t="e">
        <f>IF(ISNUMBER(Merge2[[#This Row],[PerformanceRating.EnvironmentSatisfaction]]),Merge2[[#This Row],[PerformanceRating.EnvironmentSatisfaction]], NA())</f>
        <v>#N/A</v>
      </c>
      <c r="AH579" s="4"/>
      <c r="AI579" s="4" t="e">
        <f>IF(ISNUMBER(Merge2[[#This Row],[PerformanceRating.JobSatisfaction]]),Merge2[[#This Row],[PerformanceRating.JobSatisfaction]],NA())</f>
        <v>#N/A</v>
      </c>
      <c r="AJ579" s="4"/>
      <c r="AK579" s="4" t="e">
        <f>IF(ISNUMBER(Merge2[[#This Row],[PerformanceRating.RelationshipSatisfaction]]),Merge2[[#This Row],[PerformanceRating.RelationshipSatisfaction]],NA())</f>
        <v>#N/A</v>
      </c>
      <c r="AL579" s="4"/>
      <c r="AM579" s="4"/>
      <c r="AN579" s="4"/>
      <c r="AO579" s="4" t="e">
        <f>IF(ISNUMBER(Merge2[[#This Row],[PerformanceRating.WorkLifeBalance]]),Merge2[[#This Row],[PerformanceRating.WorkLifeBalance]],NA())</f>
        <v>#N/A</v>
      </c>
      <c r="AP579" s="4"/>
      <c r="AQ579" s="4" t="e">
        <f>IF(ISNUMBER(Merge2[[#This Row],[PerformanceRating.SelfRating]]),Merge2[[#This Row],[PerformanceRating.SelfRating]],NA())</f>
        <v>#N/A</v>
      </c>
      <c r="AR579" s="4"/>
      <c r="AS579" s="4" t="e">
        <f>IF(ISNUMBER(Merge2[[#This Row],[PerformanceRating.ManagerRating]]),Merge2[[#This Row],[PerformanceRating.ManagerRating]],NA())</f>
        <v>#N/A</v>
      </c>
      <c r="AT579" s="4" t="e">
        <f>AVERAGE(Merge2[[#This Row],[environment]],Merge2[[#This Row],[job_satisfactory]],Merge2[[#This Row],[Relationship]],Merge2[[#This Row],[worklife]],Merge2[[#This Row],[selfrating]],Merge2[[#This Row],[managerrating]])</f>
        <v>#N/A</v>
      </c>
    </row>
    <row r="580" spans="1:46" x14ac:dyDescent="0.25">
      <c r="A580" s="1" t="s">
        <v>2019</v>
      </c>
      <c r="B580" s="3" t="s">
        <v>2020</v>
      </c>
      <c r="C580" s="3" t="s">
        <v>2021</v>
      </c>
      <c r="D580" s="3" t="s">
        <v>26</v>
      </c>
      <c r="E580" s="4">
        <v>25</v>
      </c>
      <c r="F580" s="4" t="str">
        <f>IF(Merge2[[#This Row],[Age]]&lt;=35,"Young","Old")</f>
        <v>Young</v>
      </c>
      <c r="G580" s="3" t="s">
        <v>92</v>
      </c>
      <c r="H580" s="3" t="s">
        <v>57</v>
      </c>
      <c r="I580" s="4">
        <v>15</v>
      </c>
      <c r="J580" s="4" t="str" cm="1">
        <f t="array" ref="J580">_xlfn.IFS(Merge2[[#This Row],[DistanceFromHome (KM)]] &lt;=10,"0-10KM",Merge2[[#This Row],[DistanceFromHome (KM)]] &lt;=20,"11-20KM",Merge2[[#This Row],[DistanceFromHome (KM)]] &lt;=30,"21-30KM",Merge2[[#This Row],[DistanceFromHome (KM)]] &lt;=40,"31-40KM",Merge2[[#This Row],[DistanceFromHome (KM)]] &lt;=50,"41-50KM")</f>
        <v>11-20KM</v>
      </c>
      <c r="K580" s="3" t="s">
        <v>40</v>
      </c>
      <c r="L580" s="3" t="s">
        <v>76</v>
      </c>
      <c r="M580" s="4">
        <v>4</v>
      </c>
      <c r="N580" s="3" t="str" cm="1">
        <f t="array" ref="N580">_xlfn.SWITCH(Merge2[[#This Row],[Education]], 1, "Below College", 2, "College", 3, "Bachelor's", 4, "Master's", 5, "Doctorate")</f>
        <v>Master's</v>
      </c>
      <c r="O580" s="3" t="s">
        <v>83</v>
      </c>
      <c r="P580" s="3" t="s">
        <v>93</v>
      </c>
      <c r="Q580" s="3" t="s">
        <v>51</v>
      </c>
      <c r="R580" s="5">
        <v>31931</v>
      </c>
      <c r="S580" s="4">
        <v>1</v>
      </c>
      <c r="T580" s="3" t="s">
        <v>34</v>
      </c>
      <c r="U580" s="4">
        <f>IF(Merge2[[#This Row],[OverTime]]="Yes", 1, 0)</f>
        <v>0</v>
      </c>
      <c r="V580" s="2">
        <v>42481</v>
      </c>
      <c r="W580" s="3" t="s">
        <v>34</v>
      </c>
      <c r="X580" s="4">
        <v>6</v>
      </c>
      <c r="Y580" s="4">
        <v>1</v>
      </c>
      <c r="Z580" s="4">
        <v>1</v>
      </c>
      <c r="AA580" s="4" t="str">
        <f>IF(Merge2[[#This Row],[YearsSinceLastPromotion]] &gt;=4, "Need Attention", "OK")</f>
        <v>OK</v>
      </c>
      <c r="AB580" s="4">
        <v>3</v>
      </c>
      <c r="AC580" s="1"/>
      <c r="AD580" s="1"/>
      <c r="AE580" s="2"/>
      <c r="AF580" s="4"/>
      <c r="AG580" s="4" t="e">
        <f>IF(ISNUMBER(Merge2[[#This Row],[PerformanceRating.EnvironmentSatisfaction]]),Merge2[[#This Row],[PerformanceRating.EnvironmentSatisfaction]], NA())</f>
        <v>#N/A</v>
      </c>
      <c r="AH580" s="4"/>
      <c r="AI580" s="4" t="e">
        <f>IF(ISNUMBER(Merge2[[#This Row],[PerformanceRating.JobSatisfaction]]),Merge2[[#This Row],[PerformanceRating.JobSatisfaction]],NA())</f>
        <v>#N/A</v>
      </c>
      <c r="AJ580" s="4"/>
      <c r="AK580" s="4" t="e">
        <f>IF(ISNUMBER(Merge2[[#This Row],[PerformanceRating.RelationshipSatisfaction]]),Merge2[[#This Row],[PerformanceRating.RelationshipSatisfaction]],NA())</f>
        <v>#N/A</v>
      </c>
      <c r="AL580" s="4"/>
      <c r="AM580" s="4"/>
      <c r="AN580" s="4"/>
      <c r="AO580" s="4" t="e">
        <f>IF(ISNUMBER(Merge2[[#This Row],[PerformanceRating.WorkLifeBalance]]),Merge2[[#This Row],[PerformanceRating.WorkLifeBalance]],NA())</f>
        <v>#N/A</v>
      </c>
      <c r="AP580" s="4"/>
      <c r="AQ580" s="4" t="e">
        <f>IF(ISNUMBER(Merge2[[#This Row],[PerformanceRating.SelfRating]]),Merge2[[#This Row],[PerformanceRating.SelfRating]],NA())</f>
        <v>#N/A</v>
      </c>
      <c r="AR580" s="4"/>
      <c r="AS580" s="4" t="e">
        <f>IF(ISNUMBER(Merge2[[#This Row],[PerformanceRating.ManagerRating]]),Merge2[[#This Row],[PerformanceRating.ManagerRating]],NA())</f>
        <v>#N/A</v>
      </c>
      <c r="AT580" s="4" t="e">
        <f>AVERAGE(Merge2[[#This Row],[environment]],Merge2[[#This Row],[job_satisfactory]],Merge2[[#This Row],[Relationship]],Merge2[[#This Row],[worklife]],Merge2[[#This Row],[selfrating]],Merge2[[#This Row],[managerrating]])</f>
        <v>#N/A</v>
      </c>
    </row>
    <row r="581" spans="1:46" x14ac:dyDescent="0.25">
      <c r="A581" s="1" t="s">
        <v>2022</v>
      </c>
      <c r="B581" s="3" t="s">
        <v>2023</v>
      </c>
      <c r="C581" s="3" t="s">
        <v>2024</v>
      </c>
      <c r="D581" s="3" t="s">
        <v>39</v>
      </c>
      <c r="E581" s="4">
        <v>25</v>
      </c>
      <c r="F581" s="4" t="str">
        <f>IF(Merge2[[#This Row],[Age]]&lt;=35,"Young","Old")</f>
        <v>Young</v>
      </c>
      <c r="G581" s="3" t="s">
        <v>27</v>
      </c>
      <c r="H581" s="3" t="s">
        <v>57</v>
      </c>
      <c r="I581" s="4">
        <v>2</v>
      </c>
      <c r="J581" s="4" t="str" cm="1">
        <f t="array" ref="J581">_xlfn.IFS(Merge2[[#This Row],[DistanceFromHome (KM)]] &lt;=10,"0-10KM",Merge2[[#This Row],[DistanceFromHome (KM)]] &lt;=20,"11-20KM",Merge2[[#This Row],[DistanceFromHome (KM)]] &lt;=30,"21-30KM",Merge2[[#This Row],[DistanceFromHome (KM)]] &lt;=40,"31-40KM",Merge2[[#This Row],[DistanceFromHome (KM)]] &lt;=50,"41-50KM")</f>
        <v>0-10KM</v>
      </c>
      <c r="K581" s="3" t="s">
        <v>40</v>
      </c>
      <c r="L581" s="3" t="s">
        <v>30</v>
      </c>
      <c r="M581" s="4">
        <v>3</v>
      </c>
      <c r="N581" s="3" t="str" cm="1">
        <f t="array" ref="N581">_xlfn.SWITCH(Merge2[[#This Row],[Education]], 1, "Below College", 2, "College", 3, "Bachelor's", 4, "Master's", 5, "Doctorate")</f>
        <v>Bachelor's</v>
      </c>
      <c r="O581" s="3" t="s">
        <v>58</v>
      </c>
      <c r="P581" s="3" t="s">
        <v>59</v>
      </c>
      <c r="Q581" s="3" t="s">
        <v>51</v>
      </c>
      <c r="R581" s="5">
        <v>217544</v>
      </c>
      <c r="S581" s="4">
        <v>0</v>
      </c>
      <c r="T581" s="3" t="s">
        <v>34</v>
      </c>
      <c r="U581" s="4">
        <f>IF(Merge2[[#This Row],[OverTime]]="Yes", 1, 0)</f>
        <v>0</v>
      </c>
      <c r="V581" s="2">
        <v>42485</v>
      </c>
      <c r="W581" s="3" t="s">
        <v>34</v>
      </c>
      <c r="X581" s="4">
        <v>6</v>
      </c>
      <c r="Y581" s="4">
        <v>5</v>
      </c>
      <c r="Z581" s="4">
        <v>6</v>
      </c>
      <c r="AA581" s="4" t="str">
        <f>IF(Merge2[[#This Row],[YearsSinceLastPromotion]] &gt;=4, "Need Attention", "OK")</f>
        <v>Need Attention</v>
      </c>
      <c r="AB581" s="4">
        <v>6</v>
      </c>
      <c r="AC581" s="1"/>
      <c r="AD581" s="1"/>
      <c r="AE581" s="2"/>
      <c r="AF581" s="4"/>
      <c r="AG581" s="4" t="e">
        <f>IF(ISNUMBER(Merge2[[#This Row],[PerformanceRating.EnvironmentSatisfaction]]),Merge2[[#This Row],[PerformanceRating.EnvironmentSatisfaction]], NA())</f>
        <v>#N/A</v>
      </c>
      <c r="AH581" s="4"/>
      <c r="AI581" s="4" t="e">
        <f>IF(ISNUMBER(Merge2[[#This Row],[PerformanceRating.JobSatisfaction]]),Merge2[[#This Row],[PerformanceRating.JobSatisfaction]],NA())</f>
        <v>#N/A</v>
      </c>
      <c r="AJ581" s="4"/>
      <c r="AK581" s="4" t="e">
        <f>IF(ISNUMBER(Merge2[[#This Row],[PerformanceRating.RelationshipSatisfaction]]),Merge2[[#This Row],[PerformanceRating.RelationshipSatisfaction]],NA())</f>
        <v>#N/A</v>
      </c>
      <c r="AL581" s="4"/>
      <c r="AM581" s="4"/>
      <c r="AN581" s="4"/>
      <c r="AO581" s="4" t="e">
        <f>IF(ISNUMBER(Merge2[[#This Row],[PerformanceRating.WorkLifeBalance]]),Merge2[[#This Row],[PerformanceRating.WorkLifeBalance]],NA())</f>
        <v>#N/A</v>
      </c>
      <c r="AP581" s="4"/>
      <c r="AQ581" s="4" t="e">
        <f>IF(ISNUMBER(Merge2[[#This Row],[PerformanceRating.SelfRating]]),Merge2[[#This Row],[PerformanceRating.SelfRating]],NA())</f>
        <v>#N/A</v>
      </c>
      <c r="AR581" s="4"/>
      <c r="AS581" s="4" t="e">
        <f>IF(ISNUMBER(Merge2[[#This Row],[PerformanceRating.ManagerRating]]),Merge2[[#This Row],[PerformanceRating.ManagerRating]],NA())</f>
        <v>#N/A</v>
      </c>
      <c r="AT581" s="4" t="e">
        <f>AVERAGE(Merge2[[#This Row],[environment]],Merge2[[#This Row],[job_satisfactory]],Merge2[[#This Row],[Relationship]],Merge2[[#This Row],[worklife]],Merge2[[#This Row],[selfrating]],Merge2[[#This Row],[managerrating]])</f>
        <v>#N/A</v>
      </c>
    </row>
    <row r="582" spans="1:46" x14ac:dyDescent="0.25">
      <c r="A582" s="1" t="s">
        <v>2025</v>
      </c>
      <c r="B582" s="3" t="s">
        <v>2026</v>
      </c>
      <c r="C582" s="3" t="s">
        <v>2027</v>
      </c>
      <c r="D582" s="3" t="s">
        <v>39</v>
      </c>
      <c r="E582" s="4">
        <v>26</v>
      </c>
      <c r="F582" s="4" t="str">
        <f>IF(Merge2[[#This Row],[Age]]&lt;=35,"Young","Old")</f>
        <v>Young</v>
      </c>
      <c r="G582" s="3" t="s">
        <v>27</v>
      </c>
      <c r="H582" s="3" t="s">
        <v>57</v>
      </c>
      <c r="I582" s="4">
        <v>8</v>
      </c>
      <c r="J582" s="4" t="str" cm="1">
        <f t="array" ref="J582">_xlfn.IFS(Merge2[[#This Row],[DistanceFromHome (KM)]] &lt;=10,"0-10KM",Merge2[[#This Row],[DistanceFromHome (KM)]] &lt;=20,"11-20KM",Merge2[[#This Row],[DistanceFromHome (KM)]] &lt;=30,"21-30KM",Merge2[[#This Row],[DistanceFromHome (KM)]] &lt;=40,"31-40KM",Merge2[[#This Row],[DistanceFromHome (KM)]] &lt;=50,"41-50KM")</f>
        <v>0-10KM</v>
      </c>
      <c r="K582" s="3" t="s">
        <v>69</v>
      </c>
      <c r="L582" s="3" t="s">
        <v>76</v>
      </c>
      <c r="M582" s="4">
        <v>4</v>
      </c>
      <c r="N582" s="3" t="str" cm="1">
        <f t="array" ref="N582">_xlfn.SWITCH(Merge2[[#This Row],[Education]], 1, "Below College", 2, "College", 3, "Bachelor's", 4, "Master's", 5, "Doctorate")</f>
        <v>Master's</v>
      </c>
      <c r="O582" s="3" t="s">
        <v>83</v>
      </c>
      <c r="P582" s="3" t="s">
        <v>110</v>
      </c>
      <c r="Q582" s="3" t="s">
        <v>41</v>
      </c>
      <c r="R582" s="5">
        <v>22918</v>
      </c>
      <c r="S582" s="4">
        <v>0</v>
      </c>
      <c r="T582" s="3" t="s">
        <v>42</v>
      </c>
      <c r="U582" s="4">
        <f>IF(Merge2[[#This Row],[OverTime]]="Yes", 1, 0)</f>
        <v>1</v>
      </c>
      <c r="V582" s="2">
        <v>42491</v>
      </c>
      <c r="W582" s="3" t="s">
        <v>42</v>
      </c>
      <c r="X582" s="4">
        <v>0</v>
      </c>
      <c r="Y582" s="4">
        <v>0</v>
      </c>
      <c r="Z582" s="4">
        <v>0</v>
      </c>
      <c r="AA582" s="4" t="str">
        <f>IF(Merge2[[#This Row],[YearsSinceLastPromotion]] &gt;=4, "Need Attention", "OK")</f>
        <v>OK</v>
      </c>
      <c r="AB582" s="4">
        <v>0</v>
      </c>
      <c r="AC582" s="1"/>
      <c r="AD582" s="1"/>
      <c r="AE582" s="2"/>
      <c r="AF582" s="4"/>
      <c r="AG582" s="4" t="e">
        <f>IF(ISNUMBER(Merge2[[#This Row],[PerformanceRating.EnvironmentSatisfaction]]),Merge2[[#This Row],[PerformanceRating.EnvironmentSatisfaction]], NA())</f>
        <v>#N/A</v>
      </c>
      <c r="AH582" s="4"/>
      <c r="AI582" s="4" t="e">
        <f>IF(ISNUMBER(Merge2[[#This Row],[PerformanceRating.JobSatisfaction]]),Merge2[[#This Row],[PerformanceRating.JobSatisfaction]],NA())</f>
        <v>#N/A</v>
      </c>
      <c r="AJ582" s="4"/>
      <c r="AK582" s="4" t="e">
        <f>IF(ISNUMBER(Merge2[[#This Row],[PerformanceRating.RelationshipSatisfaction]]),Merge2[[#This Row],[PerformanceRating.RelationshipSatisfaction]],NA())</f>
        <v>#N/A</v>
      </c>
      <c r="AL582" s="4"/>
      <c r="AM582" s="4"/>
      <c r="AN582" s="4"/>
      <c r="AO582" s="4" t="e">
        <f>IF(ISNUMBER(Merge2[[#This Row],[PerformanceRating.WorkLifeBalance]]),Merge2[[#This Row],[PerformanceRating.WorkLifeBalance]],NA())</f>
        <v>#N/A</v>
      </c>
      <c r="AP582" s="4"/>
      <c r="AQ582" s="4" t="e">
        <f>IF(ISNUMBER(Merge2[[#This Row],[PerformanceRating.SelfRating]]),Merge2[[#This Row],[PerformanceRating.SelfRating]],NA())</f>
        <v>#N/A</v>
      </c>
      <c r="AR582" s="4"/>
      <c r="AS582" s="4" t="e">
        <f>IF(ISNUMBER(Merge2[[#This Row],[PerformanceRating.ManagerRating]]),Merge2[[#This Row],[PerformanceRating.ManagerRating]],NA())</f>
        <v>#N/A</v>
      </c>
      <c r="AT582" s="4" t="e">
        <f>AVERAGE(Merge2[[#This Row],[environment]],Merge2[[#This Row],[job_satisfactory]],Merge2[[#This Row],[Relationship]],Merge2[[#This Row],[worklife]],Merge2[[#This Row],[selfrating]],Merge2[[#This Row],[managerrating]])</f>
        <v>#N/A</v>
      </c>
    </row>
    <row r="583" spans="1:46" x14ac:dyDescent="0.25">
      <c r="A583" s="1" t="s">
        <v>2028</v>
      </c>
      <c r="B583" s="3" t="s">
        <v>2029</v>
      </c>
      <c r="C583" s="3" t="s">
        <v>2030</v>
      </c>
      <c r="D583" s="3" t="s">
        <v>26</v>
      </c>
      <c r="E583" s="4">
        <v>26</v>
      </c>
      <c r="F583" s="4" t="str">
        <f>IF(Merge2[[#This Row],[Age]]&lt;=35,"Young","Old")</f>
        <v>Young</v>
      </c>
      <c r="G583" s="3" t="s">
        <v>75</v>
      </c>
      <c r="H583" s="3" t="s">
        <v>57</v>
      </c>
      <c r="I583" s="4">
        <v>21</v>
      </c>
      <c r="J583" s="4" t="str" cm="1">
        <f t="array" ref="J583">_xlfn.IFS(Merge2[[#This Row],[DistanceFromHome (KM)]] &lt;=10,"0-10KM",Merge2[[#This Row],[DistanceFromHome (KM)]] &lt;=20,"11-20KM",Merge2[[#This Row],[DistanceFromHome (KM)]] &lt;=30,"21-30KM",Merge2[[#This Row],[DistanceFromHome (KM)]] &lt;=40,"31-40KM",Merge2[[#This Row],[DistanceFromHome (KM)]] &lt;=50,"41-50KM")</f>
        <v>21-30KM</v>
      </c>
      <c r="K583" s="3" t="s">
        <v>40</v>
      </c>
      <c r="L583" s="3" t="s">
        <v>30</v>
      </c>
      <c r="M583" s="4">
        <v>3</v>
      </c>
      <c r="N583" s="3" t="str" cm="1">
        <f t="array" ref="N583">_xlfn.SWITCH(Merge2[[#This Row],[Education]], 1, "Below College", 2, "College", 3, "Bachelor's", 4, "Master's", 5, "Doctorate")</f>
        <v>Bachelor's</v>
      </c>
      <c r="O583" s="3" t="s">
        <v>58</v>
      </c>
      <c r="P583" s="3" t="s">
        <v>93</v>
      </c>
      <c r="Q583" s="3" t="s">
        <v>51</v>
      </c>
      <c r="R583" s="5">
        <v>26919</v>
      </c>
      <c r="S583" s="4">
        <v>1</v>
      </c>
      <c r="T583" s="3" t="s">
        <v>34</v>
      </c>
      <c r="U583" s="4">
        <f>IF(Merge2[[#This Row],[OverTime]]="Yes", 1, 0)</f>
        <v>0</v>
      </c>
      <c r="V583" s="2">
        <v>42494</v>
      </c>
      <c r="W583" s="3" t="s">
        <v>34</v>
      </c>
      <c r="X583" s="4">
        <v>6</v>
      </c>
      <c r="Y583" s="4">
        <v>0</v>
      </c>
      <c r="Z583" s="4">
        <v>5</v>
      </c>
      <c r="AA583" s="4" t="str">
        <f>IF(Merge2[[#This Row],[YearsSinceLastPromotion]] &gt;=4, "Need Attention", "OK")</f>
        <v>Need Attention</v>
      </c>
      <c r="AB583" s="4">
        <v>3</v>
      </c>
      <c r="AC583" s="1"/>
      <c r="AD583" s="1"/>
      <c r="AE583" s="2"/>
      <c r="AF583" s="4"/>
      <c r="AG583" s="4" t="e">
        <f>IF(ISNUMBER(Merge2[[#This Row],[PerformanceRating.EnvironmentSatisfaction]]),Merge2[[#This Row],[PerformanceRating.EnvironmentSatisfaction]], NA())</f>
        <v>#N/A</v>
      </c>
      <c r="AH583" s="4"/>
      <c r="AI583" s="4" t="e">
        <f>IF(ISNUMBER(Merge2[[#This Row],[PerformanceRating.JobSatisfaction]]),Merge2[[#This Row],[PerformanceRating.JobSatisfaction]],NA())</f>
        <v>#N/A</v>
      </c>
      <c r="AJ583" s="4"/>
      <c r="AK583" s="4" t="e">
        <f>IF(ISNUMBER(Merge2[[#This Row],[PerformanceRating.RelationshipSatisfaction]]),Merge2[[#This Row],[PerformanceRating.RelationshipSatisfaction]],NA())</f>
        <v>#N/A</v>
      </c>
      <c r="AL583" s="4"/>
      <c r="AM583" s="4"/>
      <c r="AN583" s="4"/>
      <c r="AO583" s="4" t="e">
        <f>IF(ISNUMBER(Merge2[[#This Row],[PerformanceRating.WorkLifeBalance]]),Merge2[[#This Row],[PerformanceRating.WorkLifeBalance]],NA())</f>
        <v>#N/A</v>
      </c>
      <c r="AP583" s="4"/>
      <c r="AQ583" s="4" t="e">
        <f>IF(ISNUMBER(Merge2[[#This Row],[PerformanceRating.SelfRating]]),Merge2[[#This Row],[PerformanceRating.SelfRating]],NA())</f>
        <v>#N/A</v>
      </c>
      <c r="AR583" s="4"/>
      <c r="AS583" s="4" t="e">
        <f>IF(ISNUMBER(Merge2[[#This Row],[PerformanceRating.ManagerRating]]),Merge2[[#This Row],[PerformanceRating.ManagerRating]],NA())</f>
        <v>#N/A</v>
      </c>
      <c r="AT583" s="4" t="e">
        <f>AVERAGE(Merge2[[#This Row],[environment]],Merge2[[#This Row],[job_satisfactory]],Merge2[[#This Row],[Relationship]],Merge2[[#This Row],[worklife]],Merge2[[#This Row],[selfrating]],Merge2[[#This Row],[managerrating]])</f>
        <v>#N/A</v>
      </c>
    </row>
    <row r="584" spans="1:46" x14ac:dyDescent="0.25">
      <c r="A584" s="1" t="s">
        <v>2031</v>
      </c>
      <c r="B584" s="3" t="s">
        <v>2032</v>
      </c>
      <c r="C584" s="3" t="s">
        <v>2033</v>
      </c>
      <c r="D584" s="3" t="s">
        <v>39</v>
      </c>
      <c r="E584" s="4">
        <v>25</v>
      </c>
      <c r="F584" s="4" t="str">
        <f>IF(Merge2[[#This Row],[Age]]&lt;=35,"Young","Old")</f>
        <v>Young</v>
      </c>
      <c r="G584" s="3" t="s">
        <v>75</v>
      </c>
      <c r="H584" s="3" t="s">
        <v>57</v>
      </c>
      <c r="I584" s="4">
        <v>32</v>
      </c>
      <c r="J584" s="4" t="str" cm="1">
        <f t="array" ref="J584">_xlfn.IFS(Merge2[[#This Row],[DistanceFromHome (KM)]] &lt;=10,"0-10KM",Merge2[[#This Row],[DistanceFromHome (KM)]] &lt;=20,"11-20KM",Merge2[[#This Row],[DistanceFromHome (KM)]] &lt;=30,"21-30KM",Merge2[[#This Row],[DistanceFromHome (KM)]] &lt;=40,"31-40KM",Merge2[[#This Row],[DistanceFromHome (KM)]] &lt;=50,"41-50KM")</f>
        <v>31-40KM</v>
      </c>
      <c r="K584" s="3" t="s">
        <v>69</v>
      </c>
      <c r="L584" s="3" t="s">
        <v>70</v>
      </c>
      <c r="M584" s="4">
        <v>4</v>
      </c>
      <c r="N584" s="3" t="str" cm="1">
        <f t="array" ref="N584">_xlfn.SWITCH(Merge2[[#This Row],[Education]], 1, "Below College", 2, "College", 3, "Bachelor's", 4, "Master's", 5, "Doctorate")</f>
        <v>Master's</v>
      </c>
      <c r="O584" s="3" t="s">
        <v>77</v>
      </c>
      <c r="P584" s="3" t="s">
        <v>101</v>
      </c>
      <c r="Q584" s="3" t="s">
        <v>51</v>
      </c>
      <c r="R584" s="5">
        <v>52614</v>
      </c>
      <c r="S584" s="4">
        <v>1</v>
      </c>
      <c r="T584" s="3" t="s">
        <v>34</v>
      </c>
      <c r="U584" s="4">
        <f>IF(Merge2[[#This Row],[OverTime]]="Yes", 1, 0)</f>
        <v>0</v>
      </c>
      <c r="V584" s="2">
        <v>42498</v>
      </c>
      <c r="W584" s="3" t="s">
        <v>34</v>
      </c>
      <c r="X584" s="4">
        <v>6</v>
      </c>
      <c r="Y584" s="4">
        <v>4</v>
      </c>
      <c r="Z584" s="4">
        <v>5</v>
      </c>
      <c r="AA584" s="4" t="str">
        <f>IF(Merge2[[#This Row],[YearsSinceLastPromotion]] &gt;=4, "Need Attention", "OK")</f>
        <v>Need Attention</v>
      </c>
      <c r="AB584" s="4">
        <v>1</v>
      </c>
      <c r="AC584" s="1"/>
      <c r="AD584" s="1"/>
      <c r="AE584" s="2"/>
      <c r="AF584" s="4"/>
      <c r="AG584" s="4" t="e">
        <f>IF(ISNUMBER(Merge2[[#This Row],[PerformanceRating.EnvironmentSatisfaction]]),Merge2[[#This Row],[PerformanceRating.EnvironmentSatisfaction]], NA())</f>
        <v>#N/A</v>
      </c>
      <c r="AH584" s="4"/>
      <c r="AI584" s="4" t="e">
        <f>IF(ISNUMBER(Merge2[[#This Row],[PerformanceRating.JobSatisfaction]]),Merge2[[#This Row],[PerformanceRating.JobSatisfaction]],NA())</f>
        <v>#N/A</v>
      </c>
      <c r="AJ584" s="4"/>
      <c r="AK584" s="4" t="e">
        <f>IF(ISNUMBER(Merge2[[#This Row],[PerformanceRating.RelationshipSatisfaction]]),Merge2[[#This Row],[PerformanceRating.RelationshipSatisfaction]],NA())</f>
        <v>#N/A</v>
      </c>
      <c r="AL584" s="4"/>
      <c r="AM584" s="4"/>
      <c r="AN584" s="4"/>
      <c r="AO584" s="4" t="e">
        <f>IF(ISNUMBER(Merge2[[#This Row],[PerformanceRating.WorkLifeBalance]]),Merge2[[#This Row],[PerformanceRating.WorkLifeBalance]],NA())</f>
        <v>#N/A</v>
      </c>
      <c r="AP584" s="4"/>
      <c r="AQ584" s="4" t="e">
        <f>IF(ISNUMBER(Merge2[[#This Row],[PerformanceRating.SelfRating]]),Merge2[[#This Row],[PerformanceRating.SelfRating]],NA())</f>
        <v>#N/A</v>
      </c>
      <c r="AR584" s="4"/>
      <c r="AS584" s="4" t="e">
        <f>IF(ISNUMBER(Merge2[[#This Row],[PerformanceRating.ManagerRating]]),Merge2[[#This Row],[PerformanceRating.ManagerRating]],NA())</f>
        <v>#N/A</v>
      </c>
      <c r="AT584" s="4" t="e">
        <f>AVERAGE(Merge2[[#This Row],[environment]],Merge2[[#This Row],[job_satisfactory]],Merge2[[#This Row],[Relationship]],Merge2[[#This Row],[worklife]],Merge2[[#This Row],[selfrating]],Merge2[[#This Row],[managerrating]])</f>
        <v>#N/A</v>
      </c>
    </row>
    <row r="585" spans="1:46" x14ac:dyDescent="0.25">
      <c r="A585" s="1" t="s">
        <v>2034</v>
      </c>
      <c r="B585" s="3" t="s">
        <v>2035</v>
      </c>
      <c r="C585" s="3" t="s">
        <v>2036</v>
      </c>
      <c r="D585" s="3" t="s">
        <v>26</v>
      </c>
      <c r="E585" s="4">
        <v>24</v>
      </c>
      <c r="F585" s="4" t="str">
        <f>IF(Merge2[[#This Row],[Age]]&lt;=35,"Young","Old")</f>
        <v>Young</v>
      </c>
      <c r="G585" s="3" t="s">
        <v>27</v>
      </c>
      <c r="H585" s="3" t="s">
        <v>57</v>
      </c>
      <c r="I585" s="4">
        <v>27</v>
      </c>
      <c r="J585" s="4" t="str" cm="1">
        <f t="array" ref="J585">_xlfn.IFS(Merge2[[#This Row],[DistanceFromHome (KM)]] &lt;=10,"0-10KM",Merge2[[#This Row],[DistanceFromHome (KM)]] &lt;=20,"11-20KM",Merge2[[#This Row],[DistanceFromHome (KM)]] &lt;=30,"21-30KM",Merge2[[#This Row],[DistanceFromHome (KM)]] &lt;=40,"31-40KM",Merge2[[#This Row],[DistanceFromHome (KM)]] &lt;=50,"41-50KM")</f>
        <v>21-30KM</v>
      </c>
      <c r="K585" s="3" t="s">
        <v>29</v>
      </c>
      <c r="L585" s="3" t="s">
        <v>30</v>
      </c>
      <c r="M585" s="4">
        <v>4</v>
      </c>
      <c r="N585" s="3" t="str" cm="1">
        <f t="array" ref="N585">_xlfn.SWITCH(Merge2[[#This Row],[Education]], 1, "Below College", 2, "College", 3, "Bachelor's", 4, "Master's", 5, "Doctorate")</f>
        <v>Master's</v>
      </c>
      <c r="O585" s="3" t="s">
        <v>83</v>
      </c>
      <c r="P585" s="3" t="s">
        <v>93</v>
      </c>
      <c r="Q585" s="3" t="s">
        <v>51</v>
      </c>
      <c r="R585" s="5">
        <v>33554</v>
      </c>
      <c r="S585" s="4">
        <v>0</v>
      </c>
      <c r="T585" s="3" t="s">
        <v>34</v>
      </c>
      <c r="U585" s="4">
        <f>IF(Merge2[[#This Row],[OverTime]]="Yes", 1, 0)</f>
        <v>0</v>
      </c>
      <c r="V585" s="2">
        <v>42511</v>
      </c>
      <c r="W585" s="3" t="s">
        <v>34</v>
      </c>
      <c r="X585" s="4">
        <v>6</v>
      </c>
      <c r="Y585" s="4">
        <v>1</v>
      </c>
      <c r="Z585" s="4">
        <v>2</v>
      </c>
      <c r="AA585" s="4" t="str">
        <f>IF(Merge2[[#This Row],[YearsSinceLastPromotion]] &gt;=4, "Need Attention", "OK")</f>
        <v>OK</v>
      </c>
      <c r="AB585" s="4">
        <v>6</v>
      </c>
      <c r="AC585" s="1"/>
      <c r="AD585" s="1"/>
      <c r="AE585" s="2"/>
      <c r="AF585" s="4"/>
      <c r="AG585" s="4" t="e">
        <f>IF(ISNUMBER(Merge2[[#This Row],[PerformanceRating.EnvironmentSatisfaction]]),Merge2[[#This Row],[PerformanceRating.EnvironmentSatisfaction]], NA())</f>
        <v>#N/A</v>
      </c>
      <c r="AH585" s="4"/>
      <c r="AI585" s="4" t="e">
        <f>IF(ISNUMBER(Merge2[[#This Row],[PerformanceRating.JobSatisfaction]]),Merge2[[#This Row],[PerformanceRating.JobSatisfaction]],NA())</f>
        <v>#N/A</v>
      </c>
      <c r="AJ585" s="4"/>
      <c r="AK585" s="4" t="e">
        <f>IF(ISNUMBER(Merge2[[#This Row],[PerformanceRating.RelationshipSatisfaction]]),Merge2[[#This Row],[PerformanceRating.RelationshipSatisfaction]],NA())</f>
        <v>#N/A</v>
      </c>
      <c r="AL585" s="4"/>
      <c r="AM585" s="4"/>
      <c r="AN585" s="4"/>
      <c r="AO585" s="4" t="e">
        <f>IF(ISNUMBER(Merge2[[#This Row],[PerformanceRating.WorkLifeBalance]]),Merge2[[#This Row],[PerformanceRating.WorkLifeBalance]],NA())</f>
        <v>#N/A</v>
      </c>
      <c r="AP585" s="4"/>
      <c r="AQ585" s="4" t="e">
        <f>IF(ISNUMBER(Merge2[[#This Row],[PerformanceRating.SelfRating]]),Merge2[[#This Row],[PerformanceRating.SelfRating]],NA())</f>
        <v>#N/A</v>
      </c>
      <c r="AR585" s="4"/>
      <c r="AS585" s="4" t="e">
        <f>IF(ISNUMBER(Merge2[[#This Row],[PerformanceRating.ManagerRating]]),Merge2[[#This Row],[PerformanceRating.ManagerRating]],NA())</f>
        <v>#N/A</v>
      </c>
      <c r="AT585" s="4" t="e">
        <f>AVERAGE(Merge2[[#This Row],[environment]],Merge2[[#This Row],[job_satisfactory]],Merge2[[#This Row],[Relationship]],Merge2[[#This Row],[worklife]],Merge2[[#This Row],[selfrating]],Merge2[[#This Row],[managerrating]])</f>
        <v>#N/A</v>
      </c>
    </row>
    <row r="586" spans="1:46" x14ac:dyDescent="0.25">
      <c r="A586" s="1" t="s">
        <v>2037</v>
      </c>
      <c r="B586" s="3" t="s">
        <v>2038</v>
      </c>
      <c r="C586" s="3" t="s">
        <v>2039</v>
      </c>
      <c r="D586" s="3" t="s">
        <v>39</v>
      </c>
      <c r="E586" s="4">
        <v>24</v>
      </c>
      <c r="F586" s="4" t="str">
        <f>IF(Merge2[[#This Row],[Age]]&lt;=35,"Young","Old")</f>
        <v>Young</v>
      </c>
      <c r="G586" s="3" t="s">
        <v>27</v>
      </c>
      <c r="H586" s="3" t="s">
        <v>57</v>
      </c>
      <c r="I586" s="4">
        <v>23</v>
      </c>
      <c r="J586" s="4" t="str" cm="1">
        <f t="array" ref="J586">_xlfn.IFS(Merge2[[#This Row],[DistanceFromHome (KM)]] &lt;=10,"0-10KM",Merge2[[#This Row],[DistanceFromHome (KM)]] &lt;=20,"11-20KM",Merge2[[#This Row],[DistanceFromHome (KM)]] &lt;=30,"21-30KM",Merge2[[#This Row],[DistanceFromHome (KM)]] &lt;=40,"31-40KM",Merge2[[#This Row],[DistanceFromHome (KM)]] &lt;=50,"41-50KM")</f>
        <v>21-30KM</v>
      </c>
      <c r="K586" s="3" t="s">
        <v>69</v>
      </c>
      <c r="L586" s="3" t="s">
        <v>30</v>
      </c>
      <c r="M586" s="4">
        <v>5</v>
      </c>
      <c r="N586" s="3" t="str" cm="1">
        <f t="array" ref="N586">_xlfn.SWITCH(Merge2[[#This Row],[Education]], 1, "Below College", 2, "College", 3, "Bachelor's", 4, "Master's", 5, "Doctorate")</f>
        <v>Doctorate</v>
      </c>
      <c r="O586" s="3" t="s">
        <v>58</v>
      </c>
      <c r="P586" s="3" t="s">
        <v>114</v>
      </c>
      <c r="Q586" s="3" t="s">
        <v>41</v>
      </c>
      <c r="R586" s="5">
        <v>92798</v>
      </c>
      <c r="S586" s="4">
        <v>0</v>
      </c>
      <c r="T586" s="3" t="s">
        <v>42</v>
      </c>
      <c r="U586" s="4">
        <f>IF(Merge2[[#This Row],[OverTime]]="Yes", 1, 0)</f>
        <v>1</v>
      </c>
      <c r="V586" s="2">
        <v>42513</v>
      </c>
      <c r="W586" s="3" t="s">
        <v>34</v>
      </c>
      <c r="X586" s="4">
        <v>6</v>
      </c>
      <c r="Y586" s="4">
        <v>4</v>
      </c>
      <c r="Z586" s="4">
        <v>4</v>
      </c>
      <c r="AA586" s="4" t="str">
        <f>IF(Merge2[[#This Row],[YearsSinceLastPromotion]] &gt;=4, "Need Attention", "OK")</f>
        <v>Need Attention</v>
      </c>
      <c r="AB586" s="4">
        <v>1</v>
      </c>
      <c r="AC586" s="1"/>
      <c r="AD586" s="1"/>
      <c r="AE586" s="2"/>
      <c r="AF586" s="4"/>
      <c r="AG586" s="4" t="e">
        <f>IF(ISNUMBER(Merge2[[#This Row],[PerformanceRating.EnvironmentSatisfaction]]),Merge2[[#This Row],[PerformanceRating.EnvironmentSatisfaction]], NA())</f>
        <v>#N/A</v>
      </c>
      <c r="AH586" s="4"/>
      <c r="AI586" s="4" t="e">
        <f>IF(ISNUMBER(Merge2[[#This Row],[PerformanceRating.JobSatisfaction]]),Merge2[[#This Row],[PerformanceRating.JobSatisfaction]],NA())</f>
        <v>#N/A</v>
      </c>
      <c r="AJ586" s="4"/>
      <c r="AK586" s="4" t="e">
        <f>IF(ISNUMBER(Merge2[[#This Row],[PerformanceRating.RelationshipSatisfaction]]),Merge2[[#This Row],[PerformanceRating.RelationshipSatisfaction]],NA())</f>
        <v>#N/A</v>
      </c>
      <c r="AL586" s="4"/>
      <c r="AM586" s="4"/>
      <c r="AN586" s="4"/>
      <c r="AO586" s="4" t="e">
        <f>IF(ISNUMBER(Merge2[[#This Row],[PerformanceRating.WorkLifeBalance]]),Merge2[[#This Row],[PerformanceRating.WorkLifeBalance]],NA())</f>
        <v>#N/A</v>
      </c>
      <c r="AP586" s="4"/>
      <c r="AQ586" s="4" t="e">
        <f>IF(ISNUMBER(Merge2[[#This Row],[PerformanceRating.SelfRating]]),Merge2[[#This Row],[PerformanceRating.SelfRating]],NA())</f>
        <v>#N/A</v>
      </c>
      <c r="AR586" s="4"/>
      <c r="AS586" s="4" t="e">
        <f>IF(ISNUMBER(Merge2[[#This Row],[PerformanceRating.ManagerRating]]),Merge2[[#This Row],[PerformanceRating.ManagerRating]],NA())</f>
        <v>#N/A</v>
      </c>
      <c r="AT586" s="4" t="e">
        <f>AVERAGE(Merge2[[#This Row],[environment]],Merge2[[#This Row],[job_satisfactory]],Merge2[[#This Row],[Relationship]],Merge2[[#This Row],[worklife]],Merge2[[#This Row],[selfrating]],Merge2[[#This Row],[managerrating]])</f>
        <v>#N/A</v>
      </c>
    </row>
    <row r="587" spans="1:46" x14ac:dyDescent="0.25">
      <c r="A587" s="1" t="s">
        <v>2040</v>
      </c>
      <c r="B587" s="3" t="s">
        <v>2041</v>
      </c>
      <c r="C587" s="3" t="s">
        <v>2042</v>
      </c>
      <c r="D587" s="3" t="s">
        <v>39</v>
      </c>
      <c r="E587" s="4">
        <v>25</v>
      </c>
      <c r="F587" s="4" t="str">
        <f>IF(Merge2[[#This Row],[Age]]&lt;=35,"Young","Old")</f>
        <v>Young</v>
      </c>
      <c r="G587" s="3" t="s">
        <v>92</v>
      </c>
      <c r="H587" s="3" t="s">
        <v>57</v>
      </c>
      <c r="I587" s="4">
        <v>35</v>
      </c>
      <c r="J587" s="4" t="str" cm="1">
        <f t="array" ref="J587">_xlfn.IFS(Merge2[[#This Row],[DistanceFromHome (KM)]] &lt;=10,"0-10KM",Merge2[[#This Row],[DistanceFromHome (KM)]] &lt;=20,"11-20KM",Merge2[[#This Row],[DistanceFromHome (KM)]] &lt;=30,"21-30KM",Merge2[[#This Row],[DistanceFromHome (KM)]] &lt;=40,"31-40KM",Merge2[[#This Row],[DistanceFromHome (KM)]] &lt;=50,"41-50KM")</f>
        <v>31-40KM</v>
      </c>
      <c r="K587" s="3" t="s">
        <v>69</v>
      </c>
      <c r="L587" s="3" t="s">
        <v>30</v>
      </c>
      <c r="M587" s="4">
        <v>2</v>
      </c>
      <c r="N587" s="3" t="str" cm="1">
        <f t="array" ref="N587">_xlfn.SWITCH(Merge2[[#This Row],[Education]], 1, "Below College", 2, "College", 3, "Bachelor's", 4, "Master's", 5, "Doctorate")</f>
        <v>College</v>
      </c>
      <c r="O587" s="3" t="s">
        <v>77</v>
      </c>
      <c r="P587" s="3" t="s">
        <v>93</v>
      </c>
      <c r="Q587" s="3" t="s">
        <v>41</v>
      </c>
      <c r="R587" s="5">
        <v>28139</v>
      </c>
      <c r="S587" s="4">
        <v>0</v>
      </c>
      <c r="T587" s="3" t="s">
        <v>34</v>
      </c>
      <c r="U587" s="4">
        <f>IF(Merge2[[#This Row],[OverTime]]="Yes", 1, 0)</f>
        <v>0</v>
      </c>
      <c r="V587" s="2">
        <v>42513</v>
      </c>
      <c r="W587" s="3" t="s">
        <v>34</v>
      </c>
      <c r="X587" s="4">
        <v>6</v>
      </c>
      <c r="Y587" s="4">
        <v>1</v>
      </c>
      <c r="Z587" s="4">
        <v>1</v>
      </c>
      <c r="AA587" s="4" t="str">
        <f>IF(Merge2[[#This Row],[YearsSinceLastPromotion]] &gt;=4, "Need Attention", "OK")</f>
        <v>OK</v>
      </c>
      <c r="AB587" s="4">
        <v>5</v>
      </c>
      <c r="AC587" s="1"/>
      <c r="AD587" s="1"/>
      <c r="AE587" s="2"/>
      <c r="AF587" s="4"/>
      <c r="AG587" s="4" t="e">
        <f>IF(ISNUMBER(Merge2[[#This Row],[PerformanceRating.EnvironmentSatisfaction]]),Merge2[[#This Row],[PerformanceRating.EnvironmentSatisfaction]], NA())</f>
        <v>#N/A</v>
      </c>
      <c r="AH587" s="4"/>
      <c r="AI587" s="4" t="e">
        <f>IF(ISNUMBER(Merge2[[#This Row],[PerformanceRating.JobSatisfaction]]),Merge2[[#This Row],[PerformanceRating.JobSatisfaction]],NA())</f>
        <v>#N/A</v>
      </c>
      <c r="AJ587" s="4"/>
      <c r="AK587" s="4" t="e">
        <f>IF(ISNUMBER(Merge2[[#This Row],[PerformanceRating.RelationshipSatisfaction]]),Merge2[[#This Row],[PerformanceRating.RelationshipSatisfaction]],NA())</f>
        <v>#N/A</v>
      </c>
      <c r="AL587" s="4"/>
      <c r="AM587" s="4"/>
      <c r="AN587" s="4"/>
      <c r="AO587" s="4" t="e">
        <f>IF(ISNUMBER(Merge2[[#This Row],[PerformanceRating.WorkLifeBalance]]),Merge2[[#This Row],[PerformanceRating.WorkLifeBalance]],NA())</f>
        <v>#N/A</v>
      </c>
      <c r="AP587" s="4"/>
      <c r="AQ587" s="4" t="e">
        <f>IF(ISNUMBER(Merge2[[#This Row],[PerformanceRating.SelfRating]]),Merge2[[#This Row],[PerformanceRating.SelfRating]],NA())</f>
        <v>#N/A</v>
      </c>
      <c r="AR587" s="4"/>
      <c r="AS587" s="4" t="e">
        <f>IF(ISNUMBER(Merge2[[#This Row],[PerformanceRating.ManagerRating]]),Merge2[[#This Row],[PerformanceRating.ManagerRating]],NA())</f>
        <v>#N/A</v>
      </c>
      <c r="AT587" s="4" t="e">
        <f>AVERAGE(Merge2[[#This Row],[environment]],Merge2[[#This Row],[job_satisfactory]],Merge2[[#This Row],[Relationship]],Merge2[[#This Row],[worklife]],Merge2[[#This Row],[selfrating]],Merge2[[#This Row],[managerrating]])</f>
        <v>#N/A</v>
      </c>
    </row>
    <row r="588" spans="1:46" x14ac:dyDescent="0.25">
      <c r="A588" s="1" t="s">
        <v>2043</v>
      </c>
      <c r="B588" s="3" t="s">
        <v>2044</v>
      </c>
      <c r="C588" s="3" t="s">
        <v>2045</v>
      </c>
      <c r="D588" s="3" t="s">
        <v>39</v>
      </c>
      <c r="E588" s="4">
        <v>27</v>
      </c>
      <c r="F588" s="4" t="str">
        <f>IF(Merge2[[#This Row],[Age]]&lt;=35,"Young","Old")</f>
        <v>Young</v>
      </c>
      <c r="G588" s="3" t="s">
        <v>75</v>
      </c>
      <c r="H588" s="3" t="s">
        <v>28</v>
      </c>
      <c r="I588" s="4">
        <v>17</v>
      </c>
      <c r="J588" s="4" t="str" cm="1">
        <f t="array" ref="J588">_xlfn.IFS(Merge2[[#This Row],[DistanceFromHome (KM)]] &lt;=10,"0-10KM",Merge2[[#This Row],[DistanceFromHome (KM)]] &lt;=20,"11-20KM",Merge2[[#This Row],[DistanceFromHome (KM)]] &lt;=30,"21-30KM",Merge2[[#This Row],[DistanceFromHome (KM)]] &lt;=40,"31-40KM",Merge2[[#This Row],[DistanceFromHome (KM)]] &lt;=50,"41-50KM")</f>
        <v>11-20KM</v>
      </c>
      <c r="K588" s="3" t="s">
        <v>29</v>
      </c>
      <c r="L588" s="3" t="s">
        <v>48</v>
      </c>
      <c r="M588" s="4">
        <v>4</v>
      </c>
      <c r="N588" s="3" t="str" cm="1">
        <f t="array" ref="N588">_xlfn.SWITCH(Merge2[[#This Row],[Education]], 1, "Below College", 2, "College", 3, "Bachelor's", 4, "Master's", 5, "Doctorate")</f>
        <v>Master's</v>
      </c>
      <c r="O588" s="3" t="s">
        <v>31</v>
      </c>
      <c r="P588" s="3" t="s">
        <v>32</v>
      </c>
      <c r="Q588" s="3" t="s">
        <v>51</v>
      </c>
      <c r="R588" s="5">
        <v>71832</v>
      </c>
      <c r="S588" s="4">
        <v>1</v>
      </c>
      <c r="T588" s="3" t="s">
        <v>34</v>
      </c>
      <c r="U588" s="4">
        <f>IF(Merge2[[#This Row],[OverTime]]="Yes", 1, 0)</f>
        <v>0</v>
      </c>
      <c r="V588" s="2">
        <v>42513</v>
      </c>
      <c r="W588" s="3" t="s">
        <v>34</v>
      </c>
      <c r="X588" s="4">
        <v>6</v>
      </c>
      <c r="Y588" s="4">
        <v>6</v>
      </c>
      <c r="Z588" s="4">
        <v>6</v>
      </c>
      <c r="AA588" s="4" t="str">
        <f>IF(Merge2[[#This Row],[YearsSinceLastPromotion]] &gt;=4, "Need Attention", "OK")</f>
        <v>Need Attention</v>
      </c>
      <c r="AB588" s="4">
        <v>1</v>
      </c>
      <c r="AC588" s="1"/>
      <c r="AD588" s="1"/>
      <c r="AE588" s="2"/>
      <c r="AF588" s="4"/>
      <c r="AG588" s="4" t="e">
        <f>IF(ISNUMBER(Merge2[[#This Row],[PerformanceRating.EnvironmentSatisfaction]]),Merge2[[#This Row],[PerformanceRating.EnvironmentSatisfaction]], NA())</f>
        <v>#N/A</v>
      </c>
      <c r="AH588" s="4"/>
      <c r="AI588" s="4" t="e">
        <f>IF(ISNUMBER(Merge2[[#This Row],[PerformanceRating.JobSatisfaction]]),Merge2[[#This Row],[PerformanceRating.JobSatisfaction]],NA())</f>
        <v>#N/A</v>
      </c>
      <c r="AJ588" s="4"/>
      <c r="AK588" s="4" t="e">
        <f>IF(ISNUMBER(Merge2[[#This Row],[PerformanceRating.RelationshipSatisfaction]]),Merge2[[#This Row],[PerformanceRating.RelationshipSatisfaction]],NA())</f>
        <v>#N/A</v>
      </c>
      <c r="AL588" s="4"/>
      <c r="AM588" s="4"/>
      <c r="AN588" s="4"/>
      <c r="AO588" s="4" t="e">
        <f>IF(ISNUMBER(Merge2[[#This Row],[PerformanceRating.WorkLifeBalance]]),Merge2[[#This Row],[PerformanceRating.WorkLifeBalance]],NA())</f>
        <v>#N/A</v>
      </c>
      <c r="AP588" s="4"/>
      <c r="AQ588" s="4" t="e">
        <f>IF(ISNUMBER(Merge2[[#This Row],[PerformanceRating.SelfRating]]),Merge2[[#This Row],[PerformanceRating.SelfRating]],NA())</f>
        <v>#N/A</v>
      </c>
      <c r="AR588" s="4"/>
      <c r="AS588" s="4" t="e">
        <f>IF(ISNUMBER(Merge2[[#This Row],[PerformanceRating.ManagerRating]]),Merge2[[#This Row],[PerformanceRating.ManagerRating]],NA())</f>
        <v>#N/A</v>
      </c>
      <c r="AT588" s="4" t="e">
        <f>AVERAGE(Merge2[[#This Row],[environment]],Merge2[[#This Row],[job_satisfactory]],Merge2[[#This Row],[Relationship]],Merge2[[#This Row],[worklife]],Merge2[[#This Row],[selfrating]],Merge2[[#This Row],[managerrating]])</f>
        <v>#N/A</v>
      </c>
    </row>
    <row r="589" spans="1:46" x14ac:dyDescent="0.25">
      <c r="A589" s="1" t="s">
        <v>2046</v>
      </c>
      <c r="B589" s="3" t="s">
        <v>863</v>
      </c>
      <c r="C589" s="3" t="s">
        <v>2047</v>
      </c>
      <c r="D589" s="3" t="s">
        <v>39</v>
      </c>
      <c r="E589" s="4">
        <v>27</v>
      </c>
      <c r="F589" s="4" t="str">
        <f>IF(Merge2[[#This Row],[Age]]&lt;=35,"Young","Old")</f>
        <v>Young</v>
      </c>
      <c r="G589" s="3" t="s">
        <v>27</v>
      </c>
      <c r="H589" s="3" t="s">
        <v>57</v>
      </c>
      <c r="I589" s="4">
        <v>1</v>
      </c>
      <c r="J589" s="4" t="str" cm="1">
        <f t="array" ref="J589">_xlfn.IFS(Merge2[[#This Row],[DistanceFromHome (KM)]] &lt;=10,"0-10KM",Merge2[[#This Row],[DistanceFromHome (KM)]] &lt;=20,"11-20KM",Merge2[[#This Row],[DistanceFromHome (KM)]] &lt;=30,"21-30KM",Merge2[[#This Row],[DistanceFromHome (KM)]] &lt;=40,"31-40KM",Merge2[[#This Row],[DistanceFromHome (KM)]] &lt;=50,"41-50KM")</f>
        <v>0-10KM</v>
      </c>
      <c r="K589" s="3" t="s">
        <v>40</v>
      </c>
      <c r="L589" s="3" t="s">
        <v>100</v>
      </c>
      <c r="M589" s="4">
        <v>2</v>
      </c>
      <c r="N589" s="3" t="str" cm="1">
        <f t="array" ref="N589">_xlfn.SWITCH(Merge2[[#This Row],[Education]], 1, "Below College", 2, "College", 3, "Bachelor's", 4, "Master's", 5, "Doctorate")</f>
        <v>College</v>
      </c>
      <c r="O589" s="3" t="s">
        <v>58</v>
      </c>
      <c r="P589" s="3" t="s">
        <v>114</v>
      </c>
      <c r="Q589" s="3" t="s">
        <v>33</v>
      </c>
      <c r="R589" s="5">
        <v>90487</v>
      </c>
      <c r="S589" s="4">
        <v>1</v>
      </c>
      <c r="T589" s="3" t="s">
        <v>34</v>
      </c>
      <c r="U589" s="4">
        <f>IF(Merge2[[#This Row],[OverTime]]="Yes", 1, 0)</f>
        <v>0</v>
      </c>
      <c r="V589" s="2">
        <v>42515</v>
      </c>
      <c r="W589" s="3" t="s">
        <v>34</v>
      </c>
      <c r="X589" s="4">
        <v>6</v>
      </c>
      <c r="Y589" s="4">
        <v>4</v>
      </c>
      <c r="Z589" s="4">
        <v>4</v>
      </c>
      <c r="AA589" s="4" t="str">
        <f>IF(Merge2[[#This Row],[YearsSinceLastPromotion]] &gt;=4, "Need Attention", "OK")</f>
        <v>Need Attention</v>
      </c>
      <c r="AB589" s="4">
        <v>4</v>
      </c>
      <c r="AC589" s="1"/>
      <c r="AD589" s="1"/>
      <c r="AE589" s="2"/>
      <c r="AF589" s="4"/>
      <c r="AG589" s="4" t="e">
        <f>IF(ISNUMBER(Merge2[[#This Row],[PerformanceRating.EnvironmentSatisfaction]]),Merge2[[#This Row],[PerformanceRating.EnvironmentSatisfaction]], NA())</f>
        <v>#N/A</v>
      </c>
      <c r="AH589" s="4"/>
      <c r="AI589" s="4" t="e">
        <f>IF(ISNUMBER(Merge2[[#This Row],[PerformanceRating.JobSatisfaction]]),Merge2[[#This Row],[PerformanceRating.JobSatisfaction]],NA())</f>
        <v>#N/A</v>
      </c>
      <c r="AJ589" s="4"/>
      <c r="AK589" s="4" t="e">
        <f>IF(ISNUMBER(Merge2[[#This Row],[PerformanceRating.RelationshipSatisfaction]]),Merge2[[#This Row],[PerformanceRating.RelationshipSatisfaction]],NA())</f>
        <v>#N/A</v>
      </c>
      <c r="AL589" s="4"/>
      <c r="AM589" s="4"/>
      <c r="AN589" s="4"/>
      <c r="AO589" s="4" t="e">
        <f>IF(ISNUMBER(Merge2[[#This Row],[PerformanceRating.WorkLifeBalance]]),Merge2[[#This Row],[PerformanceRating.WorkLifeBalance]],NA())</f>
        <v>#N/A</v>
      </c>
      <c r="AP589" s="4"/>
      <c r="AQ589" s="4" t="e">
        <f>IF(ISNUMBER(Merge2[[#This Row],[PerformanceRating.SelfRating]]),Merge2[[#This Row],[PerformanceRating.SelfRating]],NA())</f>
        <v>#N/A</v>
      </c>
      <c r="AR589" s="4"/>
      <c r="AS589" s="4" t="e">
        <f>IF(ISNUMBER(Merge2[[#This Row],[PerformanceRating.ManagerRating]]),Merge2[[#This Row],[PerformanceRating.ManagerRating]],NA())</f>
        <v>#N/A</v>
      </c>
      <c r="AT589" s="4" t="e">
        <f>AVERAGE(Merge2[[#This Row],[environment]],Merge2[[#This Row],[job_satisfactory]],Merge2[[#This Row],[Relationship]],Merge2[[#This Row],[worklife]],Merge2[[#This Row],[selfrating]],Merge2[[#This Row],[managerrating]])</f>
        <v>#N/A</v>
      </c>
    </row>
    <row r="590" spans="1:46" x14ac:dyDescent="0.25">
      <c r="A590" s="1" t="s">
        <v>2048</v>
      </c>
      <c r="B590" s="3" t="s">
        <v>1202</v>
      </c>
      <c r="C590" s="3" t="s">
        <v>2049</v>
      </c>
      <c r="D590" s="3" t="s">
        <v>39</v>
      </c>
      <c r="E590" s="4">
        <v>25</v>
      </c>
      <c r="F590" s="4" t="str">
        <f>IF(Merge2[[#This Row],[Age]]&lt;=35,"Young","Old")</f>
        <v>Young</v>
      </c>
      <c r="G590" s="3" t="s">
        <v>92</v>
      </c>
      <c r="H590" s="3" t="s">
        <v>57</v>
      </c>
      <c r="I590" s="4">
        <v>28</v>
      </c>
      <c r="J590" s="4" t="str" cm="1">
        <f t="array" ref="J590">_xlfn.IFS(Merge2[[#This Row],[DistanceFromHome (KM)]] &lt;=10,"0-10KM",Merge2[[#This Row],[DistanceFromHome (KM)]] &lt;=20,"11-20KM",Merge2[[#This Row],[DistanceFromHome (KM)]] &lt;=30,"21-30KM",Merge2[[#This Row],[DistanceFromHome (KM)]] &lt;=40,"31-40KM",Merge2[[#This Row],[DistanceFromHome (KM)]] &lt;=50,"41-50KM")</f>
        <v>21-30KM</v>
      </c>
      <c r="K590" s="3" t="s">
        <v>40</v>
      </c>
      <c r="L590" s="3" t="s">
        <v>70</v>
      </c>
      <c r="M590" s="4">
        <v>1</v>
      </c>
      <c r="N590" s="3" t="str" cm="1">
        <f t="array" ref="N590">_xlfn.SWITCH(Merge2[[#This Row],[Education]], 1, "Below College", 2, "College", 3, "Bachelor's", 4, "Master's", 5, "Doctorate")</f>
        <v>Below College</v>
      </c>
      <c r="O590" s="3" t="s">
        <v>77</v>
      </c>
      <c r="P590" s="3" t="s">
        <v>110</v>
      </c>
      <c r="Q590" s="3" t="s">
        <v>41</v>
      </c>
      <c r="R590" s="5">
        <v>23993</v>
      </c>
      <c r="S590" s="4">
        <v>0</v>
      </c>
      <c r="T590" s="3" t="s">
        <v>42</v>
      </c>
      <c r="U590" s="4">
        <f>IF(Merge2[[#This Row],[OverTime]]="Yes", 1, 0)</f>
        <v>1</v>
      </c>
      <c r="V590" s="2">
        <v>42521</v>
      </c>
      <c r="W590" s="3" t="s">
        <v>34</v>
      </c>
      <c r="X590" s="4">
        <v>6</v>
      </c>
      <c r="Y590" s="4">
        <v>3</v>
      </c>
      <c r="Z590" s="4">
        <v>4</v>
      </c>
      <c r="AA590" s="4" t="str">
        <f>IF(Merge2[[#This Row],[YearsSinceLastPromotion]] &gt;=4, "Need Attention", "OK")</f>
        <v>Need Attention</v>
      </c>
      <c r="AB590" s="4">
        <v>4</v>
      </c>
      <c r="AC590" s="1" t="s">
        <v>2050</v>
      </c>
      <c r="AD590" s="1" t="s">
        <v>2048</v>
      </c>
      <c r="AE590" s="2">
        <v>43556</v>
      </c>
      <c r="AF590" s="4">
        <v>3</v>
      </c>
      <c r="AG590" s="4">
        <f>IF(ISNUMBER(Merge2[[#This Row],[PerformanceRating.EnvironmentSatisfaction]]),Merge2[[#This Row],[PerformanceRating.EnvironmentSatisfaction]], NA())</f>
        <v>3</v>
      </c>
      <c r="AH590" s="4">
        <v>4</v>
      </c>
      <c r="AI590" s="4">
        <f>IF(ISNUMBER(Merge2[[#This Row],[PerformanceRating.JobSatisfaction]]),Merge2[[#This Row],[PerformanceRating.JobSatisfaction]],NA())</f>
        <v>4</v>
      </c>
      <c r="AJ590" s="4">
        <v>3</v>
      </c>
      <c r="AK590" s="4">
        <f>IF(ISNUMBER(Merge2[[#This Row],[PerformanceRating.RelationshipSatisfaction]]),Merge2[[#This Row],[PerformanceRating.RelationshipSatisfaction]],NA())</f>
        <v>3</v>
      </c>
      <c r="AL590" s="4">
        <v>1</v>
      </c>
      <c r="AM590" s="4">
        <v>0</v>
      </c>
      <c r="AN590" s="4">
        <v>3</v>
      </c>
      <c r="AO590" s="4">
        <f>IF(ISNUMBER(Merge2[[#This Row],[PerformanceRating.WorkLifeBalance]]),Merge2[[#This Row],[PerformanceRating.WorkLifeBalance]],NA())</f>
        <v>3</v>
      </c>
      <c r="AP590" s="4">
        <v>3</v>
      </c>
      <c r="AQ590" s="4">
        <f>IF(ISNUMBER(Merge2[[#This Row],[PerformanceRating.SelfRating]]),Merge2[[#This Row],[PerformanceRating.SelfRating]],NA())</f>
        <v>3</v>
      </c>
      <c r="AR590" s="4">
        <v>3</v>
      </c>
      <c r="AS590" s="4">
        <f>IF(ISNUMBER(Merge2[[#This Row],[PerformanceRating.ManagerRating]]),Merge2[[#This Row],[PerformanceRating.ManagerRating]],NA())</f>
        <v>3</v>
      </c>
      <c r="AT590" s="4">
        <f>AVERAGE(Merge2[[#This Row],[environment]],Merge2[[#This Row],[job_satisfactory]],Merge2[[#This Row],[Relationship]],Merge2[[#This Row],[worklife]],Merge2[[#This Row],[selfrating]],Merge2[[#This Row],[managerrating]])</f>
        <v>3.1666666666666665</v>
      </c>
    </row>
    <row r="591" spans="1:46" x14ac:dyDescent="0.25">
      <c r="A591" s="1" t="s">
        <v>2051</v>
      </c>
      <c r="B591" s="3" t="s">
        <v>2052</v>
      </c>
      <c r="C591" s="3" t="s">
        <v>2053</v>
      </c>
      <c r="D591" s="3" t="s">
        <v>26</v>
      </c>
      <c r="E591" s="4">
        <v>24</v>
      </c>
      <c r="F591" s="4" t="str">
        <f>IF(Merge2[[#This Row],[Age]]&lt;=35,"Young","Old")</f>
        <v>Young</v>
      </c>
      <c r="G591" s="3" t="s">
        <v>27</v>
      </c>
      <c r="H591" s="3" t="s">
        <v>57</v>
      </c>
      <c r="I591" s="4">
        <v>3</v>
      </c>
      <c r="J591" s="4" t="str" cm="1">
        <f t="array" ref="J591">_xlfn.IFS(Merge2[[#This Row],[DistanceFromHome (KM)]] &lt;=10,"0-10KM",Merge2[[#This Row],[DistanceFromHome (KM)]] &lt;=20,"11-20KM",Merge2[[#This Row],[DistanceFromHome (KM)]] &lt;=30,"21-30KM",Merge2[[#This Row],[DistanceFromHome (KM)]] &lt;=40,"31-40KM",Merge2[[#This Row],[DistanceFromHome (KM)]] &lt;=50,"41-50KM")</f>
        <v>0-10KM</v>
      </c>
      <c r="K591" s="3" t="s">
        <v>40</v>
      </c>
      <c r="L591" s="3" t="s">
        <v>30</v>
      </c>
      <c r="M591" s="4">
        <v>3</v>
      </c>
      <c r="N591" s="3" t="str" cm="1">
        <f t="array" ref="N591">_xlfn.SWITCH(Merge2[[#This Row],[Education]], 1, "Below College", 2, "College", 3, "Bachelor's", 4, "Master's", 5, "Doctorate")</f>
        <v>Bachelor's</v>
      </c>
      <c r="O591" s="3" t="s">
        <v>200</v>
      </c>
      <c r="P591" s="3" t="s">
        <v>110</v>
      </c>
      <c r="Q591" s="3" t="s">
        <v>51</v>
      </c>
      <c r="R591" s="5">
        <v>41664</v>
      </c>
      <c r="S591" s="4">
        <v>1</v>
      </c>
      <c r="T591" s="3" t="s">
        <v>34</v>
      </c>
      <c r="U591" s="4">
        <f>IF(Merge2[[#This Row],[OverTime]]="Yes", 1, 0)</f>
        <v>0</v>
      </c>
      <c r="V591" s="2">
        <v>42529</v>
      </c>
      <c r="W591" s="3" t="s">
        <v>34</v>
      </c>
      <c r="X591" s="4">
        <v>6</v>
      </c>
      <c r="Y591" s="4">
        <v>3</v>
      </c>
      <c r="Z591" s="4">
        <v>4</v>
      </c>
      <c r="AA591" s="4" t="str">
        <f>IF(Merge2[[#This Row],[YearsSinceLastPromotion]] &gt;=4, "Need Attention", "OK")</f>
        <v>Need Attention</v>
      </c>
      <c r="AB591" s="4">
        <v>2</v>
      </c>
      <c r="AC591" s="1"/>
      <c r="AD591" s="1"/>
      <c r="AE591" s="2"/>
      <c r="AF591" s="4"/>
      <c r="AG591" s="4" t="e">
        <f>IF(ISNUMBER(Merge2[[#This Row],[PerformanceRating.EnvironmentSatisfaction]]),Merge2[[#This Row],[PerformanceRating.EnvironmentSatisfaction]], NA())</f>
        <v>#N/A</v>
      </c>
      <c r="AH591" s="4"/>
      <c r="AI591" s="4" t="e">
        <f>IF(ISNUMBER(Merge2[[#This Row],[PerformanceRating.JobSatisfaction]]),Merge2[[#This Row],[PerformanceRating.JobSatisfaction]],NA())</f>
        <v>#N/A</v>
      </c>
      <c r="AJ591" s="4"/>
      <c r="AK591" s="4" t="e">
        <f>IF(ISNUMBER(Merge2[[#This Row],[PerformanceRating.RelationshipSatisfaction]]),Merge2[[#This Row],[PerformanceRating.RelationshipSatisfaction]],NA())</f>
        <v>#N/A</v>
      </c>
      <c r="AL591" s="4"/>
      <c r="AM591" s="4"/>
      <c r="AN591" s="4"/>
      <c r="AO591" s="4" t="e">
        <f>IF(ISNUMBER(Merge2[[#This Row],[PerformanceRating.WorkLifeBalance]]),Merge2[[#This Row],[PerformanceRating.WorkLifeBalance]],NA())</f>
        <v>#N/A</v>
      </c>
      <c r="AP591" s="4"/>
      <c r="AQ591" s="4" t="e">
        <f>IF(ISNUMBER(Merge2[[#This Row],[PerformanceRating.SelfRating]]),Merge2[[#This Row],[PerformanceRating.SelfRating]],NA())</f>
        <v>#N/A</v>
      </c>
      <c r="AR591" s="4"/>
      <c r="AS591" s="4" t="e">
        <f>IF(ISNUMBER(Merge2[[#This Row],[PerformanceRating.ManagerRating]]),Merge2[[#This Row],[PerformanceRating.ManagerRating]],NA())</f>
        <v>#N/A</v>
      </c>
      <c r="AT591" s="4" t="e">
        <f>AVERAGE(Merge2[[#This Row],[environment]],Merge2[[#This Row],[job_satisfactory]],Merge2[[#This Row],[Relationship]],Merge2[[#This Row],[worklife]],Merge2[[#This Row],[selfrating]],Merge2[[#This Row],[managerrating]])</f>
        <v>#N/A</v>
      </c>
    </row>
    <row r="592" spans="1:46" x14ac:dyDescent="0.25">
      <c r="A592" s="1" t="s">
        <v>2054</v>
      </c>
      <c r="B592" s="3" t="s">
        <v>2055</v>
      </c>
      <c r="C592" s="3" t="s">
        <v>2056</v>
      </c>
      <c r="D592" s="3" t="s">
        <v>56</v>
      </c>
      <c r="E592" s="4">
        <v>24</v>
      </c>
      <c r="F592" s="4" t="str">
        <f>IF(Merge2[[#This Row],[Age]]&lt;=35,"Young","Old")</f>
        <v>Young</v>
      </c>
      <c r="G592" s="3" t="s">
        <v>27</v>
      </c>
      <c r="H592" s="3" t="s">
        <v>28</v>
      </c>
      <c r="I592" s="4">
        <v>41</v>
      </c>
      <c r="J592" s="4" t="str" cm="1">
        <f t="array" ref="J592">_xlfn.IFS(Merge2[[#This Row],[DistanceFromHome (KM)]] &lt;=10,"0-10KM",Merge2[[#This Row],[DistanceFromHome (KM)]] &lt;=20,"11-20KM",Merge2[[#This Row],[DistanceFromHome (KM)]] &lt;=30,"21-30KM",Merge2[[#This Row],[DistanceFromHome (KM)]] &lt;=40,"31-40KM",Merge2[[#This Row],[DistanceFromHome (KM)]] &lt;=50,"41-50KM")</f>
        <v>41-50KM</v>
      </c>
      <c r="K592" s="3" t="s">
        <v>40</v>
      </c>
      <c r="L592" s="3" t="s">
        <v>70</v>
      </c>
      <c r="M592" s="4">
        <v>2</v>
      </c>
      <c r="N592" s="3" t="str" cm="1">
        <f t="array" ref="N592">_xlfn.SWITCH(Merge2[[#This Row],[Education]], 1, "Below College", 2, "College", 3, "Bachelor's", 4, "Master's", 5, "Doctorate")</f>
        <v>College</v>
      </c>
      <c r="O592" s="3" t="s">
        <v>49</v>
      </c>
      <c r="P592" s="3" t="s">
        <v>32</v>
      </c>
      <c r="Q592" s="3" t="s">
        <v>33</v>
      </c>
      <c r="R592" s="5">
        <v>111750</v>
      </c>
      <c r="S592" s="4">
        <v>1</v>
      </c>
      <c r="T592" s="3" t="s">
        <v>34</v>
      </c>
      <c r="U592" s="4">
        <f>IF(Merge2[[#This Row],[OverTime]]="Yes", 1, 0)</f>
        <v>0</v>
      </c>
      <c r="V592" s="2">
        <v>42531</v>
      </c>
      <c r="W592" s="3" t="s">
        <v>34</v>
      </c>
      <c r="X592" s="4">
        <v>6</v>
      </c>
      <c r="Y592" s="4">
        <v>4</v>
      </c>
      <c r="Z592" s="4">
        <v>6</v>
      </c>
      <c r="AA592" s="4" t="str">
        <f>IF(Merge2[[#This Row],[YearsSinceLastPromotion]] &gt;=4, "Need Attention", "OK")</f>
        <v>Need Attention</v>
      </c>
      <c r="AB592" s="4">
        <v>2</v>
      </c>
      <c r="AC592" s="1"/>
      <c r="AD592" s="1"/>
      <c r="AE592" s="2"/>
      <c r="AF592" s="4"/>
      <c r="AG592" s="4" t="e">
        <f>IF(ISNUMBER(Merge2[[#This Row],[PerformanceRating.EnvironmentSatisfaction]]),Merge2[[#This Row],[PerformanceRating.EnvironmentSatisfaction]], NA())</f>
        <v>#N/A</v>
      </c>
      <c r="AH592" s="4"/>
      <c r="AI592" s="4" t="e">
        <f>IF(ISNUMBER(Merge2[[#This Row],[PerformanceRating.JobSatisfaction]]),Merge2[[#This Row],[PerformanceRating.JobSatisfaction]],NA())</f>
        <v>#N/A</v>
      </c>
      <c r="AJ592" s="4"/>
      <c r="AK592" s="4" t="e">
        <f>IF(ISNUMBER(Merge2[[#This Row],[PerformanceRating.RelationshipSatisfaction]]),Merge2[[#This Row],[PerformanceRating.RelationshipSatisfaction]],NA())</f>
        <v>#N/A</v>
      </c>
      <c r="AL592" s="4"/>
      <c r="AM592" s="4"/>
      <c r="AN592" s="4"/>
      <c r="AO592" s="4" t="e">
        <f>IF(ISNUMBER(Merge2[[#This Row],[PerformanceRating.WorkLifeBalance]]),Merge2[[#This Row],[PerformanceRating.WorkLifeBalance]],NA())</f>
        <v>#N/A</v>
      </c>
      <c r="AP592" s="4"/>
      <c r="AQ592" s="4" t="e">
        <f>IF(ISNUMBER(Merge2[[#This Row],[PerformanceRating.SelfRating]]),Merge2[[#This Row],[PerformanceRating.SelfRating]],NA())</f>
        <v>#N/A</v>
      </c>
      <c r="AR592" s="4"/>
      <c r="AS592" s="4" t="e">
        <f>IF(ISNUMBER(Merge2[[#This Row],[PerformanceRating.ManagerRating]]),Merge2[[#This Row],[PerformanceRating.ManagerRating]],NA())</f>
        <v>#N/A</v>
      </c>
      <c r="AT592" s="4" t="e">
        <f>AVERAGE(Merge2[[#This Row],[environment]],Merge2[[#This Row],[job_satisfactory]],Merge2[[#This Row],[Relationship]],Merge2[[#This Row],[worklife]],Merge2[[#This Row],[selfrating]],Merge2[[#This Row],[managerrating]])</f>
        <v>#N/A</v>
      </c>
    </row>
    <row r="593" spans="1:46" x14ac:dyDescent="0.25">
      <c r="A593" s="1" t="s">
        <v>2057</v>
      </c>
      <c r="B593" s="3" t="s">
        <v>2058</v>
      </c>
      <c r="C593" s="3" t="s">
        <v>2059</v>
      </c>
      <c r="D593" s="3" t="s">
        <v>26</v>
      </c>
      <c r="E593" s="4">
        <v>25</v>
      </c>
      <c r="F593" s="4" t="str">
        <f>IF(Merge2[[#This Row],[Age]]&lt;=35,"Young","Old")</f>
        <v>Young</v>
      </c>
      <c r="G593" s="3" t="s">
        <v>92</v>
      </c>
      <c r="H593" s="3" t="s">
        <v>57</v>
      </c>
      <c r="I593" s="4">
        <v>17</v>
      </c>
      <c r="J593" s="4" t="str" cm="1">
        <f t="array" ref="J593">_xlfn.IFS(Merge2[[#This Row],[DistanceFromHome (KM)]] &lt;=10,"0-10KM",Merge2[[#This Row],[DistanceFromHome (KM)]] &lt;=20,"11-20KM",Merge2[[#This Row],[DistanceFromHome (KM)]] &lt;=30,"21-30KM",Merge2[[#This Row],[DistanceFromHome (KM)]] &lt;=40,"31-40KM",Merge2[[#This Row],[DistanceFromHome (KM)]] &lt;=50,"41-50KM")</f>
        <v>11-20KM</v>
      </c>
      <c r="K593" s="3" t="s">
        <v>40</v>
      </c>
      <c r="L593" s="3" t="s">
        <v>82</v>
      </c>
      <c r="M593" s="4">
        <v>3</v>
      </c>
      <c r="N593" s="3" t="str" cm="1">
        <f t="array" ref="N593">_xlfn.SWITCH(Merge2[[#This Row],[Education]], 1, "Below College", 2, "College", 3, "Bachelor's", 4, "Master's", 5, "Doctorate")</f>
        <v>Bachelor's</v>
      </c>
      <c r="O593" s="3" t="s">
        <v>58</v>
      </c>
      <c r="P593" s="3" t="s">
        <v>110</v>
      </c>
      <c r="Q593" s="3" t="s">
        <v>51</v>
      </c>
      <c r="R593" s="5">
        <v>54566</v>
      </c>
      <c r="S593" s="4">
        <v>1</v>
      </c>
      <c r="T593" s="3" t="s">
        <v>34</v>
      </c>
      <c r="U593" s="4">
        <f>IF(Merge2[[#This Row],[OverTime]]="Yes", 1, 0)</f>
        <v>0</v>
      </c>
      <c r="V593" s="2">
        <v>42536</v>
      </c>
      <c r="W593" s="3" t="s">
        <v>34</v>
      </c>
      <c r="X593" s="4">
        <v>6</v>
      </c>
      <c r="Y593" s="4">
        <v>3</v>
      </c>
      <c r="Z593" s="4">
        <v>6</v>
      </c>
      <c r="AA593" s="4" t="str">
        <f>IF(Merge2[[#This Row],[YearsSinceLastPromotion]] &gt;=4, "Need Attention", "OK")</f>
        <v>Need Attention</v>
      </c>
      <c r="AB593" s="4">
        <v>5</v>
      </c>
      <c r="AC593" s="1"/>
      <c r="AD593" s="1"/>
      <c r="AE593" s="2"/>
      <c r="AF593" s="4"/>
      <c r="AG593" s="4" t="e">
        <f>IF(ISNUMBER(Merge2[[#This Row],[PerformanceRating.EnvironmentSatisfaction]]),Merge2[[#This Row],[PerformanceRating.EnvironmentSatisfaction]], NA())</f>
        <v>#N/A</v>
      </c>
      <c r="AH593" s="4"/>
      <c r="AI593" s="4" t="e">
        <f>IF(ISNUMBER(Merge2[[#This Row],[PerformanceRating.JobSatisfaction]]),Merge2[[#This Row],[PerformanceRating.JobSatisfaction]],NA())</f>
        <v>#N/A</v>
      </c>
      <c r="AJ593" s="4"/>
      <c r="AK593" s="4" t="e">
        <f>IF(ISNUMBER(Merge2[[#This Row],[PerformanceRating.RelationshipSatisfaction]]),Merge2[[#This Row],[PerformanceRating.RelationshipSatisfaction]],NA())</f>
        <v>#N/A</v>
      </c>
      <c r="AL593" s="4"/>
      <c r="AM593" s="4"/>
      <c r="AN593" s="4"/>
      <c r="AO593" s="4" t="e">
        <f>IF(ISNUMBER(Merge2[[#This Row],[PerformanceRating.WorkLifeBalance]]),Merge2[[#This Row],[PerformanceRating.WorkLifeBalance]],NA())</f>
        <v>#N/A</v>
      </c>
      <c r="AP593" s="4"/>
      <c r="AQ593" s="4" t="e">
        <f>IF(ISNUMBER(Merge2[[#This Row],[PerformanceRating.SelfRating]]),Merge2[[#This Row],[PerformanceRating.SelfRating]],NA())</f>
        <v>#N/A</v>
      </c>
      <c r="AR593" s="4"/>
      <c r="AS593" s="4" t="e">
        <f>IF(ISNUMBER(Merge2[[#This Row],[PerformanceRating.ManagerRating]]),Merge2[[#This Row],[PerformanceRating.ManagerRating]],NA())</f>
        <v>#N/A</v>
      </c>
      <c r="AT593" s="4" t="e">
        <f>AVERAGE(Merge2[[#This Row],[environment]],Merge2[[#This Row],[job_satisfactory]],Merge2[[#This Row],[Relationship]],Merge2[[#This Row],[worklife]],Merge2[[#This Row],[selfrating]],Merge2[[#This Row],[managerrating]])</f>
        <v>#N/A</v>
      </c>
    </row>
    <row r="594" spans="1:46" x14ac:dyDescent="0.25">
      <c r="A594" s="1" t="s">
        <v>2060</v>
      </c>
      <c r="B594" s="3" t="s">
        <v>2061</v>
      </c>
      <c r="C594" s="3" t="s">
        <v>2062</v>
      </c>
      <c r="D594" s="3" t="s">
        <v>39</v>
      </c>
      <c r="E594" s="4">
        <v>27</v>
      </c>
      <c r="F594" s="4" t="str">
        <f>IF(Merge2[[#This Row],[Age]]&lt;=35,"Young","Old")</f>
        <v>Young</v>
      </c>
      <c r="G594" s="3" t="s">
        <v>27</v>
      </c>
      <c r="H594" s="3" t="s">
        <v>57</v>
      </c>
      <c r="I594" s="4">
        <v>42</v>
      </c>
      <c r="J594" s="4" t="str" cm="1">
        <f t="array" ref="J594">_xlfn.IFS(Merge2[[#This Row],[DistanceFromHome (KM)]] &lt;=10,"0-10KM",Merge2[[#This Row],[DistanceFromHome (KM)]] &lt;=20,"11-20KM",Merge2[[#This Row],[DistanceFromHome (KM)]] &lt;=30,"21-30KM",Merge2[[#This Row],[DistanceFromHome (KM)]] &lt;=40,"31-40KM",Merge2[[#This Row],[DistanceFromHome (KM)]] &lt;=50,"41-50KM")</f>
        <v>41-50KM</v>
      </c>
      <c r="K594" s="3" t="s">
        <v>69</v>
      </c>
      <c r="L594" s="3" t="s">
        <v>149</v>
      </c>
      <c r="M594" s="4">
        <v>3</v>
      </c>
      <c r="N594" s="3" t="str" cm="1">
        <f t="array" ref="N594">_xlfn.SWITCH(Merge2[[#This Row],[Education]], 1, "Below College", 2, "College", 3, "Bachelor's", 4, "Master's", 5, "Doctorate")</f>
        <v>Bachelor's</v>
      </c>
      <c r="O594" s="3" t="s">
        <v>83</v>
      </c>
      <c r="P594" s="3" t="s">
        <v>101</v>
      </c>
      <c r="Q594" s="3" t="s">
        <v>51</v>
      </c>
      <c r="R594" s="5">
        <v>49343</v>
      </c>
      <c r="S594" s="4">
        <v>1</v>
      </c>
      <c r="T594" s="3" t="s">
        <v>34</v>
      </c>
      <c r="U594" s="4">
        <f>IF(Merge2[[#This Row],[OverTime]]="Yes", 1, 0)</f>
        <v>0</v>
      </c>
      <c r="V594" s="2">
        <v>42537</v>
      </c>
      <c r="W594" s="3" t="s">
        <v>34</v>
      </c>
      <c r="X594" s="4">
        <v>6</v>
      </c>
      <c r="Y594" s="4">
        <v>3</v>
      </c>
      <c r="Z594" s="4">
        <v>3</v>
      </c>
      <c r="AA594" s="4" t="str">
        <f>IF(Merge2[[#This Row],[YearsSinceLastPromotion]] &gt;=4, "Need Attention", "OK")</f>
        <v>OK</v>
      </c>
      <c r="AB594" s="4">
        <v>0</v>
      </c>
      <c r="AC594" s="1"/>
      <c r="AD594" s="1"/>
      <c r="AE594" s="2"/>
      <c r="AF594" s="4"/>
      <c r="AG594" s="4" t="e">
        <f>IF(ISNUMBER(Merge2[[#This Row],[PerformanceRating.EnvironmentSatisfaction]]),Merge2[[#This Row],[PerformanceRating.EnvironmentSatisfaction]], NA())</f>
        <v>#N/A</v>
      </c>
      <c r="AH594" s="4"/>
      <c r="AI594" s="4" t="e">
        <f>IF(ISNUMBER(Merge2[[#This Row],[PerformanceRating.JobSatisfaction]]),Merge2[[#This Row],[PerformanceRating.JobSatisfaction]],NA())</f>
        <v>#N/A</v>
      </c>
      <c r="AJ594" s="4"/>
      <c r="AK594" s="4" t="e">
        <f>IF(ISNUMBER(Merge2[[#This Row],[PerformanceRating.RelationshipSatisfaction]]),Merge2[[#This Row],[PerformanceRating.RelationshipSatisfaction]],NA())</f>
        <v>#N/A</v>
      </c>
      <c r="AL594" s="4"/>
      <c r="AM594" s="4"/>
      <c r="AN594" s="4"/>
      <c r="AO594" s="4" t="e">
        <f>IF(ISNUMBER(Merge2[[#This Row],[PerformanceRating.WorkLifeBalance]]),Merge2[[#This Row],[PerformanceRating.WorkLifeBalance]],NA())</f>
        <v>#N/A</v>
      </c>
      <c r="AP594" s="4"/>
      <c r="AQ594" s="4" t="e">
        <f>IF(ISNUMBER(Merge2[[#This Row],[PerformanceRating.SelfRating]]),Merge2[[#This Row],[PerformanceRating.SelfRating]],NA())</f>
        <v>#N/A</v>
      </c>
      <c r="AR594" s="4"/>
      <c r="AS594" s="4" t="e">
        <f>IF(ISNUMBER(Merge2[[#This Row],[PerformanceRating.ManagerRating]]),Merge2[[#This Row],[PerformanceRating.ManagerRating]],NA())</f>
        <v>#N/A</v>
      </c>
      <c r="AT594" s="4" t="e">
        <f>AVERAGE(Merge2[[#This Row],[environment]],Merge2[[#This Row],[job_satisfactory]],Merge2[[#This Row],[Relationship]],Merge2[[#This Row],[worklife]],Merge2[[#This Row],[selfrating]],Merge2[[#This Row],[managerrating]])</f>
        <v>#N/A</v>
      </c>
    </row>
    <row r="595" spans="1:46" x14ac:dyDescent="0.25">
      <c r="A595" s="1" t="s">
        <v>2063</v>
      </c>
      <c r="B595" s="3" t="s">
        <v>2064</v>
      </c>
      <c r="C595" s="3" t="s">
        <v>1167</v>
      </c>
      <c r="D595" s="3" t="s">
        <v>39</v>
      </c>
      <c r="E595" s="4">
        <v>27</v>
      </c>
      <c r="F595" s="4" t="str">
        <f>IF(Merge2[[#This Row],[Age]]&lt;=35,"Young","Old")</f>
        <v>Young</v>
      </c>
      <c r="G595" s="3" t="s">
        <v>92</v>
      </c>
      <c r="H595" s="3" t="s">
        <v>57</v>
      </c>
      <c r="I595" s="4">
        <v>45</v>
      </c>
      <c r="J595" s="4" t="str" cm="1">
        <f t="array" ref="J595">_xlfn.IFS(Merge2[[#This Row],[DistanceFromHome (KM)]] &lt;=10,"0-10KM",Merge2[[#This Row],[DistanceFromHome (KM)]] &lt;=20,"11-20KM",Merge2[[#This Row],[DistanceFromHome (KM)]] &lt;=30,"21-30KM",Merge2[[#This Row],[DistanceFromHome (KM)]] &lt;=40,"31-40KM",Merge2[[#This Row],[DistanceFromHome (KM)]] &lt;=50,"41-50KM")</f>
        <v>41-50KM</v>
      </c>
      <c r="K595" s="3" t="s">
        <v>40</v>
      </c>
      <c r="L595" s="3" t="s">
        <v>30</v>
      </c>
      <c r="M595" s="4">
        <v>2</v>
      </c>
      <c r="N595" s="3" t="str" cm="1">
        <f t="array" ref="N595">_xlfn.SWITCH(Merge2[[#This Row],[Education]], 1, "Below College", 2, "College", 3, "Bachelor's", 4, "Master's", 5, "Doctorate")</f>
        <v>College</v>
      </c>
      <c r="O595" s="3" t="s">
        <v>77</v>
      </c>
      <c r="P595" s="3" t="s">
        <v>93</v>
      </c>
      <c r="Q595" s="3" t="s">
        <v>41</v>
      </c>
      <c r="R595" s="5">
        <v>34579</v>
      </c>
      <c r="S595" s="4">
        <v>0</v>
      </c>
      <c r="T595" s="3" t="s">
        <v>34</v>
      </c>
      <c r="U595" s="4">
        <f>IF(Merge2[[#This Row],[OverTime]]="Yes", 1, 0)</f>
        <v>0</v>
      </c>
      <c r="V595" s="2">
        <v>42538</v>
      </c>
      <c r="W595" s="3" t="s">
        <v>34</v>
      </c>
      <c r="X595" s="4">
        <v>6</v>
      </c>
      <c r="Y595" s="4">
        <v>4</v>
      </c>
      <c r="Z595" s="4">
        <v>4</v>
      </c>
      <c r="AA595" s="4" t="str">
        <f>IF(Merge2[[#This Row],[YearsSinceLastPromotion]] &gt;=4, "Need Attention", "OK")</f>
        <v>Need Attention</v>
      </c>
      <c r="AB595" s="4">
        <v>4</v>
      </c>
      <c r="AC595" s="1"/>
      <c r="AD595" s="1"/>
      <c r="AE595" s="2"/>
      <c r="AF595" s="4"/>
      <c r="AG595" s="4" t="e">
        <f>IF(ISNUMBER(Merge2[[#This Row],[PerformanceRating.EnvironmentSatisfaction]]),Merge2[[#This Row],[PerformanceRating.EnvironmentSatisfaction]], NA())</f>
        <v>#N/A</v>
      </c>
      <c r="AH595" s="4"/>
      <c r="AI595" s="4" t="e">
        <f>IF(ISNUMBER(Merge2[[#This Row],[PerformanceRating.JobSatisfaction]]),Merge2[[#This Row],[PerformanceRating.JobSatisfaction]],NA())</f>
        <v>#N/A</v>
      </c>
      <c r="AJ595" s="4"/>
      <c r="AK595" s="4" t="e">
        <f>IF(ISNUMBER(Merge2[[#This Row],[PerformanceRating.RelationshipSatisfaction]]),Merge2[[#This Row],[PerformanceRating.RelationshipSatisfaction]],NA())</f>
        <v>#N/A</v>
      </c>
      <c r="AL595" s="4"/>
      <c r="AM595" s="4"/>
      <c r="AN595" s="4"/>
      <c r="AO595" s="4" t="e">
        <f>IF(ISNUMBER(Merge2[[#This Row],[PerformanceRating.WorkLifeBalance]]),Merge2[[#This Row],[PerformanceRating.WorkLifeBalance]],NA())</f>
        <v>#N/A</v>
      </c>
      <c r="AP595" s="4"/>
      <c r="AQ595" s="4" t="e">
        <f>IF(ISNUMBER(Merge2[[#This Row],[PerformanceRating.SelfRating]]),Merge2[[#This Row],[PerformanceRating.SelfRating]],NA())</f>
        <v>#N/A</v>
      </c>
      <c r="AR595" s="4"/>
      <c r="AS595" s="4" t="e">
        <f>IF(ISNUMBER(Merge2[[#This Row],[PerformanceRating.ManagerRating]]),Merge2[[#This Row],[PerformanceRating.ManagerRating]],NA())</f>
        <v>#N/A</v>
      </c>
      <c r="AT595" s="4" t="e">
        <f>AVERAGE(Merge2[[#This Row],[environment]],Merge2[[#This Row],[job_satisfactory]],Merge2[[#This Row],[Relationship]],Merge2[[#This Row],[worklife]],Merge2[[#This Row],[selfrating]],Merge2[[#This Row],[managerrating]])</f>
        <v>#N/A</v>
      </c>
    </row>
    <row r="596" spans="1:46" x14ac:dyDescent="0.25">
      <c r="A596" s="1" t="s">
        <v>2065</v>
      </c>
      <c r="B596" s="3" t="s">
        <v>2066</v>
      </c>
      <c r="C596" s="3" t="s">
        <v>2067</v>
      </c>
      <c r="D596" s="3" t="s">
        <v>39</v>
      </c>
      <c r="E596" s="4">
        <v>24</v>
      </c>
      <c r="F596" s="4" t="str">
        <f>IF(Merge2[[#This Row],[Age]]&lt;=35,"Young","Old")</f>
        <v>Young</v>
      </c>
      <c r="G596" s="3" t="s">
        <v>75</v>
      </c>
      <c r="H596" s="3" t="s">
        <v>28</v>
      </c>
      <c r="I596" s="4">
        <v>8</v>
      </c>
      <c r="J596" s="4" t="str" cm="1">
        <f t="array" ref="J596">_xlfn.IFS(Merge2[[#This Row],[DistanceFromHome (KM)]] &lt;=10,"0-10KM",Merge2[[#This Row],[DistanceFromHome (KM)]] &lt;=20,"11-20KM",Merge2[[#This Row],[DistanceFromHome (KM)]] &lt;=30,"21-30KM",Merge2[[#This Row],[DistanceFromHome (KM)]] &lt;=40,"31-40KM",Merge2[[#This Row],[DistanceFromHome (KM)]] &lt;=50,"41-50KM")</f>
        <v>0-10KM</v>
      </c>
      <c r="K596" s="3" t="s">
        <v>40</v>
      </c>
      <c r="L596" s="3" t="s">
        <v>30</v>
      </c>
      <c r="M596" s="4">
        <v>3</v>
      </c>
      <c r="N596" s="3" t="str" cm="1">
        <f t="array" ref="N596">_xlfn.SWITCH(Merge2[[#This Row],[Education]], 1, "Below College", 2, "College", 3, "Bachelor's", 4, "Master's", 5, "Doctorate")</f>
        <v>Bachelor's</v>
      </c>
      <c r="O596" s="3" t="s">
        <v>31</v>
      </c>
      <c r="P596" s="3" t="s">
        <v>32</v>
      </c>
      <c r="Q596" s="3" t="s">
        <v>41</v>
      </c>
      <c r="R596" s="5">
        <v>82405</v>
      </c>
      <c r="S596" s="4">
        <v>0</v>
      </c>
      <c r="T596" s="3" t="s">
        <v>42</v>
      </c>
      <c r="U596" s="4">
        <f>IF(Merge2[[#This Row],[OverTime]]="Yes", 1, 0)</f>
        <v>1</v>
      </c>
      <c r="V596" s="2">
        <v>42540</v>
      </c>
      <c r="W596" s="3" t="s">
        <v>42</v>
      </c>
      <c r="X596" s="4">
        <v>5</v>
      </c>
      <c r="Y596" s="4">
        <v>1</v>
      </c>
      <c r="Z596" s="4">
        <v>4</v>
      </c>
      <c r="AA596" s="4" t="str">
        <f>IF(Merge2[[#This Row],[YearsSinceLastPromotion]] &gt;=4, "Need Attention", "OK")</f>
        <v>Need Attention</v>
      </c>
      <c r="AB596" s="4">
        <v>1</v>
      </c>
      <c r="AC596" s="1" t="s">
        <v>2068</v>
      </c>
      <c r="AD596" s="1" t="s">
        <v>2065</v>
      </c>
      <c r="AE596" s="2">
        <v>42752</v>
      </c>
      <c r="AF596" s="4">
        <v>3</v>
      </c>
      <c r="AG596" s="4">
        <f>IF(ISNUMBER(Merge2[[#This Row],[PerformanceRating.EnvironmentSatisfaction]]),Merge2[[#This Row],[PerformanceRating.EnvironmentSatisfaction]], NA())</f>
        <v>3</v>
      </c>
      <c r="AH596" s="4">
        <v>5</v>
      </c>
      <c r="AI596" s="4">
        <f>IF(ISNUMBER(Merge2[[#This Row],[PerformanceRating.JobSatisfaction]]),Merge2[[#This Row],[PerformanceRating.JobSatisfaction]],NA())</f>
        <v>5</v>
      </c>
      <c r="AJ596" s="4">
        <v>3</v>
      </c>
      <c r="AK596" s="4">
        <f>IF(ISNUMBER(Merge2[[#This Row],[PerformanceRating.RelationshipSatisfaction]]),Merge2[[#This Row],[PerformanceRating.RelationshipSatisfaction]],NA())</f>
        <v>3</v>
      </c>
      <c r="AL596" s="4">
        <v>1</v>
      </c>
      <c r="AM596" s="4">
        <v>0</v>
      </c>
      <c r="AN596" s="4">
        <v>4</v>
      </c>
      <c r="AO596" s="4">
        <f>IF(ISNUMBER(Merge2[[#This Row],[PerformanceRating.WorkLifeBalance]]),Merge2[[#This Row],[PerformanceRating.WorkLifeBalance]],NA())</f>
        <v>4</v>
      </c>
      <c r="AP596" s="4">
        <v>5</v>
      </c>
      <c r="AQ596" s="4">
        <f>IF(ISNUMBER(Merge2[[#This Row],[PerformanceRating.SelfRating]]),Merge2[[#This Row],[PerformanceRating.SelfRating]],NA())</f>
        <v>5</v>
      </c>
      <c r="AR596" s="4">
        <v>5</v>
      </c>
      <c r="AS596" s="4">
        <f>IF(ISNUMBER(Merge2[[#This Row],[PerformanceRating.ManagerRating]]),Merge2[[#This Row],[PerformanceRating.ManagerRating]],NA())</f>
        <v>5</v>
      </c>
      <c r="AT596" s="4">
        <f>AVERAGE(Merge2[[#This Row],[environment]],Merge2[[#This Row],[job_satisfactory]],Merge2[[#This Row],[Relationship]],Merge2[[#This Row],[worklife]],Merge2[[#This Row],[selfrating]],Merge2[[#This Row],[managerrating]])</f>
        <v>4.166666666666667</v>
      </c>
    </row>
    <row r="597" spans="1:46" x14ac:dyDescent="0.25">
      <c r="A597" s="1" t="s">
        <v>2069</v>
      </c>
      <c r="B597" s="3" t="s">
        <v>2070</v>
      </c>
      <c r="C597" s="3" t="s">
        <v>2071</v>
      </c>
      <c r="D597" s="3" t="s">
        <v>56</v>
      </c>
      <c r="E597" s="4">
        <v>26</v>
      </c>
      <c r="F597" s="4" t="str">
        <f>IF(Merge2[[#This Row],[Age]]&lt;=35,"Young","Old")</f>
        <v>Young</v>
      </c>
      <c r="G597" s="3" t="s">
        <v>27</v>
      </c>
      <c r="H597" s="3" t="s">
        <v>28</v>
      </c>
      <c r="I597" s="4">
        <v>5</v>
      </c>
      <c r="J597" s="4" t="str" cm="1">
        <f t="array" ref="J597">_xlfn.IFS(Merge2[[#This Row],[DistanceFromHome (KM)]] &lt;=10,"0-10KM",Merge2[[#This Row],[DistanceFromHome (KM)]] &lt;=20,"11-20KM",Merge2[[#This Row],[DistanceFromHome (KM)]] &lt;=30,"21-30KM",Merge2[[#This Row],[DistanceFromHome (KM)]] &lt;=40,"31-40KM",Merge2[[#This Row],[DistanceFromHome (KM)]] &lt;=50,"41-50KM")</f>
        <v>0-10KM</v>
      </c>
      <c r="K597" s="3" t="s">
        <v>69</v>
      </c>
      <c r="L597" s="3" t="s">
        <v>30</v>
      </c>
      <c r="M597" s="4">
        <v>3</v>
      </c>
      <c r="N597" s="3" t="str" cm="1">
        <f t="array" ref="N597">_xlfn.SWITCH(Merge2[[#This Row],[Education]], 1, "Below College", 2, "College", 3, "Bachelor's", 4, "Master's", 5, "Doctorate")</f>
        <v>Bachelor's</v>
      </c>
      <c r="O597" s="3" t="s">
        <v>31</v>
      </c>
      <c r="P597" s="3" t="s">
        <v>32</v>
      </c>
      <c r="Q597" s="3" t="s">
        <v>51</v>
      </c>
      <c r="R597" s="5">
        <v>107966</v>
      </c>
      <c r="S597" s="4">
        <v>2</v>
      </c>
      <c r="T597" s="3" t="s">
        <v>34</v>
      </c>
      <c r="U597" s="4">
        <f>IF(Merge2[[#This Row],[OverTime]]="Yes", 1, 0)</f>
        <v>0</v>
      </c>
      <c r="V597" s="2">
        <v>42544</v>
      </c>
      <c r="W597" s="3" t="s">
        <v>34</v>
      </c>
      <c r="X597" s="4">
        <v>6</v>
      </c>
      <c r="Y597" s="4">
        <v>6</v>
      </c>
      <c r="Z597" s="4">
        <v>6</v>
      </c>
      <c r="AA597" s="4" t="str">
        <f>IF(Merge2[[#This Row],[YearsSinceLastPromotion]] &gt;=4, "Need Attention", "OK")</f>
        <v>Need Attention</v>
      </c>
      <c r="AB597" s="4">
        <v>6</v>
      </c>
      <c r="AC597" s="1"/>
      <c r="AD597" s="1"/>
      <c r="AE597" s="2"/>
      <c r="AF597" s="4"/>
      <c r="AG597" s="4" t="e">
        <f>IF(ISNUMBER(Merge2[[#This Row],[PerformanceRating.EnvironmentSatisfaction]]),Merge2[[#This Row],[PerformanceRating.EnvironmentSatisfaction]], NA())</f>
        <v>#N/A</v>
      </c>
      <c r="AH597" s="4"/>
      <c r="AI597" s="4" t="e">
        <f>IF(ISNUMBER(Merge2[[#This Row],[PerformanceRating.JobSatisfaction]]),Merge2[[#This Row],[PerformanceRating.JobSatisfaction]],NA())</f>
        <v>#N/A</v>
      </c>
      <c r="AJ597" s="4"/>
      <c r="AK597" s="4" t="e">
        <f>IF(ISNUMBER(Merge2[[#This Row],[PerformanceRating.RelationshipSatisfaction]]),Merge2[[#This Row],[PerformanceRating.RelationshipSatisfaction]],NA())</f>
        <v>#N/A</v>
      </c>
      <c r="AL597" s="4"/>
      <c r="AM597" s="4"/>
      <c r="AN597" s="4"/>
      <c r="AO597" s="4" t="e">
        <f>IF(ISNUMBER(Merge2[[#This Row],[PerformanceRating.WorkLifeBalance]]),Merge2[[#This Row],[PerformanceRating.WorkLifeBalance]],NA())</f>
        <v>#N/A</v>
      </c>
      <c r="AP597" s="4"/>
      <c r="AQ597" s="4" t="e">
        <f>IF(ISNUMBER(Merge2[[#This Row],[PerformanceRating.SelfRating]]),Merge2[[#This Row],[PerformanceRating.SelfRating]],NA())</f>
        <v>#N/A</v>
      </c>
      <c r="AR597" s="4"/>
      <c r="AS597" s="4" t="e">
        <f>IF(ISNUMBER(Merge2[[#This Row],[PerformanceRating.ManagerRating]]),Merge2[[#This Row],[PerformanceRating.ManagerRating]],NA())</f>
        <v>#N/A</v>
      </c>
      <c r="AT597" s="4" t="e">
        <f>AVERAGE(Merge2[[#This Row],[environment]],Merge2[[#This Row],[job_satisfactory]],Merge2[[#This Row],[Relationship]],Merge2[[#This Row],[worklife]],Merge2[[#This Row],[selfrating]],Merge2[[#This Row],[managerrating]])</f>
        <v>#N/A</v>
      </c>
    </row>
    <row r="598" spans="1:46" x14ac:dyDescent="0.25">
      <c r="A598" s="1" t="s">
        <v>2072</v>
      </c>
      <c r="B598" s="3" t="s">
        <v>2073</v>
      </c>
      <c r="C598" s="3" t="s">
        <v>2074</v>
      </c>
      <c r="D598" s="3" t="s">
        <v>26</v>
      </c>
      <c r="E598" s="4">
        <v>24</v>
      </c>
      <c r="F598" s="4" t="str">
        <f>IF(Merge2[[#This Row],[Age]]&lt;=35,"Young","Old")</f>
        <v>Young</v>
      </c>
      <c r="G598" s="3" t="s">
        <v>27</v>
      </c>
      <c r="H598" s="3" t="s">
        <v>28</v>
      </c>
      <c r="I598" s="4">
        <v>4</v>
      </c>
      <c r="J598" s="4" t="str" cm="1">
        <f t="array" ref="J598">_xlfn.IFS(Merge2[[#This Row],[DistanceFromHome (KM)]] &lt;=10,"0-10KM",Merge2[[#This Row],[DistanceFromHome (KM)]] &lt;=20,"11-20KM",Merge2[[#This Row],[DistanceFromHome (KM)]] &lt;=30,"21-30KM",Merge2[[#This Row],[DistanceFromHome (KM)]] &lt;=40,"31-40KM",Merge2[[#This Row],[DistanceFromHome (KM)]] &lt;=50,"41-50KM")</f>
        <v>0-10KM</v>
      </c>
      <c r="K598" s="3" t="s">
        <v>40</v>
      </c>
      <c r="L598" s="3" t="s">
        <v>70</v>
      </c>
      <c r="M598" s="4">
        <v>3</v>
      </c>
      <c r="N598" s="3" t="str" cm="1">
        <f t="array" ref="N598">_xlfn.SWITCH(Merge2[[#This Row],[Education]], 1, "Below College", 2, "College", 3, "Bachelor's", 4, "Master's", 5, "Doctorate")</f>
        <v>Bachelor's</v>
      </c>
      <c r="O598" s="3" t="s">
        <v>130</v>
      </c>
      <c r="P598" s="3" t="s">
        <v>32</v>
      </c>
      <c r="Q598" s="3" t="s">
        <v>51</v>
      </c>
      <c r="R598" s="5">
        <v>133274</v>
      </c>
      <c r="S598" s="4">
        <v>1</v>
      </c>
      <c r="T598" s="3" t="s">
        <v>34</v>
      </c>
      <c r="U598" s="4">
        <f>IF(Merge2[[#This Row],[OverTime]]="Yes", 1, 0)</f>
        <v>0</v>
      </c>
      <c r="V598" s="2">
        <v>42544</v>
      </c>
      <c r="W598" s="3" t="s">
        <v>34</v>
      </c>
      <c r="X598" s="4">
        <v>6</v>
      </c>
      <c r="Y598" s="4">
        <v>2</v>
      </c>
      <c r="Z598" s="4">
        <v>3</v>
      </c>
      <c r="AA598" s="4" t="str">
        <f>IF(Merge2[[#This Row],[YearsSinceLastPromotion]] &gt;=4, "Need Attention", "OK")</f>
        <v>OK</v>
      </c>
      <c r="AB598" s="4">
        <v>1</v>
      </c>
      <c r="AC598" s="1"/>
      <c r="AD598" s="1"/>
      <c r="AE598" s="2"/>
      <c r="AF598" s="4"/>
      <c r="AG598" s="4" t="e">
        <f>IF(ISNUMBER(Merge2[[#This Row],[PerformanceRating.EnvironmentSatisfaction]]),Merge2[[#This Row],[PerformanceRating.EnvironmentSatisfaction]], NA())</f>
        <v>#N/A</v>
      </c>
      <c r="AH598" s="4"/>
      <c r="AI598" s="4" t="e">
        <f>IF(ISNUMBER(Merge2[[#This Row],[PerformanceRating.JobSatisfaction]]),Merge2[[#This Row],[PerformanceRating.JobSatisfaction]],NA())</f>
        <v>#N/A</v>
      </c>
      <c r="AJ598" s="4"/>
      <c r="AK598" s="4" t="e">
        <f>IF(ISNUMBER(Merge2[[#This Row],[PerformanceRating.RelationshipSatisfaction]]),Merge2[[#This Row],[PerformanceRating.RelationshipSatisfaction]],NA())</f>
        <v>#N/A</v>
      </c>
      <c r="AL598" s="4"/>
      <c r="AM598" s="4"/>
      <c r="AN598" s="4"/>
      <c r="AO598" s="4" t="e">
        <f>IF(ISNUMBER(Merge2[[#This Row],[PerformanceRating.WorkLifeBalance]]),Merge2[[#This Row],[PerformanceRating.WorkLifeBalance]],NA())</f>
        <v>#N/A</v>
      </c>
      <c r="AP598" s="4"/>
      <c r="AQ598" s="4" t="e">
        <f>IF(ISNUMBER(Merge2[[#This Row],[PerformanceRating.SelfRating]]),Merge2[[#This Row],[PerformanceRating.SelfRating]],NA())</f>
        <v>#N/A</v>
      </c>
      <c r="AR598" s="4"/>
      <c r="AS598" s="4" t="e">
        <f>IF(ISNUMBER(Merge2[[#This Row],[PerformanceRating.ManagerRating]]),Merge2[[#This Row],[PerformanceRating.ManagerRating]],NA())</f>
        <v>#N/A</v>
      </c>
      <c r="AT598" s="4" t="e">
        <f>AVERAGE(Merge2[[#This Row],[environment]],Merge2[[#This Row],[job_satisfactory]],Merge2[[#This Row],[Relationship]],Merge2[[#This Row],[worklife]],Merge2[[#This Row],[selfrating]],Merge2[[#This Row],[managerrating]])</f>
        <v>#N/A</v>
      </c>
    </row>
    <row r="599" spans="1:46" hidden="1" x14ac:dyDescent="0.25">
      <c r="A599" s="1" t="s">
        <v>2075</v>
      </c>
      <c r="B599" s="3" t="s">
        <v>2076</v>
      </c>
      <c r="C599" s="3" t="s">
        <v>2077</v>
      </c>
      <c r="D599" s="3" t="s">
        <v>26</v>
      </c>
      <c r="E599" s="4">
        <v>43</v>
      </c>
      <c r="F599" s="4" t="str">
        <f>IF(Merge2[[#This Row],[Age]]&lt;=35,"Young","Old")</f>
        <v>Old</v>
      </c>
      <c r="G599" s="3" t="s">
        <v>27</v>
      </c>
      <c r="H599" s="3" t="s">
        <v>28</v>
      </c>
      <c r="I599" s="4">
        <v>12</v>
      </c>
      <c r="J599" s="4" t="str" cm="1">
        <f t="array" ref="J599">_xlfn.IFS(Merge2[[#This Row],[DistanceFromHome (KM)]] &lt;=10,"0-10KM",Merge2[[#This Row],[DistanceFromHome (KM)]] &lt;=20,"11-20KM",Merge2[[#This Row],[DistanceFromHome (KM)]] &lt;=30,"21-30KM",Merge2[[#This Row],[DistanceFromHome (KM)]] &lt;=40,"31-40KM",Merge2[[#This Row],[DistanceFromHome (KM)]] &lt;=50,"41-50KM")</f>
        <v>11-20KM</v>
      </c>
      <c r="K599" s="3" t="s">
        <v>40</v>
      </c>
      <c r="L599" s="3" t="s">
        <v>30</v>
      </c>
      <c r="M599" s="4">
        <v>4</v>
      </c>
      <c r="N599" s="3" t="str" cm="1">
        <f t="array" ref="N599">_xlfn.SWITCH(Merge2[[#This Row],[Education]], 1, "Below College", 2, "College", 3, "Bachelor's", 4, "Master's", 5, "Doctorate")</f>
        <v>Master's</v>
      </c>
      <c r="O599" s="3" t="s">
        <v>49</v>
      </c>
      <c r="P599" s="3" t="s">
        <v>106</v>
      </c>
      <c r="Q599" s="3" t="s">
        <v>51</v>
      </c>
      <c r="R599" s="5">
        <v>513262</v>
      </c>
      <c r="S599" s="4">
        <v>0</v>
      </c>
      <c r="T599" s="3" t="s">
        <v>34</v>
      </c>
      <c r="U599" s="4">
        <f>IF(Merge2[[#This Row],[OverTime]]="Yes", 1, 0)</f>
        <v>0</v>
      </c>
      <c r="V599" s="2">
        <v>42551</v>
      </c>
      <c r="W599" s="3" t="s">
        <v>34</v>
      </c>
      <c r="X599" s="4">
        <v>6</v>
      </c>
      <c r="Y599" s="4">
        <v>1</v>
      </c>
      <c r="Z599" s="4">
        <v>3</v>
      </c>
      <c r="AA599" s="4" t="str">
        <f>IF(Merge2[[#This Row],[YearsSinceLastPromotion]] &gt;=4, "Need Attention", "OK")</f>
        <v>OK</v>
      </c>
      <c r="AB599" s="4">
        <v>1</v>
      </c>
      <c r="AC599" s="1"/>
      <c r="AD599" s="1"/>
      <c r="AE599" s="2"/>
      <c r="AF599" s="4"/>
      <c r="AG599" s="4" t="e">
        <f>IF(ISNUMBER(Merge2[[#This Row],[PerformanceRating.EnvironmentSatisfaction]]),Merge2[[#This Row],[PerformanceRating.EnvironmentSatisfaction]], NA())</f>
        <v>#N/A</v>
      </c>
      <c r="AH599" s="4"/>
      <c r="AI599" s="4" t="e">
        <f>IF(ISNUMBER(Merge2[[#This Row],[PerformanceRating.JobSatisfaction]]),Merge2[[#This Row],[PerformanceRating.JobSatisfaction]],NA())</f>
        <v>#N/A</v>
      </c>
      <c r="AJ599" s="4"/>
      <c r="AK599" s="4" t="e">
        <f>IF(ISNUMBER(Merge2[[#This Row],[PerformanceRating.RelationshipSatisfaction]]),Merge2[[#This Row],[PerformanceRating.RelationshipSatisfaction]],NA())</f>
        <v>#N/A</v>
      </c>
      <c r="AL599" s="4"/>
      <c r="AM599" s="4"/>
      <c r="AN599" s="4"/>
      <c r="AO599" s="4" t="e">
        <f>IF(ISNUMBER(Merge2[[#This Row],[PerformanceRating.WorkLifeBalance]]),Merge2[[#This Row],[PerformanceRating.WorkLifeBalance]],NA())</f>
        <v>#N/A</v>
      </c>
      <c r="AP599" s="4"/>
      <c r="AQ599" s="4" t="e">
        <f>IF(ISNUMBER(Merge2[[#This Row],[PerformanceRating.SelfRating]]),Merge2[[#This Row],[PerformanceRating.SelfRating]],NA())</f>
        <v>#N/A</v>
      </c>
      <c r="AR599" s="4"/>
      <c r="AS599" s="4" t="e">
        <f>IF(ISNUMBER(Merge2[[#This Row],[PerformanceRating.ManagerRating]]),Merge2[[#This Row],[PerformanceRating.ManagerRating]],NA())</f>
        <v>#N/A</v>
      </c>
      <c r="AT599" s="4" t="e">
        <f>AVERAGE(Merge2[[#This Row],[environment]],Merge2[[#This Row],[job_satisfactory]],Merge2[[#This Row],[Relationship]],Merge2[[#This Row],[worklife]],Merge2[[#This Row],[selfrating]],Merge2[[#This Row],[managerrating]])</f>
        <v>#N/A</v>
      </c>
    </row>
    <row r="600" spans="1:46" x14ac:dyDescent="0.25">
      <c r="A600" s="1" t="s">
        <v>2078</v>
      </c>
      <c r="B600" s="3" t="s">
        <v>2079</v>
      </c>
      <c r="C600" s="3" t="s">
        <v>2080</v>
      </c>
      <c r="D600" s="3" t="s">
        <v>39</v>
      </c>
      <c r="E600" s="4">
        <v>26</v>
      </c>
      <c r="F600" s="4" t="str">
        <f>IF(Merge2[[#This Row],[Age]]&lt;=35,"Young","Old")</f>
        <v>Young</v>
      </c>
      <c r="G600" s="3" t="s">
        <v>27</v>
      </c>
      <c r="H600" s="3" t="s">
        <v>28</v>
      </c>
      <c r="I600" s="4">
        <v>7</v>
      </c>
      <c r="J600" s="4" t="str" cm="1">
        <f t="array" ref="J600">_xlfn.IFS(Merge2[[#This Row],[DistanceFromHome (KM)]] &lt;=10,"0-10KM",Merge2[[#This Row],[DistanceFromHome (KM)]] &lt;=20,"11-20KM",Merge2[[#This Row],[DistanceFromHome (KM)]] &lt;=30,"21-30KM",Merge2[[#This Row],[DistanceFromHome (KM)]] &lt;=40,"31-40KM",Merge2[[#This Row],[DistanceFromHome (KM)]] &lt;=50,"41-50KM")</f>
        <v>0-10KM</v>
      </c>
      <c r="K600" s="3" t="s">
        <v>40</v>
      </c>
      <c r="L600" s="3" t="s">
        <v>76</v>
      </c>
      <c r="M600" s="4">
        <v>3</v>
      </c>
      <c r="N600" s="3" t="str" cm="1">
        <f t="array" ref="N600">_xlfn.SWITCH(Merge2[[#This Row],[Education]], 1, "Below College", 2, "College", 3, "Bachelor's", 4, "Master's", 5, "Doctorate")</f>
        <v>Bachelor's</v>
      </c>
      <c r="O600" s="3" t="s">
        <v>49</v>
      </c>
      <c r="P600" s="3" t="s">
        <v>166</v>
      </c>
      <c r="Q600" s="3" t="s">
        <v>41</v>
      </c>
      <c r="R600" s="5">
        <v>36101</v>
      </c>
      <c r="S600" s="4">
        <v>0</v>
      </c>
      <c r="T600" s="3" t="s">
        <v>34</v>
      </c>
      <c r="U600" s="4">
        <f>IF(Merge2[[#This Row],[OverTime]]="Yes", 1, 0)</f>
        <v>0</v>
      </c>
      <c r="V600" s="2">
        <v>42551</v>
      </c>
      <c r="W600" s="3" t="s">
        <v>34</v>
      </c>
      <c r="X600" s="4">
        <v>6</v>
      </c>
      <c r="Y600" s="4">
        <v>6</v>
      </c>
      <c r="Z600" s="4">
        <v>6</v>
      </c>
      <c r="AA600" s="4" t="str">
        <f>IF(Merge2[[#This Row],[YearsSinceLastPromotion]] &gt;=4, "Need Attention", "OK")</f>
        <v>Need Attention</v>
      </c>
      <c r="AB600" s="4">
        <v>6</v>
      </c>
      <c r="AC600" s="1"/>
      <c r="AD600" s="1"/>
      <c r="AE600" s="2"/>
      <c r="AF600" s="4"/>
      <c r="AG600" s="4" t="e">
        <f>IF(ISNUMBER(Merge2[[#This Row],[PerformanceRating.EnvironmentSatisfaction]]),Merge2[[#This Row],[PerformanceRating.EnvironmentSatisfaction]], NA())</f>
        <v>#N/A</v>
      </c>
      <c r="AH600" s="4"/>
      <c r="AI600" s="4" t="e">
        <f>IF(ISNUMBER(Merge2[[#This Row],[PerformanceRating.JobSatisfaction]]),Merge2[[#This Row],[PerformanceRating.JobSatisfaction]],NA())</f>
        <v>#N/A</v>
      </c>
      <c r="AJ600" s="4"/>
      <c r="AK600" s="4" t="e">
        <f>IF(ISNUMBER(Merge2[[#This Row],[PerformanceRating.RelationshipSatisfaction]]),Merge2[[#This Row],[PerformanceRating.RelationshipSatisfaction]],NA())</f>
        <v>#N/A</v>
      </c>
      <c r="AL600" s="4"/>
      <c r="AM600" s="4"/>
      <c r="AN600" s="4"/>
      <c r="AO600" s="4" t="e">
        <f>IF(ISNUMBER(Merge2[[#This Row],[PerformanceRating.WorkLifeBalance]]),Merge2[[#This Row],[PerformanceRating.WorkLifeBalance]],NA())</f>
        <v>#N/A</v>
      </c>
      <c r="AP600" s="4"/>
      <c r="AQ600" s="4" t="e">
        <f>IF(ISNUMBER(Merge2[[#This Row],[PerformanceRating.SelfRating]]),Merge2[[#This Row],[PerformanceRating.SelfRating]],NA())</f>
        <v>#N/A</v>
      </c>
      <c r="AR600" s="4"/>
      <c r="AS600" s="4" t="e">
        <f>IF(ISNUMBER(Merge2[[#This Row],[PerformanceRating.ManagerRating]]),Merge2[[#This Row],[PerformanceRating.ManagerRating]],NA())</f>
        <v>#N/A</v>
      </c>
      <c r="AT600" s="4" t="e">
        <f>AVERAGE(Merge2[[#This Row],[environment]],Merge2[[#This Row],[job_satisfactory]],Merge2[[#This Row],[Relationship]],Merge2[[#This Row],[worklife]],Merge2[[#This Row],[selfrating]],Merge2[[#This Row],[managerrating]])</f>
        <v>#N/A</v>
      </c>
    </row>
    <row r="601" spans="1:46" x14ac:dyDescent="0.25">
      <c r="A601" s="1" t="s">
        <v>2081</v>
      </c>
      <c r="B601" s="3" t="s">
        <v>2082</v>
      </c>
      <c r="C601" s="3" t="s">
        <v>2083</v>
      </c>
      <c r="D601" s="3" t="s">
        <v>39</v>
      </c>
      <c r="E601" s="4">
        <v>25</v>
      </c>
      <c r="F601" s="4" t="str">
        <f>IF(Merge2[[#This Row],[Age]]&lt;=35,"Young","Old")</f>
        <v>Young</v>
      </c>
      <c r="G601" s="3" t="s">
        <v>27</v>
      </c>
      <c r="H601" s="3" t="s">
        <v>57</v>
      </c>
      <c r="I601" s="4">
        <v>44</v>
      </c>
      <c r="J601" s="4" t="str" cm="1">
        <f t="array" ref="J601">_xlfn.IFS(Merge2[[#This Row],[DistanceFromHome (KM)]] &lt;=10,"0-10KM",Merge2[[#This Row],[DistanceFromHome (KM)]] &lt;=20,"11-20KM",Merge2[[#This Row],[DistanceFromHome (KM)]] &lt;=30,"21-30KM",Merge2[[#This Row],[DistanceFromHome (KM)]] &lt;=40,"31-40KM",Merge2[[#This Row],[DistanceFromHome (KM)]] &lt;=50,"41-50KM")</f>
        <v>41-50KM</v>
      </c>
      <c r="K601" s="3" t="s">
        <v>40</v>
      </c>
      <c r="L601" s="3" t="s">
        <v>30</v>
      </c>
      <c r="M601" s="4">
        <v>4</v>
      </c>
      <c r="N601" s="3" t="str" cm="1">
        <f t="array" ref="N601">_xlfn.SWITCH(Merge2[[#This Row],[Education]], 1, "Below College", 2, "College", 3, "Bachelor's", 4, "Master's", 5, "Doctorate")</f>
        <v>Master's</v>
      </c>
      <c r="O601" s="3" t="s">
        <v>83</v>
      </c>
      <c r="P601" s="3" t="s">
        <v>110</v>
      </c>
      <c r="Q601" s="3" t="s">
        <v>33</v>
      </c>
      <c r="R601" s="5">
        <v>52210</v>
      </c>
      <c r="S601" s="4">
        <v>3</v>
      </c>
      <c r="T601" s="3" t="s">
        <v>34</v>
      </c>
      <c r="U601" s="4">
        <f>IF(Merge2[[#This Row],[OverTime]]="Yes", 1, 0)</f>
        <v>0</v>
      </c>
      <c r="V601" s="2">
        <v>42552</v>
      </c>
      <c r="W601" s="3" t="s">
        <v>34</v>
      </c>
      <c r="X601" s="4">
        <v>6</v>
      </c>
      <c r="Y601" s="4">
        <v>0</v>
      </c>
      <c r="Z601" s="4">
        <v>1</v>
      </c>
      <c r="AA601" s="4" t="str">
        <f>IF(Merge2[[#This Row],[YearsSinceLastPromotion]] &gt;=4, "Need Attention", "OK")</f>
        <v>OK</v>
      </c>
      <c r="AB601" s="4">
        <v>0</v>
      </c>
      <c r="AC601" s="1"/>
      <c r="AD601" s="1"/>
      <c r="AE601" s="2"/>
      <c r="AF601" s="4"/>
      <c r="AG601" s="4" t="e">
        <f>IF(ISNUMBER(Merge2[[#This Row],[PerformanceRating.EnvironmentSatisfaction]]),Merge2[[#This Row],[PerformanceRating.EnvironmentSatisfaction]], NA())</f>
        <v>#N/A</v>
      </c>
      <c r="AH601" s="4"/>
      <c r="AI601" s="4" t="e">
        <f>IF(ISNUMBER(Merge2[[#This Row],[PerformanceRating.JobSatisfaction]]),Merge2[[#This Row],[PerformanceRating.JobSatisfaction]],NA())</f>
        <v>#N/A</v>
      </c>
      <c r="AJ601" s="4"/>
      <c r="AK601" s="4" t="e">
        <f>IF(ISNUMBER(Merge2[[#This Row],[PerformanceRating.RelationshipSatisfaction]]),Merge2[[#This Row],[PerformanceRating.RelationshipSatisfaction]],NA())</f>
        <v>#N/A</v>
      </c>
      <c r="AL601" s="4"/>
      <c r="AM601" s="4"/>
      <c r="AN601" s="4"/>
      <c r="AO601" s="4" t="e">
        <f>IF(ISNUMBER(Merge2[[#This Row],[PerformanceRating.WorkLifeBalance]]),Merge2[[#This Row],[PerformanceRating.WorkLifeBalance]],NA())</f>
        <v>#N/A</v>
      </c>
      <c r="AP601" s="4"/>
      <c r="AQ601" s="4" t="e">
        <f>IF(ISNUMBER(Merge2[[#This Row],[PerformanceRating.SelfRating]]),Merge2[[#This Row],[PerformanceRating.SelfRating]],NA())</f>
        <v>#N/A</v>
      </c>
      <c r="AR601" s="4"/>
      <c r="AS601" s="4" t="e">
        <f>IF(ISNUMBER(Merge2[[#This Row],[PerformanceRating.ManagerRating]]),Merge2[[#This Row],[PerformanceRating.ManagerRating]],NA())</f>
        <v>#N/A</v>
      </c>
      <c r="AT601" s="4" t="e">
        <f>AVERAGE(Merge2[[#This Row],[environment]],Merge2[[#This Row],[job_satisfactory]],Merge2[[#This Row],[Relationship]],Merge2[[#This Row],[worklife]],Merge2[[#This Row],[selfrating]],Merge2[[#This Row],[managerrating]])</f>
        <v>#N/A</v>
      </c>
    </row>
    <row r="602" spans="1:46" x14ac:dyDescent="0.25">
      <c r="A602" s="1" t="s">
        <v>2084</v>
      </c>
      <c r="B602" s="3" t="s">
        <v>2085</v>
      </c>
      <c r="C602" s="3" t="s">
        <v>2086</v>
      </c>
      <c r="D602" s="3" t="s">
        <v>26</v>
      </c>
      <c r="E602" s="4">
        <v>24</v>
      </c>
      <c r="F602" s="4" t="str">
        <f>IF(Merge2[[#This Row],[Age]]&lt;=35,"Young","Old")</f>
        <v>Young</v>
      </c>
      <c r="G602" s="3" t="s">
        <v>75</v>
      </c>
      <c r="H602" s="3" t="s">
        <v>28</v>
      </c>
      <c r="I602" s="4">
        <v>39</v>
      </c>
      <c r="J602" s="4" t="str" cm="1">
        <f t="array" ref="J602">_xlfn.IFS(Merge2[[#This Row],[DistanceFromHome (KM)]] &lt;=10,"0-10KM",Merge2[[#This Row],[DistanceFromHome (KM)]] &lt;=20,"11-20KM",Merge2[[#This Row],[DistanceFromHome (KM)]] &lt;=30,"21-30KM",Merge2[[#This Row],[DistanceFromHome (KM)]] &lt;=40,"31-40KM",Merge2[[#This Row],[DistanceFromHome (KM)]] &lt;=50,"41-50KM")</f>
        <v>31-40KM</v>
      </c>
      <c r="K602" s="3" t="s">
        <v>40</v>
      </c>
      <c r="L602" s="3" t="s">
        <v>70</v>
      </c>
      <c r="M602" s="4">
        <v>2</v>
      </c>
      <c r="N602" s="3" t="str" cm="1">
        <f t="array" ref="N602">_xlfn.SWITCH(Merge2[[#This Row],[Education]], 1, "Below College", 2, "College", 3, "Bachelor's", 4, "Master's", 5, "Doctorate")</f>
        <v>College</v>
      </c>
      <c r="O602" s="3" t="s">
        <v>31</v>
      </c>
      <c r="P602" s="3" t="s">
        <v>32</v>
      </c>
      <c r="Q602" s="3" t="s">
        <v>51</v>
      </c>
      <c r="R602" s="5">
        <v>151986</v>
      </c>
      <c r="S602" s="4">
        <v>1</v>
      </c>
      <c r="T602" s="3" t="s">
        <v>42</v>
      </c>
      <c r="U602" s="4">
        <f>IF(Merge2[[#This Row],[OverTime]]="Yes", 1, 0)</f>
        <v>1</v>
      </c>
      <c r="V602" s="2">
        <v>42560</v>
      </c>
      <c r="W602" s="3" t="s">
        <v>34</v>
      </c>
      <c r="X602" s="4">
        <v>6</v>
      </c>
      <c r="Y602" s="4">
        <v>5</v>
      </c>
      <c r="Z602" s="4">
        <v>6</v>
      </c>
      <c r="AA602" s="4" t="str">
        <f>IF(Merge2[[#This Row],[YearsSinceLastPromotion]] &gt;=4, "Need Attention", "OK")</f>
        <v>Need Attention</v>
      </c>
      <c r="AB602" s="4">
        <v>3</v>
      </c>
      <c r="AC602" s="1"/>
      <c r="AD602" s="1"/>
      <c r="AE602" s="2"/>
      <c r="AF602" s="4"/>
      <c r="AG602" s="4" t="e">
        <f>IF(ISNUMBER(Merge2[[#This Row],[PerformanceRating.EnvironmentSatisfaction]]),Merge2[[#This Row],[PerformanceRating.EnvironmentSatisfaction]], NA())</f>
        <v>#N/A</v>
      </c>
      <c r="AH602" s="4"/>
      <c r="AI602" s="4" t="e">
        <f>IF(ISNUMBER(Merge2[[#This Row],[PerformanceRating.JobSatisfaction]]),Merge2[[#This Row],[PerformanceRating.JobSatisfaction]],NA())</f>
        <v>#N/A</v>
      </c>
      <c r="AJ602" s="4"/>
      <c r="AK602" s="4" t="e">
        <f>IF(ISNUMBER(Merge2[[#This Row],[PerformanceRating.RelationshipSatisfaction]]),Merge2[[#This Row],[PerformanceRating.RelationshipSatisfaction]],NA())</f>
        <v>#N/A</v>
      </c>
      <c r="AL602" s="4"/>
      <c r="AM602" s="4"/>
      <c r="AN602" s="4"/>
      <c r="AO602" s="4" t="e">
        <f>IF(ISNUMBER(Merge2[[#This Row],[PerformanceRating.WorkLifeBalance]]),Merge2[[#This Row],[PerformanceRating.WorkLifeBalance]],NA())</f>
        <v>#N/A</v>
      </c>
      <c r="AP602" s="4"/>
      <c r="AQ602" s="4" t="e">
        <f>IF(ISNUMBER(Merge2[[#This Row],[PerformanceRating.SelfRating]]),Merge2[[#This Row],[PerformanceRating.SelfRating]],NA())</f>
        <v>#N/A</v>
      </c>
      <c r="AR602" s="4"/>
      <c r="AS602" s="4" t="e">
        <f>IF(ISNUMBER(Merge2[[#This Row],[PerformanceRating.ManagerRating]]),Merge2[[#This Row],[PerformanceRating.ManagerRating]],NA())</f>
        <v>#N/A</v>
      </c>
      <c r="AT602" s="4" t="e">
        <f>AVERAGE(Merge2[[#This Row],[environment]],Merge2[[#This Row],[job_satisfactory]],Merge2[[#This Row],[Relationship]],Merge2[[#This Row],[worklife]],Merge2[[#This Row],[selfrating]],Merge2[[#This Row],[managerrating]])</f>
        <v>#N/A</v>
      </c>
    </row>
    <row r="603" spans="1:46" x14ac:dyDescent="0.25">
      <c r="A603" s="1" t="s">
        <v>2087</v>
      </c>
      <c r="B603" s="3" t="s">
        <v>502</v>
      </c>
      <c r="C603" s="3" t="s">
        <v>2088</v>
      </c>
      <c r="D603" s="3" t="s">
        <v>26</v>
      </c>
      <c r="E603" s="4">
        <v>27</v>
      </c>
      <c r="F603" s="4" t="str">
        <f>IF(Merge2[[#This Row],[Age]]&lt;=35,"Young","Old")</f>
        <v>Young</v>
      </c>
      <c r="G603" s="3" t="s">
        <v>27</v>
      </c>
      <c r="H603" s="3" t="s">
        <v>57</v>
      </c>
      <c r="I603" s="4">
        <v>45</v>
      </c>
      <c r="J603" s="4" t="str" cm="1">
        <f t="array" ref="J603">_xlfn.IFS(Merge2[[#This Row],[DistanceFromHome (KM)]] &lt;=10,"0-10KM",Merge2[[#This Row],[DistanceFromHome (KM)]] &lt;=20,"11-20KM",Merge2[[#This Row],[DistanceFromHome (KM)]] &lt;=30,"21-30KM",Merge2[[#This Row],[DistanceFromHome (KM)]] &lt;=40,"31-40KM",Merge2[[#This Row],[DistanceFromHome (KM)]] &lt;=50,"41-50KM")</f>
        <v>41-50KM</v>
      </c>
      <c r="K603" s="3" t="s">
        <v>29</v>
      </c>
      <c r="L603" s="3" t="s">
        <v>70</v>
      </c>
      <c r="M603" s="4">
        <v>3</v>
      </c>
      <c r="N603" s="3" t="str" cm="1">
        <f t="array" ref="N603">_xlfn.SWITCH(Merge2[[#This Row],[Education]], 1, "Below College", 2, "College", 3, "Bachelor's", 4, "Master's", 5, "Doctorate")</f>
        <v>Bachelor's</v>
      </c>
      <c r="O603" s="3" t="s">
        <v>200</v>
      </c>
      <c r="P603" s="3" t="s">
        <v>110</v>
      </c>
      <c r="Q603" s="3" t="s">
        <v>51</v>
      </c>
      <c r="R603" s="5">
        <v>28828</v>
      </c>
      <c r="S603" s="4">
        <v>1</v>
      </c>
      <c r="T603" s="3" t="s">
        <v>34</v>
      </c>
      <c r="U603" s="4">
        <f>IF(Merge2[[#This Row],[OverTime]]="Yes", 1, 0)</f>
        <v>0</v>
      </c>
      <c r="V603" s="2">
        <v>42560</v>
      </c>
      <c r="W603" s="3" t="s">
        <v>34</v>
      </c>
      <c r="X603" s="4">
        <v>6</v>
      </c>
      <c r="Y603" s="4">
        <v>1</v>
      </c>
      <c r="Z603" s="4">
        <v>6</v>
      </c>
      <c r="AA603" s="4" t="str">
        <f>IF(Merge2[[#This Row],[YearsSinceLastPromotion]] &gt;=4, "Need Attention", "OK")</f>
        <v>Need Attention</v>
      </c>
      <c r="AB603" s="4">
        <v>4</v>
      </c>
      <c r="AC603" s="1"/>
      <c r="AD603" s="1"/>
      <c r="AE603" s="2"/>
      <c r="AF603" s="4"/>
      <c r="AG603" s="4" t="e">
        <f>IF(ISNUMBER(Merge2[[#This Row],[PerformanceRating.EnvironmentSatisfaction]]),Merge2[[#This Row],[PerformanceRating.EnvironmentSatisfaction]], NA())</f>
        <v>#N/A</v>
      </c>
      <c r="AH603" s="4"/>
      <c r="AI603" s="4" t="e">
        <f>IF(ISNUMBER(Merge2[[#This Row],[PerformanceRating.JobSatisfaction]]),Merge2[[#This Row],[PerformanceRating.JobSatisfaction]],NA())</f>
        <v>#N/A</v>
      </c>
      <c r="AJ603" s="4"/>
      <c r="AK603" s="4" t="e">
        <f>IF(ISNUMBER(Merge2[[#This Row],[PerformanceRating.RelationshipSatisfaction]]),Merge2[[#This Row],[PerformanceRating.RelationshipSatisfaction]],NA())</f>
        <v>#N/A</v>
      </c>
      <c r="AL603" s="4"/>
      <c r="AM603" s="4"/>
      <c r="AN603" s="4"/>
      <c r="AO603" s="4" t="e">
        <f>IF(ISNUMBER(Merge2[[#This Row],[PerformanceRating.WorkLifeBalance]]),Merge2[[#This Row],[PerformanceRating.WorkLifeBalance]],NA())</f>
        <v>#N/A</v>
      </c>
      <c r="AP603" s="4"/>
      <c r="AQ603" s="4" t="e">
        <f>IF(ISNUMBER(Merge2[[#This Row],[PerformanceRating.SelfRating]]),Merge2[[#This Row],[PerformanceRating.SelfRating]],NA())</f>
        <v>#N/A</v>
      </c>
      <c r="AR603" s="4"/>
      <c r="AS603" s="4" t="e">
        <f>IF(ISNUMBER(Merge2[[#This Row],[PerformanceRating.ManagerRating]]),Merge2[[#This Row],[PerformanceRating.ManagerRating]],NA())</f>
        <v>#N/A</v>
      </c>
      <c r="AT603" s="4" t="e">
        <f>AVERAGE(Merge2[[#This Row],[environment]],Merge2[[#This Row],[job_satisfactory]],Merge2[[#This Row],[Relationship]],Merge2[[#This Row],[worklife]],Merge2[[#This Row],[selfrating]],Merge2[[#This Row],[managerrating]])</f>
        <v>#N/A</v>
      </c>
    </row>
    <row r="604" spans="1:46" x14ac:dyDescent="0.25">
      <c r="A604" s="1" t="s">
        <v>2089</v>
      </c>
      <c r="B604" s="3" t="s">
        <v>2090</v>
      </c>
      <c r="C604" s="3" t="s">
        <v>2091</v>
      </c>
      <c r="D604" s="3" t="s">
        <v>39</v>
      </c>
      <c r="E604" s="4">
        <v>26</v>
      </c>
      <c r="F604" s="4" t="str">
        <f>IF(Merge2[[#This Row],[Age]]&lt;=35,"Young","Old")</f>
        <v>Young</v>
      </c>
      <c r="G604" s="3" t="s">
        <v>27</v>
      </c>
      <c r="H604" s="3" t="s">
        <v>47</v>
      </c>
      <c r="I604" s="4">
        <v>11</v>
      </c>
      <c r="J604" s="4" t="str" cm="1">
        <f t="array" ref="J604">_xlfn.IFS(Merge2[[#This Row],[DistanceFromHome (KM)]] &lt;=10,"0-10KM",Merge2[[#This Row],[DistanceFromHome (KM)]] &lt;=20,"11-20KM",Merge2[[#This Row],[DistanceFromHome (KM)]] &lt;=30,"21-30KM",Merge2[[#This Row],[DistanceFromHome (KM)]] &lt;=40,"31-40KM",Merge2[[#This Row],[DistanceFromHome (KM)]] &lt;=50,"41-50KM")</f>
        <v>11-20KM</v>
      </c>
      <c r="K604" s="3" t="s">
        <v>69</v>
      </c>
      <c r="L604" s="3" t="s">
        <v>48</v>
      </c>
      <c r="M604" s="4">
        <v>3</v>
      </c>
      <c r="N604" s="3" t="str" cm="1">
        <f t="array" ref="N604">_xlfn.SWITCH(Merge2[[#This Row],[Education]], 1, "Below College", 2, "College", 3, "Bachelor's", 4, "Master's", 5, "Doctorate")</f>
        <v>Bachelor's</v>
      </c>
      <c r="O604" s="3" t="s">
        <v>83</v>
      </c>
      <c r="P604" s="3" t="s">
        <v>233</v>
      </c>
      <c r="Q604" s="3" t="s">
        <v>41</v>
      </c>
      <c r="R604" s="5">
        <v>70395</v>
      </c>
      <c r="S604" s="4">
        <v>0</v>
      </c>
      <c r="T604" s="3" t="s">
        <v>34</v>
      </c>
      <c r="U604" s="4">
        <f>IF(Merge2[[#This Row],[OverTime]]="Yes", 1, 0)</f>
        <v>0</v>
      </c>
      <c r="V604" s="2">
        <v>42562</v>
      </c>
      <c r="W604" s="3" t="s">
        <v>34</v>
      </c>
      <c r="X604" s="4">
        <v>6</v>
      </c>
      <c r="Y604" s="4">
        <v>5</v>
      </c>
      <c r="Z604" s="4">
        <v>6</v>
      </c>
      <c r="AA604" s="4" t="str">
        <f>IF(Merge2[[#This Row],[YearsSinceLastPromotion]] &gt;=4, "Need Attention", "OK")</f>
        <v>Need Attention</v>
      </c>
      <c r="AB604" s="4">
        <v>2</v>
      </c>
      <c r="AC604" s="1"/>
      <c r="AD604" s="1"/>
      <c r="AE604" s="2"/>
      <c r="AF604" s="4"/>
      <c r="AG604" s="4" t="e">
        <f>IF(ISNUMBER(Merge2[[#This Row],[PerformanceRating.EnvironmentSatisfaction]]),Merge2[[#This Row],[PerformanceRating.EnvironmentSatisfaction]], NA())</f>
        <v>#N/A</v>
      </c>
      <c r="AH604" s="4"/>
      <c r="AI604" s="4" t="e">
        <f>IF(ISNUMBER(Merge2[[#This Row],[PerformanceRating.JobSatisfaction]]),Merge2[[#This Row],[PerformanceRating.JobSatisfaction]],NA())</f>
        <v>#N/A</v>
      </c>
      <c r="AJ604" s="4"/>
      <c r="AK604" s="4" t="e">
        <f>IF(ISNUMBER(Merge2[[#This Row],[PerformanceRating.RelationshipSatisfaction]]),Merge2[[#This Row],[PerformanceRating.RelationshipSatisfaction]],NA())</f>
        <v>#N/A</v>
      </c>
      <c r="AL604" s="4"/>
      <c r="AM604" s="4"/>
      <c r="AN604" s="4"/>
      <c r="AO604" s="4" t="e">
        <f>IF(ISNUMBER(Merge2[[#This Row],[PerformanceRating.WorkLifeBalance]]),Merge2[[#This Row],[PerformanceRating.WorkLifeBalance]],NA())</f>
        <v>#N/A</v>
      </c>
      <c r="AP604" s="4"/>
      <c r="AQ604" s="4" t="e">
        <f>IF(ISNUMBER(Merge2[[#This Row],[PerformanceRating.SelfRating]]),Merge2[[#This Row],[PerformanceRating.SelfRating]],NA())</f>
        <v>#N/A</v>
      </c>
      <c r="AR604" s="4"/>
      <c r="AS604" s="4" t="e">
        <f>IF(ISNUMBER(Merge2[[#This Row],[PerformanceRating.ManagerRating]]),Merge2[[#This Row],[PerformanceRating.ManagerRating]],NA())</f>
        <v>#N/A</v>
      </c>
      <c r="AT604" s="4" t="e">
        <f>AVERAGE(Merge2[[#This Row],[environment]],Merge2[[#This Row],[job_satisfactory]],Merge2[[#This Row],[Relationship]],Merge2[[#This Row],[worklife]],Merge2[[#This Row],[selfrating]],Merge2[[#This Row],[managerrating]])</f>
        <v>#N/A</v>
      </c>
    </row>
    <row r="605" spans="1:46" x14ac:dyDescent="0.25">
      <c r="A605" s="1" t="s">
        <v>2092</v>
      </c>
      <c r="B605" s="3" t="s">
        <v>2093</v>
      </c>
      <c r="C605" s="3" t="s">
        <v>2094</v>
      </c>
      <c r="D605" s="3" t="s">
        <v>26</v>
      </c>
      <c r="E605" s="4">
        <v>26</v>
      </c>
      <c r="F605" s="4" t="str">
        <f>IF(Merge2[[#This Row],[Age]]&lt;=35,"Young","Old")</f>
        <v>Young</v>
      </c>
      <c r="G605" s="3" t="s">
        <v>27</v>
      </c>
      <c r="H605" s="3" t="s">
        <v>28</v>
      </c>
      <c r="I605" s="4">
        <v>42</v>
      </c>
      <c r="J605" s="4" t="str" cm="1">
        <f t="array" ref="J605">_xlfn.IFS(Merge2[[#This Row],[DistanceFromHome (KM)]] &lt;=10,"0-10KM",Merge2[[#This Row],[DistanceFromHome (KM)]] &lt;=20,"11-20KM",Merge2[[#This Row],[DistanceFromHome (KM)]] &lt;=30,"21-30KM",Merge2[[#This Row],[DistanceFromHome (KM)]] &lt;=40,"31-40KM",Merge2[[#This Row],[DistanceFromHome (KM)]] &lt;=50,"41-50KM")</f>
        <v>41-50KM</v>
      </c>
      <c r="K605" s="3" t="s">
        <v>40</v>
      </c>
      <c r="L605" s="3" t="s">
        <v>30</v>
      </c>
      <c r="M605" s="4">
        <v>3</v>
      </c>
      <c r="N605" s="3" t="str" cm="1">
        <f t="array" ref="N605">_xlfn.SWITCH(Merge2[[#This Row],[Education]], 1, "Below College", 2, "College", 3, "Bachelor's", 4, "Master's", 5, "Doctorate")</f>
        <v>Bachelor's</v>
      </c>
      <c r="O605" s="3" t="s">
        <v>31</v>
      </c>
      <c r="P605" s="3" t="s">
        <v>32</v>
      </c>
      <c r="Q605" s="3" t="s">
        <v>51</v>
      </c>
      <c r="R605" s="5">
        <v>92364</v>
      </c>
      <c r="S605" s="4">
        <v>1</v>
      </c>
      <c r="T605" s="3" t="s">
        <v>42</v>
      </c>
      <c r="U605" s="4">
        <f>IF(Merge2[[#This Row],[OverTime]]="Yes", 1, 0)</f>
        <v>1</v>
      </c>
      <c r="V605" s="2">
        <v>42563</v>
      </c>
      <c r="W605" s="3" t="s">
        <v>34</v>
      </c>
      <c r="X605" s="4">
        <v>6</v>
      </c>
      <c r="Y605" s="4">
        <v>4</v>
      </c>
      <c r="Z605" s="4">
        <v>5</v>
      </c>
      <c r="AA605" s="4" t="str">
        <f>IF(Merge2[[#This Row],[YearsSinceLastPromotion]] &gt;=4, "Need Attention", "OK")</f>
        <v>Need Attention</v>
      </c>
      <c r="AB605" s="4">
        <v>6</v>
      </c>
      <c r="AC605" s="1"/>
      <c r="AD605" s="1"/>
      <c r="AE605" s="2"/>
      <c r="AF605" s="4"/>
      <c r="AG605" s="4" t="e">
        <f>IF(ISNUMBER(Merge2[[#This Row],[PerformanceRating.EnvironmentSatisfaction]]),Merge2[[#This Row],[PerformanceRating.EnvironmentSatisfaction]], NA())</f>
        <v>#N/A</v>
      </c>
      <c r="AH605" s="4"/>
      <c r="AI605" s="4" t="e">
        <f>IF(ISNUMBER(Merge2[[#This Row],[PerformanceRating.JobSatisfaction]]),Merge2[[#This Row],[PerformanceRating.JobSatisfaction]],NA())</f>
        <v>#N/A</v>
      </c>
      <c r="AJ605" s="4"/>
      <c r="AK605" s="4" t="e">
        <f>IF(ISNUMBER(Merge2[[#This Row],[PerformanceRating.RelationshipSatisfaction]]),Merge2[[#This Row],[PerformanceRating.RelationshipSatisfaction]],NA())</f>
        <v>#N/A</v>
      </c>
      <c r="AL605" s="4"/>
      <c r="AM605" s="4"/>
      <c r="AN605" s="4"/>
      <c r="AO605" s="4" t="e">
        <f>IF(ISNUMBER(Merge2[[#This Row],[PerformanceRating.WorkLifeBalance]]),Merge2[[#This Row],[PerformanceRating.WorkLifeBalance]],NA())</f>
        <v>#N/A</v>
      </c>
      <c r="AP605" s="4"/>
      <c r="AQ605" s="4" t="e">
        <f>IF(ISNUMBER(Merge2[[#This Row],[PerformanceRating.SelfRating]]),Merge2[[#This Row],[PerformanceRating.SelfRating]],NA())</f>
        <v>#N/A</v>
      </c>
      <c r="AR605" s="4"/>
      <c r="AS605" s="4" t="e">
        <f>IF(ISNUMBER(Merge2[[#This Row],[PerformanceRating.ManagerRating]]),Merge2[[#This Row],[PerformanceRating.ManagerRating]],NA())</f>
        <v>#N/A</v>
      </c>
      <c r="AT605" s="4" t="e">
        <f>AVERAGE(Merge2[[#This Row],[environment]],Merge2[[#This Row],[job_satisfactory]],Merge2[[#This Row],[Relationship]],Merge2[[#This Row],[worklife]],Merge2[[#This Row],[selfrating]],Merge2[[#This Row],[managerrating]])</f>
        <v>#N/A</v>
      </c>
    </row>
    <row r="606" spans="1:46" x14ac:dyDescent="0.25">
      <c r="A606" s="1" t="s">
        <v>2095</v>
      </c>
      <c r="B606" s="3" t="s">
        <v>2096</v>
      </c>
      <c r="C606" s="3" t="s">
        <v>2097</v>
      </c>
      <c r="D606" s="3" t="s">
        <v>26</v>
      </c>
      <c r="E606" s="4">
        <v>27</v>
      </c>
      <c r="F606" s="4" t="str">
        <f>IF(Merge2[[#This Row],[Age]]&lt;=35,"Young","Old")</f>
        <v>Young</v>
      </c>
      <c r="G606" s="3" t="s">
        <v>27</v>
      </c>
      <c r="H606" s="3" t="s">
        <v>47</v>
      </c>
      <c r="I606" s="4">
        <v>24</v>
      </c>
      <c r="J606" s="4" t="str" cm="1">
        <f t="array" ref="J606">_xlfn.IFS(Merge2[[#This Row],[DistanceFromHome (KM)]] &lt;=10,"0-10KM",Merge2[[#This Row],[DistanceFromHome (KM)]] &lt;=20,"11-20KM",Merge2[[#This Row],[DistanceFromHome (KM)]] &lt;=30,"21-30KM",Merge2[[#This Row],[DistanceFromHome (KM)]] &lt;=40,"31-40KM",Merge2[[#This Row],[DistanceFromHome (KM)]] &lt;=50,"41-50KM")</f>
        <v>21-30KM</v>
      </c>
      <c r="K606" s="3" t="s">
        <v>40</v>
      </c>
      <c r="L606" s="3" t="s">
        <v>70</v>
      </c>
      <c r="M606" s="4">
        <v>2</v>
      </c>
      <c r="N606" s="3" t="str" cm="1">
        <f t="array" ref="N606">_xlfn.SWITCH(Merge2[[#This Row],[Education]], 1, "Below College", 2, "College", 3, "Bachelor's", 4, "Master's", 5, "Doctorate")</f>
        <v>College</v>
      </c>
      <c r="O606" s="3" t="s">
        <v>83</v>
      </c>
      <c r="P606" s="3" t="s">
        <v>233</v>
      </c>
      <c r="Q606" s="3" t="s">
        <v>33</v>
      </c>
      <c r="R606" s="5">
        <v>55206</v>
      </c>
      <c r="S606" s="4">
        <v>0</v>
      </c>
      <c r="T606" s="3" t="s">
        <v>34</v>
      </c>
      <c r="U606" s="4">
        <f>IF(Merge2[[#This Row],[OverTime]]="Yes", 1, 0)</f>
        <v>0</v>
      </c>
      <c r="V606" s="2">
        <v>42564</v>
      </c>
      <c r="W606" s="3" t="s">
        <v>34</v>
      </c>
      <c r="X606" s="4">
        <v>6</v>
      </c>
      <c r="Y606" s="4">
        <v>1</v>
      </c>
      <c r="Z606" s="4">
        <v>3</v>
      </c>
      <c r="AA606" s="4" t="str">
        <f>IF(Merge2[[#This Row],[YearsSinceLastPromotion]] &gt;=4, "Need Attention", "OK")</f>
        <v>OK</v>
      </c>
      <c r="AB606" s="4">
        <v>4</v>
      </c>
      <c r="AC606" s="1"/>
      <c r="AD606" s="1"/>
      <c r="AE606" s="2"/>
      <c r="AF606" s="4"/>
      <c r="AG606" s="4" t="e">
        <f>IF(ISNUMBER(Merge2[[#This Row],[PerformanceRating.EnvironmentSatisfaction]]),Merge2[[#This Row],[PerformanceRating.EnvironmentSatisfaction]], NA())</f>
        <v>#N/A</v>
      </c>
      <c r="AH606" s="4"/>
      <c r="AI606" s="4" t="e">
        <f>IF(ISNUMBER(Merge2[[#This Row],[PerformanceRating.JobSatisfaction]]),Merge2[[#This Row],[PerformanceRating.JobSatisfaction]],NA())</f>
        <v>#N/A</v>
      </c>
      <c r="AJ606" s="4"/>
      <c r="AK606" s="4" t="e">
        <f>IF(ISNUMBER(Merge2[[#This Row],[PerformanceRating.RelationshipSatisfaction]]),Merge2[[#This Row],[PerformanceRating.RelationshipSatisfaction]],NA())</f>
        <v>#N/A</v>
      </c>
      <c r="AL606" s="4"/>
      <c r="AM606" s="4"/>
      <c r="AN606" s="4"/>
      <c r="AO606" s="4" t="e">
        <f>IF(ISNUMBER(Merge2[[#This Row],[PerformanceRating.WorkLifeBalance]]),Merge2[[#This Row],[PerformanceRating.WorkLifeBalance]],NA())</f>
        <v>#N/A</v>
      </c>
      <c r="AP606" s="4"/>
      <c r="AQ606" s="4" t="e">
        <f>IF(ISNUMBER(Merge2[[#This Row],[PerformanceRating.SelfRating]]),Merge2[[#This Row],[PerformanceRating.SelfRating]],NA())</f>
        <v>#N/A</v>
      </c>
      <c r="AR606" s="4"/>
      <c r="AS606" s="4" t="e">
        <f>IF(ISNUMBER(Merge2[[#This Row],[PerformanceRating.ManagerRating]]),Merge2[[#This Row],[PerformanceRating.ManagerRating]],NA())</f>
        <v>#N/A</v>
      </c>
      <c r="AT606" s="4" t="e">
        <f>AVERAGE(Merge2[[#This Row],[environment]],Merge2[[#This Row],[job_satisfactory]],Merge2[[#This Row],[Relationship]],Merge2[[#This Row],[worklife]],Merge2[[#This Row],[selfrating]],Merge2[[#This Row],[managerrating]])</f>
        <v>#N/A</v>
      </c>
    </row>
    <row r="607" spans="1:46" x14ac:dyDescent="0.25">
      <c r="A607" s="1" t="s">
        <v>2098</v>
      </c>
      <c r="B607" s="3" t="s">
        <v>2099</v>
      </c>
      <c r="C607" s="3" t="s">
        <v>2100</v>
      </c>
      <c r="D607" s="3" t="s">
        <v>26</v>
      </c>
      <c r="E607" s="4">
        <v>25</v>
      </c>
      <c r="F607" s="4" t="str">
        <f>IF(Merge2[[#This Row],[Age]]&lt;=35,"Young","Old")</f>
        <v>Young</v>
      </c>
      <c r="G607" s="3" t="s">
        <v>27</v>
      </c>
      <c r="H607" s="3" t="s">
        <v>57</v>
      </c>
      <c r="I607" s="4">
        <v>34</v>
      </c>
      <c r="J607" s="4" t="str" cm="1">
        <f t="array" ref="J607">_xlfn.IFS(Merge2[[#This Row],[DistanceFromHome (KM)]] &lt;=10,"0-10KM",Merge2[[#This Row],[DistanceFromHome (KM)]] &lt;=20,"11-20KM",Merge2[[#This Row],[DistanceFromHome (KM)]] &lt;=30,"21-30KM",Merge2[[#This Row],[DistanceFromHome (KM)]] &lt;=40,"31-40KM",Merge2[[#This Row],[DistanceFromHome (KM)]] &lt;=50,"41-50KM")</f>
        <v>31-40KM</v>
      </c>
      <c r="K607" s="3" t="s">
        <v>40</v>
      </c>
      <c r="L607" s="3" t="s">
        <v>30</v>
      </c>
      <c r="M607" s="4">
        <v>3</v>
      </c>
      <c r="N607" s="3" t="str" cm="1">
        <f t="array" ref="N607">_xlfn.SWITCH(Merge2[[#This Row],[Education]], 1, "Below College", 2, "College", 3, "Bachelor's", 4, "Master's", 5, "Doctorate")</f>
        <v>Bachelor's</v>
      </c>
      <c r="O607" s="3" t="s">
        <v>77</v>
      </c>
      <c r="P607" s="3" t="s">
        <v>93</v>
      </c>
      <c r="Q607" s="3" t="s">
        <v>41</v>
      </c>
      <c r="R607" s="5">
        <v>45286</v>
      </c>
      <c r="S607" s="4">
        <v>0</v>
      </c>
      <c r="T607" s="3" t="s">
        <v>42</v>
      </c>
      <c r="U607" s="4">
        <f>IF(Merge2[[#This Row],[OverTime]]="Yes", 1, 0)</f>
        <v>1</v>
      </c>
      <c r="V607" s="2">
        <v>42565</v>
      </c>
      <c r="W607" s="3" t="s">
        <v>34</v>
      </c>
      <c r="X607" s="4">
        <v>6</v>
      </c>
      <c r="Y607" s="4">
        <v>1</v>
      </c>
      <c r="Z607" s="4">
        <v>3</v>
      </c>
      <c r="AA607" s="4" t="str">
        <f>IF(Merge2[[#This Row],[YearsSinceLastPromotion]] &gt;=4, "Need Attention", "OK")</f>
        <v>OK</v>
      </c>
      <c r="AB607" s="4">
        <v>1</v>
      </c>
      <c r="AC607" s="1"/>
      <c r="AD607" s="1"/>
      <c r="AE607" s="2"/>
      <c r="AF607" s="4"/>
      <c r="AG607" s="4" t="e">
        <f>IF(ISNUMBER(Merge2[[#This Row],[PerformanceRating.EnvironmentSatisfaction]]),Merge2[[#This Row],[PerformanceRating.EnvironmentSatisfaction]], NA())</f>
        <v>#N/A</v>
      </c>
      <c r="AH607" s="4"/>
      <c r="AI607" s="4" t="e">
        <f>IF(ISNUMBER(Merge2[[#This Row],[PerformanceRating.JobSatisfaction]]),Merge2[[#This Row],[PerformanceRating.JobSatisfaction]],NA())</f>
        <v>#N/A</v>
      </c>
      <c r="AJ607" s="4"/>
      <c r="AK607" s="4" t="e">
        <f>IF(ISNUMBER(Merge2[[#This Row],[PerformanceRating.RelationshipSatisfaction]]),Merge2[[#This Row],[PerformanceRating.RelationshipSatisfaction]],NA())</f>
        <v>#N/A</v>
      </c>
      <c r="AL607" s="4"/>
      <c r="AM607" s="4"/>
      <c r="AN607" s="4"/>
      <c r="AO607" s="4" t="e">
        <f>IF(ISNUMBER(Merge2[[#This Row],[PerformanceRating.WorkLifeBalance]]),Merge2[[#This Row],[PerformanceRating.WorkLifeBalance]],NA())</f>
        <v>#N/A</v>
      </c>
      <c r="AP607" s="4"/>
      <c r="AQ607" s="4" t="e">
        <f>IF(ISNUMBER(Merge2[[#This Row],[PerformanceRating.SelfRating]]),Merge2[[#This Row],[PerformanceRating.SelfRating]],NA())</f>
        <v>#N/A</v>
      </c>
      <c r="AR607" s="4"/>
      <c r="AS607" s="4" t="e">
        <f>IF(ISNUMBER(Merge2[[#This Row],[PerformanceRating.ManagerRating]]),Merge2[[#This Row],[PerformanceRating.ManagerRating]],NA())</f>
        <v>#N/A</v>
      </c>
      <c r="AT607" s="4" t="e">
        <f>AVERAGE(Merge2[[#This Row],[environment]],Merge2[[#This Row],[job_satisfactory]],Merge2[[#This Row],[Relationship]],Merge2[[#This Row],[worklife]],Merge2[[#This Row],[selfrating]],Merge2[[#This Row],[managerrating]])</f>
        <v>#N/A</v>
      </c>
    </row>
    <row r="608" spans="1:46" x14ac:dyDescent="0.25">
      <c r="A608" s="1" t="s">
        <v>2101</v>
      </c>
      <c r="B608" s="3" t="s">
        <v>2102</v>
      </c>
      <c r="C608" s="3" t="s">
        <v>2103</v>
      </c>
      <c r="D608" s="3" t="s">
        <v>26</v>
      </c>
      <c r="E608" s="4">
        <v>25</v>
      </c>
      <c r="F608" s="4" t="str">
        <f>IF(Merge2[[#This Row],[Age]]&lt;=35,"Young","Old")</f>
        <v>Young</v>
      </c>
      <c r="G608" s="3" t="s">
        <v>27</v>
      </c>
      <c r="H608" s="3" t="s">
        <v>57</v>
      </c>
      <c r="I608" s="4">
        <v>13</v>
      </c>
      <c r="J608" s="4" t="str" cm="1">
        <f t="array" ref="J608">_xlfn.IFS(Merge2[[#This Row],[DistanceFromHome (KM)]] &lt;=10,"0-10KM",Merge2[[#This Row],[DistanceFromHome (KM)]] &lt;=20,"11-20KM",Merge2[[#This Row],[DistanceFromHome (KM)]] &lt;=30,"21-30KM",Merge2[[#This Row],[DistanceFromHome (KM)]] &lt;=40,"31-40KM",Merge2[[#This Row],[DistanceFromHome (KM)]] &lt;=50,"41-50KM")</f>
        <v>11-20KM</v>
      </c>
      <c r="K608" s="3" t="s">
        <v>29</v>
      </c>
      <c r="L608" s="3" t="s">
        <v>30</v>
      </c>
      <c r="M608" s="4">
        <v>3</v>
      </c>
      <c r="N608" s="3" t="str" cm="1">
        <f t="array" ref="N608">_xlfn.SWITCH(Merge2[[#This Row],[Education]], 1, "Below College", 2, "College", 3, "Bachelor's", 4, "Master's", 5, "Doctorate")</f>
        <v>Bachelor's</v>
      </c>
      <c r="O608" s="3" t="s">
        <v>77</v>
      </c>
      <c r="P608" s="3" t="s">
        <v>205</v>
      </c>
      <c r="Q608" s="3" t="s">
        <v>51</v>
      </c>
      <c r="R608" s="5">
        <v>211401</v>
      </c>
      <c r="S608" s="4">
        <v>0</v>
      </c>
      <c r="T608" s="3" t="s">
        <v>34</v>
      </c>
      <c r="U608" s="4">
        <f>IF(Merge2[[#This Row],[OverTime]]="Yes", 1, 0)</f>
        <v>0</v>
      </c>
      <c r="V608" s="2">
        <v>42568</v>
      </c>
      <c r="W608" s="3" t="s">
        <v>34</v>
      </c>
      <c r="X608" s="4">
        <v>6</v>
      </c>
      <c r="Y608" s="4">
        <v>1</v>
      </c>
      <c r="Z608" s="4">
        <v>1</v>
      </c>
      <c r="AA608" s="4" t="str">
        <f>IF(Merge2[[#This Row],[YearsSinceLastPromotion]] &gt;=4, "Need Attention", "OK")</f>
        <v>OK</v>
      </c>
      <c r="AB608" s="4">
        <v>3</v>
      </c>
      <c r="AC608" s="1"/>
      <c r="AD608" s="1"/>
      <c r="AE608" s="2"/>
      <c r="AF608" s="4"/>
      <c r="AG608" s="4" t="e">
        <f>IF(ISNUMBER(Merge2[[#This Row],[PerformanceRating.EnvironmentSatisfaction]]),Merge2[[#This Row],[PerformanceRating.EnvironmentSatisfaction]], NA())</f>
        <v>#N/A</v>
      </c>
      <c r="AH608" s="4"/>
      <c r="AI608" s="4" t="e">
        <f>IF(ISNUMBER(Merge2[[#This Row],[PerformanceRating.JobSatisfaction]]),Merge2[[#This Row],[PerformanceRating.JobSatisfaction]],NA())</f>
        <v>#N/A</v>
      </c>
      <c r="AJ608" s="4"/>
      <c r="AK608" s="4" t="e">
        <f>IF(ISNUMBER(Merge2[[#This Row],[PerformanceRating.RelationshipSatisfaction]]),Merge2[[#This Row],[PerformanceRating.RelationshipSatisfaction]],NA())</f>
        <v>#N/A</v>
      </c>
      <c r="AL608" s="4"/>
      <c r="AM608" s="4"/>
      <c r="AN608" s="4"/>
      <c r="AO608" s="4" t="e">
        <f>IF(ISNUMBER(Merge2[[#This Row],[PerformanceRating.WorkLifeBalance]]),Merge2[[#This Row],[PerformanceRating.WorkLifeBalance]],NA())</f>
        <v>#N/A</v>
      </c>
      <c r="AP608" s="4"/>
      <c r="AQ608" s="4" t="e">
        <f>IF(ISNUMBER(Merge2[[#This Row],[PerformanceRating.SelfRating]]),Merge2[[#This Row],[PerformanceRating.SelfRating]],NA())</f>
        <v>#N/A</v>
      </c>
      <c r="AR608" s="4"/>
      <c r="AS608" s="4" t="e">
        <f>IF(ISNUMBER(Merge2[[#This Row],[PerformanceRating.ManagerRating]]),Merge2[[#This Row],[PerformanceRating.ManagerRating]],NA())</f>
        <v>#N/A</v>
      </c>
      <c r="AT608" s="4" t="e">
        <f>AVERAGE(Merge2[[#This Row],[environment]],Merge2[[#This Row],[job_satisfactory]],Merge2[[#This Row],[Relationship]],Merge2[[#This Row],[worklife]],Merge2[[#This Row],[selfrating]],Merge2[[#This Row],[managerrating]])</f>
        <v>#N/A</v>
      </c>
    </row>
    <row r="609" spans="1:46" x14ac:dyDescent="0.25">
      <c r="A609" s="1" t="s">
        <v>2104</v>
      </c>
      <c r="B609" s="3" t="s">
        <v>2105</v>
      </c>
      <c r="C609" s="3" t="s">
        <v>2106</v>
      </c>
      <c r="D609" s="3" t="s">
        <v>26</v>
      </c>
      <c r="E609" s="4">
        <v>27</v>
      </c>
      <c r="F609" s="4" t="str">
        <f>IF(Merge2[[#This Row],[Age]]&lt;=35,"Young","Old")</f>
        <v>Young</v>
      </c>
      <c r="G609" s="3" t="s">
        <v>92</v>
      </c>
      <c r="H609" s="3" t="s">
        <v>28</v>
      </c>
      <c r="I609" s="4">
        <v>21</v>
      </c>
      <c r="J609" s="4" t="str" cm="1">
        <f t="array" ref="J609">_xlfn.IFS(Merge2[[#This Row],[DistanceFromHome (KM)]] &lt;=10,"0-10KM",Merge2[[#This Row],[DistanceFromHome (KM)]] &lt;=20,"11-20KM",Merge2[[#This Row],[DistanceFromHome (KM)]] &lt;=30,"21-30KM",Merge2[[#This Row],[DistanceFromHome (KM)]] &lt;=40,"31-40KM",Merge2[[#This Row],[DistanceFromHome (KM)]] &lt;=50,"41-50KM")</f>
        <v>21-30KM</v>
      </c>
      <c r="K609" s="3" t="s">
        <v>69</v>
      </c>
      <c r="L609" s="3" t="s">
        <v>30</v>
      </c>
      <c r="M609" s="4">
        <v>3</v>
      </c>
      <c r="N609" s="3" t="str" cm="1">
        <f t="array" ref="N609">_xlfn.SWITCH(Merge2[[#This Row],[Education]], 1, "Below College", 2, "College", 3, "Bachelor's", 4, "Master's", 5, "Doctorate")</f>
        <v>Bachelor's</v>
      </c>
      <c r="O609" s="3" t="s">
        <v>130</v>
      </c>
      <c r="P609" s="3" t="s">
        <v>32</v>
      </c>
      <c r="Q609" s="3" t="s">
        <v>51</v>
      </c>
      <c r="R609" s="5">
        <v>66488</v>
      </c>
      <c r="S609" s="4">
        <v>1</v>
      </c>
      <c r="T609" s="3" t="s">
        <v>34</v>
      </c>
      <c r="U609" s="4">
        <f>IF(Merge2[[#This Row],[OverTime]]="Yes", 1, 0)</f>
        <v>0</v>
      </c>
      <c r="V609" s="2">
        <v>42569</v>
      </c>
      <c r="W609" s="3" t="s">
        <v>34</v>
      </c>
      <c r="X609" s="4">
        <v>6</v>
      </c>
      <c r="Y609" s="4">
        <v>5</v>
      </c>
      <c r="Z609" s="4">
        <v>6</v>
      </c>
      <c r="AA609" s="4" t="str">
        <f>IF(Merge2[[#This Row],[YearsSinceLastPromotion]] &gt;=4, "Need Attention", "OK")</f>
        <v>Need Attention</v>
      </c>
      <c r="AB609" s="4">
        <v>3</v>
      </c>
      <c r="AC609" s="1"/>
      <c r="AD609" s="1"/>
      <c r="AE609" s="2"/>
      <c r="AF609" s="4"/>
      <c r="AG609" s="4" t="e">
        <f>IF(ISNUMBER(Merge2[[#This Row],[PerformanceRating.EnvironmentSatisfaction]]),Merge2[[#This Row],[PerformanceRating.EnvironmentSatisfaction]], NA())</f>
        <v>#N/A</v>
      </c>
      <c r="AH609" s="4"/>
      <c r="AI609" s="4" t="e">
        <f>IF(ISNUMBER(Merge2[[#This Row],[PerformanceRating.JobSatisfaction]]),Merge2[[#This Row],[PerformanceRating.JobSatisfaction]],NA())</f>
        <v>#N/A</v>
      </c>
      <c r="AJ609" s="4"/>
      <c r="AK609" s="4" t="e">
        <f>IF(ISNUMBER(Merge2[[#This Row],[PerformanceRating.RelationshipSatisfaction]]),Merge2[[#This Row],[PerformanceRating.RelationshipSatisfaction]],NA())</f>
        <v>#N/A</v>
      </c>
      <c r="AL609" s="4"/>
      <c r="AM609" s="4"/>
      <c r="AN609" s="4"/>
      <c r="AO609" s="4" t="e">
        <f>IF(ISNUMBER(Merge2[[#This Row],[PerformanceRating.WorkLifeBalance]]),Merge2[[#This Row],[PerformanceRating.WorkLifeBalance]],NA())</f>
        <v>#N/A</v>
      </c>
      <c r="AP609" s="4"/>
      <c r="AQ609" s="4" t="e">
        <f>IF(ISNUMBER(Merge2[[#This Row],[PerformanceRating.SelfRating]]),Merge2[[#This Row],[PerformanceRating.SelfRating]],NA())</f>
        <v>#N/A</v>
      </c>
      <c r="AR609" s="4"/>
      <c r="AS609" s="4" t="e">
        <f>IF(ISNUMBER(Merge2[[#This Row],[PerformanceRating.ManagerRating]]),Merge2[[#This Row],[PerformanceRating.ManagerRating]],NA())</f>
        <v>#N/A</v>
      </c>
      <c r="AT609" s="4" t="e">
        <f>AVERAGE(Merge2[[#This Row],[environment]],Merge2[[#This Row],[job_satisfactory]],Merge2[[#This Row],[Relationship]],Merge2[[#This Row],[worklife]],Merge2[[#This Row],[selfrating]],Merge2[[#This Row],[managerrating]])</f>
        <v>#N/A</v>
      </c>
    </row>
    <row r="610" spans="1:46" x14ac:dyDescent="0.25">
      <c r="A610" s="1" t="s">
        <v>2107</v>
      </c>
      <c r="B610" s="3" t="s">
        <v>2108</v>
      </c>
      <c r="C610" s="3" t="s">
        <v>2109</v>
      </c>
      <c r="D610" s="3" t="s">
        <v>39</v>
      </c>
      <c r="E610" s="4">
        <v>25</v>
      </c>
      <c r="F610" s="4" t="str">
        <f>IF(Merge2[[#This Row],[Age]]&lt;=35,"Young","Old")</f>
        <v>Young</v>
      </c>
      <c r="G610" s="3" t="s">
        <v>27</v>
      </c>
      <c r="H610" s="3" t="s">
        <v>57</v>
      </c>
      <c r="I610" s="4">
        <v>28</v>
      </c>
      <c r="J610" s="4" t="str" cm="1">
        <f t="array" ref="J610">_xlfn.IFS(Merge2[[#This Row],[DistanceFromHome (KM)]] &lt;=10,"0-10KM",Merge2[[#This Row],[DistanceFromHome (KM)]] &lt;=20,"11-20KM",Merge2[[#This Row],[DistanceFromHome (KM)]] &lt;=30,"21-30KM",Merge2[[#This Row],[DistanceFromHome (KM)]] &lt;=40,"31-40KM",Merge2[[#This Row],[DistanceFromHome (KM)]] &lt;=50,"41-50KM")</f>
        <v>21-30KM</v>
      </c>
      <c r="K610" s="3" t="s">
        <v>69</v>
      </c>
      <c r="L610" s="3" t="s">
        <v>100</v>
      </c>
      <c r="M610" s="4">
        <v>4</v>
      </c>
      <c r="N610" s="3" t="str" cm="1">
        <f t="array" ref="N610">_xlfn.SWITCH(Merge2[[#This Row],[Education]], 1, "Below College", 2, "College", 3, "Bachelor's", 4, "Master's", 5, "Doctorate")</f>
        <v>Master's</v>
      </c>
      <c r="O610" s="3" t="s">
        <v>77</v>
      </c>
      <c r="P610" s="3" t="s">
        <v>110</v>
      </c>
      <c r="Q610" s="3" t="s">
        <v>51</v>
      </c>
      <c r="R610" s="5">
        <v>29126</v>
      </c>
      <c r="S610" s="4">
        <v>2</v>
      </c>
      <c r="T610" s="3" t="s">
        <v>34</v>
      </c>
      <c r="U610" s="4">
        <f>IF(Merge2[[#This Row],[OverTime]]="Yes", 1, 0)</f>
        <v>0</v>
      </c>
      <c r="V610" s="2">
        <v>42569</v>
      </c>
      <c r="W610" s="3" t="s">
        <v>34</v>
      </c>
      <c r="X610" s="4">
        <v>6</v>
      </c>
      <c r="Y610" s="4">
        <v>0</v>
      </c>
      <c r="Z610" s="4">
        <v>2</v>
      </c>
      <c r="AA610" s="4" t="str">
        <f>IF(Merge2[[#This Row],[YearsSinceLastPromotion]] &gt;=4, "Need Attention", "OK")</f>
        <v>OK</v>
      </c>
      <c r="AB610" s="4">
        <v>3</v>
      </c>
      <c r="AC610" s="1" t="s">
        <v>2110</v>
      </c>
      <c r="AD610" s="1" t="s">
        <v>2107</v>
      </c>
      <c r="AE610" s="2">
        <v>43650</v>
      </c>
      <c r="AF610" s="4">
        <v>5</v>
      </c>
      <c r="AG610" s="4">
        <f>IF(ISNUMBER(Merge2[[#This Row],[PerformanceRating.EnvironmentSatisfaction]]),Merge2[[#This Row],[PerformanceRating.EnvironmentSatisfaction]], NA())</f>
        <v>5</v>
      </c>
      <c r="AH610" s="4">
        <v>3</v>
      </c>
      <c r="AI610" s="4">
        <f>IF(ISNUMBER(Merge2[[#This Row],[PerformanceRating.JobSatisfaction]]),Merge2[[#This Row],[PerformanceRating.JobSatisfaction]],NA())</f>
        <v>3</v>
      </c>
      <c r="AJ610" s="4">
        <v>2</v>
      </c>
      <c r="AK610" s="4">
        <f>IF(ISNUMBER(Merge2[[#This Row],[PerformanceRating.RelationshipSatisfaction]]),Merge2[[#This Row],[PerformanceRating.RelationshipSatisfaction]],NA())</f>
        <v>2</v>
      </c>
      <c r="AL610" s="4">
        <v>1</v>
      </c>
      <c r="AM610" s="4">
        <v>0</v>
      </c>
      <c r="AN610" s="4">
        <v>2</v>
      </c>
      <c r="AO610" s="4">
        <f>IF(ISNUMBER(Merge2[[#This Row],[PerformanceRating.WorkLifeBalance]]),Merge2[[#This Row],[PerformanceRating.WorkLifeBalance]],NA())</f>
        <v>2</v>
      </c>
      <c r="AP610" s="4">
        <v>3</v>
      </c>
      <c r="AQ610" s="4">
        <f>IF(ISNUMBER(Merge2[[#This Row],[PerformanceRating.SelfRating]]),Merge2[[#This Row],[PerformanceRating.SelfRating]],NA())</f>
        <v>3</v>
      </c>
      <c r="AR610" s="4">
        <v>3</v>
      </c>
      <c r="AS610" s="4">
        <f>IF(ISNUMBER(Merge2[[#This Row],[PerformanceRating.ManagerRating]]),Merge2[[#This Row],[PerformanceRating.ManagerRating]],NA())</f>
        <v>3</v>
      </c>
      <c r="AT610" s="4">
        <f>AVERAGE(Merge2[[#This Row],[environment]],Merge2[[#This Row],[job_satisfactory]],Merge2[[#This Row],[Relationship]],Merge2[[#This Row],[worklife]],Merge2[[#This Row],[selfrating]],Merge2[[#This Row],[managerrating]])</f>
        <v>3</v>
      </c>
    </row>
    <row r="611" spans="1:46" x14ac:dyDescent="0.25">
      <c r="A611" s="1" t="s">
        <v>2111</v>
      </c>
      <c r="B611" s="3" t="s">
        <v>2112</v>
      </c>
      <c r="C611" s="3" t="s">
        <v>2113</v>
      </c>
      <c r="D611" s="3" t="s">
        <v>26</v>
      </c>
      <c r="E611" s="4">
        <v>25</v>
      </c>
      <c r="F611" s="4" t="str">
        <f>IF(Merge2[[#This Row],[Age]]&lt;=35,"Young","Old")</f>
        <v>Young</v>
      </c>
      <c r="G611" s="3" t="s">
        <v>27</v>
      </c>
      <c r="H611" s="3" t="s">
        <v>57</v>
      </c>
      <c r="I611" s="4">
        <v>9</v>
      </c>
      <c r="J611" s="4" t="str" cm="1">
        <f t="array" ref="J611">_xlfn.IFS(Merge2[[#This Row],[DistanceFromHome (KM)]] &lt;=10,"0-10KM",Merge2[[#This Row],[DistanceFromHome (KM)]] &lt;=20,"11-20KM",Merge2[[#This Row],[DistanceFromHome (KM)]] &lt;=30,"21-30KM",Merge2[[#This Row],[DistanceFromHome (KM)]] &lt;=40,"31-40KM",Merge2[[#This Row],[DistanceFromHome (KM)]] &lt;=50,"41-50KM")</f>
        <v>0-10KM</v>
      </c>
      <c r="K611" s="3" t="s">
        <v>69</v>
      </c>
      <c r="L611" s="3" t="s">
        <v>30</v>
      </c>
      <c r="M611" s="4">
        <v>3</v>
      </c>
      <c r="N611" s="3" t="str" cm="1">
        <f t="array" ref="N611">_xlfn.SWITCH(Merge2[[#This Row],[Education]], 1, "Below College", 2, "College", 3, "Bachelor's", 4, "Master's", 5, "Doctorate")</f>
        <v>Bachelor's</v>
      </c>
      <c r="O611" s="3" t="s">
        <v>77</v>
      </c>
      <c r="P611" s="3" t="s">
        <v>110</v>
      </c>
      <c r="Q611" s="3" t="s">
        <v>41</v>
      </c>
      <c r="R611" s="5">
        <v>39636</v>
      </c>
      <c r="S611" s="4">
        <v>0</v>
      </c>
      <c r="T611" s="3" t="s">
        <v>42</v>
      </c>
      <c r="U611" s="4">
        <f>IF(Merge2[[#This Row],[OverTime]]="Yes", 1, 0)</f>
        <v>1</v>
      </c>
      <c r="V611" s="2">
        <v>42572</v>
      </c>
      <c r="W611" s="3" t="s">
        <v>34</v>
      </c>
      <c r="X611" s="4">
        <v>6</v>
      </c>
      <c r="Y611" s="4">
        <v>0</v>
      </c>
      <c r="Z611" s="4">
        <v>5</v>
      </c>
      <c r="AA611" s="4" t="str">
        <f>IF(Merge2[[#This Row],[YearsSinceLastPromotion]] &gt;=4, "Need Attention", "OK")</f>
        <v>Need Attention</v>
      </c>
      <c r="AB611" s="4">
        <v>1</v>
      </c>
      <c r="AC611" s="1"/>
      <c r="AD611" s="1"/>
      <c r="AE611" s="2"/>
      <c r="AF611" s="4"/>
      <c r="AG611" s="4" t="e">
        <f>IF(ISNUMBER(Merge2[[#This Row],[PerformanceRating.EnvironmentSatisfaction]]),Merge2[[#This Row],[PerformanceRating.EnvironmentSatisfaction]], NA())</f>
        <v>#N/A</v>
      </c>
      <c r="AH611" s="4"/>
      <c r="AI611" s="4" t="e">
        <f>IF(ISNUMBER(Merge2[[#This Row],[PerformanceRating.JobSatisfaction]]),Merge2[[#This Row],[PerformanceRating.JobSatisfaction]],NA())</f>
        <v>#N/A</v>
      </c>
      <c r="AJ611" s="4"/>
      <c r="AK611" s="4" t="e">
        <f>IF(ISNUMBER(Merge2[[#This Row],[PerformanceRating.RelationshipSatisfaction]]),Merge2[[#This Row],[PerformanceRating.RelationshipSatisfaction]],NA())</f>
        <v>#N/A</v>
      </c>
      <c r="AL611" s="4"/>
      <c r="AM611" s="4"/>
      <c r="AN611" s="4"/>
      <c r="AO611" s="4" t="e">
        <f>IF(ISNUMBER(Merge2[[#This Row],[PerformanceRating.WorkLifeBalance]]),Merge2[[#This Row],[PerformanceRating.WorkLifeBalance]],NA())</f>
        <v>#N/A</v>
      </c>
      <c r="AP611" s="4"/>
      <c r="AQ611" s="4" t="e">
        <f>IF(ISNUMBER(Merge2[[#This Row],[PerformanceRating.SelfRating]]),Merge2[[#This Row],[PerformanceRating.SelfRating]],NA())</f>
        <v>#N/A</v>
      </c>
      <c r="AR611" s="4"/>
      <c r="AS611" s="4" t="e">
        <f>IF(ISNUMBER(Merge2[[#This Row],[PerformanceRating.ManagerRating]]),Merge2[[#This Row],[PerformanceRating.ManagerRating]],NA())</f>
        <v>#N/A</v>
      </c>
      <c r="AT611" s="4" t="e">
        <f>AVERAGE(Merge2[[#This Row],[environment]],Merge2[[#This Row],[job_satisfactory]],Merge2[[#This Row],[Relationship]],Merge2[[#This Row],[worklife]],Merge2[[#This Row],[selfrating]],Merge2[[#This Row],[managerrating]])</f>
        <v>#N/A</v>
      </c>
    </row>
    <row r="612" spans="1:46" x14ac:dyDescent="0.25">
      <c r="A612" s="1" t="s">
        <v>2114</v>
      </c>
      <c r="B612" s="3" t="s">
        <v>2115</v>
      </c>
      <c r="C612" s="3" t="s">
        <v>2116</v>
      </c>
      <c r="D612" s="3" t="s">
        <v>39</v>
      </c>
      <c r="E612" s="4">
        <v>26</v>
      </c>
      <c r="F612" s="4" t="str">
        <f>IF(Merge2[[#This Row],[Age]]&lt;=35,"Young","Old")</f>
        <v>Young</v>
      </c>
      <c r="G612" s="3" t="s">
        <v>27</v>
      </c>
      <c r="H612" s="3" t="s">
        <v>57</v>
      </c>
      <c r="I612" s="4">
        <v>18</v>
      </c>
      <c r="J612" s="4" t="str" cm="1">
        <f t="array" ref="J612">_xlfn.IFS(Merge2[[#This Row],[DistanceFromHome (KM)]] &lt;=10,"0-10KM",Merge2[[#This Row],[DistanceFromHome (KM)]] &lt;=20,"11-20KM",Merge2[[#This Row],[DistanceFromHome (KM)]] &lt;=30,"21-30KM",Merge2[[#This Row],[DistanceFromHome (KM)]] &lt;=40,"31-40KM",Merge2[[#This Row],[DistanceFromHome (KM)]] &lt;=50,"41-50KM")</f>
        <v>11-20KM</v>
      </c>
      <c r="K612" s="3" t="s">
        <v>40</v>
      </c>
      <c r="L612" s="3" t="s">
        <v>48</v>
      </c>
      <c r="M612" s="4">
        <v>3</v>
      </c>
      <c r="N612" s="3" t="str" cm="1">
        <f t="array" ref="N612">_xlfn.SWITCH(Merge2[[#This Row],[Education]], 1, "Below College", 2, "College", 3, "Bachelor's", 4, "Master's", 5, "Doctorate")</f>
        <v>Bachelor's</v>
      </c>
      <c r="O612" s="3" t="s">
        <v>77</v>
      </c>
      <c r="P612" s="3" t="s">
        <v>101</v>
      </c>
      <c r="Q612" s="3" t="s">
        <v>33</v>
      </c>
      <c r="R612" s="5">
        <v>54470</v>
      </c>
      <c r="S612" s="4">
        <v>1</v>
      </c>
      <c r="T612" s="3" t="s">
        <v>34</v>
      </c>
      <c r="U612" s="4">
        <f>IF(Merge2[[#This Row],[OverTime]]="Yes", 1, 0)</f>
        <v>0</v>
      </c>
      <c r="V612" s="2">
        <v>42572</v>
      </c>
      <c r="W612" s="3" t="s">
        <v>34</v>
      </c>
      <c r="X612" s="4">
        <v>6</v>
      </c>
      <c r="Y612" s="4">
        <v>0</v>
      </c>
      <c r="Z612" s="4">
        <v>6</v>
      </c>
      <c r="AA612" s="4" t="str">
        <f>IF(Merge2[[#This Row],[YearsSinceLastPromotion]] &gt;=4, "Need Attention", "OK")</f>
        <v>Need Attention</v>
      </c>
      <c r="AB612" s="4">
        <v>3</v>
      </c>
      <c r="AC612" s="1"/>
      <c r="AD612" s="1"/>
      <c r="AE612" s="2"/>
      <c r="AF612" s="4"/>
      <c r="AG612" s="4" t="e">
        <f>IF(ISNUMBER(Merge2[[#This Row],[PerformanceRating.EnvironmentSatisfaction]]),Merge2[[#This Row],[PerformanceRating.EnvironmentSatisfaction]], NA())</f>
        <v>#N/A</v>
      </c>
      <c r="AH612" s="4"/>
      <c r="AI612" s="4" t="e">
        <f>IF(ISNUMBER(Merge2[[#This Row],[PerformanceRating.JobSatisfaction]]),Merge2[[#This Row],[PerformanceRating.JobSatisfaction]],NA())</f>
        <v>#N/A</v>
      </c>
      <c r="AJ612" s="4"/>
      <c r="AK612" s="4" t="e">
        <f>IF(ISNUMBER(Merge2[[#This Row],[PerformanceRating.RelationshipSatisfaction]]),Merge2[[#This Row],[PerformanceRating.RelationshipSatisfaction]],NA())</f>
        <v>#N/A</v>
      </c>
      <c r="AL612" s="4"/>
      <c r="AM612" s="4"/>
      <c r="AN612" s="4"/>
      <c r="AO612" s="4" t="e">
        <f>IF(ISNUMBER(Merge2[[#This Row],[PerformanceRating.WorkLifeBalance]]),Merge2[[#This Row],[PerformanceRating.WorkLifeBalance]],NA())</f>
        <v>#N/A</v>
      </c>
      <c r="AP612" s="4"/>
      <c r="AQ612" s="4" t="e">
        <f>IF(ISNUMBER(Merge2[[#This Row],[PerformanceRating.SelfRating]]),Merge2[[#This Row],[PerformanceRating.SelfRating]],NA())</f>
        <v>#N/A</v>
      </c>
      <c r="AR612" s="4"/>
      <c r="AS612" s="4" t="e">
        <f>IF(ISNUMBER(Merge2[[#This Row],[PerformanceRating.ManagerRating]]),Merge2[[#This Row],[PerformanceRating.ManagerRating]],NA())</f>
        <v>#N/A</v>
      </c>
      <c r="AT612" s="4" t="e">
        <f>AVERAGE(Merge2[[#This Row],[environment]],Merge2[[#This Row],[job_satisfactory]],Merge2[[#This Row],[Relationship]],Merge2[[#This Row],[worklife]],Merge2[[#This Row],[selfrating]],Merge2[[#This Row],[managerrating]])</f>
        <v>#N/A</v>
      </c>
    </row>
    <row r="613" spans="1:46" x14ac:dyDescent="0.25">
      <c r="A613" s="1" t="s">
        <v>2117</v>
      </c>
      <c r="B613" s="3" t="s">
        <v>2118</v>
      </c>
      <c r="C613" s="3" t="s">
        <v>2119</v>
      </c>
      <c r="D613" s="3" t="s">
        <v>39</v>
      </c>
      <c r="E613" s="4">
        <v>25</v>
      </c>
      <c r="F613" s="4" t="str">
        <f>IF(Merge2[[#This Row],[Age]]&lt;=35,"Young","Old")</f>
        <v>Young</v>
      </c>
      <c r="G613" s="3" t="s">
        <v>27</v>
      </c>
      <c r="H613" s="3" t="s">
        <v>28</v>
      </c>
      <c r="I613" s="4">
        <v>37</v>
      </c>
      <c r="J613" s="4" t="str" cm="1">
        <f t="array" ref="J613">_xlfn.IFS(Merge2[[#This Row],[DistanceFromHome (KM)]] &lt;=10,"0-10KM",Merge2[[#This Row],[DistanceFromHome (KM)]] &lt;=20,"11-20KM",Merge2[[#This Row],[DistanceFromHome (KM)]] &lt;=30,"21-30KM",Merge2[[#This Row],[DistanceFromHome (KM)]] &lt;=40,"31-40KM",Merge2[[#This Row],[DistanceFromHome (KM)]] &lt;=50,"41-50KM")</f>
        <v>31-40KM</v>
      </c>
      <c r="K613" s="3" t="s">
        <v>40</v>
      </c>
      <c r="L613" s="3" t="s">
        <v>48</v>
      </c>
      <c r="M613" s="4">
        <v>3</v>
      </c>
      <c r="N613" s="3" t="str" cm="1">
        <f t="array" ref="N613">_xlfn.SWITCH(Merge2[[#This Row],[Education]], 1, "Below College", 2, "College", 3, "Bachelor's", 4, "Master's", 5, "Doctorate")</f>
        <v>Bachelor's</v>
      </c>
      <c r="O613" s="3" t="s">
        <v>130</v>
      </c>
      <c r="P613" s="3" t="s">
        <v>32</v>
      </c>
      <c r="Q613" s="3" t="s">
        <v>51</v>
      </c>
      <c r="R613" s="5">
        <v>79329</v>
      </c>
      <c r="S613" s="4">
        <v>0</v>
      </c>
      <c r="T613" s="3" t="s">
        <v>34</v>
      </c>
      <c r="U613" s="4">
        <f>IF(Merge2[[#This Row],[OverTime]]="Yes", 1, 0)</f>
        <v>0</v>
      </c>
      <c r="V613" s="2">
        <v>42573</v>
      </c>
      <c r="W613" s="3" t="s">
        <v>42</v>
      </c>
      <c r="X613" s="4">
        <v>1</v>
      </c>
      <c r="Y613" s="4">
        <v>1</v>
      </c>
      <c r="Z613" s="4">
        <v>1</v>
      </c>
      <c r="AA613" s="4" t="str">
        <f>IF(Merge2[[#This Row],[YearsSinceLastPromotion]] &gt;=4, "Need Attention", "OK")</f>
        <v>OK</v>
      </c>
      <c r="AB613" s="4">
        <v>1</v>
      </c>
      <c r="AC613" s="1" t="s">
        <v>2120</v>
      </c>
      <c r="AD613" s="1" t="s">
        <v>2117</v>
      </c>
      <c r="AE613" s="2">
        <v>42490</v>
      </c>
      <c r="AF613" s="4">
        <v>5</v>
      </c>
      <c r="AG613" s="4">
        <f>IF(ISNUMBER(Merge2[[#This Row],[PerformanceRating.EnvironmentSatisfaction]]),Merge2[[#This Row],[PerformanceRating.EnvironmentSatisfaction]], NA())</f>
        <v>5</v>
      </c>
      <c r="AH613" s="4">
        <v>3</v>
      </c>
      <c r="AI613" s="4">
        <f>IF(ISNUMBER(Merge2[[#This Row],[PerformanceRating.JobSatisfaction]]),Merge2[[#This Row],[PerformanceRating.JobSatisfaction]],NA())</f>
        <v>3</v>
      </c>
      <c r="AJ613" s="4">
        <v>3</v>
      </c>
      <c r="AK613" s="4">
        <f>IF(ISNUMBER(Merge2[[#This Row],[PerformanceRating.RelationshipSatisfaction]]),Merge2[[#This Row],[PerformanceRating.RelationshipSatisfaction]],NA())</f>
        <v>3</v>
      </c>
      <c r="AL613" s="4">
        <v>1</v>
      </c>
      <c r="AM613" s="4">
        <v>0</v>
      </c>
      <c r="AN613" s="4">
        <v>3</v>
      </c>
      <c r="AO613" s="4">
        <f>IF(ISNUMBER(Merge2[[#This Row],[PerformanceRating.WorkLifeBalance]]),Merge2[[#This Row],[PerformanceRating.WorkLifeBalance]],NA())</f>
        <v>3</v>
      </c>
      <c r="AP613" s="4">
        <v>4</v>
      </c>
      <c r="AQ613" s="4">
        <f>IF(ISNUMBER(Merge2[[#This Row],[PerformanceRating.SelfRating]]),Merge2[[#This Row],[PerformanceRating.SelfRating]],NA())</f>
        <v>4</v>
      </c>
      <c r="AR613" s="4">
        <v>3</v>
      </c>
      <c r="AS613" s="4">
        <f>IF(ISNUMBER(Merge2[[#This Row],[PerformanceRating.ManagerRating]]),Merge2[[#This Row],[PerformanceRating.ManagerRating]],NA())</f>
        <v>3</v>
      </c>
      <c r="AT613" s="4">
        <f>AVERAGE(Merge2[[#This Row],[environment]],Merge2[[#This Row],[job_satisfactory]],Merge2[[#This Row],[Relationship]],Merge2[[#This Row],[worklife]],Merge2[[#This Row],[selfrating]],Merge2[[#This Row],[managerrating]])</f>
        <v>3.5</v>
      </c>
    </row>
    <row r="614" spans="1:46" x14ac:dyDescent="0.25">
      <c r="A614" s="1" t="s">
        <v>2121</v>
      </c>
      <c r="B614" s="3" t="s">
        <v>1299</v>
      </c>
      <c r="C614" s="3" t="s">
        <v>1560</v>
      </c>
      <c r="D614" s="3" t="s">
        <v>26</v>
      </c>
      <c r="E614" s="4">
        <v>27</v>
      </c>
      <c r="F614" s="4" t="str">
        <f>IF(Merge2[[#This Row],[Age]]&lt;=35,"Young","Old")</f>
        <v>Young</v>
      </c>
      <c r="G614" s="3" t="s">
        <v>27</v>
      </c>
      <c r="H614" s="3" t="s">
        <v>28</v>
      </c>
      <c r="I614" s="4">
        <v>36</v>
      </c>
      <c r="J614" s="4" t="str" cm="1">
        <f t="array" ref="J614">_xlfn.IFS(Merge2[[#This Row],[DistanceFromHome (KM)]] &lt;=10,"0-10KM",Merge2[[#This Row],[DistanceFromHome (KM)]] &lt;=20,"11-20KM",Merge2[[#This Row],[DistanceFromHome (KM)]] &lt;=30,"21-30KM",Merge2[[#This Row],[DistanceFromHome (KM)]] &lt;=40,"31-40KM",Merge2[[#This Row],[DistanceFromHome (KM)]] &lt;=50,"41-50KM")</f>
        <v>31-40KM</v>
      </c>
      <c r="K614" s="3" t="s">
        <v>40</v>
      </c>
      <c r="L614" s="3" t="s">
        <v>48</v>
      </c>
      <c r="M614" s="4">
        <v>3</v>
      </c>
      <c r="N614" s="3" t="str" cm="1">
        <f t="array" ref="N614">_xlfn.SWITCH(Merge2[[#This Row],[Education]], 1, "Below College", 2, "College", 3, "Bachelor's", 4, "Master's", 5, "Doctorate")</f>
        <v>Bachelor's</v>
      </c>
      <c r="O614" s="3" t="s">
        <v>63</v>
      </c>
      <c r="P614" s="3" t="s">
        <v>32</v>
      </c>
      <c r="Q614" s="3" t="s">
        <v>33</v>
      </c>
      <c r="R614" s="5">
        <v>173994</v>
      </c>
      <c r="S614" s="4">
        <v>1</v>
      </c>
      <c r="T614" s="3" t="s">
        <v>34</v>
      </c>
      <c r="U614" s="4">
        <f>IF(Merge2[[#This Row],[OverTime]]="Yes", 1, 0)</f>
        <v>0</v>
      </c>
      <c r="V614" s="2">
        <v>42574</v>
      </c>
      <c r="W614" s="3" t="s">
        <v>34</v>
      </c>
      <c r="X614" s="4">
        <v>6</v>
      </c>
      <c r="Y614" s="4">
        <v>1</v>
      </c>
      <c r="Z614" s="4">
        <v>5</v>
      </c>
      <c r="AA614" s="4" t="str">
        <f>IF(Merge2[[#This Row],[YearsSinceLastPromotion]] &gt;=4, "Need Attention", "OK")</f>
        <v>Need Attention</v>
      </c>
      <c r="AB614" s="4">
        <v>6</v>
      </c>
      <c r="AC614" s="1"/>
      <c r="AD614" s="1"/>
      <c r="AE614" s="2"/>
      <c r="AF614" s="4"/>
      <c r="AG614" s="4" t="e">
        <f>IF(ISNUMBER(Merge2[[#This Row],[PerformanceRating.EnvironmentSatisfaction]]),Merge2[[#This Row],[PerformanceRating.EnvironmentSatisfaction]], NA())</f>
        <v>#N/A</v>
      </c>
      <c r="AH614" s="4"/>
      <c r="AI614" s="4" t="e">
        <f>IF(ISNUMBER(Merge2[[#This Row],[PerformanceRating.JobSatisfaction]]),Merge2[[#This Row],[PerformanceRating.JobSatisfaction]],NA())</f>
        <v>#N/A</v>
      </c>
      <c r="AJ614" s="4"/>
      <c r="AK614" s="4" t="e">
        <f>IF(ISNUMBER(Merge2[[#This Row],[PerformanceRating.RelationshipSatisfaction]]),Merge2[[#This Row],[PerformanceRating.RelationshipSatisfaction]],NA())</f>
        <v>#N/A</v>
      </c>
      <c r="AL614" s="4"/>
      <c r="AM614" s="4"/>
      <c r="AN614" s="4"/>
      <c r="AO614" s="4" t="e">
        <f>IF(ISNUMBER(Merge2[[#This Row],[PerformanceRating.WorkLifeBalance]]),Merge2[[#This Row],[PerformanceRating.WorkLifeBalance]],NA())</f>
        <v>#N/A</v>
      </c>
      <c r="AP614" s="4"/>
      <c r="AQ614" s="4" t="e">
        <f>IF(ISNUMBER(Merge2[[#This Row],[PerformanceRating.SelfRating]]),Merge2[[#This Row],[PerformanceRating.SelfRating]],NA())</f>
        <v>#N/A</v>
      </c>
      <c r="AR614" s="4"/>
      <c r="AS614" s="4" t="e">
        <f>IF(ISNUMBER(Merge2[[#This Row],[PerformanceRating.ManagerRating]]),Merge2[[#This Row],[PerformanceRating.ManagerRating]],NA())</f>
        <v>#N/A</v>
      </c>
      <c r="AT614" s="4" t="e">
        <f>AVERAGE(Merge2[[#This Row],[environment]],Merge2[[#This Row],[job_satisfactory]],Merge2[[#This Row],[Relationship]],Merge2[[#This Row],[worklife]],Merge2[[#This Row],[selfrating]],Merge2[[#This Row],[managerrating]])</f>
        <v>#N/A</v>
      </c>
    </row>
    <row r="615" spans="1:46" x14ac:dyDescent="0.25">
      <c r="A615" s="1" t="s">
        <v>2122</v>
      </c>
      <c r="B615" s="3" t="s">
        <v>2123</v>
      </c>
      <c r="C615" s="3" t="s">
        <v>2124</v>
      </c>
      <c r="D615" s="3" t="s">
        <v>39</v>
      </c>
      <c r="E615" s="4">
        <v>24</v>
      </c>
      <c r="F615" s="4" t="str">
        <f>IF(Merge2[[#This Row],[Age]]&lt;=35,"Young","Old")</f>
        <v>Young</v>
      </c>
      <c r="G615" s="3" t="s">
        <v>27</v>
      </c>
      <c r="H615" s="3" t="s">
        <v>57</v>
      </c>
      <c r="I615" s="4">
        <v>30</v>
      </c>
      <c r="J615" s="4" t="str" cm="1">
        <f t="array" ref="J615">_xlfn.IFS(Merge2[[#This Row],[DistanceFromHome (KM)]] &lt;=10,"0-10KM",Merge2[[#This Row],[DistanceFromHome (KM)]] &lt;=20,"11-20KM",Merge2[[#This Row],[DistanceFromHome (KM)]] &lt;=30,"21-30KM",Merge2[[#This Row],[DistanceFromHome (KM)]] &lt;=40,"31-40KM",Merge2[[#This Row],[DistanceFromHome (KM)]] &lt;=50,"41-50KM")</f>
        <v>21-30KM</v>
      </c>
      <c r="K615" s="3" t="s">
        <v>40</v>
      </c>
      <c r="L615" s="3" t="s">
        <v>30</v>
      </c>
      <c r="M615" s="4">
        <v>3</v>
      </c>
      <c r="N615" s="3" t="str" cm="1">
        <f t="array" ref="N615">_xlfn.SWITCH(Merge2[[#This Row],[Education]], 1, "Below College", 2, "College", 3, "Bachelor's", 4, "Master's", 5, "Doctorate")</f>
        <v>Bachelor's</v>
      </c>
      <c r="O615" s="3" t="s">
        <v>200</v>
      </c>
      <c r="P615" s="3" t="s">
        <v>110</v>
      </c>
      <c r="Q615" s="3" t="s">
        <v>41</v>
      </c>
      <c r="R615" s="5">
        <v>26363</v>
      </c>
      <c r="S615" s="4">
        <v>0</v>
      </c>
      <c r="T615" s="3" t="s">
        <v>34</v>
      </c>
      <c r="U615" s="4">
        <f>IF(Merge2[[#This Row],[OverTime]]="Yes", 1, 0)</f>
        <v>0</v>
      </c>
      <c r="V615" s="2">
        <v>42575</v>
      </c>
      <c r="W615" s="3" t="s">
        <v>34</v>
      </c>
      <c r="X615" s="4">
        <v>6</v>
      </c>
      <c r="Y615" s="4">
        <v>6</v>
      </c>
      <c r="Z615" s="4">
        <v>6</v>
      </c>
      <c r="AA615" s="4" t="str">
        <f>IF(Merge2[[#This Row],[YearsSinceLastPromotion]] &gt;=4, "Need Attention", "OK")</f>
        <v>Need Attention</v>
      </c>
      <c r="AB615" s="4">
        <v>2</v>
      </c>
      <c r="AC615" s="1"/>
      <c r="AD615" s="1"/>
      <c r="AE615" s="2"/>
      <c r="AF615" s="4"/>
      <c r="AG615" s="4" t="e">
        <f>IF(ISNUMBER(Merge2[[#This Row],[PerformanceRating.EnvironmentSatisfaction]]),Merge2[[#This Row],[PerformanceRating.EnvironmentSatisfaction]], NA())</f>
        <v>#N/A</v>
      </c>
      <c r="AH615" s="4"/>
      <c r="AI615" s="4" t="e">
        <f>IF(ISNUMBER(Merge2[[#This Row],[PerformanceRating.JobSatisfaction]]),Merge2[[#This Row],[PerformanceRating.JobSatisfaction]],NA())</f>
        <v>#N/A</v>
      </c>
      <c r="AJ615" s="4"/>
      <c r="AK615" s="4" t="e">
        <f>IF(ISNUMBER(Merge2[[#This Row],[PerformanceRating.RelationshipSatisfaction]]),Merge2[[#This Row],[PerformanceRating.RelationshipSatisfaction]],NA())</f>
        <v>#N/A</v>
      </c>
      <c r="AL615" s="4"/>
      <c r="AM615" s="4"/>
      <c r="AN615" s="4"/>
      <c r="AO615" s="4" t="e">
        <f>IF(ISNUMBER(Merge2[[#This Row],[PerformanceRating.WorkLifeBalance]]),Merge2[[#This Row],[PerformanceRating.WorkLifeBalance]],NA())</f>
        <v>#N/A</v>
      </c>
      <c r="AP615" s="4"/>
      <c r="AQ615" s="4" t="e">
        <f>IF(ISNUMBER(Merge2[[#This Row],[PerformanceRating.SelfRating]]),Merge2[[#This Row],[PerformanceRating.SelfRating]],NA())</f>
        <v>#N/A</v>
      </c>
      <c r="AR615" s="4"/>
      <c r="AS615" s="4" t="e">
        <f>IF(ISNUMBER(Merge2[[#This Row],[PerformanceRating.ManagerRating]]),Merge2[[#This Row],[PerformanceRating.ManagerRating]],NA())</f>
        <v>#N/A</v>
      </c>
      <c r="AT615" s="4" t="e">
        <f>AVERAGE(Merge2[[#This Row],[environment]],Merge2[[#This Row],[job_satisfactory]],Merge2[[#This Row],[Relationship]],Merge2[[#This Row],[worklife]],Merge2[[#This Row],[selfrating]],Merge2[[#This Row],[managerrating]])</f>
        <v>#N/A</v>
      </c>
    </row>
    <row r="616" spans="1:46" x14ac:dyDescent="0.25">
      <c r="A616" s="1" t="s">
        <v>2125</v>
      </c>
      <c r="B616" s="3" t="s">
        <v>2126</v>
      </c>
      <c r="C616" s="3" t="s">
        <v>2127</v>
      </c>
      <c r="D616" s="3" t="s">
        <v>993</v>
      </c>
      <c r="E616" s="4">
        <v>27</v>
      </c>
      <c r="F616" s="4" t="str">
        <f>IF(Merge2[[#This Row],[Age]]&lt;=35,"Young","Old")</f>
        <v>Young</v>
      </c>
      <c r="G616" s="3" t="s">
        <v>27</v>
      </c>
      <c r="H616" s="3" t="s">
        <v>57</v>
      </c>
      <c r="I616" s="4">
        <v>37</v>
      </c>
      <c r="J616" s="4" t="str" cm="1">
        <f t="array" ref="J616">_xlfn.IFS(Merge2[[#This Row],[DistanceFromHome (KM)]] &lt;=10,"0-10KM",Merge2[[#This Row],[DistanceFromHome (KM)]] &lt;=20,"11-20KM",Merge2[[#This Row],[DistanceFromHome (KM)]] &lt;=30,"21-30KM",Merge2[[#This Row],[DistanceFromHome (KM)]] &lt;=40,"31-40KM",Merge2[[#This Row],[DistanceFromHome (KM)]] &lt;=50,"41-50KM")</f>
        <v>31-40KM</v>
      </c>
      <c r="K616" s="3" t="s">
        <v>69</v>
      </c>
      <c r="L616" s="3" t="s">
        <v>30</v>
      </c>
      <c r="M616" s="4">
        <v>3</v>
      </c>
      <c r="N616" s="3" t="str" cm="1">
        <f t="array" ref="N616">_xlfn.SWITCH(Merge2[[#This Row],[Education]], 1, "Below College", 2, "College", 3, "Bachelor's", 4, "Master's", 5, "Doctorate")</f>
        <v>Bachelor's</v>
      </c>
      <c r="O616" s="3" t="s">
        <v>77</v>
      </c>
      <c r="P616" s="3" t="s">
        <v>205</v>
      </c>
      <c r="Q616" s="3" t="s">
        <v>41</v>
      </c>
      <c r="R616" s="5">
        <v>130012</v>
      </c>
      <c r="S616" s="4">
        <v>0</v>
      </c>
      <c r="T616" s="3" t="s">
        <v>34</v>
      </c>
      <c r="U616" s="4">
        <f>IF(Merge2[[#This Row],[OverTime]]="Yes", 1, 0)</f>
        <v>0</v>
      </c>
      <c r="V616" s="2">
        <v>42576</v>
      </c>
      <c r="W616" s="3" t="s">
        <v>34</v>
      </c>
      <c r="X616" s="4">
        <v>6</v>
      </c>
      <c r="Y616" s="4">
        <v>6</v>
      </c>
      <c r="Z616" s="4">
        <v>6</v>
      </c>
      <c r="AA616" s="4" t="str">
        <f>IF(Merge2[[#This Row],[YearsSinceLastPromotion]] &gt;=4, "Need Attention", "OK")</f>
        <v>Need Attention</v>
      </c>
      <c r="AB616" s="4">
        <v>0</v>
      </c>
      <c r="AC616" s="1"/>
      <c r="AD616" s="1"/>
      <c r="AE616" s="2"/>
      <c r="AF616" s="4"/>
      <c r="AG616" s="4" t="e">
        <f>IF(ISNUMBER(Merge2[[#This Row],[PerformanceRating.EnvironmentSatisfaction]]),Merge2[[#This Row],[PerformanceRating.EnvironmentSatisfaction]], NA())</f>
        <v>#N/A</v>
      </c>
      <c r="AH616" s="4"/>
      <c r="AI616" s="4" t="e">
        <f>IF(ISNUMBER(Merge2[[#This Row],[PerformanceRating.JobSatisfaction]]),Merge2[[#This Row],[PerformanceRating.JobSatisfaction]],NA())</f>
        <v>#N/A</v>
      </c>
      <c r="AJ616" s="4"/>
      <c r="AK616" s="4" t="e">
        <f>IF(ISNUMBER(Merge2[[#This Row],[PerformanceRating.RelationshipSatisfaction]]),Merge2[[#This Row],[PerformanceRating.RelationshipSatisfaction]],NA())</f>
        <v>#N/A</v>
      </c>
      <c r="AL616" s="4"/>
      <c r="AM616" s="4"/>
      <c r="AN616" s="4"/>
      <c r="AO616" s="4" t="e">
        <f>IF(ISNUMBER(Merge2[[#This Row],[PerformanceRating.WorkLifeBalance]]),Merge2[[#This Row],[PerformanceRating.WorkLifeBalance]],NA())</f>
        <v>#N/A</v>
      </c>
      <c r="AP616" s="4"/>
      <c r="AQ616" s="4" t="e">
        <f>IF(ISNUMBER(Merge2[[#This Row],[PerformanceRating.SelfRating]]),Merge2[[#This Row],[PerformanceRating.SelfRating]],NA())</f>
        <v>#N/A</v>
      </c>
      <c r="AR616" s="4"/>
      <c r="AS616" s="4" t="e">
        <f>IF(ISNUMBER(Merge2[[#This Row],[PerformanceRating.ManagerRating]]),Merge2[[#This Row],[PerformanceRating.ManagerRating]],NA())</f>
        <v>#N/A</v>
      </c>
      <c r="AT616" s="4" t="e">
        <f>AVERAGE(Merge2[[#This Row],[environment]],Merge2[[#This Row],[job_satisfactory]],Merge2[[#This Row],[Relationship]],Merge2[[#This Row],[worklife]],Merge2[[#This Row],[selfrating]],Merge2[[#This Row],[managerrating]])</f>
        <v>#N/A</v>
      </c>
    </row>
    <row r="617" spans="1:46" x14ac:dyDescent="0.25">
      <c r="A617" s="1" t="s">
        <v>2128</v>
      </c>
      <c r="B617" s="3" t="s">
        <v>2129</v>
      </c>
      <c r="C617" s="3" t="s">
        <v>2130</v>
      </c>
      <c r="D617" s="3" t="s">
        <v>26</v>
      </c>
      <c r="E617" s="4">
        <v>26</v>
      </c>
      <c r="F617" s="4" t="str">
        <f>IF(Merge2[[#This Row],[Age]]&lt;=35,"Young","Old")</f>
        <v>Young</v>
      </c>
      <c r="G617" s="3" t="s">
        <v>27</v>
      </c>
      <c r="H617" s="3" t="s">
        <v>57</v>
      </c>
      <c r="I617" s="4">
        <v>16</v>
      </c>
      <c r="J617" s="4" t="str" cm="1">
        <f t="array" ref="J617">_xlfn.IFS(Merge2[[#This Row],[DistanceFromHome (KM)]] &lt;=10,"0-10KM",Merge2[[#This Row],[DistanceFromHome (KM)]] &lt;=20,"11-20KM",Merge2[[#This Row],[DistanceFromHome (KM)]] &lt;=30,"21-30KM",Merge2[[#This Row],[DistanceFromHome (KM)]] &lt;=40,"31-40KM",Merge2[[#This Row],[DistanceFromHome (KM)]] &lt;=50,"41-50KM")</f>
        <v>11-20KM</v>
      </c>
      <c r="K617" s="3" t="s">
        <v>40</v>
      </c>
      <c r="L617" s="3" t="s">
        <v>149</v>
      </c>
      <c r="M617" s="4">
        <v>2</v>
      </c>
      <c r="N617" s="3" t="str" cm="1">
        <f t="array" ref="N617">_xlfn.SWITCH(Merge2[[#This Row],[Education]], 1, "Below College", 2, "College", 3, "Bachelor's", 4, "Master's", 5, "Doctorate")</f>
        <v>College</v>
      </c>
      <c r="O617" s="3" t="s">
        <v>200</v>
      </c>
      <c r="P617" s="3" t="s">
        <v>110</v>
      </c>
      <c r="Q617" s="3" t="s">
        <v>51</v>
      </c>
      <c r="R617" s="5">
        <v>34630</v>
      </c>
      <c r="S617" s="4">
        <v>0</v>
      </c>
      <c r="T617" s="3" t="s">
        <v>34</v>
      </c>
      <c r="U617" s="4">
        <f>IF(Merge2[[#This Row],[OverTime]]="Yes", 1, 0)</f>
        <v>0</v>
      </c>
      <c r="V617" s="2">
        <v>42581</v>
      </c>
      <c r="W617" s="3" t="s">
        <v>34</v>
      </c>
      <c r="X617" s="4">
        <v>6</v>
      </c>
      <c r="Y617" s="4">
        <v>2</v>
      </c>
      <c r="Z617" s="4">
        <v>6</v>
      </c>
      <c r="AA617" s="4" t="str">
        <f>IF(Merge2[[#This Row],[YearsSinceLastPromotion]] &gt;=4, "Need Attention", "OK")</f>
        <v>Need Attention</v>
      </c>
      <c r="AB617" s="4">
        <v>0</v>
      </c>
      <c r="AC617" s="1"/>
      <c r="AD617" s="1"/>
      <c r="AE617" s="2"/>
      <c r="AF617" s="4"/>
      <c r="AG617" s="4" t="e">
        <f>IF(ISNUMBER(Merge2[[#This Row],[PerformanceRating.EnvironmentSatisfaction]]),Merge2[[#This Row],[PerformanceRating.EnvironmentSatisfaction]], NA())</f>
        <v>#N/A</v>
      </c>
      <c r="AH617" s="4"/>
      <c r="AI617" s="4" t="e">
        <f>IF(ISNUMBER(Merge2[[#This Row],[PerformanceRating.JobSatisfaction]]),Merge2[[#This Row],[PerformanceRating.JobSatisfaction]],NA())</f>
        <v>#N/A</v>
      </c>
      <c r="AJ617" s="4"/>
      <c r="AK617" s="4" t="e">
        <f>IF(ISNUMBER(Merge2[[#This Row],[PerformanceRating.RelationshipSatisfaction]]),Merge2[[#This Row],[PerformanceRating.RelationshipSatisfaction]],NA())</f>
        <v>#N/A</v>
      </c>
      <c r="AL617" s="4"/>
      <c r="AM617" s="4"/>
      <c r="AN617" s="4"/>
      <c r="AO617" s="4" t="e">
        <f>IF(ISNUMBER(Merge2[[#This Row],[PerformanceRating.WorkLifeBalance]]),Merge2[[#This Row],[PerformanceRating.WorkLifeBalance]],NA())</f>
        <v>#N/A</v>
      </c>
      <c r="AP617" s="4"/>
      <c r="AQ617" s="4" t="e">
        <f>IF(ISNUMBER(Merge2[[#This Row],[PerformanceRating.SelfRating]]),Merge2[[#This Row],[PerformanceRating.SelfRating]],NA())</f>
        <v>#N/A</v>
      </c>
      <c r="AR617" s="4"/>
      <c r="AS617" s="4" t="e">
        <f>IF(ISNUMBER(Merge2[[#This Row],[PerformanceRating.ManagerRating]]),Merge2[[#This Row],[PerformanceRating.ManagerRating]],NA())</f>
        <v>#N/A</v>
      </c>
      <c r="AT617" s="4" t="e">
        <f>AVERAGE(Merge2[[#This Row],[environment]],Merge2[[#This Row],[job_satisfactory]],Merge2[[#This Row],[Relationship]],Merge2[[#This Row],[worklife]],Merge2[[#This Row],[selfrating]],Merge2[[#This Row],[managerrating]])</f>
        <v>#N/A</v>
      </c>
    </row>
    <row r="618" spans="1:46" x14ac:dyDescent="0.25">
      <c r="A618" s="1" t="s">
        <v>2131</v>
      </c>
      <c r="B618" s="3" t="s">
        <v>1009</v>
      </c>
      <c r="C618" s="3" t="s">
        <v>2132</v>
      </c>
      <c r="D618" s="3" t="s">
        <v>26</v>
      </c>
      <c r="E618" s="4">
        <v>24</v>
      </c>
      <c r="F618" s="4" t="str">
        <f>IF(Merge2[[#This Row],[Age]]&lt;=35,"Young","Old")</f>
        <v>Young</v>
      </c>
      <c r="G618" s="3" t="s">
        <v>27</v>
      </c>
      <c r="H618" s="3" t="s">
        <v>57</v>
      </c>
      <c r="I618" s="4">
        <v>30</v>
      </c>
      <c r="J618" s="4" t="str" cm="1">
        <f t="array" ref="J618">_xlfn.IFS(Merge2[[#This Row],[DistanceFromHome (KM)]] &lt;=10,"0-10KM",Merge2[[#This Row],[DistanceFromHome (KM)]] &lt;=20,"11-20KM",Merge2[[#This Row],[DistanceFromHome (KM)]] &lt;=30,"21-30KM",Merge2[[#This Row],[DistanceFromHome (KM)]] &lt;=40,"31-40KM",Merge2[[#This Row],[DistanceFromHome (KM)]] &lt;=50,"41-50KM")</f>
        <v>21-30KM</v>
      </c>
      <c r="K618" s="3" t="s">
        <v>40</v>
      </c>
      <c r="L618" s="3" t="s">
        <v>30</v>
      </c>
      <c r="M618" s="4">
        <v>3</v>
      </c>
      <c r="N618" s="3" t="str" cm="1">
        <f t="array" ref="N618">_xlfn.SWITCH(Merge2[[#This Row],[Education]], 1, "Below College", 2, "College", 3, "Bachelor's", 4, "Master's", 5, "Doctorate")</f>
        <v>Bachelor's</v>
      </c>
      <c r="O618" s="3" t="s">
        <v>77</v>
      </c>
      <c r="P618" s="3" t="s">
        <v>93</v>
      </c>
      <c r="Q618" s="3" t="s">
        <v>41</v>
      </c>
      <c r="R618" s="5">
        <v>61883</v>
      </c>
      <c r="S618" s="4">
        <v>0</v>
      </c>
      <c r="T618" s="3" t="s">
        <v>34</v>
      </c>
      <c r="U618" s="4">
        <f>IF(Merge2[[#This Row],[OverTime]]="Yes", 1, 0)</f>
        <v>0</v>
      </c>
      <c r="V618" s="2">
        <v>42584</v>
      </c>
      <c r="W618" s="3" t="s">
        <v>42</v>
      </c>
      <c r="X618" s="4">
        <v>1</v>
      </c>
      <c r="Y618" s="4">
        <v>1</v>
      </c>
      <c r="Z618" s="4">
        <v>1</v>
      </c>
      <c r="AA618" s="4" t="str">
        <f>IF(Merge2[[#This Row],[YearsSinceLastPromotion]] &gt;=4, "Need Attention", "OK")</f>
        <v>OK</v>
      </c>
      <c r="AB618" s="4">
        <v>0</v>
      </c>
      <c r="AC618" s="1"/>
      <c r="AD618" s="1"/>
      <c r="AE618" s="2"/>
      <c r="AF618" s="4"/>
      <c r="AG618" s="4" t="e">
        <f>IF(ISNUMBER(Merge2[[#This Row],[PerformanceRating.EnvironmentSatisfaction]]),Merge2[[#This Row],[PerformanceRating.EnvironmentSatisfaction]], NA())</f>
        <v>#N/A</v>
      </c>
      <c r="AH618" s="4"/>
      <c r="AI618" s="4" t="e">
        <f>IF(ISNUMBER(Merge2[[#This Row],[PerformanceRating.JobSatisfaction]]),Merge2[[#This Row],[PerformanceRating.JobSatisfaction]],NA())</f>
        <v>#N/A</v>
      </c>
      <c r="AJ618" s="4"/>
      <c r="AK618" s="4" t="e">
        <f>IF(ISNUMBER(Merge2[[#This Row],[PerformanceRating.RelationshipSatisfaction]]),Merge2[[#This Row],[PerformanceRating.RelationshipSatisfaction]],NA())</f>
        <v>#N/A</v>
      </c>
      <c r="AL618" s="4"/>
      <c r="AM618" s="4"/>
      <c r="AN618" s="4"/>
      <c r="AO618" s="4" t="e">
        <f>IF(ISNUMBER(Merge2[[#This Row],[PerformanceRating.WorkLifeBalance]]),Merge2[[#This Row],[PerformanceRating.WorkLifeBalance]],NA())</f>
        <v>#N/A</v>
      </c>
      <c r="AP618" s="4"/>
      <c r="AQ618" s="4" t="e">
        <f>IF(ISNUMBER(Merge2[[#This Row],[PerformanceRating.SelfRating]]),Merge2[[#This Row],[PerformanceRating.SelfRating]],NA())</f>
        <v>#N/A</v>
      </c>
      <c r="AR618" s="4"/>
      <c r="AS618" s="4" t="e">
        <f>IF(ISNUMBER(Merge2[[#This Row],[PerformanceRating.ManagerRating]]),Merge2[[#This Row],[PerformanceRating.ManagerRating]],NA())</f>
        <v>#N/A</v>
      </c>
      <c r="AT618" s="4" t="e">
        <f>AVERAGE(Merge2[[#This Row],[environment]],Merge2[[#This Row],[job_satisfactory]],Merge2[[#This Row],[Relationship]],Merge2[[#This Row],[worklife]],Merge2[[#This Row],[selfrating]],Merge2[[#This Row],[managerrating]])</f>
        <v>#N/A</v>
      </c>
    </row>
    <row r="619" spans="1:46" x14ac:dyDescent="0.25">
      <c r="A619" s="1" t="s">
        <v>2133</v>
      </c>
      <c r="B619" s="3" t="s">
        <v>2134</v>
      </c>
      <c r="C619" s="3" t="s">
        <v>2135</v>
      </c>
      <c r="D619" s="3" t="s">
        <v>26</v>
      </c>
      <c r="E619" s="4">
        <v>27</v>
      </c>
      <c r="F619" s="4" t="str">
        <f>IF(Merge2[[#This Row],[Age]]&lt;=35,"Young","Old")</f>
        <v>Young</v>
      </c>
      <c r="G619" s="3" t="s">
        <v>92</v>
      </c>
      <c r="H619" s="3" t="s">
        <v>57</v>
      </c>
      <c r="I619" s="4">
        <v>1</v>
      </c>
      <c r="J619" s="4" t="str" cm="1">
        <f t="array" ref="J619">_xlfn.IFS(Merge2[[#This Row],[DistanceFromHome (KM)]] &lt;=10,"0-10KM",Merge2[[#This Row],[DistanceFromHome (KM)]] &lt;=20,"11-20KM",Merge2[[#This Row],[DistanceFromHome (KM)]] &lt;=30,"21-30KM",Merge2[[#This Row],[DistanceFromHome (KM)]] &lt;=40,"31-40KM",Merge2[[#This Row],[DistanceFromHome (KM)]] &lt;=50,"41-50KM")</f>
        <v>0-10KM</v>
      </c>
      <c r="K619" s="3" t="s">
        <v>40</v>
      </c>
      <c r="L619" s="3" t="s">
        <v>30</v>
      </c>
      <c r="M619" s="4">
        <v>4</v>
      </c>
      <c r="N619" s="3" t="str" cm="1">
        <f t="array" ref="N619">_xlfn.SWITCH(Merge2[[#This Row],[Education]], 1, "Below College", 2, "College", 3, "Bachelor's", 4, "Master's", 5, "Doctorate")</f>
        <v>Master's</v>
      </c>
      <c r="O619" s="3" t="s">
        <v>58</v>
      </c>
      <c r="P619" s="3" t="s">
        <v>114</v>
      </c>
      <c r="Q619" s="3" t="s">
        <v>51</v>
      </c>
      <c r="R619" s="5">
        <v>56302</v>
      </c>
      <c r="S619" s="4">
        <v>2</v>
      </c>
      <c r="T619" s="3" t="s">
        <v>42</v>
      </c>
      <c r="U619" s="4">
        <f>IF(Merge2[[#This Row],[OverTime]]="Yes", 1, 0)</f>
        <v>1</v>
      </c>
      <c r="V619" s="2">
        <v>42586</v>
      </c>
      <c r="W619" s="3" t="s">
        <v>34</v>
      </c>
      <c r="X619" s="4">
        <v>6</v>
      </c>
      <c r="Y619" s="4">
        <v>3</v>
      </c>
      <c r="Z619" s="4">
        <v>5</v>
      </c>
      <c r="AA619" s="4" t="str">
        <f>IF(Merge2[[#This Row],[YearsSinceLastPromotion]] &gt;=4, "Need Attention", "OK")</f>
        <v>Need Attention</v>
      </c>
      <c r="AB619" s="4">
        <v>4</v>
      </c>
      <c r="AC619" s="1"/>
      <c r="AD619" s="1"/>
      <c r="AE619" s="2"/>
      <c r="AF619" s="4"/>
      <c r="AG619" s="4" t="e">
        <f>IF(ISNUMBER(Merge2[[#This Row],[PerformanceRating.EnvironmentSatisfaction]]),Merge2[[#This Row],[PerformanceRating.EnvironmentSatisfaction]], NA())</f>
        <v>#N/A</v>
      </c>
      <c r="AH619" s="4"/>
      <c r="AI619" s="4" t="e">
        <f>IF(ISNUMBER(Merge2[[#This Row],[PerformanceRating.JobSatisfaction]]),Merge2[[#This Row],[PerformanceRating.JobSatisfaction]],NA())</f>
        <v>#N/A</v>
      </c>
      <c r="AJ619" s="4"/>
      <c r="AK619" s="4" t="e">
        <f>IF(ISNUMBER(Merge2[[#This Row],[PerformanceRating.RelationshipSatisfaction]]),Merge2[[#This Row],[PerformanceRating.RelationshipSatisfaction]],NA())</f>
        <v>#N/A</v>
      </c>
      <c r="AL619" s="4"/>
      <c r="AM619" s="4"/>
      <c r="AN619" s="4"/>
      <c r="AO619" s="4" t="e">
        <f>IF(ISNUMBER(Merge2[[#This Row],[PerformanceRating.WorkLifeBalance]]),Merge2[[#This Row],[PerformanceRating.WorkLifeBalance]],NA())</f>
        <v>#N/A</v>
      </c>
      <c r="AP619" s="4"/>
      <c r="AQ619" s="4" t="e">
        <f>IF(ISNUMBER(Merge2[[#This Row],[PerformanceRating.SelfRating]]),Merge2[[#This Row],[PerformanceRating.SelfRating]],NA())</f>
        <v>#N/A</v>
      </c>
      <c r="AR619" s="4"/>
      <c r="AS619" s="4" t="e">
        <f>IF(ISNUMBER(Merge2[[#This Row],[PerformanceRating.ManagerRating]]),Merge2[[#This Row],[PerformanceRating.ManagerRating]],NA())</f>
        <v>#N/A</v>
      </c>
      <c r="AT619" s="4" t="e">
        <f>AVERAGE(Merge2[[#This Row],[environment]],Merge2[[#This Row],[job_satisfactory]],Merge2[[#This Row],[Relationship]],Merge2[[#This Row],[worklife]],Merge2[[#This Row],[selfrating]],Merge2[[#This Row],[managerrating]])</f>
        <v>#N/A</v>
      </c>
    </row>
    <row r="620" spans="1:46" x14ac:dyDescent="0.25">
      <c r="A620" s="1" t="s">
        <v>2136</v>
      </c>
      <c r="B620" s="3" t="s">
        <v>2137</v>
      </c>
      <c r="C620" s="3" t="s">
        <v>2138</v>
      </c>
      <c r="D620" s="3" t="s">
        <v>26</v>
      </c>
      <c r="E620" s="4">
        <v>24</v>
      </c>
      <c r="F620" s="4" t="str">
        <f>IF(Merge2[[#This Row],[Age]]&lt;=35,"Young","Old")</f>
        <v>Young</v>
      </c>
      <c r="G620" s="3" t="s">
        <v>27</v>
      </c>
      <c r="H620" s="3" t="s">
        <v>28</v>
      </c>
      <c r="I620" s="4">
        <v>3</v>
      </c>
      <c r="J620" s="4" t="str" cm="1">
        <f t="array" ref="J620">_xlfn.IFS(Merge2[[#This Row],[DistanceFromHome (KM)]] &lt;=10,"0-10KM",Merge2[[#This Row],[DistanceFromHome (KM)]] &lt;=20,"11-20KM",Merge2[[#This Row],[DistanceFromHome (KM)]] &lt;=30,"21-30KM",Merge2[[#This Row],[DistanceFromHome (KM)]] &lt;=40,"31-40KM",Merge2[[#This Row],[DistanceFromHome (KM)]] &lt;=50,"41-50KM")</f>
        <v>0-10KM</v>
      </c>
      <c r="K620" s="3" t="s">
        <v>40</v>
      </c>
      <c r="L620" s="3" t="s">
        <v>48</v>
      </c>
      <c r="M620" s="4">
        <v>3</v>
      </c>
      <c r="N620" s="3" t="str" cm="1">
        <f t="array" ref="N620">_xlfn.SWITCH(Merge2[[#This Row],[Education]], 1, "Below College", 2, "College", 3, "Bachelor's", 4, "Master's", 5, "Doctorate")</f>
        <v>Bachelor's</v>
      </c>
      <c r="O620" s="3" t="s">
        <v>31</v>
      </c>
      <c r="P620" s="3" t="s">
        <v>32</v>
      </c>
      <c r="Q620" s="3" t="s">
        <v>33</v>
      </c>
      <c r="R620" s="5">
        <v>130774</v>
      </c>
      <c r="S620" s="4">
        <v>1</v>
      </c>
      <c r="T620" s="3" t="s">
        <v>42</v>
      </c>
      <c r="U620" s="4">
        <f>IF(Merge2[[#This Row],[OverTime]]="Yes", 1, 0)</f>
        <v>1</v>
      </c>
      <c r="V620" s="2">
        <v>42597</v>
      </c>
      <c r="W620" s="3" t="s">
        <v>42</v>
      </c>
      <c r="X620" s="4">
        <v>4</v>
      </c>
      <c r="Y620" s="4">
        <v>3</v>
      </c>
      <c r="Z620" s="4">
        <v>3</v>
      </c>
      <c r="AA620" s="4" t="str">
        <f>IF(Merge2[[#This Row],[YearsSinceLastPromotion]] &gt;=4, "Need Attention", "OK")</f>
        <v>OK</v>
      </c>
      <c r="AB620" s="4">
        <v>4</v>
      </c>
      <c r="AC620" s="1" t="s">
        <v>2139</v>
      </c>
      <c r="AD620" s="1" t="s">
        <v>2136</v>
      </c>
      <c r="AE620" s="2">
        <v>42758</v>
      </c>
      <c r="AF620" s="4">
        <v>5</v>
      </c>
      <c r="AG620" s="4">
        <f>IF(ISNUMBER(Merge2[[#This Row],[PerformanceRating.EnvironmentSatisfaction]]),Merge2[[#This Row],[PerformanceRating.EnvironmentSatisfaction]], NA())</f>
        <v>5</v>
      </c>
      <c r="AH620" s="4">
        <v>2</v>
      </c>
      <c r="AI620" s="4">
        <f>IF(ISNUMBER(Merge2[[#This Row],[PerformanceRating.JobSatisfaction]]),Merge2[[#This Row],[PerformanceRating.JobSatisfaction]],NA())</f>
        <v>2</v>
      </c>
      <c r="AJ620" s="4">
        <v>5</v>
      </c>
      <c r="AK620" s="4">
        <f>IF(ISNUMBER(Merge2[[#This Row],[PerformanceRating.RelationshipSatisfaction]]),Merge2[[#This Row],[PerformanceRating.RelationshipSatisfaction]],NA())</f>
        <v>5</v>
      </c>
      <c r="AL620" s="4">
        <v>2</v>
      </c>
      <c r="AM620" s="4">
        <v>2</v>
      </c>
      <c r="AN620" s="4">
        <v>2</v>
      </c>
      <c r="AO620" s="4">
        <f>IF(ISNUMBER(Merge2[[#This Row],[PerformanceRating.WorkLifeBalance]]),Merge2[[#This Row],[PerformanceRating.WorkLifeBalance]],NA())</f>
        <v>2</v>
      </c>
      <c r="AP620" s="4">
        <v>3</v>
      </c>
      <c r="AQ620" s="4">
        <f>IF(ISNUMBER(Merge2[[#This Row],[PerformanceRating.SelfRating]]),Merge2[[#This Row],[PerformanceRating.SelfRating]],NA())</f>
        <v>3</v>
      </c>
      <c r="AR620" s="4">
        <v>2</v>
      </c>
      <c r="AS620" s="4">
        <f>IF(ISNUMBER(Merge2[[#This Row],[PerformanceRating.ManagerRating]]),Merge2[[#This Row],[PerformanceRating.ManagerRating]],NA())</f>
        <v>2</v>
      </c>
      <c r="AT620" s="4">
        <f>AVERAGE(Merge2[[#This Row],[environment]],Merge2[[#This Row],[job_satisfactory]],Merge2[[#This Row],[Relationship]],Merge2[[#This Row],[worklife]],Merge2[[#This Row],[selfrating]],Merge2[[#This Row],[managerrating]])</f>
        <v>3.1666666666666665</v>
      </c>
    </row>
    <row r="621" spans="1:46" x14ac:dyDescent="0.25">
      <c r="A621" s="1" t="s">
        <v>2140</v>
      </c>
      <c r="B621" s="3" t="s">
        <v>2141</v>
      </c>
      <c r="C621" s="3" t="s">
        <v>2142</v>
      </c>
      <c r="D621" s="3" t="s">
        <v>26</v>
      </c>
      <c r="E621" s="4">
        <v>26</v>
      </c>
      <c r="F621" s="4" t="str">
        <f>IF(Merge2[[#This Row],[Age]]&lt;=35,"Young","Old")</f>
        <v>Young</v>
      </c>
      <c r="G621" s="3" t="s">
        <v>27</v>
      </c>
      <c r="H621" s="3" t="s">
        <v>28</v>
      </c>
      <c r="I621" s="4">
        <v>2</v>
      </c>
      <c r="J621" s="4" t="str" cm="1">
        <f t="array" ref="J621">_xlfn.IFS(Merge2[[#This Row],[DistanceFromHome (KM)]] &lt;=10,"0-10KM",Merge2[[#This Row],[DistanceFromHome (KM)]] &lt;=20,"11-20KM",Merge2[[#This Row],[DistanceFromHome (KM)]] &lt;=30,"21-30KM",Merge2[[#This Row],[DistanceFromHome (KM)]] &lt;=40,"31-40KM",Merge2[[#This Row],[DistanceFromHome (KM)]] &lt;=50,"41-50KM")</f>
        <v>0-10KM</v>
      </c>
      <c r="K621" s="3" t="s">
        <v>40</v>
      </c>
      <c r="L621" s="3" t="s">
        <v>48</v>
      </c>
      <c r="M621" s="4">
        <v>2</v>
      </c>
      <c r="N621" s="3" t="str" cm="1">
        <f t="array" ref="N621">_xlfn.SWITCH(Merge2[[#This Row],[Education]], 1, "Below College", 2, "College", 3, "Bachelor's", 4, "Master's", 5, "Doctorate")</f>
        <v>College</v>
      </c>
      <c r="O621" s="3" t="s">
        <v>31</v>
      </c>
      <c r="P621" s="3" t="s">
        <v>32</v>
      </c>
      <c r="Q621" s="3" t="s">
        <v>41</v>
      </c>
      <c r="R621" s="5">
        <v>149390</v>
      </c>
      <c r="S621" s="4">
        <v>0</v>
      </c>
      <c r="T621" s="3" t="s">
        <v>42</v>
      </c>
      <c r="U621" s="4">
        <f>IF(Merge2[[#This Row],[OverTime]]="Yes", 1, 0)</f>
        <v>1</v>
      </c>
      <c r="V621" s="2">
        <v>42597</v>
      </c>
      <c r="W621" s="3" t="s">
        <v>42</v>
      </c>
      <c r="X621" s="4">
        <v>3</v>
      </c>
      <c r="Y621" s="4">
        <v>1</v>
      </c>
      <c r="Z621" s="4">
        <v>1</v>
      </c>
      <c r="AA621" s="4" t="str">
        <f>IF(Merge2[[#This Row],[YearsSinceLastPromotion]] &gt;=4, "Need Attention", "OK")</f>
        <v>OK</v>
      </c>
      <c r="AB621" s="4">
        <v>2</v>
      </c>
      <c r="AC621" s="1"/>
      <c r="AD621" s="1"/>
      <c r="AE621" s="2"/>
      <c r="AF621" s="4"/>
      <c r="AG621" s="4" t="e">
        <f>IF(ISNUMBER(Merge2[[#This Row],[PerformanceRating.EnvironmentSatisfaction]]),Merge2[[#This Row],[PerformanceRating.EnvironmentSatisfaction]], NA())</f>
        <v>#N/A</v>
      </c>
      <c r="AH621" s="4"/>
      <c r="AI621" s="4" t="e">
        <f>IF(ISNUMBER(Merge2[[#This Row],[PerformanceRating.JobSatisfaction]]),Merge2[[#This Row],[PerformanceRating.JobSatisfaction]],NA())</f>
        <v>#N/A</v>
      </c>
      <c r="AJ621" s="4"/>
      <c r="AK621" s="4" t="e">
        <f>IF(ISNUMBER(Merge2[[#This Row],[PerformanceRating.RelationshipSatisfaction]]),Merge2[[#This Row],[PerformanceRating.RelationshipSatisfaction]],NA())</f>
        <v>#N/A</v>
      </c>
      <c r="AL621" s="4"/>
      <c r="AM621" s="4"/>
      <c r="AN621" s="4"/>
      <c r="AO621" s="4" t="e">
        <f>IF(ISNUMBER(Merge2[[#This Row],[PerformanceRating.WorkLifeBalance]]),Merge2[[#This Row],[PerformanceRating.WorkLifeBalance]],NA())</f>
        <v>#N/A</v>
      </c>
      <c r="AP621" s="4"/>
      <c r="AQ621" s="4" t="e">
        <f>IF(ISNUMBER(Merge2[[#This Row],[PerformanceRating.SelfRating]]),Merge2[[#This Row],[PerformanceRating.SelfRating]],NA())</f>
        <v>#N/A</v>
      </c>
      <c r="AR621" s="4"/>
      <c r="AS621" s="4" t="e">
        <f>IF(ISNUMBER(Merge2[[#This Row],[PerformanceRating.ManagerRating]]),Merge2[[#This Row],[PerformanceRating.ManagerRating]],NA())</f>
        <v>#N/A</v>
      </c>
      <c r="AT621" s="4" t="e">
        <f>AVERAGE(Merge2[[#This Row],[environment]],Merge2[[#This Row],[job_satisfactory]],Merge2[[#This Row],[Relationship]],Merge2[[#This Row],[worklife]],Merge2[[#This Row],[selfrating]],Merge2[[#This Row],[managerrating]])</f>
        <v>#N/A</v>
      </c>
    </row>
    <row r="622" spans="1:46" x14ac:dyDescent="0.25">
      <c r="A622" s="1" t="s">
        <v>2143</v>
      </c>
      <c r="B622" s="3" t="s">
        <v>2144</v>
      </c>
      <c r="C622" s="3" t="s">
        <v>2145</v>
      </c>
      <c r="D622" s="3" t="s">
        <v>39</v>
      </c>
      <c r="E622" s="4">
        <v>24</v>
      </c>
      <c r="F622" s="4" t="str">
        <f>IF(Merge2[[#This Row],[Age]]&lt;=35,"Young","Old")</f>
        <v>Young</v>
      </c>
      <c r="G622" s="3" t="s">
        <v>27</v>
      </c>
      <c r="H622" s="3" t="s">
        <v>57</v>
      </c>
      <c r="I622" s="4">
        <v>19</v>
      </c>
      <c r="J622" s="4" t="str" cm="1">
        <f t="array" ref="J622">_xlfn.IFS(Merge2[[#This Row],[DistanceFromHome (KM)]] &lt;=10,"0-10KM",Merge2[[#This Row],[DistanceFromHome (KM)]] &lt;=20,"11-20KM",Merge2[[#This Row],[DistanceFromHome (KM)]] &lt;=30,"21-30KM",Merge2[[#This Row],[DistanceFromHome (KM)]] &lt;=40,"31-40KM",Merge2[[#This Row],[DistanceFromHome (KM)]] &lt;=50,"41-50KM")</f>
        <v>11-20KM</v>
      </c>
      <c r="K622" s="3" t="s">
        <v>40</v>
      </c>
      <c r="L622" s="3" t="s">
        <v>70</v>
      </c>
      <c r="M622" s="4">
        <v>4</v>
      </c>
      <c r="N622" s="3" t="str" cm="1">
        <f t="array" ref="N622">_xlfn.SWITCH(Merge2[[#This Row],[Education]], 1, "Below College", 2, "College", 3, "Bachelor's", 4, "Master's", 5, "Doctorate")</f>
        <v>Master's</v>
      </c>
      <c r="O622" s="3" t="s">
        <v>58</v>
      </c>
      <c r="P622" s="3" t="s">
        <v>110</v>
      </c>
      <c r="Q622" s="3" t="s">
        <v>33</v>
      </c>
      <c r="R622" s="5">
        <v>35270</v>
      </c>
      <c r="S622" s="4">
        <v>1</v>
      </c>
      <c r="T622" s="3" t="s">
        <v>34</v>
      </c>
      <c r="U622" s="4">
        <f>IF(Merge2[[#This Row],[OverTime]]="Yes", 1, 0)</f>
        <v>0</v>
      </c>
      <c r="V622" s="2">
        <v>42598</v>
      </c>
      <c r="W622" s="3" t="s">
        <v>34</v>
      </c>
      <c r="X622" s="4">
        <v>6</v>
      </c>
      <c r="Y622" s="4">
        <v>0</v>
      </c>
      <c r="Z622" s="4">
        <v>5</v>
      </c>
      <c r="AA622" s="4" t="str">
        <f>IF(Merge2[[#This Row],[YearsSinceLastPromotion]] &gt;=4, "Need Attention", "OK")</f>
        <v>Need Attention</v>
      </c>
      <c r="AB622" s="4">
        <v>2</v>
      </c>
      <c r="AC622" s="1"/>
      <c r="AD622" s="1"/>
      <c r="AE622" s="2"/>
      <c r="AF622" s="4"/>
      <c r="AG622" s="4" t="e">
        <f>IF(ISNUMBER(Merge2[[#This Row],[PerformanceRating.EnvironmentSatisfaction]]),Merge2[[#This Row],[PerformanceRating.EnvironmentSatisfaction]], NA())</f>
        <v>#N/A</v>
      </c>
      <c r="AH622" s="4"/>
      <c r="AI622" s="4" t="e">
        <f>IF(ISNUMBER(Merge2[[#This Row],[PerformanceRating.JobSatisfaction]]),Merge2[[#This Row],[PerformanceRating.JobSatisfaction]],NA())</f>
        <v>#N/A</v>
      </c>
      <c r="AJ622" s="4"/>
      <c r="AK622" s="4" t="e">
        <f>IF(ISNUMBER(Merge2[[#This Row],[PerformanceRating.RelationshipSatisfaction]]),Merge2[[#This Row],[PerformanceRating.RelationshipSatisfaction]],NA())</f>
        <v>#N/A</v>
      </c>
      <c r="AL622" s="4"/>
      <c r="AM622" s="4"/>
      <c r="AN622" s="4"/>
      <c r="AO622" s="4" t="e">
        <f>IF(ISNUMBER(Merge2[[#This Row],[PerformanceRating.WorkLifeBalance]]),Merge2[[#This Row],[PerformanceRating.WorkLifeBalance]],NA())</f>
        <v>#N/A</v>
      </c>
      <c r="AP622" s="4"/>
      <c r="AQ622" s="4" t="e">
        <f>IF(ISNUMBER(Merge2[[#This Row],[PerformanceRating.SelfRating]]),Merge2[[#This Row],[PerformanceRating.SelfRating]],NA())</f>
        <v>#N/A</v>
      </c>
      <c r="AR622" s="4"/>
      <c r="AS622" s="4" t="e">
        <f>IF(ISNUMBER(Merge2[[#This Row],[PerformanceRating.ManagerRating]]),Merge2[[#This Row],[PerformanceRating.ManagerRating]],NA())</f>
        <v>#N/A</v>
      </c>
      <c r="AT622" s="4" t="e">
        <f>AVERAGE(Merge2[[#This Row],[environment]],Merge2[[#This Row],[job_satisfactory]],Merge2[[#This Row],[Relationship]],Merge2[[#This Row],[worklife]],Merge2[[#This Row],[selfrating]],Merge2[[#This Row],[managerrating]])</f>
        <v>#N/A</v>
      </c>
    </row>
    <row r="623" spans="1:46" x14ac:dyDescent="0.25">
      <c r="A623" s="1" t="s">
        <v>2146</v>
      </c>
      <c r="B623" s="3" t="s">
        <v>2147</v>
      </c>
      <c r="C623" s="3" t="s">
        <v>2148</v>
      </c>
      <c r="D623" s="3" t="s">
        <v>39</v>
      </c>
      <c r="E623" s="4">
        <v>27</v>
      </c>
      <c r="F623" s="4" t="str">
        <f>IF(Merge2[[#This Row],[Age]]&lt;=35,"Young","Old")</f>
        <v>Young</v>
      </c>
      <c r="G623" s="3" t="s">
        <v>27</v>
      </c>
      <c r="H623" s="3" t="s">
        <v>57</v>
      </c>
      <c r="I623" s="4">
        <v>28</v>
      </c>
      <c r="J623" s="4" t="str" cm="1">
        <f t="array" ref="J623">_xlfn.IFS(Merge2[[#This Row],[DistanceFromHome (KM)]] &lt;=10,"0-10KM",Merge2[[#This Row],[DistanceFromHome (KM)]] &lt;=20,"11-20KM",Merge2[[#This Row],[DistanceFromHome (KM)]] &lt;=30,"21-30KM",Merge2[[#This Row],[DistanceFromHome (KM)]] &lt;=40,"31-40KM",Merge2[[#This Row],[DistanceFromHome (KM)]] &lt;=50,"41-50KM")</f>
        <v>21-30KM</v>
      </c>
      <c r="K623" s="3" t="s">
        <v>40</v>
      </c>
      <c r="L623" s="3" t="s">
        <v>30</v>
      </c>
      <c r="M623" s="4">
        <v>3</v>
      </c>
      <c r="N623" s="3" t="str" cm="1">
        <f t="array" ref="N623">_xlfn.SWITCH(Merge2[[#This Row],[Education]], 1, "Below College", 2, "College", 3, "Bachelor's", 4, "Master's", 5, "Doctorate")</f>
        <v>Bachelor's</v>
      </c>
      <c r="O623" s="3" t="s">
        <v>58</v>
      </c>
      <c r="P623" s="3" t="s">
        <v>93</v>
      </c>
      <c r="Q623" s="3" t="s">
        <v>41</v>
      </c>
      <c r="R623" s="5">
        <v>20387</v>
      </c>
      <c r="S623" s="4">
        <v>0</v>
      </c>
      <c r="T623" s="3" t="s">
        <v>34</v>
      </c>
      <c r="U623" s="4">
        <f>IF(Merge2[[#This Row],[OverTime]]="Yes", 1, 0)</f>
        <v>0</v>
      </c>
      <c r="V623" s="2">
        <v>42598</v>
      </c>
      <c r="W623" s="3" t="s">
        <v>42</v>
      </c>
      <c r="X623" s="4">
        <v>0</v>
      </c>
      <c r="Y623" s="4">
        <v>0</v>
      </c>
      <c r="Z623" s="4">
        <v>0</v>
      </c>
      <c r="AA623" s="4" t="str">
        <f>IF(Merge2[[#This Row],[YearsSinceLastPromotion]] &gt;=4, "Need Attention", "OK")</f>
        <v>OK</v>
      </c>
      <c r="AB623" s="4">
        <v>0</v>
      </c>
      <c r="AC623" s="1"/>
      <c r="AD623" s="1"/>
      <c r="AE623" s="2"/>
      <c r="AF623" s="4"/>
      <c r="AG623" s="4" t="e">
        <f>IF(ISNUMBER(Merge2[[#This Row],[PerformanceRating.EnvironmentSatisfaction]]),Merge2[[#This Row],[PerformanceRating.EnvironmentSatisfaction]], NA())</f>
        <v>#N/A</v>
      </c>
      <c r="AH623" s="4"/>
      <c r="AI623" s="4" t="e">
        <f>IF(ISNUMBER(Merge2[[#This Row],[PerformanceRating.JobSatisfaction]]),Merge2[[#This Row],[PerformanceRating.JobSatisfaction]],NA())</f>
        <v>#N/A</v>
      </c>
      <c r="AJ623" s="4"/>
      <c r="AK623" s="4" t="e">
        <f>IF(ISNUMBER(Merge2[[#This Row],[PerformanceRating.RelationshipSatisfaction]]),Merge2[[#This Row],[PerformanceRating.RelationshipSatisfaction]],NA())</f>
        <v>#N/A</v>
      </c>
      <c r="AL623" s="4"/>
      <c r="AM623" s="4"/>
      <c r="AN623" s="4"/>
      <c r="AO623" s="4" t="e">
        <f>IF(ISNUMBER(Merge2[[#This Row],[PerformanceRating.WorkLifeBalance]]),Merge2[[#This Row],[PerformanceRating.WorkLifeBalance]],NA())</f>
        <v>#N/A</v>
      </c>
      <c r="AP623" s="4"/>
      <c r="AQ623" s="4" t="e">
        <f>IF(ISNUMBER(Merge2[[#This Row],[PerformanceRating.SelfRating]]),Merge2[[#This Row],[PerformanceRating.SelfRating]],NA())</f>
        <v>#N/A</v>
      </c>
      <c r="AR623" s="4"/>
      <c r="AS623" s="4" t="e">
        <f>IF(ISNUMBER(Merge2[[#This Row],[PerformanceRating.ManagerRating]]),Merge2[[#This Row],[PerformanceRating.ManagerRating]],NA())</f>
        <v>#N/A</v>
      </c>
      <c r="AT623" s="4" t="e">
        <f>AVERAGE(Merge2[[#This Row],[environment]],Merge2[[#This Row],[job_satisfactory]],Merge2[[#This Row],[Relationship]],Merge2[[#This Row],[worklife]],Merge2[[#This Row],[selfrating]],Merge2[[#This Row],[managerrating]])</f>
        <v>#N/A</v>
      </c>
    </row>
    <row r="624" spans="1:46" x14ac:dyDescent="0.25">
      <c r="A624" s="1" t="s">
        <v>2149</v>
      </c>
      <c r="B624" s="3" t="s">
        <v>2150</v>
      </c>
      <c r="C624" s="3" t="s">
        <v>2151</v>
      </c>
      <c r="D624" s="3" t="s">
        <v>56</v>
      </c>
      <c r="E624" s="4">
        <v>26</v>
      </c>
      <c r="F624" s="4" t="str">
        <f>IF(Merge2[[#This Row],[Age]]&lt;=35,"Young","Old")</f>
        <v>Young</v>
      </c>
      <c r="G624" s="3" t="s">
        <v>27</v>
      </c>
      <c r="H624" s="3" t="s">
        <v>57</v>
      </c>
      <c r="I624" s="4">
        <v>8</v>
      </c>
      <c r="J624" s="4" t="str" cm="1">
        <f t="array" ref="J624">_xlfn.IFS(Merge2[[#This Row],[DistanceFromHome (KM)]] &lt;=10,"0-10KM",Merge2[[#This Row],[DistanceFromHome (KM)]] &lt;=20,"11-20KM",Merge2[[#This Row],[DistanceFromHome (KM)]] &lt;=30,"21-30KM",Merge2[[#This Row],[DistanceFromHome (KM)]] &lt;=40,"31-40KM",Merge2[[#This Row],[DistanceFromHome (KM)]] &lt;=50,"41-50KM")</f>
        <v>0-10KM</v>
      </c>
      <c r="K624" s="3" t="s">
        <v>69</v>
      </c>
      <c r="L624" s="3" t="s">
        <v>30</v>
      </c>
      <c r="M624" s="4">
        <v>2</v>
      </c>
      <c r="N624" s="3" t="str" cm="1">
        <f t="array" ref="N624">_xlfn.SWITCH(Merge2[[#This Row],[Education]], 1, "Below College", 2, "College", 3, "Bachelor's", 4, "Master's", 5, "Doctorate")</f>
        <v>College</v>
      </c>
      <c r="O624" s="3" t="s">
        <v>58</v>
      </c>
      <c r="P624" s="3" t="s">
        <v>110</v>
      </c>
      <c r="Q624" s="3" t="s">
        <v>33</v>
      </c>
      <c r="R624" s="5">
        <v>27219</v>
      </c>
      <c r="S624" s="4">
        <v>2</v>
      </c>
      <c r="T624" s="3" t="s">
        <v>34</v>
      </c>
      <c r="U624" s="4">
        <f>IF(Merge2[[#This Row],[OverTime]]="Yes", 1, 0)</f>
        <v>0</v>
      </c>
      <c r="V624" s="2">
        <v>42598</v>
      </c>
      <c r="W624" s="3" t="s">
        <v>34</v>
      </c>
      <c r="X624" s="4">
        <v>6</v>
      </c>
      <c r="Y624" s="4">
        <v>3</v>
      </c>
      <c r="Z624" s="4">
        <v>5</v>
      </c>
      <c r="AA624" s="4" t="str">
        <f>IF(Merge2[[#This Row],[YearsSinceLastPromotion]] &gt;=4, "Need Attention", "OK")</f>
        <v>Need Attention</v>
      </c>
      <c r="AB624" s="4">
        <v>4</v>
      </c>
      <c r="AC624" s="1"/>
      <c r="AD624" s="1"/>
      <c r="AE624" s="2"/>
      <c r="AF624" s="4"/>
      <c r="AG624" s="4" t="e">
        <f>IF(ISNUMBER(Merge2[[#This Row],[PerformanceRating.EnvironmentSatisfaction]]),Merge2[[#This Row],[PerformanceRating.EnvironmentSatisfaction]], NA())</f>
        <v>#N/A</v>
      </c>
      <c r="AH624" s="4"/>
      <c r="AI624" s="4" t="e">
        <f>IF(ISNUMBER(Merge2[[#This Row],[PerformanceRating.JobSatisfaction]]),Merge2[[#This Row],[PerformanceRating.JobSatisfaction]],NA())</f>
        <v>#N/A</v>
      </c>
      <c r="AJ624" s="4"/>
      <c r="AK624" s="4" t="e">
        <f>IF(ISNUMBER(Merge2[[#This Row],[PerformanceRating.RelationshipSatisfaction]]),Merge2[[#This Row],[PerformanceRating.RelationshipSatisfaction]],NA())</f>
        <v>#N/A</v>
      </c>
      <c r="AL624" s="4"/>
      <c r="AM624" s="4"/>
      <c r="AN624" s="4"/>
      <c r="AO624" s="4" t="e">
        <f>IF(ISNUMBER(Merge2[[#This Row],[PerformanceRating.WorkLifeBalance]]),Merge2[[#This Row],[PerformanceRating.WorkLifeBalance]],NA())</f>
        <v>#N/A</v>
      </c>
      <c r="AP624" s="4"/>
      <c r="AQ624" s="4" t="e">
        <f>IF(ISNUMBER(Merge2[[#This Row],[PerformanceRating.SelfRating]]),Merge2[[#This Row],[PerformanceRating.SelfRating]],NA())</f>
        <v>#N/A</v>
      </c>
      <c r="AR624" s="4"/>
      <c r="AS624" s="4" t="e">
        <f>IF(ISNUMBER(Merge2[[#This Row],[PerformanceRating.ManagerRating]]),Merge2[[#This Row],[PerformanceRating.ManagerRating]],NA())</f>
        <v>#N/A</v>
      </c>
      <c r="AT624" s="4" t="e">
        <f>AVERAGE(Merge2[[#This Row],[environment]],Merge2[[#This Row],[job_satisfactory]],Merge2[[#This Row],[Relationship]],Merge2[[#This Row],[worklife]],Merge2[[#This Row],[selfrating]],Merge2[[#This Row],[managerrating]])</f>
        <v>#N/A</v>
      </c>
    </row>
    <row r="625" spans="1:46" x14ac:dyDescent="0.25">
      <c r="A625" s="1" t="s">
        <v>2152</v>
      </c>
      <c r="B625" s="3" t="s">
        <v>1412</v>
      </c>
      <c r="C625" s="3" t="s">
        <v>2153</v>
      </c>
      <c r="D625" s="3" t="s">
        <v>39</v>
      </c>
      <c r="E625" s="4">
        <v>25</v>
      </c>
      <c r="F625" s="4" t="str">
        <f>IF(Merge2[[#This Row],[Age]]&lt;=35,"Young","Old")</f>
        <v>Young</v>
      </c>
      <c r="G625" s="3" t="s">
        <v>92</v>
      </c>
      <c r="H625" s="3" t="s">
        <v>28</v>
      </c>
      <c r="I625" s="4">
        <v>25</v>
      </c>
      <c r="J625" s="4" t="str" cm="1">
        <f t="array" ref="J625">_xlfn.IFS(Merge2[[#This Row],[DistanceFromHome (KM)]] &lt;=10,"0-10KM",Merge2[[#This Row],[DistanceFromHome (KM)]] &lt;=20,"11-20KM",Merge2[[#This Row],[DistanceFromHome (KM)]] &lt;=30,"21-30KM",Merge2[[#This Row],[DistanceFromHome (KM)]] &lt;=40,"31-40KM",Merge2[[#This Row],[DistanceFromHome (KM)]] &lt;=50,"41-50KM")</f>
        <v>21-30KM</v>
      </c>
      <c r="K625" s="3" t="s">
        <v>40</v>
      </c>
      <c r="L625" s="3" t="s">
        <v>76</v>
      </c>
      <c r="M625" s="4">
        <v>3</v>
      </c>
      <c r="N625" s="3" t="str" cm="1">
        <f t="array" ref="N625">_xlfn.SWITCH(Merge2[[#This Row],[Education]], 1, "Below College", 2, "College", 3, "Bachelor's", 4, "Master's", 5, "Doctorate")</f>
        <v>Bachelor's</v>
      </c>
      <c r="O625" s="3" t="s">
        <v>49</v>
      </c>
      <c r="P625" s="3" t="s">
        <v>32</v>
      </c>
      <c r="Q625" s="3" t="s">
        <v>51</v>
      </c>
      <c r="R625" s="5">
        <v>46283</v>
      </c>
      <c r="S625" s="4">
        <v>1</v>
      </c>
      <c r="T625" s="3" t="s">
        <v>34</v>
      </c>
      <c r="U625" s="4">
        <f>IF(Merge2[[#This Row],[OverTime]]="Yes", 1, 0)</f>
        <v>0</v>
      </c>
      <c r="V625" s="2">
        <v>42606</v>
      </c>
      <c r="W625" s="3" t="s">
        <v>34</v>
      </c>
      <c r="X625" s="4">
        <v>6</v>
      </c>
      <c r="Y625" s="4">
        <v>5</v>
      </c>
      <c r="Z625" s="4">
        <v>6</v>
      </c>
      <c r="AA625" s="4" t="str">
        <f>IF(Merge2[[#This Row],[YearsSinceLastPromotion]] &gt;=4, "Need Attention", "OK")</f>
        <v>Need Attention</v>
      </c>
      <c r="AB625" s="4">
        <v>1</v>
      </c>
      <c r="AC625" s="1" t="s">
        <v>2154</v>
      </c>
      <c r="AD625" s="1" t="s">
        <v>2152</v>
      </c>
      <c r="AE625" s="2">
        <v>44458</v>
      </c>
      <c r="AF625" s="4">
        <v>3</v>
      </c>
      <c r="AG625" s="4">
        <f>IF(ISNUMBER(Merge2[[#This Row],[PerformanceRating.EnvironmentSatisfaction]]),Merge2[[#This Row],[PerformanceRating.EnvironmentSatisfaction]], NA())</f>
        <v>3</v>
      </c>
      <c r="AH625" s="4">
        <v>4</v>
      </c>
      <c r="AI625" s="4">
        <f>IF(ISNUMBER(Merge2[[#This Row],[PerformanceRating.JobSatisfaction]]),Merge2[[#This Row],[PerformanceRating.JobSatisfaction]],NA())</f>
        <v>4</v>
      </c>
      <c r="AJ625" s="4">
        <v>3</v>
      </c>
      <c r="AK625" s="4">
        <f>IF(ISNUMBER(Merge2[[#This Row],[PerformanceRating.RelationshipSatisfaction]]),Merge2[[#This Row],[PerformanceRating.RelationshipSatisfaction]],NA())</f>
        <v>3</v>
      </c>
      <c r="AL625" s="4">
        <v>2</v>
      </c>
      <c r="AM625" s="4">
        <v>0</v>
      </c>
      <c r="AN625" s="4">
        <v>4</v>
      </c>
      <c r="AO625" s="4">
        <f>IF(ISNUMBER(Merge2[[#This Row],[PerformanceRating.WorkLifeBalance]]),Merge2[[#This Row],[PerformanceRating.WorkLifeBalance]],NA())</f>
        <v>4</v>
      </c>
      <c r="AP625" s="4">
        <v>5</v>
      </c>
      <c r="AQ625" s="4">
        <f>IF(ISNUMBER(Merge2[[#This Row],[PerformanceRating.SelfRating]]),Merge2[[#This Row],[PerformanceRating.SelfRating]],NA())</f>
        <v>5</v>
      </c>
      <c r="AR625" s="4">
        <v>4</v>
      </c>
      <c r="AS625" s="4">
        <f>IF(ISNUMBER(Merge2[[#This Row],[PerformanceRating.ManagerRating]]),Merge2[[#This Row],[PerformanceRating.ManagerRating]],NA())</f>
        <v>4</v>
      </c>
      <c r="AT625" s="4">
        <f>AVERAGE(Merge2[[#This Row],[environment]],Merge2[[#This Row],[job_satisfactory]],Merge2[[#This Row],[Relationship]],Merge2[[#This Row],[worklife]],Merge2[[#This Row],[selfrating]],Merge2[[#This Row],[managerrating]])</f>
        <v>3.8333333333333335</v>
      </c>
    </row>
    <row r="626" spans="1:46" x14ac:dyDescent="0.25">
      <c r="A626" s="1" t="s">
        <v>2155</v>
      </c>
      <c r="B626" s="3" t="s">
        <v>2156</v>
      </c>
      <c r="C626" s="3" t="s">
        <v>2157</v>
      </c>
      <c r="D626" s="3" t="s">
        <v>26</v>
      </c>
      <c r="E626" s="4">
        <v>27</v>
      </c>
      <c r="F626" s="4" t="str">
        <f>IF(Merge2[[#This Row],[Age]]&lt;=35,"Young","Old")</f>
        <v>Young</v>
      </c>
      <c r="G626" s="3" t="s">
        <v>27</v>
      </c>
      <c r="H626" s="3" t="s">
        <v>28</v>
      </c>
      <c r="I626" s="4">
        <v>19</v>
      </c>
      <c r="J626" s="4" t="str" cm="1">
        <f t="array" ref="J626">_xlfn.IFS(Merge2[[#This Row],[DistanceFromHome (KM)]] &lt;=10,"0-10KM",Merge2[[#This Row],[DistanceFromHome (KM)]] &lt;=20,"11-20KM",Merge2[[#This Row],[DistanceFromHome (KM)]] &lt;=30,"21-30KM",Merge2[[#This Row],[DistanceFromHome (KM)]] &lt;=40,"31-40KM",Merge2[[#This Row],[DistanceFromHome (KM)]] &lt;=50,"41-50KM")</f>
        <v>11-20KM</v>
      </c>
      <c r="K626" s="3" t="s">
        <v>40</v>
      </c>
      <c r="L626" s="3" t="s">
        <v>149</v>
      </c>
      <c r="M626" s="4">
        <v>4</v>
      </c>
      <c r="N626" s="3" t="str" cm="1">
        <f t="array" ref="N626">_xlfn.SWITCH(Merge2[[#This Row],[Education]], 1, "Below College", 2, "College", 3, "Bachelor's", 4, "Master's", 5, "Doctorate")</f>
        <v>Master's</v>
      </c>
      <c r="O626" s="3" t="s">
        <v>31</v>
      </c>
      <c r="P626" s="3" t="s">
        <v>106</v>
      </c>
      <c r="Q626" s="3" t="s">
        <v>51</v>
      </c>
      <c r="R626" s="5">
        <v>149813</v>
      </c>
      <c r="S626" s="4">
        <v>0</v>
      </c>
      <c r="T626" s="3" t="s">
        <v>34</v>
      </c>
      <c r="U626" s="4">
        <f>IF(Merge2[[#This Row],[OverTime]]="Yes", 1, 0)</f>
        <v>0</v>
      </c>
      <c r="V626" s="2">
        <v>42612</v>
      </c>
      <c r="W626" s="3" t="s">
        <v>34</v>
      </c>
      <c r="X626" s="4">
        <v>6</v>
      </c>
      <c r="Y626" s="4">
        <v>0</v>
      </c>
      <c r="Z626" s="4">
        <v>1</v>
      </c>
      <c r="AA626" s="4" t="str">
        <f>IF(Merge2[[#This Row],[YearsSinceLastPromotion]] &gt;=4, "Need Attention", "OK")</f>
        <v>OK</v>
      </c>
      <c r="AB626" s="4">
        <v>1</v>
      </c>
      <c r="AC626" s="1"/>
      <c r="AD626" s="1"/>
      <c r="AE626" s="2"/>
      <c r="AF626" s="4"/>
      <c r="AG626" s="4" t="e">
        <f>IF(ISNUMBER(Merge2[[#This Row],[PerformanceRating.EnvironmentSatisfaction]]),Merge2[[#This Row],[PerformanceRating.EnvironmentSatisfaction]], NA())</f>
        <v>#N/A</v>
      </c>
      <c r="AH626" s="4"/>
      <c r="AI626" s="4" t="e">
        <f>IF(ISNUMBER(Merge2[[#This Row],[PerformanceRating.JobSatisfaction]]),Merge2[[#This Row],[PerformanceRating.JobSatisfaction]],NA())</f>
        <v>#N/A</v>
      </c>
      <c r="AJ626" s="4"/>
      <c r="AK626" s="4" t="e">
        <f>IF(ISNUMBER(Merge2[[#This Row],[PerformanceRating.RelationshipSatisfaction]]),Merge2[[#This Row],[PerformanceRating.RelationshipSatisfaction]],NA())</f>
        <v>#N/A</v>
      </c>
      <c r="AL626" s="4"/>
      <c r="AM626" s="4"/>
      <c r="AN626" s="4"/>
      <c r="AO626" s="4" t="e">
        <f>IF(ISNUMBER(Merge2[[#This Row],[PerformanceRating.WorkLifeBalance]]),Merge2[[#This Row],[PerformanceRating.WorkLifeBalance]],NA())</f>
        <v>#N/A</v>
      </c>
      <c r="AP626" s="4"/>
      <c r="AQ626" s="4" t="e">
        <f>IF(ISNUMBER(Merge2[[#This Row],[PerformanceRating.SelfRating]]),Merge2[[#This Row],[PerformanceRating.SelfRating]],NA())</f>
        <v>#N/A</v>
      </c>
      <c r="AR626" s="4"/>
      <c r="AS626" s="4" t="e">
        <f>IF(ISNUMBER(Merge2[[#This Row],[PerformanceRating.ManagerRating]]),Merge2[[#This Row],[PerformanceRating.ManagerRating]],NA())</f>
        <v>#N/A</v>
      </c>
      <c r="AT626" s="4" t="e">
        <f>AVERAGE(Merge2[[#This Row],[environment]],Merge2[[#This Row],[job_satisfactory]],Merge2[[#This Row],[Relationship]],Merge2[[#This Row],[worklife]],Merge2[[#This Row],[selfrating]],Merge2[[#This Row],[managerrating]])</f>
        <v>#N/A</v>
      </c>
    </row>
    <row r="627" spans="1:46" x14ac:dyDescent="0.25">
      <c r="A627" s="1" t="s">
        <v>2158</v>
      </c>
      <c r="B627" s="3" t="s">
        <v>2159</v>
      </c>
      <c r="C627" s="3" t="s">
        <v>2160</v>
      </c>
      <c r="D627" s="3" t="s">
        <v>39</v>
      </c>
      <c r="E627" s="4">
        <v>25</v>
      </c>
      <c r="F627" s="4" t="str">
        <f>IF(Merge2[[#This Row],[Age]]&lt;=35,"Young","Old")</f>
        <v>Young</v>
      </c>
      <c r="G627" s="3" t="s">
        <v>92</v>
      </c>
      <c r="H627" s="3" t="s">
        <v>28</v>
      </c>
      <c r="I627" s="4">
        <v>19</v>
      </c>
      <c r="J627" s="4" t="str" cm="1">
        <f t="array" ref="J627">_xlfn.IFS(Merge2[[#This Row],[DistanceFromHome (KM)]] &lt;=10,"0-10KM",Merge2[[#This Row],[DistanceFromHome (KM)]] &lt;=20,"11-20KM",Merge2[[#This Row],[DistanceFromHome (KM)]] &lt;=30,"21-30KM",Merge2[[#This Row],[DistanceFromHome (KM)]] &lt;=40,"31-40KM",Merge2[[#This Row],[DistanceFromHome (KM)]] &lt;=50,"41-50KM")</f>
        <v>11-20KM</v>
      </c>
      <c r="K627" s="3" t="s">
        <v>40</v>
      </c>
      <c r="L627" s="3" t="s">
        <v>70</v>
      </c>
      <c r="M627" s="4">
        <v>4</v>
      </c>
      <c r="N627" s="3" t="str" cm="1">
        <f t="array" ref="N627">_xlfn.SWITCH(Merge2[[#This Row],[Education]], 1, "Below College", 2, "College", 3, "Bachelor's", 4, "Master's", 5, "Doctorate")</f>
        <v>Master's</v>
      </c>
      <c r="O627" s="3" t="s">
        <v>49</v>
      </c>
      <c r="P627" s="3" t="s">
        <v>166</v>
      </c>
      <c r="Q627" s="3" t="s">
        <v>41</v>
      </c>
      <c r="R627" s="5">
        <v>28090</v>
      </c>
      <c r="S627" s="4">
        <v>0</v>
      </c>
      <c r="T627" s="3" t="s">
        <v>34</v>
      </c>
      <c r="U627" s="4">
        <f>IF(Merge2[[#This Row],[OverTime]]="Yes", 1, 0)</f>
        <v>0</v>
      </c>
      <c r="V627" s="2">
        <v>42613</v>
      </c>
      <c r="W627" s="3" t="s">
        <v>42</v>
      </c>
      <c r="X627" s="4">
        <v>0</v>
      </c>
      <c r="Y627" s="4">
        <v>0</v>
      </c>
      <c r="Z627" s="4">
        <v>0</v>
      </c>
      <c r="AA627" s="4" t="str">
        <f>IF(Merge2[[#This Row],[YearsSinceLastPromotion]] &gt;=4, "Need Attention", "OK")</f>
        <v>OK</v>
      </c>
      <c r="AB627" s="4">
        <v>0</v>
      </c>
      <c r="AC627" s="1" t="s">
        <v>2161</v>
      </c>
      <c r="AD627" s="1" t="s">
        <v>2158</v>
      </c>
      <c r="AE627" s="2">
        <v>42493</v>
      </c>
      <c r="AF627" s="4">
        <v>5</v>
      </c>
      <c r="AG627" s="4">
        <f>IF(ISNUMBER(Merge2[[#This Row],[PerformanceRating.EnvironmentSatisfaction]]),Merge2[[#This Row],[PerformanceRating.EnvironmentSatisfaction]], NA())</f>
        <v>5</v>
      </c>
      <c r="AH627" s="4">
        <v>2</v>
      </c>
      <c r="AI627" s="4">
        <f>IF(ISNUMBER(Merge2[[#This Row],[PerformanceRating.JobSatisfaction]]),Merge2[[#This Row],[PerformanceRating.JobSatisfaction]],NA())</f>
        <v>2</v>
      </c>
      <c r="AJ627" s="4">
        <v>3</v>
      </c>
      <c r="AK627" s="4">
        <f>IF(ISNUMBER(Merge2[[#This Row],[PerformanceRating.RelationshipSatisfaction]]),Merge2[[#This Row],[PerformanceRating.RelationshipSatisfaction]],NA())</f>
        <v>3</v>
      </c>
      <c r="AL627" s="4">
        <v>3</v>
      </c>
      <c r="AM627" s="4">
        <v>0</v>
      </c>
      <c r="AN627" s="4">
        <v>2</v>
      </c>
      <c r="AO627" s="4">
        <f>IF(ISNUMBER(Merge2[[#This Row],[PerformanceRating.WorkLifeBalance]]),Merge2[[#This Row],[PerformanceRating.WorkLifeBalance]],NA())</f>
        <v>2</v>
      </c>
      <c r="AP627" s="4">
        <v>3</v>
      </c>
      <c r="AQ627" s="4">
        <f>IF(ISNUMBER(Merge2[[#This Row],[PerformanceRating.SelfRating]]),Merge2[[#This Row],[PerformanceRating.SelfRating]],NA())</f>
        <v>3</v>
      </c>
      <c r="AR627" s="4">
        <v>2</v>
      </c>
      <c r="AS627" s="4">
        <f>IF(ISNUMBER(Merge2[[#This Row],[PerformanceRating.ManagerRating]]),Merge2[[#This Row],[PerformanceRating.ManagerRating]],NA())</f>
        <v>2</v>
      </c>
      <c r="AT627" s="4">
        <f>AVERAGE(Merge2[[#This Row],[environment]],Merge2[[#This Row],[job_satisfactory]],Merge2[[#This Row],[Relationship]],Merge2[[#This Row],[worklife]],Merge2[[#This Row],[selfrating]],Merge2[[#This Row],[managerrating]])</f>
        <v>2.8333333333333335</v>
      </c>
    </row>
    <row r="628" spans="1:46" x14ac:dyDescent="0.25">
      <c r="A628" s="1" t="s">
        <v>2162</v>
      </c>
      <c r="B628" s="3" t="s">
        <v>2163</v>
      </c>
      <c r="C628" s="3" t="s">
        <v>2164</v>
      </c>
      <c r="D628" s="3" t="s">
        <v>39</v>
      </c>
      <c r="E628" s="4">
        <v>26</v>
      </c>
      <c r="F628" s="4" t="str">
        <f>IF(Merge2[[#This Row],[Age]]&lt;=35,"Young","Old")</f>
        <v>Young</v>
      </c>
      <c r="G628" s="3" t="s">
        <v>27</v>
      </c>
      <c r="H628" s="3" t="s">
        <v>57</v>
      </c>
      <c r="I628" s="4">
        <v>2</v>
      </c>
      <c r="J628" s="4" t="str" cm="1">
        <f t="array" ref="J628">_xlfn.IFS(Merge2[[#This Row],[DistanceFromHome (KM)]] &lt;=10,"0-10KM",Merge2[[#This Row],[DistanceFromHome (KM)]] &lt;=20,"11-20KM",Merge2[[#This Row],[DistanceFromHome (KM)]] &lt;=30,"21-30KM",Merge2[[#This Row],[DistanceFromHome (KM)]] &lt;=40,"31-40KM",Merge2[[#This Row],[DistanceFromHome (KM)]] &lt;=50,"41-50KM")</f>
        <v>0-10KM</v>
      </c>
      <c r="K628" s="3" t="s">
        <v>29</v>
      </c>
      <c r="L628" s="3" t="s">
        <v>30</v>
      </c>
      <c r="M628" s="4">
        <v>3</v>
      </c>
      <c r="N628" s="3" t="str" cm="1">
        <f t="array" ref="N628">_xlfn.SWITCH(Merge2[[#This Row],[Education]], 1, "Below College", 2, "College", 3, "Bachelor's", 4, "Master's", 5, "Doctorate")</f>
        <v>Bachelor's</v>
      </c>
      <c r="O628" s="3" t="s">
        <v>58</v>
      </c>
      <c r="P628" s="3" t="s">
        <v>93</v>
      </c>
      <c r="Q628" s="3" t="s">
        <v>33</v>
      </c>
      <c r="R628" s="5">
        <v>30207</v>
      </c>
      <c r="S628" s="4">
        <v>1</v>
      </c>
      <c r="T628" s="3" t="s">
        <v>42</v>
      </c>
      <c r="U628" s="4">
        <f>IF(Merge2[[#This Row],[OverTime]]="Yes", 1, 0)</f>
        <v>1</v>
      </c>
      <c r="V628" s="2">
        <v>42614</v>
      </c>
      <c r="W628" s="3" t="s">
        <v>42</v>
      </c>
      <c r="X628" s="4">
        <v>5</v>
      </c>
      <c r="Y628" s="4">
        <v>1</v>
      </c>
      <c r="Z628" s="4">
        <v>3</v>
      </c>
      <c r="AA628" s="4" t="str">
        <f>IF(Merge2[[#This Row],[YearsSinceLastPromotion]] &gt;=4, "Need Attention", "OK")</f>
        <v>OK</v>
      </c>
      <c r="AB628" s="4">
        <v>0</v>
      </c>
      <c r="AC628" s="1" t="s">
        <v>2165</v>
      </c>
      <c r="AD628" s="1" t="s">
        <v>2162</v>
      </c>
      <c r="AE628" s="2">
        <v>42793</v>
      </c>
      <c r="AF628" s="4">
        <v>3</v>
      </c>
      <c r="AG628" s="4">
        <f>IF(ISNUMBER(Merge2[[#This Row],[PerformanceRating.EnvironmentSatisfaction]]),Merge2[[#This Row],[PerformanceRating.EnvironmentSatisfaction]], NA())</f>
        <v>3</v>
      </c>
      <c r="AH628" s="4">
        <v>4</v>
      </c>
      <c r="AI628" s="4">
        <f>IF(ISNUMBER(Merge2[[#This Row],[PerformanceRating.JobSatisfaction]]),Merge2[[#This Row],[PerformanceRating.JobSatisfaction]],NA())</f>
        <v>4</v>
      </c>
      <c r="AJ628" s="4">
        <v>4</v>
      </c>
      <c r="AK628" s="4">
        <f>IF(ISNUMBER(Merge2[[#This Row],[PerformanceRating.RelationshipSatisfaction]]),Merge2[[#This Row],[PerformanceRating.RelationshipSatisfaction]],NA())</f>
        <v>4</v>
      </c>
      <c r="AL628" s="4">
        <v>3</v>
      </c>
      <c r="AM628" s="4">
        <v>2</v>
      </c>
      <c r="AN628" s="4">
        <v>3</v>
      </c>
      <c r="AO628" s="4">
        <f>IF(ISNUMBER(Merge2[[#This Row],[PerformanceRating.WorkLifeBalance]]),Merge2[[#This Row],[PerformanceRating.WorkLifeBalance]],NA())</f>
        <v>3</v>
      </c>
      <c r="AP628" s="4">
        <v>3</v>
      </c>
      <c r="AQ628" s="4">
        <f>IF(ISNUMBER(Merge2[[#This Row],[PerformanceRating.SelfRating]]),Merge2[[#This Row],[PerformanceRating.SelfRating]],NA())</f>
        <v>3</v>
      </c>
      <c r="AR628" s="4">
        <v>3</v>
      </c>
      <c r="AS628" s="4">
        <f>IF(ISNUMBER(Merge2[[#This Row],[PerformanceRating.ManagerRating]]),Merge2[[#This Row],[PerformanceRating.ManagerRating]],NA())</f>
        <v>3</v>
      </c>
      <c r="AT628" s="4">
        <f>AVERAGE(Merge2[[#This Row],[environment]],Merge2[[#This Row],[job_satisfactory]],Merge2[[#This Row],[Relationship]],Merge2[[#This Row],[worklife]],Merge2[[#This Row],[selfrating]],Merge2[[#This Row],[managerrating]])</f>
        <v>3.3333333333333335</v>
      </c>
    </row>
    <row r="629" spans="1:46" x14ac:dyDescent="0.25">
      <c r="A629" s="1" t="s">
        <v>2166</v>
      </c>
      <c r="B629" s="3" t="s">
        <v>2167</v>
      </c>
      <c r="C629" s="3" t="s">
        <v>2168</v>
      </c>
      <c r="D629" s="3" t="s">
        <v>39</v>
      </c>
      <c r="E629" s="4">
        <v>24</v>
      </c>
      <c r="F629" s="4" t="str">
        <f>IF(Merge2[[#This Row],[Age]]&lt;=35,"Young","Old")</f>
        <v>Young</v>
      </c>
      <c r="G629" s="3" t="s">
        <v>27</v>
      </c>
      <c r="H629" s="3" t="s">
        <v>57</v>
      </c>
      <c r="I629" s="4">
        <v>1</v>
      </c>
      <c r="J629" s="4" t="str" cm="1">
        <f t="array" ref="J629">_xlfn.IFS(Merge2[[#This Row],[DistanceFromHome (KM)]] &lt;=10,"0-10KM",Merge2[[#This Row],[DistanceFromHome (KM)]] &lt;=20,"11-20KM",Merge2[[#This Row],[DistanceFromHome (KM)]] &lt;=30,"21-30KM",Merge2[[#This Row],[DistanceFromHome (KM)]] &lt;=40,"31-40KM",Merge2[[#This Row],[DistanceFromHome (KM)]] &lt;=50,"41-50KM")</f>
        <v>0-10KM</v>
      </c>
      <c r="K629" s="3" t="s">
        <v>69</v>
      </c>
      <c r="L629" s="3" t="s">
        <v>30</v>
      </c>
      <c r="M629" s="4">
        <v>4</v>
      </c>
      <c r="N629" s="3" t="str" cm="1">
        <f t="array" ref="N629">_xlfn.SWITCH(Merge2[[#This Row],[Education]], 1, "Below College", 2, "College", 3, "Bachelor's", 4, "Master's", 5, "Doctorate")</f>
        <v>Master's</v>
      </c>
      <c r="O629" s="3" t="s">
        <v>58</v>
      </c>
      <c r="P629" s="3" t="s">
        <v>114</v>
      </c>
      <c r="Q629" s="3" t="s">
        <v>51</v>
      </c>
      <c r="R629" s="5">
        <v>70849</v>
      </c>
      <c r="S629" s="4">
        <v>2</v>
      </c>
      <c r="T629" s="3" t="s">
        <v>34</v>
      </c>
      <c r="U629" s="4">
        <f>IF(Merge2[[#This Row],[OverTime]]="Yes", 1, 0)</f>
        <v>0</v>
      </c>
      <c r="V629" s="2">
        <v>42616</v>
      </c>
      <c r="W629" s="3" t="s">
        <v>34</v>
      </c>
      <c r="X629" s="4">
        <v>6</v>
      </c>
      <c r="Y629" s="4">
        <v>0</v>
      </c>
      <c r="Z629" s="4">
        <v>1</v>
      </c>
      <c r="AA629" s="4" t="str">
        <f>IF(Merge2[[#This Row],[YearsSinceLastPromotion]] &gt;=4, "Need Attention", "OK")</f>
        <v>OK</v>
      </c>
      <c r="AB629" s="4">
        <v>6</v>
      </c>
      <c r="AC629" s="1"/>
      <c r="AD629" s="1"/>
      <c r="AE629" s="2"/>
      <c r="AF629" s="4"/>
      <c r="AG629" s="4" t="e">
        <f>IF(ISNUMBER(Merge2[[#This Row],[PerformanceRating.EnvironmentSatisfaction]]),Merge2[[#This Row],[PerformanceRating.EnvironmentSatisfaction]], NA())</f>
        <v>#N/A</v>
      </c>
      <c r="AH629" s="4"/>
      <c r="AI629" s="4" t="e">
        <f>IF(ISNUMBER(Merge2[[#This Row],[PerformanceRating.JobSatisfaction]]),Merge2[[#This Row],[PerformanceRating.JobSatisfaction]],NA())</f>
        <v>#N/A</v>
      </c>
      <c r="AJ629" s="4"/>
      <c r="AK629" s="4" t="e">
        <f>IF(ISNUMBER(Merge2[[#This Row],[PerformanceRating.RelationshipSatisfaction]]),Merge2[[#This Row],[PerformanceRating.RelationshipSatisfaction]],NA())</f>
        <v>#N/A</v>
      </c>
      <c r="AL629" s="4"/>
      <c r="AM629" s="4"/>
      <c r="AN629" s="4"/>
      <c r="AO629" s="4" t="e">
        <f>IF(ISNUMBER(Merge2[[#This Row],[PerformanceRating.WorkLifeBalance]]),Merge2[[#This Row],[PerformanceRating.WorkLifeBalance]],NA())</f>
        <v>#N/A</v>
      </c>
      <c r="AP629" s="4"/>
      <c r="AQ629" s="4" t="e">
        <f>IF(ISNUMBER(Merge2[[#This Row],[PerformanceRating.SelfRating]]),Merge2[[#This Row],[PerformanceRating.SelfRating]],NA())</f>
        <v>#N/A</v>
      </c>
      <c r="AR629" s="4"/>
      <c r="AS629" s="4" t="e">
        <f>IF(ISNUMBER(Merge2[[#This Row],[PerformanceRating.ManagerRating]]),Merge2[[#This Row],[PerformanceRating.ManagerRating]],NA())</f>
        <v>#N/A</v>
      </c>
      <c r="AT629" s="4" t="e">
        <f>AVERAGE(Merge2[[#This Row],[environment]],Merge2[[#This Row],[job_satisfactory]],Merge2[[#This Row],[Relationship]],Merge2[[#This Row],[worklife]],Merge2[[#This Row],[selfrating]],Merge2[[#This Row],[managerrating]])</f>
        <v>#N/A</v>
      </c>
    </row>
    <row r="630" spans="1:46" x14ac:dyDescent="0.25">
      <c r="A630" s="1" t="s">
        <v>2169</v>
      </c>
      <c r="B630" s="3" t="s">
        <v>2170</v>
      </c>
      <c r="C630" s="3" t="s">
        <v>2171</v>
      </c>
      <c r="D630" s="3" t="s">
        <v>26</v>
      </c>
      <c r="E630" s="4">
        <v>25</v>
      </c>
      <c r="F630" s="4" t="str">
        <f>IF(Merge2[[#This Row],[Age]]&lt;=35,"Young","Old")</f>
        <v>Young</v>
      </c>
      <c r="G630" s="3" t="s">
        <v>92</v>
      </c>
      <c r="H630" s="3" t="s">
        <v>57</v>
      </c>
      <c r="I630" s="4">
        <v>24</v>
      </c>
      <c r="J630" s="4" t="str" cm="1">
        <f t="array" ref="J630">_xlfn.IFS(Merge2[[#This Row],[DistanceFromHome (KM)]] &lt;=10,"0-10KM",Merge2[[#This Row],[DistanceFromHome (KM)]] &lt;=20,"11-20KM",Merge2[[#This Row],[DistanceFromHome (KM)]] &lt;=30,"21-30KM",Merge2[[#This Row],[DistanceFromHome (KM)]] &lt;=40,"31-40KM",Merge2[[#This Row],[DistanceFromHome (KM)]] &lt;=50,"41-50KM")</f>
        <v>21-30KM</v>
      </c>
      <c r="K630" s="3" t="s">
        <v>40</v>
      </c>
      <c r="L630" s="3" t="s">
        <v>70</v>
      </c>
      <c r="M630" s="4">
        <v>1</v>
      </c>
      <c r="N630" s="3" t="str" cm="1">
        <f t="array" ref="N630">_xlfn.SWITCH(Merge2[[#This Row],[Education]], 1, "Below College", 2, "College", 3, "Bachelor's", 4, "Master's", 5, "Doctorate")</f>
        <v>Below College</v>
      </c>
      <c r="O630" s="3" t="s">
        <v>200</v>
      </c>
      <c r="P630" s="3" t="s">
        <v>110</v>
      </c>
      <c r="Q630" s="3" t="s">
        <v>41</v>
      </c>
      <c r="R630" s="5">
        <v>40314</v>
      </c>
      <c r="S630" s="4">
        <v>0</v>
      </c>
      <c r="T630" s="3" t="s">
        <v>34</v>
      </c>
      <c r="U630" s="4">
        <f>IF(Merge2[[#This Row],[OverTime]]="Yes", 1, 0)</f>
        <v>0</v>
      </c>
      <c r="V630" s="2">
        <v>42628</v>
      </c>
      <c r="W630" s="3" t="s">
        <v>42</v>
      </c>
      <c r="X630" s="4">
        <v>3</v>
      </c>
      <c r="Y630" s="4">
        <v>1</v>
      </c>
      <c r="Z630" s="4">
        <v>3</v>
      </c>
      <c r="AA630" s="4" t="str">
        <f>IF(Merge2[[#This Row],[YearsSinceLastPromotion]] &gt;=4, "Need Attention", "OK")</f>
        <v>OK</v>
      </c>
      <c r="AB630" s="4">
        <v>3</v>
      </c>
      <c r="AC630" s="1" t="s">
        <v>2172</v>
      </c>
      <c r="AD630" s="1" t="s">
        <v>2169</v>
      </c>
      <c r="AE630" s="2">
        <v>42480</v>
      </c>
      <c r="AF630" s="4">
        <v>5</v>
      </c>
      <c r="AG630" s="4">
        <f>IF(ISNUMBER(Merge2[[#This Row],[PerformanceRating.EnvironmentSatisfaction]]),Merge2[[#This Row],[PerformanceRating.EnvironmentSatisfaction]], NA())</f>
        <v>5</v>
      </c>
      <c r="AH630" s="4">
        <v>2</v>
      </c>
      <c r="AI630" s="4">
        <f>IF(ISNUMBER(Merge2[[#This Row],[PerformanceRating.JobSatisfaction]]),Merge2[[#This Row],[PerformanceRating.JobSatisfaction]],NA())</f>
        <v>2</v>
      </c>
      <c r="AJ630" s="4">
        <v>4</v>
      </c>
      <c r="AK630" s="4">
        <f>IF(ISNUMBER(Merge2[[#This Row],[PerformanceRating.RelationshipSatisfaction]]),Merge2[[#This Row],[PerformanceRating.RelationshipSatisfaction]],NA())</f>
        <v>4</v>
      </c>
      <c r="AL630" s="4">
        <v>3</v>
      </c>
      <c r="AM630" s="4">
        <v>0</v>
      </c>
      <c r="AN630" s="4">
        <v>4</v>
      </c>
      <c r="AO630" s="4">
        <f>IF(ISNUMBER(Merge2[[#This Row],[PerformanceRating.WorkLifeBalance]]),Merge2[[#This Row],[PerformanceRating.WorkLifeBalance]],NA())</f>
        <v>4</v>
      </c>
      <c r="AP630" s="4">
        <v>5</v>
      </c>
      <c r="AQ630" s="4">
        <f>IF(ISNUMBER(Merge2[[#This Row],[PerformanceRating.SelfRating]]),Merge2[[#This Row],[PerformanceRating.SelfRating]],NA())</f>
        <v>5</v>
      </c>
      <c r="AR630" s="4">
        <v>5</v>
      </c>
      <c r="AS630" s="4">
        <f>IF(ISNUMBER(Merge2[[#This Row],[PerformanceRating.ManagerRating]]),Merge2[[#This Row],[PerformanceRating.ManagerRating]],NA())</f>
        <v>5</v>
      </c>
      <c r="AT630" s="4">
        <f>AVERAGE(Merge2[[#This Row],[environment]],Merge2[[#This Row],[job_satisfactory]],Merge2[[#This Row],[Relationship]],Merge2[[#This Row],[worklife]],Merge2[[#This Row],[selfrating]],Merge2[[#This Row],[managerrating]])</f>
        <v>4.166666666666667</v>
      </c>
    </row>
    <row r="631" spans="1:46" x14ac:dyDescent="0.25">
      <c r="A631" s="1" t="s">
        <v>2173</v>
      </c>
      <c r="B631" s="3" t="s">
        <v>2174</v>
      </c>
      <c r="C631" s="3" t="s">
        <v>2175</v>
      </c>
      <c r="D631" s="3" t="s">
        <v>26</v>
      </c>
      <c r="E631" s="4">
        <v>24</v>
      </c>
      <c r="F631" s="4" t="str">
        <f>IF(Merge2[[#This Row],[Age]]&lt;=35,"Young","Old")</f>
        <v>Young</v>
      </c>
      <c r="G631" s="3" t="s">
        <v>27</v>
      </c>
      <c r="H631" s="3" t="s">
        <v>57</v>
      </c>
      <c r="I631" s="4">
        <v>30</v>
      </c>
      <c r="J631" s="4" t="str" cm="1">
        <f t="array" ref="J631">_xlfn.IFS(Merge2[[#This Row],[DistanceFromHome (KM)]] &lt;=10,"0-10KM",Merge2[[#This Row],[DistanceFromHome (KM)]] &lt;=20,"11-20KM",Merge2[[#This Row],[DistanceFromHome (KM)]] &lt;=30,"21-30KM",Merge2[[#This Row],[DistanceFromHome (KM)]] &lt;=40,"31-40KM",Merge2[[#This Row],[DistanceFromHome (KM)]] &lt;=50,"41-50KM")</f>
        <v>21-30KM</v>
      </c>
      <c r="K631" s="3" t="s">
        <v>40</v>
      </c>
      <c r="L631" s="3" t="s">
        <v>30</v>
      </c>
      <c r="M631" s="4">
        <v>3</v>
      </c>
      <c r="N631" s="3" t="str" cm="1">
        <f t="array" ref="N631">_xlfn.SWITCH(Merge2[[#This Row],[Education]], 1, "Below College", 2, "College", 3, "Bachelor's", 4, "Master's", 5, "Doctorate")</f>
        <v>Bachelor's</v>
      </c>
      <c r="O631" s="3" t="s">
        <v>58</v>
      </c>
      <c r="P631" s="3" t="s">
        <v>101</v>
      </c>
      <c r="Q631" s="3" t="s">
        <v>33</v>
      </c>
      <c r="R631" s="5">
        <v>94318</v>
      </c>
      <c r="S631" s="4">
        <v>1</v>
      </c>
      <c r="T631" s="3" t="s">
        <v>42</v>
      </c>
      <c r="U631" s="4">
        <f>IF(Merge2[[#This Row],[OverTime]]="Yes", 1, 0)</f>
        <v>1</v>
      </c>
      <c r="V631" s="2">
        <v>42634</v>
      </c>
      <c r="W631" s="3" t="s">
        <v>34</v>
      </c>
      <c r="X631" s="4">
        <v>6</v>
      </c>
      <c r="Y631" s="4">
        <v>3</v>
      </c>
      <c r="Z631" s="4">
        <v>6</v>
      </c>
      <c r="AA631" s="4" t="str">
        <f>IF(Merge2[[#This Row],[YearsSinceLastPromotion]] &gt;=4, "Need Attention", "OK")</f>
        <v>Need Attention</v>
      </c>
      <c r="AB631" s="4">
        <v>5</v>
      </c>
      <c r="AC631" s="1"/>
      <c r="AD631" s="1"/>
      <c r="AE631" s="2"/>
      <c r="AF631" s="4"/>
      <c r="AG631" s="4" t="e">
        <f>IF(ISNUMBER(Merge2[[#This Row],[PerformanceRating.EnvironmentSatisfaction]]),Merge2[[#This Row],[PerformanceRating.EnvironmentSatisfaction]], NA())</f>
        <v>#N/A</v>
      </c>
      <c r="AH631" s="4"/>
      <c r="AI631" s="4" t="e">
        <f>IF(ISNUMBER(Merge2[[#This Row],[PerformanceRating.JobSatisfaction]]),Merge2[[#This Row],[PerformanceRating.JobSatisfaction]],NA())</f>
        <v>#N/A</v>
      </c>
      <c r="AJ631" s="4"/>
      <c r="AK631" s="4" t="e">
        <f>IF(ISNUMBER(Merge2[[#This Row],[PerformanceRating.RelationshipSatisfaction]]),Merge2[[#This Row],[PerformanceRating.RelationshipSatisfaction]],NA())</f>
        <v>#N/A</v>
      </c>
      <c r="AL631" s="4"/>
      <c r="AM631" s="4"/>
      <c r="AN631" s="4"/>
      <c r="AO631" s="4" t="e">
        <f>IF(ISNUMBER(Merge2[[#This Row],[PerformanceRating.WorkLifeBalance]]),Merge2[[#This Row],[PerformanceRating.WorkLifeBalance]],NA())</f>
        <v>#N/A</v>
      </c>
      <c r="AP631" s="4"/>
      <c r="AQ631" s="4" t="e">
        <f>IF(ISNUMBER(Merge2[[#This Row],[PerformanceRating.SelfRating]]),Merge2[[#This Row],[PerformanceRating.SelfRating]],NA())</f>
        <v>#N/A</v>
      </c>
      <c r="AR631" s="4"/>
      <c r="AS631" s="4" t="e">
        <f>IF(ISNUMBER(Merge2[[#This Row],[PerformanceRating.ManagerRating]]),Merge2[[#This Row],[PerformanceRating.ManagerRating]],NA())</f>
        <v>#N/A</v>
      </c>
      <c r="AT631" s="4" t="e">
        <f>AVERAGE(Merge2[[#This Row],[environment]],Merge2[[#This Row],[job_satisfactory]],Merge2[[#This Row],[Relationship]],Merge2[[#This Row],[worklife]],Merge2[[#This Row],[selfrating]],Merge2[[#This Row],[managerrating]])</f>
        <v>#N/A</v>
      </c>
    </row>
    <row r="632" spans="1:46" x14ac:dyDescent="0.25">
      <c r="A632" s="1" t="s">
        <v>2176</v>
      </c>
      <c r="B632" s="3" t="s">
        <v>2177</v>
      </c>
      <c r="C632" s="3" t="s">
        <v>2178</v>
      </c>
      <c r="D632" s="3" t="s">
        <v>39</v>
      </c>
      <c r="E632" s="4">
        <v>24</v>
      </c>
      <c r="F632" s="4" t="str">
        <f>IF(Merge2[[#This Row],[Age]]&lt;=35,"Young","Old")</f>
        <v>Young</v>
      </c>
      <c r="G632" s="3" t="s">
        <v>92</v>
      </c>
      <c r="H632" s="3" t="s">
        <v>57</v>
      </c>
      <c r="I632" s="4">
        <v>7</v>
      </c>
      <c r="J632" s="4" t="str" cm="1">
        <f t="array" ref="J632">_xlfn.IFS(Merge2[[#This Row],[DistanceFromHome (KM)]] &lt;=10,"0-10KM",Merge2[[#This Row],[DistanceFromHome (KM)]] &lt;=20,"11-20KM",Merge2[[#This Row],[DistanceFromHome (KM)]] &lt;=30,"21-30KM",Merge2[[#This Row],[DistanceFromHome (KM)]] &lt;=40,"31-40KM",Merge2[[#This Row],[DistanceFromHome (KM)]] &lt;=50,"41-50KM")</f>
        <v>0-10KM</v>
      </c>
      <c r="K632" s="3" t="s">
        <v>29</v>
      </c>
      <c r="L632" s="3" t="s">
        <v>30</v>
      </c>
      <c r="M632" s="4">
        <v>3</v>
      </c>
      <c r="N632" s="3" t="str" cm="1">
        <f t="array" ref="N632">_xlfn.SWITCH(Merge2[[#This Row],[Education]], 1, "Below College", 2, "College", 3, "Bachelor's", 4, "Master's", 5, "Doctorate")</f>
        <v>Bachelor's</v>
      </c>
      <c r="O632" s="3" t="s">
        <v>77</v>
      </c>
      <c r="P632" s="3" t="s">
        <v>93</v>
      </c>
      <c r="Q632" s="3" t="s">
        <v>33</v>
      </c>
      <c r="R632" s="5">
        <v>104649</v>
      </c>
      <c r="S632" s="4">
        <v>2</v>
      </c>
      <c r="T632" s="3" t="s">
        <v>34</v>
      </c>
      <c r="U632" s="4">
        <f>IF(Merge2[[#This Row],[OverTime]]="Yes", 1, 0)</f>
        <v>0</v>
      </c>
      <c r="V632" s="2">
        <v>42636</v>
      </c>
      <c r="W632" s="3" t="s">
        <v>42</v>
      </c>
      <c r="X632" s="4">
        <v>4</v>
      </c>
      <c r="Y632" s="4">
        <v>4</v>
      </c>
      <c r="Z632" s="4">
        <v>4</v>
      </c>
      <c r="AA632" s="4" t="str">
        <f>IF(Merge2[[#This Row],[YearsSinceLastPromotion]] &gt;=4, "Need Attention", "OK")</f>
        <v>Need Attention</v>
      </c>
      <c r="AB632" s="4">
        <v>3</v>
      </c>
      <c r="AC632" s="1" t="s">
        <v>2179</v>
      </c>
      <c r="AD632" s="1" t="s">
        <v>2176</v>
      </c>
      <c r="AE632" s="2">
        <v>42477</v>
      </c>
      <c r="AF632" s="4">
        <v>5</v>
      </c>
      <c r="AG632" s="4">
        <f>IF(ISNUMBER(Merge2[[#This Row],[PerformanceRating.EnvironmentSatisfaction]]),Merge2[[#This Row],[PerformanceRating.EnvironmentSatisfaction]], NA())</f>
        <v>5</v>
      </c>
      <c r="AH632" s="4">
        <v>4</v>
      </c>
      <c r="AI632" s="4">
        <f>IF(ISNUMBER(Merge2[[#This Row],[PerformanceRating.JobSatisfaction]]),Merge2[[#This Row],[PerformanceRating.JobSatisfaction]],NA())</f>
        <v>4</v>
      </c>
      <c r="AJ632" s="4">
        <v>3</v>
      </c>
      <c r="AK632" s="4">
        <f>IF(ISNUMBER(Merge2[[#This Row],[PerformanceRating.RelationshipSatisfaction]]),Merge2[[#This Row],[PerformanceRating.RelationshipSatisfaction]],NA())</f>
        <v>3</v>
      </c>
      <c r="AL632" s="4">
        <v>2</v>
      </c>
      <c r="AM632" s="4">
        <v>2</v>
      </c>
      <c r="AN632" s="4">
        <v>4</v>
      </c>
      <c r="AO632" s="4">
        <f>IF(ISNUMBER(Merge2[[#This Row],[PerformanceRating.WorkLifeBalance]]),Merge2[[#This Row],[PerformanceRating.WorkLifeBalance]],NA())</f>
        <v>4</v>
      </c>
      <c r="AP632" s="4">
        <v>5</v>
      </c>
      <c r="AQ632" s="4">
        <f>IF(ISNUMBER(Merge2[[#This Row],[PerformanceRating.SelfRating]]),Merge2[[#This Row],[PerformanceRating.SelfRating]],NA())</f>
        <v>5</v>
      </c>
      <c r="AR632" s="4">
        <v>4</v>
      </c>
      <c r="AS632" s="4">
        <f>IF(ISNUMBER(Merge2[[#This Row],[PerformanceRating.ManagerRating]]),Merge2[[#This Row],[PerformanceRating.ManagerRating]],NA())</f>
        <v>4</v>
      </c>
      <c r="AT632" s="4">
        <f>AVERAGE(Merge2[[#This Row],[environment]],Merge2[[#This Row],[job_satisfactory]],Merge2[[#This Row],[Relationship]],Merge2[[#This Row],[worklife]],Merge2[[#This Row],[selfrating]],Merge2[[#This Row],[managerrating]])</f>
        <v>4.166666666666667</v>
      </c>
    </row>
    <row r="633" spans="1:46" x14ac:dyDescent="0.25">
      <c r="A633" s="1" t="s">
        <v>2180</v>
      </c>
      <c r="B633" s="3" t="s">
        <v>2181</v>
      </c>
      <c r="C633" s="3" t="s">
        <v>2182</v>
      </c>
      <c r="D633" s="3" t="s">
        <v>39</v>
      </c>
      <c r="E633" s="4">
        <v>27</v>
      </c>
      <c r="F633" s="4" t="str">
        <f>IF(Merge2[[#This Row],[Age]]&lt;=35,"Young","Old")</f>
        <v>Young</v>
      </c>
      <c r="G633" s="3" t="s">
        <v>27</v>
      </c>
      <c r="H633" s="3" t="s">
        <v>57</v>
      </c>
      <c r="I633" s="4">
        <v>6</v>
      </c>
      <c r="J633" s="4" t="str" cm="1">
        <f t="array" ref="J633">_xlfn.IFS(Merge2[[#This Row],[DistanceFromHome (KM)]] &lt;=10,"0-10KM",Merge2[[#This Row],[DistanceFromHome (KM)]] &lt;=20,"11-20KM",Merge2[[#This Row],[DistanceFromHome (KM)]] &lt;=30,"21-30KM",Merge2[[#This Row],[DistanceFromHome (KM)]] &lt;=40,"31-40KM",Merge2[[#This Row],[DistanceFromHome (KM)]] &lt;=50,"41-50KM")</f>
        <v>0-10KM</v>
      </c>
      <c r="K633" s="3" t="s">
        <v>40</v>
      </c>
      <c r="L633" s="3" t="s">
        <v>70</v>
      </c>
      <c r="M633" s="4">
        <v>3</v>
      </c>
      <c r="N633" s="3" t="str" cm="1">
        <f t="array" ref="N633">_xlfn.SWITCH(Merge2[[#This Row],[Education]], 1, "Below College", 2, "College", 3, "Bachelor's", 4, "Master's", 5, "Doctorate")</f>
        <v>Bachelor's</v>
      </c>
      <c r="O633" s="3" t="s">
        <v>77</v>
      </c>
      <c r="P633" s="3" t="s">
        <v>59</v>
      </c>
      <c r="Q633" s="3" t="s">
        <v>51</v>
      </c>
      <c r="R633" s="5">
        <v>292500</v>
      </c>
      <c r="S633" s="4">
        <v>3</v>
      </c>
      <c r="T633" s="3" t="s">
        <v>34</v>
      </c>
      <c r="U633" s="4">
        <f>IF(Merge2[[#This Row],[OverTime]]="Yes", 1, 0)</f>
        <v>0</v>
      </c>
      <c r="V633" s="2">
        <v>42638</v>
      </c>
      <c r="W633" s="3" t="s">
        <v>34</v>
      </c>
      <c r="X633" s="4">
        <v>6</v>
      </c>
      <c r="Y633" s="4">
        <v>5</v>
      </c>
      <c r="Z633" s="4">
        <v>6</v>
      </c>
      <c r="AA633" s="4" t="str">
        <f>IF(Merge2[[#This Row],[YearsSinceLastPromotion]] &gt;=4, "Need Attention", "OK")</f>
        <v>Need Attention</v>
      </c>
      <c r="AB633" s="4">
        <v>2</v>
      </c>
      <c r="AC633" s="1"/>
      <c r="AD633" s="1"/>
      <c r="AE633" s="2"/>
      <c r="AF633" s="4"/>
      <c r="AG633" s="4" t="e">
        <f>IF(ISNUMBER(Merge2[[#This Row],[PerformanceRating.EnvironmentSatisfaction]]),Merge2[[#This Row],[PerformanceRating.EnvironmentSatisfaction]], NA())</f>
        <v>#N/A</v>
      </c>
      <c r="AH633" s="4"/>
      <c r="AI633" s="4" t="e">
        <f>IF(ISNUMBER(Merge2[[#This Row],[PerformanceRating.JobSatisfaction]]),Merge2[[#This Row],[PerformanceRating.JobSatisfaction]],NA())</f>
        <v>#N/A</v>
      </c>
      <c r="AJ633" s="4"/>
      <c r="AK633" s="4" t="e">
        <f>IF(ISNUMBER(Merge2[[#This Row],[PerformanceRating.RelationshipSatisfaction]]),Merge2[[#This Row],[PerformanceRating.RelationshipSatisfaction]],NA())</f>
        <v>#N/A</v>
      </c>
      <c r="AL633" s="4"/>
      <c r="AM633" s="4"/>
      <c r="AN633" s="4"/>
      <c r="AO633" s="4" t="e">
        <f>IF(ISNUMBER(Merge2[[#This Row],[PerformanceRating.WorkLifeBalance]]),Merge2[[#This Row],[PerformanceRating.WorkLifeBalance]],NA())</f>
        <v>#N/A</v>
      </c>
      <c r="AP633" s="4"/>
      <c r="AQ633" s="4" t="e">
        <f>IF(ISNUMBER(Merge2[[#This Row],[PerformanceRating.SelfRating]]),Merge2[[#This Row],[PerformanceRating.SelfRating]],NA())</f>
        <v>#N/A</v>
      </c>
      <c r="AR633" s="4"/>
      <c r="AS633" s="4" t="e">
        <f>IF(ISNUMBER(Merge2[[#This Row],[PerformanceRating.ManagerRating]]),Merge2[[#This Row],[PerformanceRating.ManagerRating]],NA())</f>
        <v>#N/A</v>
      </c>
      <c r="AT633" s="4" t="e">
        <f>AVERAGE(Merge2[[#This Row],[environment]],Merge2[[#This Row],[job_satisfactory]],Merge2[[#This Row],[Relationship]],Merge2[[#This Row],[worklife]],Merge2[[#This Row],[selfrating]],Merge2[[#This Row],[managerrating]])</f>
        <v>#N/A</v>
      </c>
    </row>
    <row r="634" spans="1:46" x14ac:dyDescent="0.25">
      <c r="A634" s="1" t="s">
        <v>2183</v>
      </c>
      <c r="B634" s="3" t="s">
        <v>2184</v>
      </c>
      <c r="C634" s="3" t="s">
        <v>2185</v>
      </c>
      <c r="D634" s="3" t="s">
        <v>39</v>
      </c>
      <c r="E634" s="4">
        <v>25</v>
      </c>
      <c r="F634" s="4" t="str">
        <f>IF(Merge2[[#This Row],[Age]]&lt;=35,"Young","Old")</f>
        <v>Young</v>
      </c>
      <c r="G634" s="3" t="s">
        <v>27</v>
      </c>
      <c r="H634" s="3" t="s">
        <v>57</v>
      </c>
      <c r="I634" s="4">
        <v>18</v>
      </c>
      <c r="J634" s="4" t="str" cm="1">
        <f t="array" ref="J634">_xlfn.IFS(Merge2[[#This Row],[DistanceFromHome (KM)]] &lt;=10,"0-10KM",Merge2[[#This Row],[DistanceFromHome (KM)]] &lt;=20,"11-20KM",Merge2[[#This Row],[DistanceFromHome (KM)]] &lt;=30,"21-30KM",Merge2[[#This Row],[DistanceFromHome (KM)]] &lt;=40,"31-40KM",Merge2[[#This Row],[DistanceFromHome (KM)]] &lt;=50,"41-50KM")</f>
        <v>11-20KM</v>
      </c>
      <c r="K634" s="3" t="s">
        <v>40</v>
      </c>
      <c r="L634" s="3" t="s">
        <v>30</v>
      </c>
      <c r="M634" s="4">
        <v>4</v>
      </c>
      <c r="N634" s="3" t="str" cm="1">
        <f t="array" ref="N634">_xlfn.SWITCH(Merge2[[#This Row],[Education]], 1, "Below College", 2, "College", 3, "Bachelor's", 4, "Master's", 5, "Doctorate")</f>
        <v>Master's</v>
      </c>
      <c r="O634" s="3" t="s">
        <v>77</v>
      </c>
      <c r="P634" s="3" t="s">
        <v>101</v>
      </c>
      <c r="Q634" s="3" t="s">
        <v>51</v>
      </c>
      <c r="R634" s="5">
        <v>130434</v>
      </c>
      <c r="S634" s="4">
        <v>0</v>
      </c>
      <c r="T634" s="3" t="s">
        <v>42</v>
      </c>
      <c r="U634" s="4">
        <f>IF(Merge2[[#This Row],[OverTime]]="Yes", 1, 0)</f>
        <v>1</v>
      </c>
      <c r="V634" s="2">
        <v>42639</v>
      </c>
      <c r="W634" s="3" t="s">
        <v>42</v>
      </c>
      <c r="X634" s="4">
        <v>0</v>
      </c>
      <c r="Y634" s="4">
        <v>0</v>
      </c>
      <c r="Z634" s="4">
        <v>0</v>
      </c>
      <c r="AA634" s="4" t="str">
        <f>IF(Merge2[[#This Row],[YearsSinceLastPromotion]] &gt;=4, "Need Attention", "OK")</f>
        <v>OK</v>
      </c>
      <c r="AB634" s="4">
        <v>0</v>
      </c>
      <c r="AC634" s="1" t="s">
        <v>2186</v>
      </c>
      <c r="AD634" s="1" t="s">
        <v>2183</v>
      </c>
      <c r="AE634" s="2">
        <v>42513</v>
      </c>
      <c r="AF634" s="4">
        <v>4</v>
      </c>
      <c r="AG634" s="4">
        <f>IF(ISNUMBER(Merge2[[#This Row],[PerformanceRating.EnvironmentSatisfaction]]),Merge2[[#This Row],[PerformanceRating.EnvironmentSatisfaction]], NA())</f>
        <v>4</v>
      </c>
      <c r="AH634" s="4">
        <v>3</v>
      </c>
      <c r="AI634" s="4">
        <f>IF(ISNUMBER(Merge2[[#This Row],[PerformanceRating.JobSatisfaction]]),Merge2[[#This Row],[PerformanceRating.JobSatisfaction]],NA())</f>
        <v>3</v>
      </c>
      <c r="AJ634" s="4">
        <v>2</v>
      </c>
      <c r="AK634" s="4">
        <f>IF(ISNUMBER(Merge2[[#This Row],[PerformanceRating.RelationshipSatisfaction]]),Merge2[[#This Row],[PerformanceRating.RelationshipSatisfaction]],NA())</f>
        <v>2</v>
      </c>
      <c r="AL634" s="4">
        <v>1</v>
      </c>
      <c r="AM634" s="4">
        <v>2</v>
      </c>
      <c r="AN634" s="4">
        <v>3</v>
      </c>
      <c r="AO634" s="4">
        <f>IF(ISNUMBER(Merge2[[#This Row],[PerformanceRating.WorkLifeBalance]]),Merge2[[#This Row],[PerformanceRating.WorkLifeBalance]],NA())</f>
        <v>3</v>
      </c>
      <c r="AP634" s="4">
        <v>4</v>
      </c>
      <c r="AQ634" s="4">
        <f>IF(ISNUMBER(Merge2[[#This Row],[PerformanceRating.SelfRating]]),Merge2[[#This Row],[PerformanceRating.SelfRating]],NA())</f>
        <v>4</v>
      </c>
      <c r="AR634" s="4">
        <v>4</v>
      </c>
      <c r="AS634" s="4">
        <f>IF(ISNUMBER(Merge2[[#This Row],[PerformanceRating.ManagerRating]]),Merge2[[#This Row],[PerformanceRating.ManagerRating]],NA())</f>
        <v>4</v>
      </c>
      <c r="AT634" s="4">
        <f>AVERAGE(Merge2[[#This Row],[environment]],Merge2[[#This Row],[job_satisfactory]],Merge2[[#This Row],[Relationship]],Merge2[[#This Row],[worklife]],Merge2[[#This Row],[selfrating]],Merge2[[#This Row],[managerrating]])</f>
        <v>3.3333333333333335</v>
      </c>
    </row>
    <row r="635" spans="1:46" x14ac:dyDescent="0.25">
      <c r="A635" s="1" t="s">
        <v>2187</v>
      </c>
      <c r="B635" s="3" t="s">
        <v>2188</v>
      </c>
      <c r="C635" s="3" t="s">
        <v>2189</v>
      </c>
      <c r="D635" s="3" t="s">
        <v>26</v>
      </c>
      <c r="E635" s="4">
        <v>27</v>
      </c>
      <c r="F635" s="4" t="str">
        <f>IF(Merge2[[#This Row],[Age]]&lt;=35,"Young","Old")</f>
        <v>Young</v>
      </c>
      <c r="G635" s="3" t="s">
        <v>27</v>
      </c>
      <c r="H635" s="3" t="s">
        <v>57</v>
      </c>
      <c r="I635" s="4">
        <v>26</v>
      </c>
      <c r="J635" s="4" t="str" cm="1">
        <f t="array" ref="J635">_xlfn.IFS(Merge2[[#This Row],[DistanceFromHome (KM)]] &lt;=10,"0-10KM",Merge2[[#This Row],[DistanceFromHome (KM)]] &lt;=20,"11-20KM",Merge2[[#This Row],[DistanceFromHome (KM)]] &lt;=30,"21-30KM",Merge2[[#This Row],[DistanceFromHome (KM)]] &lt;=40,"31-40KM",Merge2[[#This Row],[DistanceFromHome (KM)]] &lt;=50,"41-50KM")</f>
        <v>21-30KM</v>
      </c>
      <c r="K635" s="3" t="s">
        <v>69</v>
      </c>
      <c r="L635" s="3" t="s">
        <v>30</v>
      </c>
      <c r="M635" s="4">
        <v>1</v>
      </c>
      <c r="N635" s="3" t="str" cm="1">
        <f t="array" ref="N635">_xlfn.SWITCH(Merge2[[#This Row],[Education]], 1, "Below College", 2, "College", 3, "Bachelor's", 4, "Master's", 5, "Doctorate")</f>
        <v>Below College</v>
      </c>
      <c r="O635" s="3" t="s">
        <v>77</v>
      </c>
      <c r="P635" s="3" t="s">
        <v>110</v>
      </c>
      <c r="Q635" s="3" t="s">
        <v>41</v>
      </c>
      <c r="R635" s="5">
        <v>37423</v>
      </c>
      <c r="S635" s="4">
        <v>0</v>
      </c>
      <c r="T635" s="3" t="s">
        <v>42</v>
      </c>
      <c r="U635" s="4">
        <f>IF(Merge2[[#This Row],[OverTime]]="Yes", 1, 0)</f>
        <v>1</v>
      </c>
      <c r="V635" s="2">
        <v>42643</v>
      </c>
      <c r="W635" s="3" t="s">
        <v>34</v>
      </c>
      <c r="X635" s="4">
        <v>6</v>
      </c>
      <c r="Y635" s="4">
        <v>4</v>
      </c>
      <c r="Z635" s="4">
        <v>4</v>
      </c>
      <c r="AA635" s="4" t="str">
        <f>IF(Merge2[[#This Row],[YearsSinceLastPromotion]] &gt;=4, "Need Attention", "OK")</f>
        <v>Need Attention</v>
      </c>
      <c r="AB635" s="4">
        <v>2</v>
      </c>
      <c r="AC635" s="1"/>
      <c r="AD635" s="1"/>
      <c r="AE635" s="2"/>
      <c r="AF635" s="4"/>
      <c r="AG635" s="4" t="e">
        <f>IF(ISNUMBER(Merge2[[#This Row],[PerformanceRating.EnvironmentSatisfaction]]),Merge2[[#This Row],[PerformanceRating.EnvironmentSatisfaction]], NA())</f>
        <v>#N/A</v>
      </c>
      <c r="AH635" s="4"/>
      <c r="AI635" s="4" t="e">
        <f>IF(ISNUMBER(Merge2[[#This Row],[PerformanceRating.JobSatisfaction]]),Merge2[[#This Row],[PerformanceRating.JobSatisfaction]],NA())</f>
        <v>#N/A</v>
      </c>
      <c r="AJ635" s="4"/>
      <c r="AK635" s="4" t="e">
        <f>IF(ISNUMBER(Merge2[[#This Row],[PerformanceRating.RelationshipSatisfaction]]),Merge2[[#This Row],[PerformanceRating.RelationshipSatisfaction]],NA())</f>
        <v>#N/A</v>
      </c>
      <c r="AL635" s="4"/>
      <c r="AM635" s="4"/>
      <c r="AN635" s="4"/>
      <c r="AO635" s="4" t="e">
        <f>IF(ISNUMBER(Merge2[[#This Row],[PerformanceRating.WorkLifeBalance]]),Merge2[[#This Row],[PerformanceRating.WorkLifeBalance]],NA())</f>
        <v>#N/A</v>
      </c>
      <c r="AP635" s="4"/>
      <c r="AQ635" s="4" t="e">
        <f>IF(ISNUMBER(Merge2[[#This Row],[PerformanceRating.SelfRating]]),Merge2[[#This Row],[PerformanceRating.SelfRating]],NA())</f>
        <v>#N/A</v>
      </c>
      <c r="AR635" s="4"/>
      <c r="AS635" s="4" t="e">
        <f>IF(ISNUMBER(Merge2[[#This Row],[PerformanceRating.ManagerRating]]),Merge2[[#This Row],[PerformanceRating.ManagerRating]],NA())</f>
        <v>#N/A</v>
      </c>
      <c r="AT635" s="4" t="e">
        <f>AVERAGE(Merge2[[#This Row],[environment]],Merge2[[#This Row],[job_satisfactory]],Merge2[[#This Row],[Relationship]],Merge2[[#This Row],[worklife]],Merge2[[#This Row],[selfrating]],Merge2[[#This Row],[managerrating]])</f>
        <v>#N/A</v>
      </c>
    </row>
    <row r="636" spans="1:46" x14ac:dyDescent="0.25">
      <c r="A636" s="1" t="s">
        <v>2190</v>
      </c>
      <c r="B636" s="3" t="s">
        <v>2191</v>
      </c>
      <c r="C636" s="3" t="s">
        <v>2192</v>
      </c>
      <c r="D636" s="3" t="s">
        <v>26</v>
      </c>
      <c r="E636" s="4">
        <v>24</v>
      </c>
      <c r="F636" s="4" t="str">
        <f>IF(Merge2[[#This Row],[Age]]&lt;=35,"Young","Old")</f>
        <v>Young</v>
      </c>
      <c r="G636" s="3" t="s">
        <v>27</v>
      </c>
      <c r="H636" s="3" t="s">
        <v>57</v>
      </c>
      <c r="I636" s="4">
        <v>12</v>
      </c>
      <c r="J636" s="4" t="str" cm="1">
        <f t="array" ref="J636">_xlfn.IFS(Merge2[[#This Row],[DistanceFromHome (KM)]] &lt;=10,"0-10KM",Merge2[[#This Row],[DistanceFromHome (KM)]] &lt;=20,"11-20KM",Merge2[[#This Row],[DistanceFromHome (KM)]] &lt;=30,"21-30KM",Merge2[[#This Row],[DistanceFromHome (KM)]] &lt;=40,"31-40KM",Merge2[[#This Row],[DistanceFromHome (KM)]] &lt;=50,"41-50KM")</f>
        <v>11-20KM</v>
      </c>
      <c r="K636" s="3" t="s">
        <v>40</v>
      </c>
      <c r="L636" s="3" t="s">
        <v>30</v>
      </c>
      <c r="M636" s="4">
        <v>3</v>
      </c>
      <c r="N636" s="3" t="str" cm="1">
        <f t="array" ref="N636">_xlfn.SWITCH(Merge2[[#This Row],[Education]], 1, "Below College", 2, "College", 3, "Bachelor's", 4, "Master's", 5, "Doctorate")</f>
        <v>Bachelor's</v>
      </c>
      <c r="O636" s="3" t="s">
        <v>77</v>
      </c>
      <c r="P636" s="3" t="s">
        <v>93</v>
      </c>
      <c r="Q636" s="3" t="s">
        <v>51</v>
      </c>
      <c r="R636" s="5">
        <v>47183</v>
      </c>
      <c r="S636" s="4">
        <v>1</v>
      </c>
      <c r="T636" s="3" t="s">
        <v>34</v>
      </c>
      <c r="U636" s="4">
        <f>IF(Merge2[[#This Row],[OverTime]]="Yes", 1, 0)</f>
        <v>0</v>
      </c>
      <c r="V636" s="2">
        <v>42647</v>
      </c>
      <c r="W636" s="3" t="s">
        <v>34</v>
      </c>
      <c r="X636" s="4">
        <v>6</v>
      </c>
      <c r="Y636" s="4">
        <v>6</v>
      </c>
      <c r="Z636" s="4">
        <v>6</v>
      </c>
      <c r="AA636" s="4" t="str">
        <f>IF(Merge2[[#This Row],[YearsSinceLastPromotion]] &gt;=4, "Need Attention", "OK")</f>
        <v>Need Attention</v>
      </c>
      <c r="AB636" s="4">
        <v>6</v>
      </c>
      <c r="AC636" s="1"/>
      <c r="AD636" s="1"/>
      <c r="AE636" s="2"/>
      <c r="AF636" s="4"/>
      <c r="AG636" s="4" t="e">
        <f>IF(ISNUMBER(Merge2[[#This Row],[PerformanceRating.EnvironmentSatisfaction]]),Merge2[[#This Row],[PerformanceRating.EnvironmentSatisfaction]], NA())</f>
        <v>#N/A</v>
      </c>
      <c r="AH636" s="4"/>
      <c r="AI636" s="4" t="e">
        <f>IF(ISNUMBER(Merge2[[#This Row],[PerformanceRating.JobSatisfaction]]),Merge2[[#This Row],[PerformanceRating.JobSatisfaction]],NA())</f>
        <v>#N/A</v>
      </c>
      <c r="AJ636" s="4"/>
      <c r="AK636" s="4" t="e">
        <f>IF(ISNUMBER(Merge2[[#This Row],[PerformanceRating.RelationshipSatisfaction]]),Merge2[[#This Row],[PerformanceRating.RelationshipSatisfaction]],NA())</f>
        <v>#N/A</v>
      </c>
      <c r="AL636" s="4"/>
      <c r="AM636" s="4"/>
      <c r="AN636" s="4"/>
      <c r="AO636" s="4" t="e">
        <f>IF(ISNUMBER(Merge2[[#This Row],[PerformanceRating.WorkLifeBalance]]),Merge2[[#This Row],[PerformanceRating.WorkLifeBalance]],NA())</f>
        <v>#N/A</v>
      </c>
      <c r="AP636" s="4"/>
      <c r="AQ636" s="4" t="e">
        <f>IF(ISNUMBER(Merge2[[#This Row],[PerformanceRating.SelfRating]]),Merge2[[#This Row],[PerformanceRating.SelfRating]],NA())</f>
        <v>#N/A</v>
      </c>
      <c r="AR636" s="4"/>
      <c r="AS636" s="4" t="e">
        <f>IF(ISNUMBER(Merge2[[#This Row],[PerformanceRating.ManagerRating]]),Merge2[[#This Row],[PerformanceRating.ManagerRating]],NA())</f>
        <v>#N/A</v>
      </c>
      <c r="AT636" s="4" t="e">
        <f>AVERAGE(Merge2[[#This Row],[environment]],Merge2[[#This Row],[job_satisfactory]],Merge2[[#This Row],[Relationship]],Merge2[[#This Row],[worklife]],Merge2[[#This Row],[selfrating]],Merge2[[#This Row],[managerrating]])</f>
        <v>#N/A</v>
      </c>
    </row>
    <row r="637" spans="1:46" x14ac:dyDescent="0.25">
      <c r="A637" s="1" t="s">
        <v>2193</v>
      </c>
      <c r="B637" s="3" t="s">
        <v>2194</v>
      </c>
      <c r="C637" s="3" t="s">
        <v>2195</v>
      </c>
      <c r="D637" s="3" t="s">
        <v>26</v>
      </c>
      <c r="E637" s="4">
        <v>27</v>
      </c>
      <c r="F637" s="4" t="str">
        <f>IF(Merge2[[#This Row],[Age]]&lt;=35,"Young","Old")</f>
        <v>Young</v>
      </c>
      <c r="G637" s="3" t="s">
        <v>27</v>
      </c>
      <c r="H637" s="3" t="s">
        <v>57</v>
      </c>
      <c r="I637" s="4">
        <v>16</v>
      </c>
      <c r="J637" s="4" t="str" cm="1">
        <f t="array" ref="J637">_xlfn.IFS(Merge2[[#This Row],[DistanceFromHome (KM)]] &lt;=10,"0-10KM",Merge2[[#This Row],[DistanceFromHome (KM)]] &lt;=20,"11-20KM",Merge2[[#This Row],[DistanceFromHome (KM)]] &lt;=30,"21-30KM",Merge2[[#This Row],[DistanceFromHome (KM)]] &lt;=40,"31-40KM",Merge2[[#This Row],[DistanceFromHome (KM)]] &lt;=50,"41-50KM")</f>
        <v>11-20KM</v>
      </c>
      <c r="K637" s="3" t="s">
        <v>40</v>
      </c>
      <c r="L637" s="3" t="s">
        <v>30</v>
      </c>
      <c r="M637" s="4">
        <v>1</v>
      </c>
      <c r="N637" s="3" t="str" cm="1">
        <f t="array" ref="N637">_xlfn.SWITCH(Merge2[[#This Row],[Education]], 1, "Below College", 2, "College", 3, "Bachelor's", 4, "Master's", 5, "Doctorate")</f>
        <v>Below College</v>
      </c>
      <c r="O637" s="3" t="s">
        <v>77</v>
      </c>
      <c r="P637" s="3" t="s">
        <v>110</v>
      </c>
      <c r="Q637" s="3" t="s">
        <v>41</v>
      </c>
      <c r="R637" s="5">
        <v>54379</v>
      </c>
      <c r="S637" s="4">
        <v>0</v>
      </c>
      <c r="T637" s="3" t="s">
        <v>34</v>
      </c>
      <c r="U637" s="4">
        <f>IF(Merge2[[#This Row],[OverTime]]="Yes", 1, 0)</f>
        <v>0</v>
      </c>
      <c r="V637" s="2">
        <v>42647</v>
      </c>
      <c r="W637" s="3" t="s">
        <v>34</v>
      </c>
      <c r="X637" s="4">
        <v>6</v>
      </c>
      <c r="Y637" s="4">
        <v>1</v>
      </c>
      <c r="Z637" s="4">
        <v>2</v>
      </c>
      <c r="AA637" s="4" t="str">
        <f>IF(Merge2[[#This Row],[YearsSinceLastPromotion]] &gt;=4, "Need Attention", "OK")</f>
        <v>OK</v>
      </c>
      <c r="AB637" s="4">
        <v>2</v>
      </c>
      <c r="AC637" s="1"/>
      <c r="AD637" s="1"/>
      <c r="AE637" s="2"/>
      <c r="AF637" s="4"/>
      <c r="AG637" s="4" t="e">
        <f>IF(ISNUMBER(Merge2[[#This Row],[PerformanceRating.EnvironmentSatisfaction]]),Merge2[[#This Row],[PerformanceRating.EnvironmentSatisfaction]], NA())</f>
        <v>#N/A</v>
      </c>
      <c r="AH637" s="4"/>
      <c r="AI637" s="4" t="e">
        <f>IF(ISNUMBER(Merge2[[#This Row],[PerformanceRating.JobSatisfaction]]),Merge2[[#This Row],[PerformanceRating.JobSatisfaction]],NA())</f>
        <v>#N/A</v>
      </c>
      <c r="AJ637" s="4"/>
      <c r="AK637" s="4" t="e">
        <f>IF(ISNUMBER(Merge2[[#This Row],[PerformanceRating.RelationshipSatisfaction]]),Merge2[[#This Row],[PerformanceRating.RelationshipSatisfaction]],NA())</f>
        <v>#N/A</v>
      </c>
      <c r="AL637" s="4"/>
      <c r="AM637" s="4"/>
      <c r="AN637" s="4"/>
      <c r="AO637" s="4" t="e">
        <f>IF(ISNUMBER(Merge2[[#This Row],[PerformanceRating.WorkLifeBalance]]),Merge2[[#This Row],[PerformanceRating.WorkLifeBalance]],NA())</f>
        <v>#N/A</v>
      </c>
      <c r="AP637" s="4"/>
      <c r="AQ637" s="4" t="e">
        <f>IF(ISNUMBER(Merge2[[#This Row],[PerformanceRating.SelfRating]]),Merge2[[#This Row],[PerformanceRating.SelfRating]],NA())</f>
        <v>#N/A</v>
      </c>
      <c r="AR637" s="4"/>
      <c r="AS637" s="4" t="e">
        <f>IF(ISNUMBER(Merge2[[#This Row],[PerformanceRating.ManagerRating]]),Merge2[[#This Row],[PerformanceRating.ManagerRating]],NA())</f>
        <v>#N/A</v>
      </c>
      <c r="AT637" s="4" t="e">
        <f>AVERAGE(Merge2[[#This Row],[environment]],Merge2[[#This Row],[job_satisfactory]],Merge2[[#This Row],[Relationship]],Merge2[[#This Row],[worklife]],Merge2[[#This Row],[selfrating]],Merge2[[#This Row],[managerrating]])</f>
        <v>#N/A</v>
      </c>
    </row>
    <row r="638" spans="1:46" x14ac:dyDescent="0.25">
      <c r="A638" s="1" t="s">
        <v>2196</v>
      </c>
      <c r="B638" s="3" t="s">
        <v>2197</v>
      </c>
      <c r="C638" s="3" t="s">
        <v>2198</v>
      </c>
      <c r="D638" s="3" t="s">
        <v>39</v>
      </c>
      <c r="E638" s="4">
        <v>26</v>
      </c>
      <c r="F638" s="4" t="str">
        <f>IF(Merge2[[#This Row],[Age]]&lt;=35,"Young","Old")</f>
        <v>Young</v>
      </c>
      <c r="G638" s="3" t="s">
        <v>27</v>
      </c>
      <c r="H638" s="3" t="s">
        <v>57</v>
      </c>
      <c r="I638" s="4">
        <v>6</v>
      </c>
      <c r="J638" s="4" t="str" cm="1">
        <f t="array" ref="J638">_xlfn.IFS(Merge2[[#This Row],[DistanceFromHome (KM)]] &lt;=10,"0-10KM",Merge2[[#This Row],[DistanceFromHome (KM)]] &lt;=20,"11-20KM",Merge2[[#This Row],[DistanceFromHome (KM)]] &lt;=30,"21-30KM",Merge2[[#This Row],[DistanceFromHome (KM)]] &lt;=40,"31-40KM",Merge2[[#This Row],[DistanceFromHome (KM)]] &lt;=50,"41-50KM")</f>
        <v>0-10KM</v>
      </c>
      <c r="K638" s="3" t="s">
        <v>40</v>
      </c>
      <c r="L638" s="3" t="s">
        <v>76</v>
      </c>
      <c r="M638" s="4">
        <v>4</v>
      </c>
      <c r="N638" s="3" t="str" cm="1">
        <f t="array" ref="N638">_xlfn.SWITCH(Merge2[[#This Row],[Education]], 1, "Below College", 2, "College", 3, "Bachelor's", 4, "Master's", 5, "Doctorate")</f>
        <v>Master's</v>
      </c>
      <c r="O638" s="3" t="s">
        <v>77</v>
      </c>
      <c r="P638" s="3" t="s">
        <v>101</v>
      </c>
      <c r="Q638" s="3" t="s">
        <v>51</v>
      </c>
      <c r="R638" s="5">
        <v>89771</v>
      </c>
      <c r="S638" s="4">
        <v>2</v>
      </c>
      <c r="T638" s="3" t="s">
        <v>42</v>
      </c>
      <c r="U638" s="4">
        <f>IF(Merge2[[#This Row],[OverTime]]="Yes", 1, 0)</f>
        <v>1</v>
      </c>
      <c r="V638" s="2">
        <v>42647</v>
      </c>
      <c r="W638" s="3" t="s">
        <v>42</v>
      </c>
      <c r="X638" s="4">
        <v>1</v>
      </c>
      <c r="Y638" s="4">
        <v>0</v>
      </c>
      <c r="Z638" s="4">
        <v>0</v>
      </c>
      <c r="AA638" s="4" t="str">
        <f>IF(Merge2[[#This Row],[YearsSinceLastPromotion]] &gt;=4, "Need Attention", "OK")</f>
        <v>OK</v>
      </c>
      <c r="AB638" s="4">
        <v>0</v>
      </c>
      <c r="AC638" s="1" t="s">
        <v>2199</v>
      </c>
      <c r="AD638" s="1" t="s">
        <v>2196</v>
      </c>
      <c r="AE638" s="2">
        <v>42805</v>
      </c>
      <c r="AF638" s="4">
        <v>2</v>
      </c>
      <c r="AG638" s="4">
        <f>IF(ISNUMBER(Merge2[[#This Row],[PerformanceRating.EnvironmentSatisfaction]]),Merge2[[#This Row],[PerformanceRating.EnvironmentSatisfaction]], NA())</f>
        <v>2</v>
      </c>
      <c r="AH638" s="4">
        <v>2</v>
      </c>
      <c r="AI638" s="4">
        <f>IF(ISNUMBER(Merge2[[#This Row],[PerformanceRating.JobSatisfaction]]),Merge2[[#This Row],[PerformanceRating.JobSatisfaction]],NA())</f>
        <v>2</v>
      </c>
      <c r="AJ638" s="4">
        <v>3</v>
      </c>
      <c r="AK638" s="4">
        <f>IF(ISNUMBER(Merge2[[#This Row],[PerformanceRating.RelationshipSatisfaction]]),Merge2[[#This Row],[PerformanceRating.RelationshipSatisfaction]],NA())</f>
        <v>3</v>
      </c>
      <c r="AL638" s="4">
        <v>3</v>
      </c>
      <c r="AM638" s="4">
        <v>3</v>
      </c>
      <c r="AN638" s="4">
        <v>1</v>
      </c>
      <c r="AO638" s="4">
        <f>IF(ISNUMBER(Merge2[[#This Row],[PerformanceRating.WorkLifeBalance]]),Merge2[[#This Row],[PerformanceRating.WorkLifeBalance]],NA())</f>
        <v>1</v>
      </c>
      <c r="AP638" s="4">
        <v>3</v>
      </c>
      <c r="AQ638" s="4">
        <f>IF(ISNUMBER(Merge2[[#This Row],[PerformanceRating.SelfRating]]),Merge2[[#This Row],[PerformanceRating.SelfRating]],NA())</f>
        <v>3</v>
      </c>
      <c r="AR638" s="4">
        <v>2</v>
      </c>
      <c r="AS638" s="4">
        <f>IF(ISNUMBER(Merge2[[#This Row],[PerformanceRating.ManagerRating]]),Merge2[[#This Row],[PerformanceRating.ManagerRating]],NA())</f>
        <v>2</v>
      </c>
      <c r="AT638" s="4">
        <f>AVERAGE(Merge2[[#This Row],[environment]],Merge2[[#This Row],[job_satisfactory]],Merge2[[#This Row],[Relationship]],Merge2[[#This Row],[worklife]],Merge2[[#This Row],[selfrating]],Merge2[[#This Row],[managerrating]])</f>
        <v>2.1666666666666665</v>
      </c>
    </row>
    <row r="639" spans="1:46" x14ac:dyDescent="0.25">
      <c r="A639" s="1" t="s">
        <v>2200</v>
      </c>
      <c r="B639" s="3" t="s">
        <v>2201</v>
      </c>
      <c r="C639" s="3" t="s">
        <v>2202</v>
      </c>
      <c r="D639" s="3" t="s">
        <v>39</v>
      </c>
      <c r="E639" s="4">
        <v>27</v>
      </c>
      <c r="F639" s="4" t="str">
        <f>IF(Merge2[[#This Row],[Age]]&lt;=35,"Young","Old")</f>
        <v>Young</v>
      </c>
      <c r="G639" s="3" t="s">
        <v>27</v>
      </c>
      <c r="H639" s="3" t="s">
        <v>57</v>
      </c>
      <c r="I639" s="4">
        <v>22</v>
      </c>
      <c r="J639" s="4" t="str" cm="1">
        <f t="array" ref="J639">_xlfn.IFS(Merge2[[#This Row],[DistanceFromHome (KM)]] &lt;=10,"0-10KM",Merge2[[#This Row],[DistanceFromHome (KM)]] &lt;=20,"11-20KM",Merge2[[#This Row],[DistanceFromHome (KM)]] &lt;=30,"21-30KM",Merge2[[#This Row],[DistanceFromHome (KM)]] &lt;=40,"31-40KM",Merge2[[#This Row],[DistanceFromHome (KM)]] &lt;=50,"41-50KM")</f>
        <v>21-30KM</v>
      </c>
      <c r="K639" s="3" t="s">
        <v>40</v>
      </c>
      <c r="L639" s="3" t="s">
        <v>30</v>
      </c>
      <c r="M639" s="4">
        <v>2</v>
      </c>
      <c r="N639" s="3" t="str" cm="1">
        <f t="array" ref="N639">_xlfn.SWITCH(Merge2[[#This Row],[Education]], 1, "Below College", 2, "College", 3, "Bachelor's", 4, "Master's", 5, "Doctorate")</f>
        <v>College</v>
      </c>
      <c r="O639" s="3" t="s">
        <v>58</v>
      </c>
      <c r="P639" s="3" t="s">
        <v>93</v>
      </c>
      <c r="Q639" s="3" t="s">
        <v>41</v>
      </c>
      <c r="R639" s="5">
        <v>56449</v>
      </c>
      <c r="S639" s="4">
        <v>0</v>
      </c>
      <c r="T639" s="3" t="s">
        <v>42</v>
      </c>
      <c r="U639" s="4">
        <f>IF(Merge2[[#This Row],[OverTime]]="Yes", 1, 0)</f>
        <v>1</v>
      </c>
      <c r="V639" s="2">
        <v>42647</v>
      </c>
      <c r="W639" s="3" t="s">
        <v>42</v>
      </c>
      <c r="X639" s="4">
        <v>3</v>
      </c>
      <c r="Y639" s="4">
        <v>1</v>
      </c>
      <c r="Z639" s="4">
        <v>1</v>
      </c>
      <c r="AA639" s="4" t="str">
        <f>IF(Merge2[[#This Row],[YearsSinceLastPromotion]] &gt;=4, "Need Attention", "OK")</f>
        <v>OK</v>
      </c>
      <c r="AB639" s="4">
        <v>2</v>
      </c>
      <c r="AC639" s="1"/>
      <c r="AD639" s="1"/>
      <c r="AE639" s="2"/>
      <c r="AF639" s="4"/>
      <c r="AG639" s="4" t="e">
        <f>IF(ISNUMBER(Merge2[[#This Row],[PerformanceRating.EnvironmentSatisfaction]]),Merge2[[#This Row],[PerformanceRating.EnvironmentSatisfaction]], NA())</f>
        <v>#N/A</v>
      </c>
      <c r="AH639" s="4"/>
      <c r="AI639" s="4" t="e">
        <f>IF(ISNUMBER(Merge2[[#This Row],[PerformanceRating.JobSatisfaction]]),Merge2[[#This Row],[PerformanceRating.JobSatisfaction]],NA())</f>
        <v>#N/A</v>
      </c>
      <c r="AJ639" s="4"/>
      <c r="AK639" s="4" t="e">
        <f>IF(ISNUMBER(Merge2[[#This Row],[PerformanceRating.RelationshipSatisfaction]]),Merge2[[#This Row],[PerformanceRating.RelationshipSatisfaction]],NA())</f>
        <v>#N/A</v>
      </c>
      <c r="AL639" s="4"/>
      <c r="AM639" s="4"/>
      <c r="AN639" s="4"/>
      <c r="AO639" s="4" t="e">
        <f>IF(ISNUMBER(Merge2[[#This Row],[PerformanceRating.WorkLifeBalance]]),Merge2[[#This Row],[PerformanceRating.WorkLifeBalance]],NA())</f>
        <v>#N/A</v>
      </c>
      <c r="AP639" s="4"/>
      <c r="AQ639" s="4" t="e">
        <f>IF(ISNUMBER(Merge2[[#This Row],[PerformanceRating.SelfRating]]),Merge2[[#This Row],[PerformanceRating.SelfRating]],NA())</f>
        <v>#N/A</v>
      </c>
      <c r="AR639" s="4"/>
      <c r="AS639" s="4" t="e">
        <f>IF(ISNUMBER(Merge2[[#This Row],[PerformanceRating.ManagerRating]]),Merge2[[#This Row],[PerformanceRating.ManagerRating]],NA())</f>
        <v>#N/A</v>
      </c>
      <c r="AT639" s="4" t="e">
        <f>AVERAGE(Merge2[[#This Row],[environment]],Merge2[[#This Row],[job_satisfactory]],Merge2[[#This Row],[Relationship]],Merge2[[#This Row],[worklife]],Merge2[[#This Row],[selfrating]],Merge2[[#This Row],[managerrating]])</f>
        <v>#N/A</v>
      </c>
    </row>
    <row r="640" spans="1:46" x14ac:dyDescent="0.25">
      <c r="A640" s="1" t="s">
        <v>2203</v>
      </c>
      <c r="B640" s="3" t="s">
        <v>2204</v>
      </c>
      <c r="C640" s="3" t="s">
        <v>2205</v>
      </c>
      <c r="D640" s="3" t="s">
        <v>56</v>
      </c>
      <c r="E640" s="4">
        <v>27</v>
      </c>
      <c r="F640" s="4" t="str">
        <f>IF(Merge2[[#This Row],[Age]]&lt;=35,"Young","Old")</f>
        <v>Young</v>
      </c>
      <c r="G640" s="3" t="s">
        <v>92</v>
      </c>
      <c r="H640" s="3" t="s">
        <v>28</v>
      </c>
      <c r="I640" s="4">
        <v>41</v>
      </c>
      <c r="J640" s="4" t="str" cm="1">
        <f t="array" ref="J640">_xlfn.IFS(Merge2[[#This Row],[DistanceFromHome (KM)]] &lt;=10,"0-10KM",Merge2[[#This Row],[DistanceFromHome (KM)]] &lt;=20,"11-20KM",Merge2[[#This Row],[DistanceFromHome (KM)]] &lt;=30,"21-30KM",Merge2[[#This Row],[DistanceFromHome (KM)]] &lt;=40,"31-40KM",Merge2[[#This Row],[DistanceFromHome (KM)]] &lt;=50,"41-50KM")</f>
        <v>41-50KM</v>
      </c>
      <c r="K640" s="3" t="s">
        <v>40</v>
      </c>
      <c r="L640" s="3" t="s">
        <v>48</v>
      </c>
      <c r="M640" s="4">
        <v>3</v>
      </c>
      <c r="N640" s="3" t="str" cm="1">
        <f t="array" ref="N640">_xlfn.SWITCH(Merge2[[#This Row],[Education]], 1, "Below College", 2, "College", 3, "Bachelor's", 4, "Master's", 5, "Doctorate")</f>
        <v>Bachelor's</v>
      </c>
      <c r="O640" s="3" t="s">
        <v>31</v>
      </c>
      <c r="P640" s="3" t="s">
        <v>166</v>
      </c>
      <c r="Q640" s="3" t="s">
        <v>41</v>
      </c>
      <c r="R640" s="5">
        <v>28984</v>
      </c>
      <c r="S640" s="4">
        <v>0</v>
      </c>
      <c r="T640" s="3" t="s">
        <v>42</v>
      </c>
      <c r="U640" s="4">
        <f>IF(Merge2[[#This Row],[OverTime]]="Yes", 1, 0)</f>
        <v>1</v>
      </c>
      <c r="V640" s="2">
        <v>42653</v>
      </c>
      <c r="W640" s="3" t="s">
        <v>42</v>
      </c>
      <c r="X640" s="4">
        <v>3</v>
      </c>
      <c r="Y640" s="4">
        <v>1</v>
      </c>
      <c r="Z640" s="4">
        <v>1</v>
      </c>
      <c r="AA640" s="4" t="str">
        <f>IF(Merge2[[#This Row],[YearsSinceLastPromotion]] &gt;=4, "Need Attention", "OK")</f>
        <v>OK</v>
      </c>
      <c r="AB640" s="4">
        <v>0</v>
      </c>
      <c r="AC640" s="1" t="s">
        <v>2206</v>
      </c>
      <c r="AD640" s="1" t="s">
        <v>2203</v>
      </c>
      <c r="AE640" s="2">
        <v>41284</v>
      </c>
      <c r="AF640" s="4">
        <v>4</v>
      </c>
      <c r="AG640" s="4">
        <f>IF(ISNUMBER(Merge2[[#This Row],[PerformanceRating.EnvironmentSatisfaction]]),Merge2[[#This Row],[PerformanceRating.EnvironmentSatisfaction]], NA())</f>
        <v>4</v>
      </c>
      <c r="AH640" s="4">
        <v>5</v>
      </c>
      <c r="AI640" s="4">
        <f>IF(ISNUMBER(Merge2[[#This Row],[PerformanceRating.JobSatisfaction]]),Merge2[[#This Row],[PerformanceRating.JobSatisfaction]],NA())</f>
        <v>5</v>
      </c>
      <c r="AJ640" s="4">
        <v>4</v>
      </c>
      <c r="AK640" s="4">
        <f>IF(ISNUMBER(Merge2[[#This Row],[PerformanceRating.RelationshipSatisfaction]]),Merge2[[#This Row],[PerformanceRating.RelationshipSatisfaction]],NA())</f>
        <v>4</v>
      </c>
      <c r="AL640" s="4">
        <v>1</v>
      </c>
      <c r="AM640" s="4">
        <v>1</v>
      </c>
      <c r="AN640" s="4">
        <v>3</v>
      </c>
      <c r="AO640" s="4">
        <f>IF(ISNUMBER(Merge2[[#This Row],[PerformanceRating.WorkLifeBalance]]),Merge2[[#This Row],[PerformanceRating.WorkLifeBalance]],NA())</f>
        <v>3</v>
      </c>
      <c r="AP640" s="4">
        <v>3</v>
      </c>
      <c r="AQ640" s="4">
        <f>IF(ISNUMBER(Merge2[[#This Row],[PerformanceRating.SelfRating]]),Merge2[[#This Row],[PerformanceRating.SelfRating]],NA())</f>
        <v>3</v>
      </c>
      <c r="AR640" s="4">
        <v>2</v>
      </c>
      <c r="AS640" s="4">
        <f>IF(ISNUMBER(Merge2[[#This Row],[PerformanceRating.ManagerRating]]),Merge2[[#This Row],[PerformanceRating.ManagerRating]],NA())</f>
        <v>2</v>
      </c>
      <c r="AT640" s="4">
        <f>AVERAGE(Merge2[[#This Row],[environment]],Merge2[[#This Row],[job_satisfactory]],Merge2[[#This Row],[Relationship]],Merge2[[#This Row],[worklife]],Merge2[[#This Row],[selfrating]],Merge2[[#This Row],[managerrating]])</f>
        <v>3.5</v>
      </c>
    </row>
    <row r="641" spans="1:46" x14ac:dyDescent="0.25">
      <c r="A641" s="1" t="s">
        <v>2207</v>
      </c>
      <c r="B641" s="3" t="s">
        <v>1719</v>
      </c>
      <c r="C641" s="3" t="s">
        <v>2208</v>
      </c>
      <c r="D641" s="3" t="s">
        <v>39</v>
      </c>
      <c r="E641" s="4">
        <v>24</v>
      </c>
      <c r="F641" s="4" t="str">
        <f>IF(Merge2[[#This Row],[Age]]&lt;=35,"Young","Old")</f>
        <v>Young</v>
      </c>
      <c r="G641" s="3" t="s">
        <v>92</v>
      </c>
      <c r="H641" s="3" t="s">
        <v>57</v>
      </c>
      <c r="I641" s="4">
        <v>10</v>
      </c>
      <c r="J641" s="4" t="str" cm="1">
        <f t="array" ref="J641">_xlfn.IFS(Merge2[[#This Row],[DistanceFromHome (KM)]] &lt;=10,"0-10KM",Merge2[[#This Row],[DistanceFromHome (KM)]] &lt;=20,"11-20KM",Merge2[[#This Row],[DistanceFromHome (KM)]] &lt;=30,"21-30KM",Merge2[[#This Row],[DistanceFromHome (KM)]] &lt;=40,"31-40KM",Merge2[[#This Row],[DistanceFromHome (KM)]] &lt;=50,"41-50KM")</f>
        <v>0-10KM</v>
      </c>
      <c r="K641" s="3" t="s">
        <v>69</v>
      </c>
      <c r="L641" s="3" t="s">
        <v>70</v>
      </c>
      <c r="M641" s="4">
        <v>4</v>
      </c>
      <c r="N641" s="3" t="str" cm="1">
        <f t="array" ref="N641">_xlfn.SWITCH(Merge2[[#This Row],[Education]], 1, "Below College", 2, "College", 3, "Bachelor's", 4, "Master's", 5, "Doctorate")</f>
        <v>Master's</v>
      </c>
      <c r="O641" s="3" t="s">
        <v>58</v>
      </c>
      <c r="P641" s="3" t="s">
        <v>93</v>
      </c>
      <c r="Q641" s="3" t="s">
        <v>51</v>
      </c>
      <c r="R641" s="5">
        <v>67447</v>
      </c>
      <c r="S641" s="4">
        <v>1</v>
      </c>
      <c r="T641" s="3" t="s">
        <v>42</v>
      </c>
      <c r="U641" s="4">
        <f>IF(Merge2[[#This Row],[OverTime]]="Yes", 1, 0)</f>
        <v>1</v>
      </c>
      <c r="V641" s="2">
        <v>42653</v>
      </c>
      <c r="W641" s="3" t="s">
        <v>34</v>
      </c>
      <c r="X641" s="4">
        <v>6</v>
      </c>
      <c r="Y641" s="4">
        <v>2</v>
      </c>
      <c r="Z641" s="4">
        <v>6</v>
      </c>
      <c r="AA641" s="4" t="str">
        <f>IF(Merge2[[#This Row],[YearsSinceLastPromotion]] &gt;=4, "Need Attention", "OK")</f>
        <v>Need Attention</v>
      </c>
      <c r="AB641" s="4">
        <v>6</v>
      </c>
      <c r="AC641" s="1"/>
      <c r="AD641" s="1"/>
      <c r="AE641" s="2"/>
      <c r="AF641" s="4"/>
      <c r="AG641" s="4" t="e">
        <f>IF(ISNUMBER(Merge2[[#This Row],[PerformanceRating.EnvironmentSatisfaction]]),Merge2[[#This Row],[PerformanceRating.EnvironmentSatisfaction]], NA())</f>
        <v>#N/A</v>
      </c>
      <c r="AH641" s="4"/>
      <c r="AI641" s="4" t="e">
        <f>IF(ISNUMBER(Merge2[[#This Row],[PerformanceRating.JobSatisfaction]]),Merge2[[#This Row],[PerformanceRating.JobSatisfaction]],NA())</f>
        <v>#N/A</v>
      </c>
      <c r="AJ641" s="4"/>
      <c r="AK641" s="4" t="e">
        <f>IF(ISNUMBER(Merge2[[#This Row],[PerformanceRating.RelationshipSatisfaction]]),Merge2[[#This Row],[PerformanceRating.RelationshipSatisfaction]],NA())</f>
        <v>#N/A</v>
      </c>
      <c r="AL641" s="4"/>
      <c r="AM641" s="4"/>
      <c r="AN641" s="4"/>
      <c r="AO641" s="4" t="e">
        <f>IF(ISNUMBER(Merge2[[#This Row],[PerformanceRating.WorkLifeBalance]]),Merge2[[#This Row],[PerformanceRating.WorkLifeBalance]],NA())</f>
        <v>#N/A</v>
      </c>
      <c r="AP641" s="4"/>
      <c r="AQ641" s="4" t="e">
        <f>IF(ISNUMBER(Merge2[[#This Row],[PerformanceRating.SelfRating]]),Merge2[[#This Row],[PerformanceRating.SelfRating]],NA())</f>
        <v>#N/A</v>
      </c>
      <c r="AR641" s="4"/>
      <c r="AS641" s="4" t="e">
        <f>IF(ISNUMBER(Merge2[[#This Row],[PerformanceRating.ManagerRating]]),Merge2[[#This Row],[PerformanceRating.ManagerRating]],NA())</f>
        <v>#N/A</v>
      </c>
      <c r="AT641" s="4" t="e">
        <f>AVERAGE(Merge2[[#This Row],[environment]],Merge2[[#This Row],[job_satisfactory]],Merge2[[#This Row],[Relationship]],Merge2[[#This Row],[worklife]],Merge2[[#This Row],[selfrating]],Merge2[[#This Row],[managerrating]])</f>
        <v>#N/A</v>
      </c>
    </row>
    <row r="642" spans="1:46" x14ac:dyDescent="0.25">
      <c r="A642" s="1" t="s">
        <v>2209</v>
      </c>
      <c r="B642" s="3" t="s">
        <v>2210</v>
      </c>
      <c r="C642" s="3" t="s">
        <v>2211</v>
      </c>
      <c r="D642" s="3" t="s">
        <v>26</v>
      </c>
      <c r="E642" s="4">
        <v>26</v>
      </c>
      <c r="F642" s="4" t="str">
        <f>IF(Merge2[[#This Row],[Age]]&lt;=35,"Young","Old")</f>
        <v>Young</v>
      </c>
      <c r="G642" s="3" t="s">
        <v>27</v>
      </c>
      <c r="H642" s="3" t="s">
        <v>57</v>
      </c>
      <c r="I642" s="4">
        <v>36</v>
      </c>
      <c r="J642" s="4" t="str" cm="1">
        <f t="array" ref="J642">_xlfn.IFS(Merge2[[#This Row],[DistanceFromHome (KM)]] &lt;=10,"0-10KM",Merge2[[#This Row],[DistanceFromHome (KM)]] &lt;=20,"11-20KM",Merge2[[#This Row],[DistanceFromHome (KM)]] &lt;=30,"21-30KM",Merge2[[#This Row],[DistanceFromHome (KM)]] &lt;=40,"31-40KM",Merge2[[#This Row],[DistanceFromHome (KM)]] &lt;=50,"41-50KM")</f>
        <v>31-40KM</v>
      </c>
      <c r="K642" s="3" t="s">
        <v>40</v>
      </c>
      <c r="L642" s="3" t="s">
        <v>30</v>
      </c>
      <c r="M642" s="4">
        <v>4</v>
      </c>
      <c r="N642" s="3" t="str" cm="1">
        <f t="array" ref="N642">_xlfn.SWITCH(Merge2[[#This Row],[Education]], 1, "Below College", 2, "College", 3, "Bachelor's", 4, "Master's", 5, "Doctorate")</f>
        <v>Master's</v>
      </c>
      <c r="O642" s="3" t="s">
        <v>77</v>
      </c>
      <c r="P642" s="3" t="s">
        <v>93</v>
      </c>
      <c r="Q642" s="3" t="s">
        <v>51</v>
      </c>
      <c r="R642" s="5">
        <v>22162</v>
      </c>
      <c r="S642" s="4">
        <v>1</v>
      </c>
      <c r="T642" s="3" t="s">
        <v>42</v>
      </c>
      <c r="U642" s="4">
        <f>IF(Merge2[[#This Row],[OverTime]]="Yes", 1, 0)</f>
        <v>1</v>
      </c>
      <c r="V642" s="2">
        <v>42658</v>
      </c>
      <c r="W642" s="3" t="s">
        <v>34</v>
      </c>
      <c r="X642" s="4">
        <v>6</v>
      </c>
      <c r="Y642" s="4">
        <v>4</v>
      </c>
      <c r="Z642" s="4">
        <v>5</v>
      </c>
      <c r="AA642" s="4" t="str">
        <f>IF(Merge2[[#This Row],[YearsSinceLastPromotion]] &gt;=4, "Need Attention", "OK")</f>
        <v>Need Attention</v>
      </c>
      <c r="AB642" s="4">
        <v>6</v>
      </c>
      <c r="AC642" s="1"/>
      <c r="AD642" s="1"/>
      <c r="AE642" s="2"/>
      <c r="AF642" s="4"/>
      <c r="AG642" s="4" t="e">
        <f>IF(ISNUMBER(Merge2[[#This Row],[PerformanceRating.EnvironmentSatisfaction]]),Merge2[[#This Row],[PerformanceRating.EnvironmentSatisfaction]], NA())</f>
        <v>#N/A</v>
      </c>
      <c r="AH642" s="4"/>
      <c r="AI642" s="4" t="e">
        <f>IF(ISNUMBER(Merge2[[#This Row],[PerformanceRating.JobSatisfaction]]),Merge2[[#This Row],[PerformanceRating.JobSatisfaction]],NA())</f>
        <v>#N/A</v>
      </c>
      <c r="AJ642" s="4"/>
      <c r="AK642" s="4" t="e">
        <f>IF(ISNUMBER(Merge2[[#This Row],[PerformanceRating.RelationshipSatisfaction]]),Merge2[[#This Row],[PerformanceRating.RelationshipSatisfaction]],NA())</f>
        <v>#N/A</v>
      </c>
      <c r="AL642" s="4"/>
      <c r="AM642" s="4"/>
      <c r="AN642" s="4"/>
      <c r="AO642" s="4" t="e">
        <f>IF(ISNUMBER(Merge2[[#This Row],[PerformanceRating.WorkLifeBalance]]),Merge2[[#This Row],[PerformanceRating.WorkLifeBalance]],NA())</f>
        <v>#N/A</v>
      </c>
      <c r="AP642" s="4"/>
      <c r="AQ642" s="4" t="e">
        <f>IF(ISNUMBER(Merge2[[#This Row],[PerformanceRating.SelfRating]]),Merge2[[#This Row],[PerformanceRating.SelfRating]],NA())</f>
        <v>#N/A</v>
      </c>
      <c r="AR642" s="4"/>
      <c r="AS642" s="4" t="e">
        <f>IF(ISNUMBER(Merge2[[#This Row],[PerformanceRating.ManagerRating]]),Merge2[[#This Row],[PerformanceRating.ManagerRating]],NA())</f>
        <v>#N/A</v>
      </c>
      <c r="AT642" s="4" t="e">
        <f>AVERAGE(Merge2[[#This Row],[environment]],Merge2[[#This Row],[job_satisfactory]],Merge2[[#This Row],[Relationship]],Merge2[[#This Row],[worklife]],Merge2[[#This Row],[selfrating]],Merge2[[#This Row],[managerrating]])</f>
        <v>#N/A</v>
      </c>
    </row>
    <row r="643" spans="1:46" x14ac:dyDescent="0.25">
      <c r="A643" s="1" t="s">
        <v>2212</v>
      </c>
      <c r="B643" s="3" t="s">
        <v>2213</v>
      </c>
      <c r="C643" s="3" t="s">
        <v>2214</v>
      </c>
      <c r="D643" s="3" t="s">
        <v>26</v>
      </c>
      <c r="E643" s="4">
        <v>27</v>
      </c>
      <c r="F643" s="4" t="str">
        <f>IF(Merge2[[#This Row],[Age]]&lt;=35,"Young","Old")</f>
        <v>Young</v>
      </c>
      <c r="G643" s="3" t="s">
        <v>27</v>
      </c>
      <c r="H643" s="3" t="s">
        <v>28</v>
      </c>
      <c r="I643" s="4">
        <v>4</v>
      </c>
      <c r="J643" s="4" t="str" cm="1">
        <f t="array" ref="J643">_xlfn.IFS(Merge2[[#This Row],[DistanceFromHome (KM)]] &lt;=10,"0-10KM",Merge2[[#This Row],[DistanceFromHome (KM)]] &lt;=20,"11-20KM",Merge2[[#This Row],[DistanceFromHome (KM)]] &lt;=30,"21-30KM",Merge2[[#This Row],[DistanceFromHome (KM)]] &lt;=40,"31-40KM",Merge2[[#This Row],[DistanceFromHome (KM)]] &lt;=50,"41-50KM")</f>
        <v>0-10KM</v>
      </c>
      <c r="K643" s="3" t="s">
        <v>40</v>
      </c>
      <c r="L643" s="3" t="s">
        <v>48</v>
      </c>
      <c r="M643" s="4">
        <v>4</v>
      </c>
      <c r="N643" s="3" t="str" cm="1">
        <f t="array" ref="N643">_xlfn.SWITCH(Merge2[[#This Row],[Education]], 1, "Below College", 2, "College", 3, "Bachelor's", 4, "Master's", 5, "Doctorate")</f>
        <v>Master's</v>
      </c>
      <c r="O643" s="3" t="s">
        <v>49</v>
      </c>
      <c r="P643" s="3" t="s">
        <v>106</v>
      </c>
      <c r="Q643" s="3" t="s">
        <v>33</v>
      </c>
      <c r="R643" s="5">
        <v>255718</v>
      </c>
      <c r="S643" s="4">
        <v>3</v>
      </c>
      <c r="T643" s="3" t="s">
        <v>34</v>
      </c>
      <c r="U643" s="4">
        <f>IF(Merge2[[#This Row],[OverTime]]="Yes", 1, 0)</f>
        <v>0</v>
      </c>
      <c r="V643" s="2">
        <v>42658</v>
      </c>
      <c r="W643" s="3" t="s">
        <v>34</v>
      </c>
      <c r="X643" s="4">
        <v>6</v>
      </c>
      <c r="Y643" s="4">
        <v>0</v>
      </c>
      <c r="Z643" s="4">
        <v>5</v>
      </c>
      <c r="AA643" s="4" t="str">
        <f>IF(Merge2[[#This Row],[YearsSinceLastPromotion]] &gt;=4, "Need Attention", "OK")</f>
        <v>Need Attention</v>
      </c>
      <c r="AB643" s="4">
        <v>4</v>
      </c>
      <c r="AC643" s="1"/>
      <c r="AD643" s="1"/>
      <c r="AE643" s="2"/>
      <c r="AF643" s="4"/>
      <c r="AG643" s="4" t="e">
        <f>IF(ISNUMBER(Merge2[[#This Row],[PerformanceRating.EnvironmentSatisfaction]]),Merge2[[#This Row],[PerformanceRating.EnvironmentSatisfaction]], NA())</f>
        <v>#N/A</v>
      </c>
      <c r="AH643" s="4"/>
      <c r="AI643" s="4" t="e">
        <f>IF(ISNUMBER(Merge2[[#This Row],[PerformanceRating.JobSatisfaction]]),Merge2[[#This Row],[PerformanceRating.JobSatisfaction]],NA())</f>
        <v>#N/A</v>
      </c>
      <c r="AJ643" s="4"/>
      <c r="AK643" s="4" t="e">
        <f>IF(ISNUMBER(Merge2[[#This Row],[PerformanceRating.RelationshipSatisfaction]]),Merge2[[#This Row],[PerformanceRating.RelationshipSatisfaction]],NA())</f>
        <v>#N/A</v>
      </c>
      <c r="AL643" s="4"/>
      <c r="AM643" s="4"/>
      <c r="AN643" s="4"/>
      <c r="AO643" s="4" t="e">
        <f>IF(ISNUMBER(Merge2[[#This Row],[PerformanceRating.WorkLifeBalance]]),Merge2[[#This Row],[PerformanceRating.WorkLifeBalance]],NA())</f>
        <v>#N/A</v>
      </c>
      <c r="AP643" s="4"/>
      <c r="AQ643" s="4" t="e">
        <f>IF(ISNUMBER(Merge2[[#This Row],[PerformanceRating.SelfRating]]),Merge2[[#This Row],[PerformanceRating.SelfRating]],NA())</f>
        <v>#N/A</v>
      </c>
      <c r="AR643" s="4"/>
      <c r="AS643" s="4" t="e">
        <f>IF(ISNUMBER(Merge2[[#This Row],[PerformanceRating.ManagerRating]]),Merge2[[#This Row],[PerformanceRating.ManagerRating]],NA())</f>
        <v>#N/A</v>
      </c>
      <c r="AT643" s="4" t="e">
        <f>AVERAGE(Merge2[[#This Row],[environment]],Merge2[[#This Row],[job_satisfactory]],Merge2[[#This Row],[Relationship]],Merge2[[#This Row],[worklife]],Merge2[[#This Row],[selfrating]],Merge2[[#This Row],[managerrating]])</f>
        <v>#N/A</v>
      </c>
    </row>
    <row r="644" spans="1:46" x14ac:dyDescent="0.25">
      <c r="A644" s="1" t="s">
        <v>2215</v>
      </c>
      <c r="B644" s="3" t="s">
        <v>2216</v>
      </c>
      <c r="C644" s="3" t="s">
        <v>2217</v>
      </c>
      <c r="D644" s="3" t="s">
        <v>26</v>
      </c>
      <c r="E644" s="4">
        <v>27</v>
      </c>
      <c r="F644" s="4" t="str">
        <f>IF(Merge2[[#This Row],[Age]]&lt;=35,"Young","Old")</f>
        <v>Young</v>
      </c>
      <c r="G644" s="3" t="s">
        <v>92</v>
      </c>
      <c r="H644" s="3" t="s">
        <v>57</v>
      </c>
      <c r="I644" s="4">
        <v>20</v>
      </c>
      <c r="J644" s="4" t="str" cm="1">
        <f t="array" ref="J644">_xlfn.IFS(Merge2[[#This Row],[DistanceFromHome (KM)]] &lt;=10,"0-10KM",Merge2[[#This Row],[DistanceFromHome (KM)]] &lt;=20,"11-20KM",Merge2[[#This Row],[DistanceFromHome (KM)]] &lt;=30,"21-30KM",Merge2[[#This Row],[DistanceFromHome (KM)]] &lt;=40,"31-40KM",Merge2[[#This Row],[DistanceFromHome (KM)]] &lt;=50,"41-50KM")</f>
        <v>11-20KM</v>
      </c>
      <c r="K644" s="3" t="s">
        <v>40</v>
      </c>
      <c r="L644" s="3" t="s">
        <v>30</v>
      </c>
      <c r="M644" s="4">
        <v>3</v>
      </c>
      <c r="N644" s="3" t="str" cm="1">
        <f t="array" ref="N644">_xlfn.SWITCH(Merge2[[#This Row],[Education]], 1, "Below College", 2, "College", 3, "Bachelor's", 4, "Master's", 5, "Doctorate")</f>
        <v>Bachelor's</v>
      </c>
      <c r="O644" s="3" t="s">
        <v>77</v>
      </c>
      <c r="P644" s="3" t="s">
        <v>114</v>
      </c>
      <c r="Q644" s="3" t="s">
        <v>51</v>
      </c>
      <c r="R644" s="5">
        <v>167879</v>
      </c>
      <c r="S644" s="4">
        <v>1</v>
      </c>
      <c r="T644" s="3" t="s">
        <v>42</v>
      </c>
      <c r="U644" s="4">
        <f>IF(Merge2[[#This Row],[OverTime]]="Yes", 1, 0)</f>
        <v>1</v>
      </c>
      <c r="V644" s="2">
        <v>42658</v>
      </c>
      <c r="W644" s="3" t="s">
        <v>34</v>
      </c>
      <c r="X644" s="4">
        <v>6</v>
      </c>
      <c r="Y644" s="4">
        <v>6</v>
      </c>
      <c r="Z644" s="4">
        <v>6</v>
      </c>
      <c r="AA644" s="4" t="str">
        <f>IF(Merge2[[#This Row],[YearsSinceLastPromotion]] &gt;=4, "Need Attention", "OK")</f>
        <v>Need Attention</v>
      </c>
      <c r="AB644" s="4">
        <v>3</v>
      </c>
      <c r="AC644" s="1"/>
      <c r="AD644" s="1"/>
      <c r="AE644" s="2"/>
      <c r="AF644" s="4"/>
      <c r="AG644" s="4" t="e">
        <f>IF(ISNUMBER(Merge2[[#This Row],[PerformanceRating.EnvironmentSatisfaction]]),Merge2[[#This Row],[PerformanceRating.EnvironmentSatisfaction]], NA())</f>
        <v>#N/A</v>
      </c>
      <c r="AH644" s="4"/>
      <c r="AI644" s="4" t="e">
        <f>IF(ISNUMBER(Merge2[[#This Row],[PerformanceRating.JobSatisfaction]]),Merge2[[#This Row],[PerformanceRating.JobSatisfaction]],NA())</f>
        <v>#N/A</v>
      </c>
      <c r="AJ644" s="4"/>
      <c r="AK644" s="4" t="e">
        <f>IF(ISNUMBER(Merge2[[#This Row],[PerformanceRating.RelationshipSatisfaction]]),Merge2[[#This Row],[PerformanceRating.RelationshipSatisfaction]],NA())</f>
        <v>#N/A</v>
      </c>
      <c r="AL644" s="4"/>
      <c r="AM644" s="4"/>
      <c r="AN644" s="4"/>
      <c r="AO644" s="4" t="e">
        <f>IF(ISNUMBER(Merge2[[#This Row],[PerformanceRating.WorkLifeBalance]]),Merge2[[#This Row],[PerformanceRating.WorkLifeBalance]],NA())</f>
        <v>#N/A</v>
      </c>
      <c r="AP644" s="4"/>
      <c r="AQ644" s="4" t="e">
        <f>IF(ISNUMBER(Merge2[[#This Row],[PerformanceRating.SelfRating]]),Merge2[[#This Row],[PerformanceRating.SelfRating]],NA())</f>
        <v>#N/A</v>
      </c>
      <c r="AR644" s="4"/>
      <c r="AS644" s="4" t="e">
        <f>IF(ISNUMBER(Merge2[[#This Row],[PerformanceRating.ManagerRating]]),Merge2[[#This Row],[PerformanceRating.ManagerRating]],NA())</f>
        <v>#N/A</v>
      </c>
      <c r="AT644" s="4" t="e">
        <f>AVERAGE(Merge2[[#This Row],[environment]],Merge2[[#This Row],[job_satisfactory]],Merge2[[#This Row],[Relationship]],Merge2[[#This Row],[worklife]],Merge2[[#This Row],[selfrating]],Merge2[[#This Row],[managerrating]])</f>
        <v>#N/A</v>
      </c>
    </row>
    <row r="645" spans="1:46" x14ac:dyDescent="0.25">
      <c r="A645" s="1" t="s">
        <v>2218</v>
      </c>
      <c r="B645" s="3" t="s">
        <v>2219</v>
      </c>
      <c r="C645" s="3" t="s">
        <v>2220</v>
      </c>
      <c r="D645" s="3" t="s">
        <v>56</v>
      </c>
      <c r="E645" s="4">
        <v>26</v>
      </c>
      <c r="F645" s="4" t="str">
        <f>IF(Merge2[[#This Row],[Age]]&lt;=35,"Young","Old")</f>
        <v>Young</v>
      </c>
      <c r="G645" s="3" t="s">
        <v>27</v>
      </c>
      <c r="H645" s="3" t="s">
        <v>28</v>
      </c>
      <c r="I645" s="4">
        <v>38</v>
      </c>
      <c r="J645" s="4" t="str" cm="1">
        <f t="array" ref="J645">_xlfn.IFS(Merge2[[#This Row],[DistanceFromHome (KM)]] &lt;=10,"0-10KM",Merge2[[#This Row],[DistanceFromHome (KM)]] &lt;=20,"11-20KM",Merge2[[#This Row],[DistanceFromHome (KM)]] &lt;=30,"21-30KM",Merge2[[#This Row],[DistanceFromHome (KM)]] &lt;=40,"31-40KM",Merge2[[#This Row],[DistanceFromHome (KM)]] &lt;=50,"41-50KM")</f>
        <v>31-40KM</v>
      </c>
      <c r="K645" s="3" t="s">
        <v>40</v>
      </c>
      <c r="L645" s="3" t="s">
        <v>70</v>
      </c>
      <c r="M645" s="4">
        <v>3</v>
      </c>
      <c r="N645" s="3" t="str" cm="1">
        <f t="array" ref="N645">_xlfn.SWITCH(Merge2[[#This Row],[Education]], 1, "Below College", 2, "College", 3, "Bachelor's", 4, "Master's", 5, "Doctorate")</f>
        <v>Bachelor's</v>
      </c>
      <c r="O645" s="3" t="s">
        <v>63</v>
      </c>
      <c r="P645" s="3" t="s">
        <v>32</v>
      </c>
      <c r="Q645" s="3" t="s">
        <v>33</v>
      </c>
      <c r="R645" s="5">
        <v>104898</v>
      </c>
      <c r="S645" s="4">
        <v>1</v>
      </c>
      <c r="T645" s="3" t="s">
        <v>34</v>
      </c>
      <c r="U645" s="4">
        <f>IF(Merge2[[#This Row],[OverTime]]="Yes", 1, 0)</f>
        <v>0</v>
      </c>
      <c r="V645" s="2">
        <v>42659</v>
      </c>
      <c r="W645" s="3" t="s">
        <v>34</v>
      </c>
      <c r="X645" s="4">
        <v>6</v>
      </c>
      <c r="Y645" s="4">
        <v>5</v>
      </c>
      <c r="Z645" s="4">
        <v>5</v>
      </c>
      <c r="AA645" s="4" t="str">
        <f>IF(Merge2[[#This Row],[YearsSinceLastPromotion]] &gt;=4, "Need Attention", "OK")</f>
        <v>Need Attention</v>
      </c>
      <c r="AB645" s="4">
        <v>1</v>
      </c>
      <c r="AC645" s="1"/>
      <c r="AD645" s="1"/>
      <c r="AE645" s="2"/>
      <c r="AF645" s="4"/>
      <c r="AG645" s="4" t="e">
        <f>IF(ISNUMBER(Merge2[[#This Row],[PerformanceRating.EnvironmentSatisfaction]]),Merge2[[#This Row],[PerformanceRating.EnvironmentSatisfaction]], NA())</f>
        <v>#N/A</v>
      </c>
      <c r="AH645" s="4"/>
      <c r="AI645" s="4" t="e">
        <f>IF(ISNUMBER(Merge2[[#This Row],[PerformanceRating.JobSatisfaction]]),Merge2[[#This Row],[PerformanceRating.JobSatisfaction]],NA())</f>
        <v>#N/A</v>
      </c>
      <c r="AJ645" s="4"/>
      <c r="AK645" s="4" t="e">
        <f>IF(ISNUMBER(Merge2[[#This Row],[PerformanceRating.RelationshipSatisfaction]]),Merge2[[#This Row],[PerformanceRating.RelationshipSatisfaction]],NA())</f>
        <v>#N/A</v>
      </c>
      <c r="AL645" s="4"/>
      <c r="AM645" s="4"/>
      <c r="AN645" s="4"/>
      <c r="AO645" s="4" t="e">
        <f>IF(ISNUMBER(Merge2[[#This Row],[PerformanceRating.WorkLifeBalance]]),Merge2[[#This Row],[PerformanceRating.WorkLifeBalance]],NA())</f>
        <v>#N/A</v>
      </c>
      <c r="AP645" s="4"/>
      <c r="AQ645" s="4" t="e">
        <f>IF(ISNUMBER(Merge2[[#This Row],[PerformanceRating.SelfRating]]),Merge2[[#This Row],[PerformanceRating.SelfRating]],NA())</f>
        <v>#N/A</v>
      </c>
      <c r="AR645" s="4"/>
      <c r="AS645" s="4" t="e">
        <f>IF(ISNUMBER(Merge2[[#This Row],[PerformanceRating.ManagerRating]]),Merge2[[#This Row],[PerformanceRating.ManagerRating]],NA())</f>
        <v>#N/A</v>
      </c>
      <c r="AT645" s="4" t="e">
        <f>AVERAGE(Merge2[[#This Row],[environment]],Merge2[[#This Row],[job_satisfactory]],Merge2[[#This Row],[Relationship]],Merge2[[#This Row],[worklife]],Merge2[[#This Row],[selfrating]],Merge2[[#This Row],[managerrating]])</f>
        <v>#N/A</v>
      </c>
    </row>
    <row r="646" spans="1:46" x14ac:dyDescent="0.25">
      <c r="A646" s="1" t="s">
        <v>2221</v>
      </c>
      <c r="B646" s="3" t="s">
        <v>2222</v>
      </c>
      <c r="C646" s="3" t="s">
        <v>2223</v>
      </c>
      <c r="D646" s="3" t="s">
        <v>39</v>
      </c>
      <c r="E646" s="4">
        <v>26</v>
      </c>
      <c r="F646" s="4" t="str">
        <f>IF(Merge2[[#This Row],[Age]]&lt;=35,"Young","Old")</f>
        <v>Young</v>
      </c>
      <c r="G646" s="3" t="s">
        <v>27</v>
      </c>
      <c r="H646" s="3" t="s">
        <v>57</v>
      </c>
      <c r="I646" s="4">
        <v>3</v>
      </c>
      <c r="J646" s="4" t="str" cm="1">
        <f t="array" ref="J646">_xlfn.IFS(Merge2[[#This Row],[DistanceFromHome (KM)]] &lt;=10,"0-10KM",Merge2[[#This Row],[DistanceFromHome (KM)]] &lt;=20,"11-20KM",Merge2[[#This Row],[DistanceFromHome (KM)]] &lt;=30,"21-30KM",Merge2[[#This Row],[DistanceFromHome (KM)]] &lt;=40,"31-40KM",Merge2[[#This Row],[DistanceFromHome (KM)]] &lt;=50,"41-50KM")</f>
        <v>0-10KM</v>
      </c>
      <c r="K646" s="3" t="s">
        <v>69</v>
      </c>
      <c r="L646" s="3" t="s">
        <v>76</v>
      </c>
      <c r="M646" s="4">
        <v>4</v>
      </c>
      <c r="N646" s="3" t="str" cm="1">
        <f t="array" ref="N646">_xlfn.SWITCH(Merge2[[#This Row],[Education]], 1, "Below College", 2, "College", 3, "Bachelor's", 4, "Master's", 5, "Doctorate")</f>
        <v>Master's</v>
      </c>
      <c r="O646" s="3" t="s">
        <v>77</v>
      </c>
      <c r="P646" s="3" t="s">
        <v>93</v>
      </c>
      <c r="Q646" s="3" t="s">
        <v>33</v>
      </c>
      <c r="R646" s="5">
        <v>28952</v>
      </c>
      <c r="S646" s="4">
        <v>1</v>
      </c>
      <c r="T646" s="3" t="s">
        <v>42</v>
      </c>
      <c r="U646" s="4">
        <f>IF(Merge2[[#This Row],[OverTime]]="Yes", 1, 0)</f>
        <v>1</v>
      </c>
      <c r="V646" s="2">
        <v>42665</v>
      </c>
      <c r="W646" s="3" t="s">
        <v>42</v>
      </c>
      <c r="X646" s="4">
        <v>0</v>
      </c>
      <c r="Y646" s="4">
        <v>0</v>
      </c>
      <c r="Z646" s="4">
        <v>0</v>
      </c>
      <c r="AA646" s="4" t="str">
        <f>IF(Merge2[[#This Row],[YearsSinceLastPromotion]] &gt;=4, "Need Attention", "OK")</f>
        <v>OK</v>
      </c>
      <c r="AB646" s="4">
        <v>0</v>
      </c>
      <c r="AC646" s="1" t="s">
        <v>2224</v>
      </c>
      <c r="AD646" s="1" t="s">
        <v>2221</v>
      </c>
      <c r="AE646" s="2">
        <v>42498</v>
      </c>
      <c r="AF646" s="4">
        <v>3</v>
      </c>
      <c r="AG646" s="4">
        <f>IF(ISNUMBER(Merge2[[#This Row],[PerformanceRating.EnvironmentSatisfaction]]),Merge2[[#This Row],[PerformanceRating.EnvironmentSatisfaction]], NA())</f>
        <v>3</v>
      </c>
      <c r="AH646" s="4">
        <v>4</v>
      </c>
      <c r="AI646" s="4">
        <f>IF(ISNUMBER(Merge2[[#This Row],[PerformanceRating.JobSatisfaction]]),Merge2[[#This Row],[PerformanceRating.JobSatisfaction]],NA())</f>
        <v>4</v>
      </c>
      <c r="AJ646" s="4">
        <v>4</v>
      </c>
      <c r="AK646" s="4">
        <f>IF(ISNUMBER(Merge2[[#This Row],[PerformanceRating.RelationshipSatisfaction]]),Merge2[[#This Row],[PerformanceRating.RelationshipSatisfaction]],NA())</f>
        <v>4</v>
      </c>
      <c r="AL646" s="4">
        <v>2</v>
      </c>
      <c r="AM646" s="4">
        <v>0</v>
      </c>
      <c r="AN646" s="4">
        <v>3</v>
      </c>
      <c r="AO646" s="4">
        <f>IF(ISNUMBER(Merge2[[#This Row],[PerformanceRating.WorkLifeBalance]]),Merge2[[#This Row],[PerformanceRating.WorkLifeBalance]],NA())</f>
        <v>3</v>
      </c>
      <c r="AP646" s="4">
        <v>5</v>
      </c>
      <c r="AQ646" s="4">
        <f>IF(ISNUMBER(Merge2[[#This Row],[PerformanceRating.SelfRating]]),Merge2[[#This Row],[PerformanceRating.SelfRating]],NA())</f>
        <v>5</v>
      </c>
      <c r="AR646" s="4">
        <v>5</v>
      </c>
      <c r="AS646" s="4">
        <f>IF(ISNUMBER(Merge2[[#This Row],[PerformanceRating.ManagerRating]]),Merge2[[#This Row],[PerformanceRating.ManagerRating]],NA())</f>
        <v>5</v>
      </c>
      <c r="AT646" s="4">
        <f>AVERAGE(Merge2[[#This Row],[environment]],Merge2[[#This Row],[job_satisfactory]],Merge2[[#This Row],[Relationship]],Merge2[[#This Row],[worklife]],Merge2[[#This Row],[selfrating]],Merge2[[#This Row],[managerrating]])</f>
        <v>4</v>
      </c>
    </row>
    <row r="647" spans="1:46" x14ac:dyDescent="0.25">
      <c r="A647" s="1" t="s">
        <v>2225</v>
      </c>
      <c r="B647" s="3" t="s">
        <v>2226</v>
      </c>
      <c r="C647" s="3" t="s">
        <v>2227</v>
      </c>
      <c r="D647" s="3" t="s">
        <v>26</v>
      </c>
      <c r="E647" s="4">
        <v>24</v>
      </c>
      <c r="F647" s="4" t="str">
        <f>IF(Merge2[[#This Row],[Age]]&lt;=35,"Young","Old")</f>
        <v>Young</v>
      </c>
      <c r="G647" s="3" t="s">
        <v>92</v>
      </c>
      <c r="H647" s="3" t="s">
        <v>57</v>
      </c>
      <c r="I647" s="4">
        <v>26</v>
      </c>
      <c r="J647" s="4" t="str" cm="1">
        <f t="array" ref="J647">_xlfn.IFS(Merge2[[#This Row],[DistanceFromHome (KM)]] &lt;=10,"0-10KM",Merge2[[#This Row],[DistanceFromHome (KM)]] &lt;=20,"11-20KM",Merge2[[#This Row],[DistanceFromHome (KM)]] &lt;=30,"21-30KM",Merge2[[#This Row],[DistanceFromHome (KM)]] &lt;=40,"31-40KM",Merge2[[#This Row],[DistanceFromHome (KM)]] &lt;=50,"41-50KM")</f>
        <v>21-30KM</v>
      </c>
      <c r="K647" s="3" t="s">
        <v>40</v>
      </c>
      <c r="L647" s="3" t="s">
        <v>30</v>
      </c>
      <c r="M647" s="4">
        <v>4</v>
      </c>
      <c r="N647" s="3" t="str" cm="1">
        <f t="array" ref="N647">_xlfn.SWITCH(Merge2[[#This Row],[Education]], 1, "Below College", 2, "College", 3, "Bachelor's", 4, "Master's", 5, "Doctorate")</f>
        <v>Master's</v>
      </c>
      <c r="O647" s="3" t="s">
        <v>200</v>
      </c>
      <c r="P647" s="3" t="s">
        <v>114</v>
      </c>
      <c r="Q647" s="3" t="s">
        <v>41</v>
      </c>
      <c r="R647" s="5">
        <v>133949</v>
      </c>
      <c r="S647" s="4">
        <v>0</v>
      </c>
      <c r="T647" s="3" t="s">
        <v>34</v>
      </c>
      <c r="U647" s="4">
        <f>IF(Merge2[[#This Row],[OverTime]]="Yes", 1, 0)</f>
        <v>0</v>
      </c>
      <c r="V647" s="2">
        <v>42669</v>
      </c>
      <c r="W647" s="3" t="s">
        <v>34</v>
      </c>
      <c r="X647" s="4">
        <v>6</v>
      </c>
      <c r="Y647" s="4">
        <v>4</v>
      </c>
      <c r="Z647" s="4">
        <v>6</v>
      </c>
      <c r="AA647" s="4" t="str">
        <f>IF(Merge2[[#This Row],[YearsSinceLastPromotion]] &gt;=4, "Need Attention", "OK")</f>
        <v>Need Attention</v>
      </c>
      <c r="AB647" s="4">
        <v>6</v>
      </c>
      <c r="AC647" s="1"/>
      <c r="AD647" s="1"/>
      <c r="AE647" s="2"/>
      <c r="AF647" s="4"/>
      <c r="AG647" s="4" t="e">
        <f>IF(ISNUMBER(Merge2[[#This Row],[PerformanceRating.EnvironmentSatisfaction]]),Merge2[[#This Row],[PerformanceRating.EnvironmentSatisfaction]], NA())</f>
        <v>#N/A</v>
      </c>
      <c r="AH647" s="4"/>
      <c r="AI647" s="4" t="e">
        <f>IF(ISNUMBER(Merge2[[#This Row],[PerformanceRating.JobSatisfaction]]),Merge2[[#This Row],[PerformanceRating.JobSatisfaction]],NA())</f>
        <v>#N/A</v>
      </c>
      <c r="AJ647" s="4"/>
      <c r="AK647" s="4" t="e">
        <f>IF(ISNUMBER(Merge2[[#This Row],[PerformanceRating.RelationshipSatisfaction]]),Merge2[[#This Row],[PerformanceRating.RelationshipSatisfaction]],NA())</f>
        <v>#N/A</v>
      </c>
      <c r="AL647" s="4"/>
      <c r="AM647" s="4"/>
      <c r="AN647" s="4"/>
      <c r="AO647" s="4" t="e">
        <f>IF(ISNUMBER(Merge2[[#This Row],[PerformanceRating.WorkLifeBalance]]),Merge2[[#This Row],[PerformanceRating.WorkLifeBalance]],NA())</f>
        <v>#N/A</v>
      </c>
      <c r="AP647" s="4"/>
      <c r="AQ647" s="4" t="e">
        <f>IF(ISNUMBER(Merge2[[#This Row],[PerformanceRating.SelfRating]]),Merge2[[#This Row],[PerformanceRating.SelfRating]],NA())</f>
        <v>#N/A</v>
      </c>
      <c r="AR647" s="4"/>
      <c r="AS647" s="4" t="e">
        <f>IF(ISNUMBER(Merge2[[#This Row],[PerformanceRating.ManagerRating]]),Merge2[[#This Row],[PerformanceRating.ManagerRating]],NA())</f>
        <v>#N/A</v>
      </c>
      <c r="AT647" s="4" t="e">
        <f>AVERAGE(Merge2[[#This Row],[environment]],Merge2[[#This Row],[job_satisfactory]],Merge2[[#This Row],[Relationship]],Merge2[[#This Row],[worklife]],Merge2[[#This Row],[selfrating]],Merge2[[#This Row],[managerrating]])</f>
        <v>#N/A</v>
      </c>
    </row>
    <row r="648" spans="1:46" x14ac:dyDescent="0.25">
      <c r="A648" s="1" t="s">
        <v>2228</v>
      </c>
      <c r="B648" s="3" t="s">
        <v>959</v>
      </c>
      <c r="C648" s="3" t="s">
        <v>2229</v>
      </c>
      <c r="D648" s="3" t="s">
        <v>39</v>
      </c>
      <c r="E648" s="4">
        <v>25</v>
      </c>
      <c r="F648" s="4" t="str">
        <f>IF(Merge2[[#This Row],[Age]]&lt;=35,"Young","Old")</f>
        <v>Young</v>
      </c>
      <c r="G648" s="3" t="s">
        <v>27</v>
      </c>
      <c r="H648" s="3" t="s">
        <v>57</v>
      </c>
      <c r="I648" s="4">
        <v>22</v>
      </c>
      <c r="J648" s="4" t="str" cm="1">
        <f t="array" ref="J648">_xlfn.IFS(Merge2[[#This Row],[DistanceFromHome (KM)]] &lt;=10,"0-10KM",Merge2[[#This Row],[DistanceFromHome (KM)]] &lt;=20,"11-20KM",Merge2[[#This Row],[DistanceFromHome (KM)]] &lt;=30,"21-30KM",Merge2[[#This Row],[DistanceFromHome (KM)]] &lt;=40,"31-40KM",Merge2[[#This Row],[DistanceFromHome (KM)]] &lt;=50,"41-50KM")</f>
        <v>21-30KM</v>
      </c>
      <c r="K648" s="3" t="s">
        <v>29</v>
      </c>
      <c r="L648" s="3" t="s">
        <v>76</v>
      </c>
      <c r="M648" s="4">
        <v>3</v>
      </c>
      <c r="N648" s="3" t="str" cm="1">
        <f t="array" ref="N648">_xlfn.SWITCH(Merge2[[#This Row],[Education]], 1, "Below College", 2, "College", 3, "Bachelor's", 4, "Master's", 5, "Doctorate")</f>
        <v>Bachelor's</v>
      </c>
      <c r="O648" s="3" t="s">
        <v>77</v>
      </c>
      <c r="P648" s="3" t="s">
        <v>93</v>
      </c>
      <c r="Q648" s="3" t="s">
        <v>51</v>
      </c>
      <c r="R648" s="5">
        <v>21350</v>
      </c>
      <c r="S648" s="4">
        <v>0</v>
      </c>
      <c r="T648" s="3" t="s">
        <v>42</v>
      </c>
      <c r="U648" s="4">
        <f>IF(Merge2[[#This Row],[OverTime]]="Yes", 1, 0)</f>
        <v>1</v>
      </c>
      <c r="V648" s="2">
        <v>42670</v>
      </c>
      <c r="W648" s="3" t="s">
        <v>42</v>
      </c>
      <c r="X648" s="4">
        <v>5</v>
      </c>
      <c r="Y648" s="4">
        <v>3</v>
      </c>
      <c r="Z648" s="4">
        <v>3</v>
      </c>
      <c r="AA648" s="4" t="str">
        <f>IF(Merge2[[#This Row],[YearsSinceLastPromotion]] &gt;=4, "Need Attention", "OK")</f>
        <v>OK</v>
      </c>
      <c r="AB648" s="4">
        <v>2</v>
      </c>
      <c r="AC648" s="1" t="s">
        <v>2230</v>
      </c>
      <c r="AD648" s="1" t="s">
        <v>2228</v>
      </c>
      <c r="AE648" s="2">
        <v>41379</v>
      </c>
      <c r="AF648" s="4">
        <v>3</v>
      </c>
      <c r="AG648" s="4">
        <f>IF(ISNUMBER(Merge2[[#This Row],[PerformanceRating.EnvironmentSatisfaction]]),Merge2[[#This Row],[PerformanceRating.EnvironmentSatisfaction]], NA())</f>
        <v>3</v>
      </c>
      <c r="AH648" s="4">
        <v>5</v>
      </c>
      <c r="AI648" s="4">
        <f>IF(ISNUMBER(Merge2[[#This Row],[PerformanceRating.JobSatisfaction]]),Merge2[[#This Row],[PerformanceRating.JobSatisfaction]],NA())</f>
        <v>5</v>
      </c>
      <c r="AJ648" s="4">
        <v>2</v>
      </c>
      <c r="AK648" s="4">
        <f>IF(ISNUMBER(Merge2[[#This Row],[PerformanceRating.RelationshipSatisfaction]]),Merge2[[#This Row],[PerformanceRating.RelationshipSatisfaction]],NA())</f>
        <v>2</v>
      </c>
      <c r="AL648" s="4">
        <v>3</v>
      </c>
      <c r="AM648" s="4">
        <v>0</v>
      </c>
      <c r="AN648" s="4">
        <v>3</v>
      </c>
      <c r="AO648" s="4">
        <f>IF(ISNUMBER(Merge2[[#This Row],[PerformanceRating.WorkLifeBalance]]),Merge2[[#This Row],[PerformanceRating.WorkLifeBalance]],NA())</f>
        <v>3</v>
      </c>
      <c r="AP648" s="4">
        <v>4</v>
      </c>
      <c r="AQ648" s="4">
        <f>IF(ISNUMBER(Merge2[[#This Row],[PerformanceRating.SelfRating]]),Merge2[[#This Row],[PerformanceRating.SelfRating]],NA())</f>
        <v>4</v>
      </c>
      <c r="AR648" s="4">
        <v>3</v>
      </c>
      <c r="AS648" s="4">
        <f>IF(ISNUMBER(Merge2[[#This Row],[PerformanceRating.ManagerRating]]),Merge2[[#This Row],[PerformanceRating.ManagerRating]],NA())</f>
        <v>3</v>
      </c>
      <c r="AT648" s="4">
        <f>AVERAGE(Merge2[[#This Row],[environment]],Merge2[[#This Row],[job_satisfactory]],Merge2[[#This Row],[Relationship]],Merge2[[#This Row],[worklife]],Merge2[[#This Row],[selfrating]],Merge2[[#This Row],[managerrating]])</f>
        <v>3.3333333333333335</v>
      </c>
    </row>
    <row r="649" spans="1:46" x14ac:dyDescent="0.25">
      <c r="A649" s="1" t="s">
        <v>2231</v>
      </c>
      <c r="B649" s="3" t="s">
        <v>2232</v>
      </c>
      <c r="C649" s="3" t="s">
        <v>2233</v>
      </c>
      <c r="D649" s="3" t="s">
        <v>39</v>
      </c>
      <c r="E649" s="4">
        <v>25</v>
      </c>
      <c r="F649" s="4" t="str">
        <f>IF(Merge2[[#This Row],[Age]]&lt;=35,"Young","Old")</f>
        <v>Young</v>
      </c>
      <c r="G649" s="3" t="s">
        <v>27</v>
      </c>
      <c r="H649" s="3" t="s">
        <v>57</v>
      </c>
      <c r="I649" s="4">
        <v>2</v>
      </c>
      <c r="J649" s="4" t="str" cm="1">
        <f t="array" ref="J649">_xlfn.IFS(Merge2[[#This Row],[DistanceFromHome (KM)]] &lt;=10,"0-10KM",Merge2[[#This Row],[DistanceFromHome (KM)]] &lt;=20,"11-20KM",Merge2[[#This Row],[DistanceFromHome (KM)]] &lt;=30,"21-30KM",Merge2[[#This Row],[DistanceFromHome (KM)]] &lt;=40,"31-40KM",Merge2[[#This Row],[DistanceFromHome (KM)]] &lt;=50,"41-50KM")</f>
        <v>0-10KM</v>
      </c>
      <c r="K649" s="3" t="s">
        <v>40</v>
      </c>
      <c r="L649" s="3" t="s">
        <v>76</v>
      </c>
      <c r="M649" s="4">
        <v>4</v>
      </c>
      <c r="N649" s="3" t="str" cm="1">
        <f t="array" ref="N649">_xlfn.SWITCH(Merge2[[#This Row],[Education]], 1, "Below College", 2, "College", 3, "Bachelor's", 4, "Master's", 5, "Doctorate")</f>
        <v>Master's</v>
      </c>
      <c r="O649" s="3" t="s">
        <v>58</v>
      </c>
      <c r="P649" s="3" t="s">
        <v>110</v>
      </c>
      <c r="Q649" s="3" t="s">
        <v>33</v>
      </c>
      <c r="R649" s="5">
        <v>73825</v>
      </c>
      <c r="S649" s="4">
        <v>1</v>
      </c>
      <c r="T649" s="3" t="s">
        <v>42</v>
      </c>
      <c r="U649" s="4">
        <f>IF(Merge2[[#This Row],[OverTime]]="Yes", 1, 0)</f>
        <v>1</v>
      </c>
      <c r="V649" s="2">
        <v>42676</v>
      </c>
      <c r="W649" s="3" t="s">
        <v>34</v>
      </c>
      <c r="X649" s="4">
        <v>6</v>
      </c>
      <c r="Y649" s="4">
        <v>1</v>
      </c>
      <c r="Z649" s="4">
        <v>4</v>
      </c>
      <c r="AA649" s="4" t="str">
        <f>IF(Merge2[[#This Row],[YearsSinceLastPromotion]] &gt;=4, "Need Attention", "OK")</f>
        <v>Need Attention</v>
      </c>
      <c r="AB649" s="4">
        <v>4</v>
      </c>
      <c r="AC649" s="1"/>
      <c r="AD649" s="1"/>
      <c r="AE649" s="2"/>
      <c r="AF649" s="4"/>
      <c r="AG649" s="4" t="e">
        <f>IF(ISNUMBER(Merge2[[#This Row],[PerformanceRating.EnvironmentSatisfaction]]),Merge2[[#This Row],[PerformanceRating.EnvironmentSatisfaction]], NA())</f>
        <v>#N/A</v>
      </c>
      <c r="AH649" s="4"/>
      <c r="AI649" s="4" t="e">
        <f>IF(ISNUMBER(Merge2[[#This Row],[PerformanceRating.JobSatisfaction]]),Merge2[[#This Row],[PerformanceRating.JobSatisfaction]],NA())</f>
        <v>#N/A</v>
      </c>
      <c r="AJ649" s="4"/>
      <c r="AK649" s="4" t="e">
        <f>IF(ISNUMBER(Merge2[[#This Row],[PerformanceRating.RelationshipSatisfaction]]),Merge2[[#This Row],[PerformanceRating.RelationshipSatisfaction]],NA())</f>
        <v>#N/A</v>
      </c>
      <c r="AL649" s="4"/>
      <c r="AM649" s="4"/>
      <c r="AN649" s="4"/>
      <c r="AO649" s="4" t="e">
        <f>IF(ISNUMBER(Merge2[[#This Row],[PerformanceRating.WorkLifeBalance]]),Merge2[[#This Row],[PerformanceRating.WorkLifeBalance]],NA())</f>
        <v>#N/A</v>
      </c>
      <c r="AP649" s="4"/>
      <c r="AQ649" s="4" t="e">
        <f>IF(ISNUMBER(Merge2[[#This Row],[PerformanceRating.SelfRating]]),Merge2[[#This Row],[PerformanceRating.SelfRating]],NA())</f>
        <v>#N/A</v>
      </c>
      <c r="AR649" s="4"/>
      <c r="AS649" s="4" t="e">
        <f>IF(ISNUMBER(Merge2[[#This Row],[PerformanceRating.ManagerRating]]),Merge2[[#This Row],[PerformanceRating.ManagerRating]],NA())</f>
        <v>#N/A</v>
      </c>
      <c r="AT649" s="4" t="e">
        <f>AVERAGE(Merge2[[#This Row],[environment]],Merge2[[#This Row],[job_satisfactory]],Merge2[[#This Row],[Relationship]],Merge2[[#This Row],[worklife]],Merge2[[#This Row],[selfrating]],Merge2[[#This Row],[managerrating]])</f>
        <v>#N/A</v>
      </c>
    </row>
    <row r="650" spans="1:46" x14ac:dyDescent="0.25">
      <c r="A650" s="1" t="s">
        <v>2234</v>
      </c>
      <c r="B650" s="3" t="s">
        <v>2235</v>
      </c>
      <c r="C650" s="3" t="s">
        <v>2236</v>
      </c>
      <c r="D650" s="3" t="s">
        <v>39</v>
      </c>
      <c r="E650" s="4">
        <v>26</v>
      </c>
      <c r="F650" s="4" t="str">
        <f>IF(Merge2[[#This Row],[Age]]&lt;=35,"Young","Old")</f>
        <v>Young</v>
      </c>
      <c r="G650" s="3" t="s">
        <v>27</v>
      </c>
      <c r="H650" s="3" t="s">
        <v>28</v>
      </c>
      <c r="I650" s="4">
        <v>17</v>
      </c>
      <c r="J650" s="4" t="str" cm="1">
        <f t="array" ref="J650">_xlfn.IFS(Merge2[[#This Row],[DistanceFromHome (KM)]] &lt;=10,"0-10KM",Merge2[[#This Row],[DistanceFromHome (KM)]] &lt;=20,"11-20KM",Merge2[[#This Row],[DistanceFromHome (KM)]] &lt;=30,"21-30KM",Merge2[[#This Row],[DistanceFromHome (KM)]] &lt;=40,"31-40KM",Merge2[[#This Row],[DistanceFromHome (KM)]] &lt;=50,"41-50KM")</f>
        <v>11-20KM</v>
      </c>
      <c r="K650" s="3" t="s">
        <v>29</v>
      </c>
      <c r="L650" s="3" t="s">
        <v>76</v>
      </c>
      <c r="M650" s="4">
        <v>4</v>
      </c>
      <c r="N650" s="3" t="str" cm="1">
        <f t="array" ref="N650">_xlfn.SWITCH(Merge2[[#This Row],[Education]], 1, "Below College", 2, "College", 3, "Bachelor's", 4, "Master's", 5, "Doctorate")</f>
        <v>Master's</v>
      </c>
      <c r="O650" s="3" t="s">
        <v>130</v>
      </c>
      <c r="P650" s="3" t="s">
        <v>106</v>
      </c>
      <c r="Q650" s="3" t="s">
        <v>33</v>
      </c>
      <c r="R650" s="5">
        <v>290774</v>
      </c>
      <c r="S650" s="4">
        <v>1</v>
      </c>
      <c r="T650" s="3" t="s">
        <v>34</v>
      </c>
      <c r="U650" s="4">
        <f>IF(Merge2[[#This Row],[OverTime]]="Yes", 1, 0)</f>
        <v>0</v>
      </c>
      <c r="V650" s="2">
        <v>42679</v>
      </c>
      <c r="W650" s="3" t="s">
        <v>34</v>
      </c>
      <c r="X650" s="4">
        <v>6</v>
      </c>
      <c r="Y650" s="4">
        <v>5</v>
      </c>
      <c r="Z650" s="4">
        <v>5</v>
      </c>
      <c r="AA650" s="4" t="str">
        <f>IF(Merge2[[#This Row],[YearsSinceLastPromotion]] &gt;=4, "Need Attention", "OK")</f>
        <v>Need Attention</v>
      </c>
      <c r="AB650" s="4">
        <v>3</v>
      </c>
      <c r="AC650" s="1" t="s">
        <v>2237</v>
      </c>
      <c r="AD650" s="1" t="s">
        <v>2234</v>
      </c>
      <c r="AE650" s="2">
        <v>43477</v>
      </c>
      <c r="AF650" s="4">
        <v>3</v>
      </c>
      <c r="AG650" s="4">
        <f>IF(ISNUMBER(Merge2[[#This Row],[PerformanceRating.EnvironmentSatisfaction]]),Merge2[[#This Row],[PerformanceRating.EnvironmentSatisfaction]], NA())</f>
        <v>3</v>
      </c>
      <c r="AH650" s="4">
        <v>4</v>
      </c>
      <c r="AI650" s="4">
        <f>IF(ISNUMBER(Merge2[[#This Row],[PerformanceRating.JobSatisfaction]]),Merge2[[#This Row],[PerformanceRating.JobSatisfaction]],NA())</f>
        <v>4</v>
      </c>
      <c r="AJ650" s="4">
        <v>4</v>
      </c>
      <c r="AK650" s="4">
        <f>IF(ISNUMBER(Merge2[[#This Row],[PerformanceRating.RelationshipSatisfaction]]),Merge2[[#This Row],[PerformanceRating.RelationshipSatisfaction]],NA())</f>
        <v>4</v>
      </c>
      <c r="AL650" s="4">
        <v>2</v>
      </c>
      <c r="AM650" s="4">
        <v>2</v>
      </c>
      <c r="AN650" s="4">
        <v>2</v>
      </c>
      <c r="AO650" s="4">
        <f>IF(ISNUMBER(Merge2[[#This Row],[PerformanceRating.WorkLifeBalance]]),Merge2[[#This Row],[PerformanceRating.WorkLifeBalance]],NA())</f>
        <v>2</v>
      </c>
      <c r="AP650" s="4">
        <v>3</v>
      </c>
      <c r="AQ650" s="4">
        <f>IF(ISNUMBER(Merge2[[#This Row],[PerformanceRating.SelfRating]]),Merge2[[#This Row],[PerformanceRating.SelfRating]],NA())</f>
        <v>3</v>
      </c>
      <c r="AR650" s="4">
        <v>3</v>
      </c>
      <c r="AS650" s="4">
        <f>IF(ISNUMBER(Merge2[[#This Row],[PerformanceRating.ManagerRating]]),Merge2[[#This Row],[PerformanceRating.ManagerRating]],NA())</f>
        <v>3</v>
      </c>
      <c r="AT650" s="4">
        <f>AVERAGE(Merge2[[#This Row],[environment]],Merge2[[#This Row],[job_satisfactory]],Merge2[[#This Row],[Relationship]],Merge2[[#This Row],[worklife]],Merge2[[#This Row],[selfrating]],Merge2[[#This Row],[managerrating]])</f>
        <v>3.1666666666666665</v>
      </c>
    </row>
    <row r="651" spans="1:46" x14ac:dyDescent="0.25">
      <c r="A651" s="1" t="s">
        <v>2238</v>
      </c>
      <c r="B651" s="3" t="s">
        <v>2239</v>
      </c>
      <c r="C651" s="3" t="s">
        <v>2240</v>
      </c>
      <c r="D651" s="3" t="s">
        <v>39</v>
      </c>
      <c r="E651" s="4">
        <v>26</v>
      </c>
      <c r="F651" s="4" t="str">
        <f>IF(Merge2[[#This Row],[Age]]&lt;=35,"Young","Old")</f>
        <v>Young</v>
      </c>
      <c r="G651" s="3" t="s">
        <v>92</v>
      </c>
      <c r="H651" s="3" t="s">
        <v>57</v>
      </c>
      <c r="I651" s="4">
        <v>22</v>
      </c>
      <c r="J651" s="4" t="str" cm="1">
        <f t="array" ref="J651">_xlfn.IFS(Merge2[[#This Row],[DistanceFromHome (KM)]] &lt;=10,"0-10KM",Merge2[[#This Row],[DistanceFromHome (KM)]] &lt;=20,"11-20KM",Merge2[[#This Row],[DistanceFromHome (KM)]] &lt;=30,"21-30KM",Merge2[[#This Row],[DistanceFromHome (KM)]] &lt;=40,"31-40KM",Merge2[[#This Row],[DistanceFromHome (KM)]] &lt;=50,"41-50KM")</f>
        <v>21-30KM</v>
      </c>
      <c r="K651" s="3" t="s">
        <v>40</v>
      </c>
      <c r="L651" s="3" t="s">
        <v>48</v>
      </c>
      <c r="M651" s="4">
        <v>3</v>
      </c>
      <c r="N651" s="3" t="str" cm="1">
        <f t="array" ref="N651">_xlfn.SWITCH(Merge2[[#This Row],[Education]], 1, "Below College", 2, "College", 3, "Bachelor's", 4, "Master's", 5, "Doctorate")</f>
        <v>Bachelor's</v>
      </c>
      <c r="O651" s="3" t="s">
        <v>58</v>
      </c>
      <c r="P651" s="3" t="s">
        <v>110</v>
      </c>
      <c r="Q651" s="3" t="s">
        <v>33</v>
      </c>
      <c r="R651" s="5">
        <v>81726</v>
      </c>
      <c r="S651" s="4">
        <v>2</v>
      </c>
      <c r="T651" s="3" t="s">
        <v>42</v>
      </c>
      <c r="U651" s="4">
        <f>IF(Merge2[[#This Row],[OverTime]]="Yes", 1, 0)</f>
        <v>1</v>
      </c>
      <c r="V651" s="2">
        <v>42680</v>
      </c>
      <c r="W651" s="3" t="s">
        <v>34</v>
      </c>
      <c r="X651" s="4">
        <v>6</v>
      </c>
      <c r="Y651" s="4">
        <v>0</v>
      </c>
      <c r="Z651" s="4">
        <v>6</v>
      </c>
      <c r="AA651" s="4" t="str">
        <f>IF(Merge2[[#This Row],[YearsSinceLastPromotion]] &gt;=4, "Need Attention", "OK")</f>
        <v>Need Attention</v>
      </c>
      <c r="AB651" s="4">
        <v>1</v>
      </c>
      <c r="AC651" s="1"/>
      <c r="AD651" s="1"/>
      <c r="AE651" s="2"/>
      <c r="AF651" s="4"/>
      <c r="AG651" s="4" t="e">
        <f>IF(ISNUMBER(Merge2[[#This Row],[PerformanceRating.EnvironmentSatisfaction]]),Merge2[[#This Row],[PerformanceRating.EnvironmentSatisfaction]], NA())</f>
        <v>#N/A</v>
      </c>
      <c r="AH651" s="4"/>
      <c r="AI651" s="4" t="e">
        <f>IF(ISNUMBER(Merge2[[#This Row],[PerformanceRating.JobSatisfaction]]),Merge2[[#This Row],[PerformanceRating.JobSatisfaction]],NA())</f>
        <v>#N/A</v>
      </c>
      <c r="AJ651" s="4"/>
      <c r="AK651" s="4" t="e">
        <f>IF(ISNUMBER(Merge2[[#This Row],[PerformanceRating.RelationshipSatisfaction]]),Merge2[[#This Row],[PerformanceRating.RelationshipSatisfaction]],NA())</f>
        <v>#N/A</v>
      </c>
      <c r="AL651" s="4"/>
      <c r="AM651" s="4"/>
      <c r="AN651" s="4"/>
      <c r="AO651" s="4" t="e">
        <f>IF(ISNUMBER(Merge2[[#This Row],[PerformanceRating.WorkLifeBalance]]),Merge2[[#This Row],[PerformanceRating.WorkLifeBalance]],NA())</f>
        <v>#N/A</v>
      </c>
      <c r="AP651" s="4"/>
      <c r="AQ651" s="4" t="e">
        <f>IF(ISNUMBER(Merge2[[#This Row],[PerformanceRating.SelfRating]]),Merge2[[#This Row],[PerformanceRating.SelfRating]],NA())</f>
        <v>#N/A</v>
      </c>
      <c r="AR651" s="4"/>
      <c r="AS651" s="4" t="e">
        <f>IF(ISNUMBER(Merge2[[#This Row],[PerformanceRating.ManagerRating]]),Merge2[[#This Row],[PerformanceRating.ManagerRating]],NA())</f>
        <v>#N/A</v>
      </c>
      <c r="AT651" s="4" t="e">
        <f>AVERAGE(Merge2[[#This Row],[environment]],Merge2[[#This Row],[job_satisfactory]],Merge2[[#This Row],[Relationship]],Merge2[[#This Row],[worklife]],Merge2[[#This Row],[selfrating]],Merge2[[#This Row],[managerrating]])</f>
        <v>#N/A</v>
      </c>
    </row>
    <row r="652" spans="1:46" x14ac:dyDescent="0.25">
      <c r="A652" s="1" t="s">
        <v>2241</v>
      </c>
      <c r="B652" s="3" t="s">
        <v>2242</v>
      </c>
      <c r="C652" s="3" t="s">
        <v>1556</v>
      </c>
      <c r="D652" s="3" t="s">
        <v>39</v>
      </c>
      <c r="E652" s="4">
        <v>25</v>
      </c>
      <c r="F652" s="4" t="str">
        <f>IF(Merge2[[#This Row],[Age]]&lt;=35,"Young","Old")</f>
        <v>Young</v>
      </c>
      <c r="G652" s="3" t="s">
        <v>27</v>
      </c>
      <c r="H652" s="3" t="s">
        <v>28</v>
      </c>
      <c r="I652" s="4">
        <v>2</v>
      </c>
      <c r="J652" s="4" t="str" cm="1">
        <f t="array" ref="J652">_xlfn.IFS(Merge2[[#This Row],[DistanceFromHome (KM)]] &lt;=10,"0-10KM",Merge2[[#This Row],[DistanceFromHome (KM)]] &lt;=20,"11-20KM",Merge2[[#This Row],[DistanceFromHome (KM)]] &lt;=30,"21-30KM",Merge2[[#This Row],[DistanceFromHome (KM)]] &lt;=40,"31-40KM",Merge2[[#This Row],[DistanceFromHome (KM)]] &lt;=50,"41-50KM")</f>
        <v>0-10KM</v>
      </c>
      <c r="K652" s="3" t="s">
        <v>40</v>
      </c>
      <c r="L652" s="3" t="s">
        <v>76</v>
      </c>
      <c r="M652" s="4">
        <v>4</v>
      </c>
      <c r="N652" s="3" t="str" cm="1">
        <f t="array" ref="N652">_xlfn.SWITCH(Merge2[[#This Row],[Education]], 1, "Below College", 2, "College", 3, "Bachelor's", 4, "Master's", 5, "Doctorate")</f>
        <v>Master's</v>
      </c>
      <c r="O652" s="3" t="s">
        <v>130</v>
      </c>
      <c r="P652" s="3" t="s">
        <v>32</v>
      </c>
      <c r="Q652" s="3" t="s">
        <v>51</v>
      </c>
      <c r="R652" s="5">
        <v>75555</v>
      </c>
      <c r="S652" s="4">
        <v>1</v>
      </c>
      <c r="T652" s="3" t="s">
        <v>34</v>
      </c>
      <c r="U652" s="4">
        <f>IF(Merge2[[#This Row],[OverTime]]="Yes", 1, 0)</f>
        <v>0</v>
      </c>
      <c r="V652" s="2">
        <v>42682</v>
      </c>
      <c r="W652" s="3" t="s">
        <v>34</v>
      </c>
      <c r="X652" s="4">
        <v>6</v>
      </c>
      <c r="Y652" s="4">
        <v>5</v>
      </c>
      <c r="Z652" s="4">
        <v>6</v>
      </c>
      <c r="AA652" s="4" t="str">
        <f>IF(Merge2[[#This Row],[YearsSinceLastPromotion]] &gt;=4, "Need Attention", "OK")</f>
        <v>Need Attention</v>
      </c>
      <c r="AB652" s="4">
        <v>4</v>
      </c>
      <c r="AC652" s="1"/>
      <c r="AD652" s="1"/>
      <c r="AE652" s="2"/>
      <c r="AF652" s="4"/>
      <c r="AG652" s="4" t="e">
        <f>IF(ISNUMBER(Merge2[[#This Row],[PerformanceRating.EnvironmentSatisfaction]]),Merge2[[#This Row],[PerformanceRating.EnvironmentSatisfaction]], NA())</f>
        <v>#N/A</v>
      </c>
      <c r="AH652" s="4"/>
      <c r="AI652" s="4" t="e">
        <f>IF(ISNUMBER(Merge2[[#This Row],[PerformanceRating.JobSatisfaction]]),Merge2[[#This Row],[PerformanceRating.JobSatisfaction]],NA())</f>
        <v>#N/A</v>
      </c>
      <c r="AJ652" s="4"/>
      <c r="AK652" s="4" t="e">
        <f>IF(ISNUMBER(Merge2[[#This Row],[PerformanceRating.RelationshipSatisfaction]]),Merge2[[#This Row],[PerformanceRating.RelationshipSatisfaction]],NA())</f>
        <v>#N/A</v>
      </c>
      <c r="AL652" s="4"/>
      <c r="AM652" s="4"/>
      <c r="AN652" s="4"/>
      <c r="AO652" s="4" t="e">
        <f>IF(ISNUMBER(Merge2[[#This Row],[PerformanceRating.WorkLifeBalance]]),Merge2[[#This Row],[PerformanceRating.WorkLifeBalance]],NA())</f>
        <v>#N/A</v>
      </c>
      <c r="AP652" s="4"/>
      <c r="AQ652" s="4" t="e">
        <f>IF(ISNUMBER(Merge2[[#This Row],[PerformanceRating.SelfRating]]),Merge2[[#This Row],[PerformanceRating.SelfRating]],NA())</f>
        <v>#N/A</v>
      </c>
      <c r="AR652" s="4"/>
      <c r="AS652" s="4" t="e">
        <f>IF(ISNUMBER(Merge2[[#This Row],[PerformanceRating.ManagerRating]]),Merge2[[#This Row],[PerformanceRating.ManagerRating]],NA())</f>
        <v>#N/A</v>
      </c>
      <c r="AT652" s="4" t="e">
        <f>AVERAGE(Merge2[[#This Row],[environment]],Merge2[[#This Row],[job_satisfactory]],Merge2[[#This Row],[Relationship]],Merge2[[#This Row],[worklife]],Merge2[[#This Row],[selfrating]],Merge2[[#This Row],[managerrating]])</f>
        <v>#N/A</v>
      </c>
    </row>
    <row r="653" spans="1:46" x14ac:dyDescent="0.25">
      <c r="A653" s="1" t="s">
        <v>2243</v>
      </c>
      <c r="B653" s="3" t="s">
        <v>2244</v>
      </c>
      <c r="C653" s="3" t="s">
        <v>2245</v>
      </c>
      <c r="D653" s="3" t="s">
        <v>39</v>
      </c>
      <c r="E653" s="4">
        <v>26</v>
      </c>
      <c r="F653" s="4" t="str">
        <f>IF(Merge2[[#This Row],[Age]]&lt;=35,"Young","Old")</f>
        <v>Young</v>
      </c>
      <c r="G653" s="3" t="s">
        <v>27</v>
      </c>
      <c r="H653" s="3" t="s">
        <v>28</v>
      </c>
      <c r="I653" s="4">
        <v>2</v>
      </c>
      <c r="J653" s="4" t="str" cm="1">
        <f t="array" ref="J653">_xlfn.IFS(Merge2[[#This Row],[DistanceFromHome (KM)]] &lt;=10,"0-10KM",Merge2[[#This Row],[DistanceFromHome (KM)]] &lt;=20,"11-20KM",Merge2[[#This Row],[DistanceFromHome (KM)]] &lt;=30,"21-30KM",Merge2[[#This Row],[DistanceFromHome (KM)]] &lt;=40,"31-40KM",Merge2[[#This Row],[DistanceFromHome (KM)]] &lt;=50,"41-50KM")</f>
        <v>0-10KM</v>
      </c>
      <c r="K653" s="3" t="s">
        <v>40</v>
      </c>
      <c r="L653" s="3" t="s">
        <v>48</v>
      </c>
      <c r="M653" s="4">
        <v>4</v>
      </c>
      <c r="N653" s="3" t="str" cm="1">
        <f t="array" ref="N653">_xlfn.SWITCH(Merge2[[#This Row],[Education]], 1, "Below College", 2, "College", 3, "Bachelor's", 4, "Master's", 5, "Doctorate")</f>
        <v>Master's</v>
      </c>
      <c r="O653" s="3" t="s">
        <v>130</v>
      </c>
      <c r="P653" s="3" t="s">
        <v>32</v>
      </c>
      <c r="Q653" s="3" t="s">
        <v>41</v>
      </c>
      <c r="R653" s="5">
        <v>60087</v>
      </c>
      <c r="S653" s="4">
        <v>0</v>
      </c>
      <c r="T653" s="3" t="s">
        <v>42</v>
      </c>
      <c r="U653" s="4">
        <f>IF(Merge2[[#This Row],[OverTime]]="Yes", 1, 0)</f>
        <v>1</v>
      </c>
      <c r="V653" s="2">
        <v>42682</v>
      </c>
      <c r="W653" s="3" t="s">
        <v>42</v>
      </c>
      <c r="X653" s="4">
        <v>4</v>
      </c>
      <c r="Y653" s="4">
        <v>0</v>
      </c>
      <c r="Z653" s="4">
        <v>0</v>
      </c>
      <c r="AA653" s="4" t="str">
        <f>IF(Merge2[[#This Row],[YearsSinceLastPromotion]] &gt;=4, "Need Attention", "OK")</f>
        <v>OK</v>
      </c>
      <c r="AB653" s="4">
        <v>3</v>
      </c>
      <c r="AC653" s="1"/>
      <c r="AD653" s="1"/>
      <c r="AE653" s="2"/>
      <c r="AF653" s="4"/>
      <c r="AG653" s="4" t="e">
        <f>IF(ISNUMBER(Merge2[[#This Row],[PerformanceRating.EnvironmentSatisfaction]]),Merge2[[#This Row],[PerformanceRating.EnvironmentSatisfaction]], NA())</f>
        <v>#N/A</v>
      </c>
      <c r="AH653" s="4"/>
      <c r="AI653" s="4" t="e">
        <f>IF(ISNUMBER(Merge2[[#This Row],[PerformanceRating.JobSatisfaction]]),Merge2[[#This Row],[PerformanceRating.JobSatisfaction]],NA())</f>
        <v>#N/A</v>
      </c>
      <c r="AJ653" s="4"/>
      <c r="AK653" s="4" t="e">
        <f>IF(ISNUMBER(Merge2[[#This Row],[PerformanceRating.RelationshipSatisfaction]]),Merge2[[#This Row],[PerformanceRating.RelationshipSatisfaction]],NA())</f>
        <v>#N/A</v>
      </c>
      <c r="AL653" s="4"/>
      <c r="AM653" s="4"/>
      <c r="AN653" s="4"/>
      <c r="AO653" s="4" t="e">
        <f>IF(ISNUMBER(Merge2[[#This Row],[PerformanceRating.WorkLifeBalance]]),Merge2[[#This Row],[PerformanceRating.WorkLifeBalance]],NA())</f>
        <v>#N/A</v>
      </c>
      <c r="AP653" s="4"/>
      <c r="AQ653" s="4" t="e">
        <f>IF(ISNUMBER(Merge2[[#This Row],[PerformanceRating.SelfRating]]),Merge2[[#This Row],[PerformanceRating.SelfRating]],NA())</f>
        <v>#N/A</v>
      </c>
      <c r="AR653" s="4"/>
      <c r="AS653" s="4" t="e">
        <f>IF(ISNUMBER(Merge2[[#This Row],[PerformanceRating.ManagerRating]]),Merge2[[#This Row],[PerformanceRating.ManagerRating]],NA())</f>
        <v>#N/A</v>
      </c>
      <c r="AT653" s="4" t="e">
        <f>AVERAGE(Merge2[[#This Row],[environment]],Merge2[[#This Row],[job_satisfactory]],Merge2[[#This Row],[Relationship]],Merge2[[#This Row],[worklife]],Merge2[[#This Row],[selfrating]],Merge2[[#This Row],[managerrating]])</f>
        <v>#N/A</v>
      </c>
    </row>
    <row r="654" spans="1:46" x14ac:dyDescent="0.25">
      <c r="A654" s="1" t="s">
        <v>2246</v>
      </c>
      <c r="B654" s="3" t="s">
        <v>2247</v>
      </c>
      <c r="C654" s="3" t="s">
        <v>2248</v>
      </c>
      <c r="D654" s="3" t="s">
        <v>26</v>
      </c>
      <c r="E654" s="4">
        <v>26</v>
      </c>
      <c r="F654" s="4" t="str">
        <f>IF(Merge2[[#This Row],[Age]]&lt;=35,"Young","Old")</f>
        <v>Young</v>
      </c>
      <c r="G654" s="3" t="s">
        <v>92</v>
      </c>
      <c r="H654" s="3" t="s">
        <v>57</v>
      </c>
      <c r="I654" s="4">
        <v>14</v>
      </c>
      <c r="J654" s="4" t="str" cm="1">
        <f t="array" ref="J654">_xlfn.IFS(Merge2[[#This Row],[DistanceFromHome (KM)]] &lt;=10,"0-10KM",Merge2[[#This Row],[DistanceFromHome (KM)]] &lt;=20,"11-20KM",Merge2[[#This Row],[DistanceFromHome (KM)]] &lt;=30,"21-30KM",Merge2[[#This Row],[DistanceFromHome (KM)]] &lt;=40,"31-40KM",Merge2[[#This Row],[DistanceFromHome (KM)]] &lt;=50,"41-50KM")</f>
        <v>11-20KM</v>
      </c>
      <c r="K654" s="3" t="s">
        <v>69</v>
      </c>
      <c r="L654" s="3" t="s">
        <v>70</v>
      </c>
      <c r="M654" s="4">
        <v>3</v>
      </c>
      <c r="N654" s="3" t="str" cm="1">
        <f t="array" ref="N654">_xlfn.SWITCH(Merge2[[#This Row],[Education]], 1, "Below College", 2, "College", 3, "Bachelor's", 4, "Master's", 5, "Doctorate")</f>
        <v>Bachelor's</v>
      </c>
      <c r="O654" s="3" t="s">
        <v>58</v>
      </c>
      <c r="P654" s="3" t="s">
        <v>101</v>
      </c>
      <c r="Q654" s="3" t="s">
        <v>33</v>
      </c>
      <c r="R654" s="5">
        <v>92778</v>
      </c>
      <c r="S654" s="4">
        <v>1</v>
      </c>
      <c r="T654" s="3" t="s">
        <v>34</v>
      </c>
      <c r="U654" s="4">
        <f>IF(Merge2[[#This Row],[OverTime]]="Yes", 1, 0)</f>
        <v>0</v>
      </c>
      <c r="V654" s="2">
        <v>42683</v>
      </c>
      <c r="W654" s="3" t="s">
        <v>34</v>
      </c>
      <c r="X654" s="4">
        <v>6</v>
      </c>
      <c r="Y654" s="4">
        <v>6</v>
      </c>
      <c r="Z654" s="4">
        <v>6</v>
      </c>
      <c r="AA654" s="4" t="str">
        <f>IF(Merge2[[#This Row],[YearsSinceLastPromotion]] &gt;=4, "Need Attention", "OK")</f>
        <v>Need Attention</v>
      </c>
      <c r="AB654" s="4">
        <v>1</v>
      </c>
      <c r="AC654" s="1"/>
      <c r="AD654" s="1"/>
      <c r="AE654" s="2"/>
      <c r="AF654" s="4"/>
      <c r="AG654" s="4" t="e">
        <f>IF(ISNUMBER(Merge2[[#This Row],[PerformanceRating.EnvironmentSatisfaction]]),Merge2[[#This Row],[PerformanceRating.EnvironmentSatisfaction]], NA())</f>
        <v>#N/A</v>
      </c>
      <c r="AH654" s="4"/>
      <c r="AI654" s="4" t="e">
        <f>IF(ISNUMBER(Merge2[[#This Row],[PerformanceRating.JobSatisfaction]]),Merge2[[#This Row],[PerformanceRating.JobSatisfaction]],NA())</f>
        <v>#N/A</v>
      </c>
      <c r="AJ654" s="4"/>
      <c r="AK654" s="4" t="e">
        <f>IF(ISNUMBER(Merge2[[#This Row],[PerformanceRating.RelationshipSatisfaction]]),Merge2[[#This Row],[PerformanceRating.RelationshipSatisfaction]],NA())</f>
        <v>#N/A</v>
      </c>
      <c r="AL654" s="4"/>
      <c r="AM654" s="4"/>
      <c r="AN654" s="4"/>
      <c r="AO654" s="4" t="e">
        <f>IF(ISNUMBER(Merge2[[#This Row],[PerformanceRating.WorkLifeBalance]]),Merge2[[#This Row],[PerformanceRating.WorkLifeBalance]],NA())</f>
        <v>#N/A</v>
      </c>
      <c r="AP654" s="4"/>
      <c r="AQ654" s="4" t="e">
        <f>IF(ISNUMBER(Merge2[[#This Row],[PerformanceRating.SelfRating]]),Merge2[[#This Row],[PerformanceRating.SelfRating]],NA())</f>
        <v>#N/A</v>
      </c>
      <c r="AR654" s="4"/>
      <c r="AS654" s="4" t="e">
        <f>IF(ISNUMBER(Merge2[[#This Row],[PerformanceRating.ManagerRating]]),Merge2[[#This Row],[PerformanceRating.ManagerRating]],NA())</f>
        <v>#N/A</v>
      </c>
      <c r="AT654" s="4" t="e">
        <f>AVERAGE(Merge2[[#This Row],[environment]],Merge2[[#This Row],[job_satisfactory]],Merge2[[#This Row],[Relationship]],Merge2[[#This Row],[worklife]],Merge2[[#This Row],[selfrating]],Merge2[[#This Row],[managerrating]])</f>
        <v>#N/A</v>
      </c>
    </row>
    <row r="655" spans="1:46" x14ac:dyDescent="0.25">
      <c r="A655" s="1" t="s">
        <v>2249</v>
      </c>
      <c r="B655" s="3" t="s">
        <v>2250</v>
      </c>
      <c r="C655" s="3" t="s">
        <v>2251</v>
      </c>
      <c r="D655" s="3" t="s">
        <v>26</v>
      </c>
      <c r="E655" s="4">
        <v>24</v>
      </c>
      <c r="F655" s="4" t="str">
        <f>IF(Merge2[[#This Row],[Age]]&lt;=35,"Young","Old")</f>
        <v>Young</v>
      </c>
      <c r="G655" s="3" t="s">
        <v>27</v>
      </c>
      <c r="H655" s="3" t="s">
        <v>57</v>
      </c>
      <c r="I655" s="4">
        <v>5</v>
      </c>
      <c r="J655" s="4" t="str" cm="1">
        <f t="array" ref="J655">_xlfn.IFS(Merge2[[#This Row],[DistanceFromHome (KM)]] &lt;=10,"0-10KM",Merge2[[#This Row],[DistanceFromHome (KM)]] &lt;=20,"11-20KM",Merge2[[#This Row],[DistanceFromHome (KM)]] &lt;=30,"21-30KM",Merge2[[#This Row],[DistanceFromHome (KM)]] &lt;=40,"31-40KM",Merge2[[#This Row],[DistanceFromHome (KM)]] &lt;=50,"41-50KM")</f>
        <v>0-10KM</v>
      </c>
      <c r="K655" s="3" t="s">
        <v>69</v>
      </c>
      <c r="L655" s="3" t="s">
        <v>48</v>
      </c>
      <c r="M655" s="4">
        <v>2</v>
      </c>
      <c r="N655" s="3" t="str" cm="1">
        <f t="array" ref="N655">_xlfn.SWITCH(Merge2[[#This Row],[Education]], 1, "Below College", 2, "College", 3, "Bachelor's", 4, "Master's", 5, "Doctorate")</f>
        <v>College</v>
      </c>
      <c r="O655" s="3" t="s">
        <v>77</v>
      </c>
      <c r="P655" s="3" t="s">
        <v>93</v>
      </c>
      <c r="Q655" s="3" t="s">
        <v>33</v>
      </c>
      <c r="R655" s="5">
        <v>46151</v>
      </c>
      <c r="S655" s="4">
        <v>1</v>
      </c>
      <c r="T655" s="3" t="s">
        <v>34</v>
      </c>
      <c r="U655" s="4">
        <f>IF(Merge2[[#This Row],[OverTime]]="Yes", 1, 0)</f>
        <v>0</v>
      </c>
      <c r="V655" s="2">
        <v>42686</v>
      </c>
      <c r="W655" s="3" t="s">
        <v>34</v>
      </c>
      <c r="X655" s="4">
        <v>6</v>
      </c>
      <c r="Y655" s="4">
        <v>4</v>
      </c>
      <c r="Z655" s="4">
        <v>6</v>
      </c>
      <c r="AA655" s="4" t="str">
        <f>IF(Merge2[[#This Row],[YearsSinceLastPromotion]] &gt;=4, "Need Attention", "OK")</f>
        <v>Need Attention</v>
      </c>
      <c r="AB655" s="4">
        <v>2</v>
      </c>
      <c r="AC655" s="1"/>
      <c r="AD655" s="1"/>
      <c r="AE655" s="2"/>
      <c r="AF655" s="4"/>
      <c r="AG655" s="4" t="e">
        <f>IF(ISNUMBER(Merge2[[#This Row],[PerformanceRating.EnvironmentSatisfaction]]),Merge2[[#This Row],[PerformanceRating.EnvironmentSatisfaction]], NA())</f>
        <v>#N/A</v>
      </c>
      <c r="AH655" s="4"/>
      <c r="AI655" s="4" t="e">
        <f>IF(ISNUMBER(Merge2[[#This Row],[PerformanceRating.JobSatisfaction]]),Merge2[[#This Row],[PerformanceRating.JobSatisfaction]],NA())</f>
        <v>#N/A</v>
      </c>
      <c r="AJ655" s="4"/>
      <c r="AK655" s="4" t="e">
        <f>IF(ISNUMBER(Merge2[[#This Row],[PerformanceRating.RelationshipSatisfaction]]),Merge2[[#This Row],[PerformanceRating.RelationshipSatisfaction]],NA())</f>
        <v>#N/A</v>
      </c>
      <c r="AL655" s="4"/>
      <c r="AM655" s="4"/>
      <c r="AN655" s="4"/>
      <c r="AO655" s="4" t="e">
        <f>IF(ISNUMBER(Merge2[[#This Row],[PerformanceRating.WorkLifeBalance]]),Merge2[[#This Row],[PerformanceRating.WorkLifeBalance]],NA())</f>
        <v>#N/A</v>
      </c>
      <c r="AP655" s="4"/>
      <c r="AQ655" s="4" t="e">
        <f>IF(ISNUMBER(Merge2[[#This Row],[PerformanceRating.SelfRating]]),Merge2[[#This Row],[PerformanceRating.SelfRating]],NA())</f>
        <v>#N/A</v>
      </c>
      <c r="AR655" s="4"/>
      <c r="AS655" s="4" t="e">
        <f>IF(ISNUMBER(Merge2[[#This Row],[PerformanceRating.ManagerRating]]),Merge2[[#This Row],[PerformanceRating.ManagerRating]],NA())</f>
        <v>#N/A</v>
      </c>
      <c r="AT655" s="4" t="e">
        <f>AVERAGE(Merge2[[#This Row],[environment]],Merge2[[#This Row],[job_satisfactory]],Merge2[[#This Row],[Relationship]],Merge2[[#This Row],[worklife]],Merge2[[#This Row],[selfrating]],Merge2[[#This Row],[managerrating]])</f>
        <v>#N/A</v>
      </c>
    </row>
    <row r="656" spans="1:46" x14ac:dyDescent="0.25">
      <c r="A656" s="1" t="s">
        <v>2252</v>
      </c>
      <c r="B656" s="3" t="s">
        <v>1976</v>
      </c>
      <c r="C656" s="3" t="s">
        <v>2253</v>
      </c>
      <c r="D656" s="3" t="s">
        <v>26</v>
      </c>
      <c r="E656" s="4">
        <v>25</v>
      </c>
      <c r="F656" s="4" t="str">
        <f>IF(Merge2[[#This Row],[Age]]&lt;=35,"Young","Old")</f>
        <v>Young</v>
      </c>
      <c r="G656" s="3" t="s">
        <v>27</v>
      </c>
      <c r="H656" s="3" t="s">
        <v>57</v>
      </c>
      <c r="I656" s="4">
        <v>16</v>
      </c>
      <c r="J656" s="4" t="str" cm="1">
        <f t="array" ref="J656">_xlfn.IFS(Merge2[[#This Row],[DistanceFromHome (KM)]] &lt;=10,"0-10KM",Merge2[[#This Row],[DistanceFromHome (KM)]] &lt;=20,"11-20KM",Merge2[[#This Row],[DistanceFromHome (KM)]] &lt;=30,"21-30KM",Merge2[[#This Row],[DistanceFromHome (KM)]] &lt;=40,"31-40KM",Merge2[[#This Row],[DistanceFromHome (KM)]] &lt;=50,"41-50KM")</f>
        <v>11-20KM</v>
      </c>
      <c r="K656" s="3" t="s">
        <v>40</v>
      </c>
      <c r="L656" s="3" t="s">
        <v>76</v>
      </c>
      <c r="M656" s="4">
        <v>2</v>
      </c>
      <c r="N656" s="3" t="str" cm="1">
        <f t="array" ref="N656">_xlfn.SWITCH(Merge2[[#This Row],[Education]], 1, "Below College", 2, "College", 3, "Bachelor's", 4, "Master's", 5, "Doctorate")</f>
        <v>College</v>
      </c>
      <c r="O656" s="3" t="s">
        <v>58</v>
      </c>
      <c r="P656" s="3" t="s">
        <v>59</v>
      </c>
      <c r="Q656" s="3" t="s">
        <v>51</v>
      </c>
      <c r="R656" s="5">
        <v>184441</v>
      </c>
      <c r="S656" s="4">
        <v>1</v>
      </c>
      <c r="T656" s="3" t="s">
        <v>34</v>
      </c>
      <c r="U656" s="4">
        <f>IF(Merge2[[#This Row],[OverTime]]="Yes", 1, 0)</f>
        <v>0</v>
      </c>
      <c r="V656" s="2">
        <v>42687</v>
      </c>
      <c r="W656" s="3" t="s">
        <v>34</v>
      </c>
      <c r="X656" s="4">
        <v>6</v>
      </c>
      <c r="Y656" s="4">
        <v>6</v>
      </c>
      <c r="Z656" s="4">
        <v>6</v>
      </c>
      <c r="AA656" s="4" t="str">
        <f>IF(Merge2[[#This Row],[YearsSinceLastPromotion]] &gt;=4, "Need Attention", "OK")</f>
        <v>Need Attention</v>
      </c>
      <c r="AB656" s="4">
        <v>3</v>
      </c>
      <c r="AC656" s="1"/>
      <c r="AD656" s="1"/>
      <c r="AE656" s="2"/>
      <c r="AF656" s="4"/>
      <c r="AG656" s="4" t="e">
        <f>IF(ISNUMBER(Merge2[[#This Row],[PerformanceRating.EnvironmentSatisfaction]]),Merge2[[#This Row],[PerformanceRating.EnvironmentSatisfaction]], NA())</f>
        <v>#N/A</v>
      </c>
      <c r="AH656" s="4"/>
      <c r="AI656" s="4" t="e">
        <f>IF(ISNUMBER(Merge2[[#This Row],[PerformanceRating.JobSatisfaction]]),Merge2[[#This Row],[PerformanceRating.JobSatisfaction]],NA())</f>
        <v>#N/A</v>
      </c>
      <c r="AJ656" s="4"/>
      <c r="AK656" s="4" t="e">
        <f>IF(ISNUMBER(Merge2[[#This Row],[PerformanceRating.RelationshipSatisfaction]]),Merge2[[#This Row],[PerformanceRating.RelationshipSatisfaction]],NA())</f>
        <v>#N/A</v>
      </c>
      <c r="AL656" s="4"/>
      <c r="AM656" s="4"/>
      <c r="AN656" s="4"/>
      <c r="AO656" s="4" t="e">
        <f>IF(ISNUMBER(Merge2[[#This Row],[PerformanceRating.WorkLifeBalance]]),Merge2[[#This Row],[PerformanceRating.WorkLifeBalance]],NA())</f>
        <v>#N/A</v>
      </c>
      <c r="AP656" s="4"/>
      <c r="AQ656" s="4" t="e">
        <f>IF(ISNUMBER(Merge2[[#This Row],[PerformanceRating.SelfRating]]),Merge2[[#This Row],[PerformanceRating.SelfRating]],NA())</f>
        <v>#N/A</v>
      </c>
      <c r="AR656" s="4"/>
      <c r="AS656" s="4" t="e">
        <f>IF(ISNUMBER(Merge2[[#This Row],[PerformanceRating.ManagerRating]]),Merge2[[#This Row],[PerformanceRating.ManagerRating]],NA())</f>
        <v>#N/A</v>
      </c>
      <c r="AT656" s="4" t="e">
        <f>AVERAGE(Merge2[[#This Row],[environment]],Merge2[[#This Row],[job_satisfactory]],Merge2[[#This Row],[Relationship]],Merge2[[#This Row],[worklife]],Merge2[[#This Row],[selfrating]],Merge2[[#This Row],[managerrating]])</f>
        <v>#N/A</v>
      </c>
    </row>
    <row r="657" spans="1:46" x14ac:dyDescent="0.25">
      <c r="A657" s="1" t="s">
        <v>2254</v>
      </c>
      <c r="B657" s="3" t="s">
        <v>2255</v>
      </c>
      <c r="C657" s="3" t="s">
        <v>2256</v>
      </c>
      <c r="D657" s="3" t="s">
        <v>39</v>
      </c>
      <c r="E657" s="4">
        <v>25</v>
      </c>
      <c r="F657" s="4" t="str">
        <f>IF(Merge2[[#This Row],[Age]]&lt;=35,"Young","Old")</f>
        <v>Young</v>
      </c>
      <c r="G657" s="3" t="s">
        <v>92</v>
      </c>
      <c r="H657" s="3" t="s">
        <v>57</v>
      </c>
      <c r="I657" s="4">
        <v>21</v>
      </c>
      <c r="J657" s="4" t="str" cm="1">
        <f t="array" ref="J657">_xlfn.IFS(Merge2[[#This Row],[DistanceFromHome (KM)]] &lt;=10,"0-10KM",Merge2[[#This Row],[DistanceFromHome (KM)]] &lt;=20,"11-20KM",Merge2[[#This Row],[DistanceFromHome (KM)]] &lt;=30,"21-30KM",Merge2[[#This Row],[DistanceFromHome (KM)]] &lt;=40,"31-40KM",Merge2[[#This Row],[DistanceFromHome (KM)]] &lt;=50,"41-50KM")</f>
        <v>21-30KM</v>
      </c>
      <c r="K657" s="3" t="s">
        <v>40</v>
      </c>
      <c r="L657" s="3" t="s">
        <v>30</v>
      </c>
      <c r="M657" s="4">
        <v>4</v>
      </c>
      <c r="N657" s="3" t="str" cm="1">
        <f t="array" ref="N657">_xlfn.SWITCH(Merge2[[#This Row],[Education]], 1, "Below College", 2, "College", 3, "Bachelor's", 4, "Master's", 5, "Doctorate")</f>
        <v>Master's</v>
      </c>
      <c r="O657" s="3" t="s">
        <v>77</v>
      </c>
      <c r="P657" s="3" t="s">
        <v>59</v>
      </c>
      <c r="Q657" s="3" t="s">
        <v>41</v>
      </c>
      <c r="R657" s="5">
        <v>182961</v>
      </c>
      <c r="S657" s="4">
        <v>0</v>
      </c>
      <c r="T657" s="3" t="s">
        <v>34</v>
      </c>
      <c r="U657" s="4">
        <f>IF(Merge2[[#This Row],[OverTime]]="Yes", 1, 0)</f>
        <v>0</v>
      </c>
      <c r="V657" s="2">
        <v>42689</v>
      </c>
      <c r="W657" s="3" t="s">
        <v>34</v>
      </c>
      <c r="X657" s="4">
        <v>6</v>
      </c>
      <c r="Y657" s="4">
        <v>3</v>
      </c>
      <c r="Z657" s="4">
        <v>5</v>
      </c>
      <c r="AA657" s="4" t="str">
        <f>IF(Merge2[[#This Row],[YearsSinceLastPromotion]] &gt;=4, "Need Attention", "OK")</f>
        <v>Need Attention</v>
      </c>
      <c r="AB657" s="4">
        <v>1</v>
      </c>
      <c r="AC657" s="1"/>
      <c r="AD657" s="1"/>
      <c r="AE657" s="2"/>
      <c r="AF657" s="4"/>
      <c r="AG657" s="4" t="e">
        <f>IF(ISNUMBER(Merge2[[#This Row],[PerformanceRating.EnvironmentSatisfaction]]),Merge2[[#This Row],[PerformanceRating.EnvironmentSatisfaction]], NA())</f>
        <v>#N/A</v>
      </c>
      <c r="AH657" s="4"/>
      <c r="AI657" s="4" t="e">
        <f>IF(ISNUMBER(Merge2[[#This Row],[PerformanceRating.JobSatisfaction]]),Merge2[[#This Row],[PerformanceRating.JobSatisfaction]],NA())</f>
        <v>#N/A</v>
      </c>
      <c r="AJ657" s="4"/>
      <c r="AK657" s="4" t="e">
        <f>IF(ISNUMBER(Merge2[[#This Row],[PerformanceRating.RelationshipSatisfaction]]),Merge2[[#This Row],[PerformanceRating.RelationshipSatisfaction]],NA())</f>
        <v>#N/A</v>
      </c>
      <c r="AL657" s="4"/>
      <c r="AM657" s="4"/>
      <c r="AN657" s="4"/>
      <c r="AO657" s="4" t="e">
        <f>IF(ISNUMBER(Merge2[[#This Row],[PerformanceRating.WorkLifeBalance]]),Merge2[[#This Row],[PerformanceRating.WorkLifeBalance]],NA())</f>
        <v>#N/A</v>
      </c>
      <c r="AP657" s="4"/>
      <c r="AQ657" s="4" t="e">
        <f>IF(ISNUMBER(Merge2[[#This Row],[PerformanceRating.SelfRating]]),Merge2[[#This Row],[PerformanceRating.SelfRating]],NA())</f>
        <v>#N/A</v>
      </c>
      <c r="AR657" s="4"/>
      <c r="AS657" s="4" t="e">
        <f>IF(ISNUMBER(Merge2[[#This Row],[PerformanceRating.ManagerRating]]),Merge2[[#This Row],[PerformanceRating.ManagerRating]],NA())</f>
        <v>#N/A</v>
      </c>
      <c r="AT657" s="4" t="e">
        <f>AVERAGE(Merge2[[#This Row],[environment]],Merge2[[#This Row],[job_satisfactory]],Merge2[[#This Row],[Relationship]],Merge2[[#This Row],[worklife]],Merge2[[#This Row],[selfrating]],Merge2[[#This Row],[managerrating]])</f>
        <v>#N/A</v>
      </c>
    </row>
    <row r="658" spans="1:46" x14ac:dyDescent="0.25">
      <c r="A658" s="1" t="s">
        <v>2257</v>
      </c>
      <c r="B658" s="3" t="s">
        <v>1292</v>
      </c>
      <c r="C658" s="3" t="s">
        <v>2258</v>
      </c>
      <c r="D658" s="3" t="s">
        <v>26</v>
      </c>
      <c r="E658" s="4">
        <v>27</v>
      </c>
      <c r="F658" s="4" t="str">
        <f>IF(Merge2[[#This Row],[Age]]&lt;=35,"Young","Old")</f>
        <v>Young</v>
      </c>
      <c r="G658" s="3" t="s">
        <v>27</v>
      </c>
      <c r="H658" s="3" t="s">
        <v>28</v>
      </c>
      <c r="I658" s="4">
        <v>34</v>
      </c>
      <c r="J658" s="4" t="str" cm="1">
        <f t="array" ref="J658">_xlfn.IFS(Merge2[[#This Row],[DistanceFromHome (KM)]] &lt;=10,"0-10KM",Merge2[[#This Row],[DistanceFromHome (KM)]] &lt;=20,"11-20KM",Merge2[[#This Row],[DistanceFromHome (KM)]] &lt;=30,"21-30KM",Merge2[[#This Row],[DistanceFromHome (KM)]] &lt;=40,"31-40KM",Merge2[[#This Row],[DistanceFromHome (KM)]] &lt;=50,"41-50KM")</f>
        <v>31-40KM</v>
      </c>
      <c r="K658" s="3" t="s">
        <v>40</v>
      </c>
      <c r="L658" s="3" t="s">
        <v>30</v>
      </c>
      <c r="M658" s="4">
        <v>2</v>
      </c>
      <c r="N658" s="3" t="str" cm="1">
        <f t="array" ref="N658">_xlfn.SWITCH(Merge2[[#This Row],[Education]], 1, "Below College", 2, "College", 3, "Bachelor's", 4, "Master's", 5, "Doctorate")</f>
        <v>College</v>
      </c>
      <c r="O658" s="3" t="s">
        <v>49</v>
      </c>
      <c r="P658" s="3" t="s">
        <v>32</v>
      </c>
      <c r="Q658" s="3" t="s">
        <v>51</v>
      </c>
      <c r="R658" s="5">
        <v>129366</v>
      </c>
      <c r="S658" s="4">
        <v>1</v>
      </c>
      <c r="T658" s="3" t="s">
        <v>34</v>
      </c>
      <c r="U658" s="4">
        <f>IF(Merge2[[#This Row],[OverTime]]="Yes", 1, 0)</f>
        <v>0</v>
      </c>
      <c r="V658" s="2">
        <v>42691</v>
      </c>
      <c r="W658" s="3" t="s">
        <v>34</v>
      </c>
      <c r="X658" s="4">
        <v>6</v>
      </c>
      <c r="Y658" s="4">
        <v>0</v>
      </c>
      <c r="Z658" s="4">
        <v>5</v>
      </c>
      <c r="AA658" s="4" t="str">
        <f>IF(Merge2[[#This Row],[YearsSinceLastPromotion]] &gt;=4, "Need Attention", "OK")</f>
        <v>Need Attention</v>
      </c>
      <c r="AB658" s="4">
        <v>0</v>
      </c>
      <c r="AC658" s="1" t="s">
        <v>2259</v>
      </c>
      <c r="AD658" s="1" t="s">
        <v>2257</v>
      </c>
      <c r="AE658" s="2">
        <v>43628</v>
      </c>
      <c r="AF658" s="4">
        <v>3</v>
      </c>
      <c r="AG658" s="4">
        <f>IF(ISNUMBER(Merge2[[#This Row],[PerformanceRating.EnvironmentSatisfaction]]),Merge2[[#This Row],[PerformanceRating.EnvironmentSatisfaction]], NA())</f>
        <v>3</v>
      </c>
      <c r="AH658" s="4">
        <v>5</v>
      </c>
      <c r="AI658" s="4">
        <f>IF(ISNUMBER(Merge2[[#This Row],[PerformanceRating.JobSatisfaction]]),Merge2[[#This Row],[PerformanceRating.JobSatisfaction]],NA())</f>
        <v>5</v>
      </c>
      <c r="AJ658" s="4">
        <v>3</v>
      </c>
      <c r="AK658" s="4">
        <f>IF(ISNUMBER(Merge2[[#This Row],[PerformanceRating.RelationshipSatisfaction]]),Merge2[[#This Row],[PerformanceRating.RelationshipSatisfaction]],NA())</f>
        <v>3</v>
      </c>
      <c r="AL658" s="4">
        <v>3</v>
      </c>
      <c r="AM658" s="4">
        <v>0</v>
      </c>
      <c r="AN658" s="4">
        <v>4</v>
      </c>
      <c r="AO658" s="4">
        <f>IF(ISNUMBER(Merge2[[#This Row],[PerformanceRating.WorkLifeBalance]]),Merge2[[#This Row],[PerformanceRating.WorkLifeBalance]],NA())</f>
        <v>4</v>
      </c>
      <c r="AP658" s="4">
        <v>3</v>
      </c>
      <c r="AQ658" s="4">
        <f>IF(ISNUMBER(Merge2[[#This Row],[PerformanceRating.SelfRating]]),Merge2[[#This Row],[PerformanceRating.SelfRating]],NA())</f>
        <v>3</v>
      </c>
      <c r="AR658" s="4">
        <v>3</v>
      </c>
      <c r="AS658" s="4">
        <f>IF(ISNUMBER(Merge2[[#This Row],[PerformanceRating.ManagerRating]]),Merge2[[#This Row],[PerformanceRating.ManagerRating]],NA())</f>
        <v>3</v>
      </c>
      <c r="AT658" s="4">
        <f>AVERAGE(Merge2[[#This Row],[environment]],Merge2[[#This Row],[job_satisfactory]],Merge2[[#This Row],[Relationship]],Merge2[[#This Row],[worklife]],Merge2[[#This Row],[selfrating]],Merge2[[#This Row],[managerrating]])</f>
        <v>3.5</v>
      </c>
    </row>
    <row r="659" spans="1:46" x14ac:dyDescent="0.25">
      <c r="A659" s="1" t="s">
        <v>2260</v>
      </c>
      <c r="B659" s="3" t="s">
        <v>1415</v>
      </c>
      <c r="C659" s="3" t="s">
        <v>2261</v>
      </c>
      <c r="D659" s="3" t="s">
        <v>39</v>
      </c>
      <c r="E659" s="4">
        <v>24</v>
      </c>
      <c r="F659" s="4" t="str">
        <f>IF(Merge2[[#This Row],[Age]]&lt;=35,"Young","Old")</f>
        <v>Young</v>
      </c>
      <c r="G659" s="3" t="s">
        <v>27</v>
      </c>
      <c r="H659" s="3" t="s">
        <v>57</v>
      </c>
      <c r="I659" s="4">
        <v>24</v>
      </c>
      <c r="J659" s="4" t="str" cm="1">
        <f t="array" ref="J659">_xlfn.IFS(Merge2[[#This Row],[DistanceFromHome (KM)]] &lt;=10,"0-10KM",Merge2[[#This Row],[DistanceFromHome (KM)]] &lt;=20,"11-20KM",Merge2[[#This Row],[DistanceFromHome (KM)]] &lt;=30,"21-30KM",Merge2[[#This Row],[DistanceFromHome (KM)]] &lt;=40,"31-40KM",Merge2[[#This Row],[DistanceFromHome (KM)]] &lt;=50,"41-50KM")</f>
        <v>21-30KM</v>
      </c>
      <c r="K659" s="3" t="s">
        <v>69</v>
      </c>
      <c r="L659" s="3" t="s">
        <v>30</v>
      </c>
      <c r="M659" s="4">
        <v>3</v>
      </c>
      <c r="N659" s="3" t="str" cm="1">
        <f t="array" ref="N659">_xlfn.SWITCH(Merge2[[#This Row],[Education]], 1, "Below College", 2, "College", 3, "Bachelor's", 4, "Master's", 5, "Doctorate")</f>
        <v>Bachelor's</v>
      </c>
      <c r="O659" s="3" t="s">
        <v>58</v>
      </c>
      <c r="P659" s="3" t="s">
        <v>110</v>
      </c>
      <c r="Q659" s="3" t="s">
        <v>41</v>
      </c>
      <c r="R659" s="5">
        <v>28156</v>
      </c>
      <c r="S659" s="4">
        <v>0</v>
      </c>
      <c r="T659" s="3" t="s">
        <v>42</v>
      </c>
      <c r="U659" s="4">
        <f>IF(Merge2[[#This Row],[OverTime]]="Yes", 1, 0)</f>
        <v>1</v>
      </c>
      <c r="V659" s="2">
        <v>42692</v>
      </c>
      <c r="W659" s="3" t="s">
        <v>34</v>
      </c>
      <c r="X659" s="4">
        <v>6</v>
      </c>
      <c r="Y659" s="4">
        <v>6</v>
      </c>
      <c r="Z659" s="4">
        <v>6</v>
      </c>
      <c r="AA659" s="4" t="str">
        <f>IF(Merge2[[#This Row],[YearsSinceLastPromotion]] &gt;=4, "Need Attention", "OK")</f>
        <v>Need Attention</v>
      </c>
      <c r="AB659" s="4">
        <v>5</v>
      </c>
      <c r="AC659" s="1"/>
      <c r="AD659" s="1"/>
      <c r="AE659" s="2"/>
      <c r="AF659" s="4"/>
      <c r="AG659" s="4" t="e">
        <f>IF(ISNUMBER(Merge2[[#This Row],[PerformanceRating.EnvironmentSatisfaction]]),Merge2[[#This Row],[PerformanceRating.EnvironmentSatisfaction]], NA())</f>
        <v>#N/A</v>
      </c>
      <c r="AH659" s="4"/>
      <c r="AI659" s="4" t="e">
        <f>IF(ISNUMBER(Merge2[[#This Row],[PerformanceRating.JobSatisfaction]]),Merge2[[#This Row],[PerformanceRating.JobSatisfaction]],NA())</f>
        <v>#N/A</v>
      </c>
      <c r="AJ659" s="4"/>
      <c r="AK659" s="4" t="e">
        <f>IF(ISNUMBER(Merge2[[#This Row],[PerformanceRating.RelationshipSatisfaction]]),Merge2[[#This Row],[PerformanceRating.RelationshipSatisfaction]],NA())</f>
        <v>#N/A</v>
      </c>
      <c r="AL659" s="4"/>
      <c r="AM659" s="4"/>
      <c r="AN659" s="4"/>
      <c r="AO659" s="4" t="e">
        <f>IF(ISNUMBER(Merge2[[#This Row],[PerformanceRating.WorkLifeBalance]]),Merge2[[#This Row],[PerformanceRating.WorkLifeBalance]],NA())</f>
        <v>#N/A</v>
      </c>
      <c r="AP659" s="4"/>
      <c r="AQ659" s="4" t="e">
        <f>IF(ISNUMBER(Merge2[[#This Row],[PerformanceRating.SelfRating]]),Merge2[[#This Row],[PerformanceRating.SelfRating]],NA())</f>
        <v>#N/A</v>
      </c>
      <c r="AR659" s="4"/>
      <c r="AS659" s="4" t="e">
        <f>IF(ISNUMBER(Merge2[[#This Row],[PerformanceRating.ManagerRating]]),Merge2[[#This Row],[PerformanceRating.ManagerRating]],NA())</f>
        <v>#N/A</v>
      </c>
      <c r="AT659" s="4" t="e">
        <f>AVERAGE(Merge2[[#This Row],[environment]],Merge2[[#This Row],[job_satisfactory]],Merge2[[#This Row],[Relationship]],Merge2[[#This Row],[worklife]],Merge2[[#This Row],[selfrating]],Merge2[[#This Row],[managerrating]])</f>
        <v>#N/A</v>
      </c>
    </row>
    <row r="660" spans="1:46" x14ac:dyDescent="0.25">
      <c r="A660" s="1" t="s">
        <v>2262</v>
      </c>
      <c r="B660" s="3" t="s">
        <v>2263</v>
      </c>
      <c r="C660" s="3" t="s">
        <v>2264</v>
      </c>
      <c r="D660" s="3" t="s">
        <v>26</v>
      </c>
      <c r="E660" s="4">
        <v>24</v>
      </c>
      <c r="F660" s="4" t="str">
        <f>IF(Merge2[[#This Row],[Age]]&lt;=35,"Young","Old")</f>
        <v>Young</v>
      </c>
      <c r="G660" s="3" t="s">
        <v>27</v>
      </c>
      <c r="H660" s="3" t="s">
        <v>57</v>
      </c>
      <c r="I660" s="4">
        <v>26</v>
      </c>
      <c r="J660" s="4" t="str" cm="1">
        <f t="array" ref="J660">_xlfn.IFS(Merge2[[#This Row],[DistanceFromHome (KM)]] &lt;=10,"0-10KM",Merge2[[#This Row],[DistanceFromHome (KM)]] &lt;=20,"11-20KM",Merge2[[#This Row],[DistanceFromHome (KM)]] &lt;=30,"21-30KM",Merge2[[#This Row],[DistanceFromHome (KM)]] &lt;=40,"31-40KM",Merge2[[#This Row],[DistanceFromHome (KM)]] &lt;=50,"41-50KM")</f>
        <v>21-30KM</v>
      </c>
      <c r="K660" s="3" t="s">
        <v>29</v>
      </c>
      <c r="L660" s="3" t="s">
        <v>30</v>
      </c>
      <c r="M660" s="4">
        <v>2</v>
      </c>
      <c r="N660" s="3" t="str" cm="1">
        <f t="array" ref="N660">_xlfn.SWITCH(Merge2[[#This Row],[Education]], 1, "Below College", 2, "College", 3, "Bachelor's", 4, "Master's", 5, "Doctorate")</f>
        <v>College</v>
      </c>
      <c r="O660" s="3" t="s">
        <v>77</v>
      </c>
      <c r="P660" s="3" t="s">
        <v>101</v>
      </c>
      <c r="Q660" s="3" t="s">
        <v>51</v>
      </c>
      <c r="R660" s="5">
        <v>93490</v>
      </c>
      <c r="S660" s="4">
        <v>1</v>
      </c>
      <c r="T660" s="3" t="s">
        <v>42</v>
      </c>
      <c r="U660" s="4">
        <f>IF(Merge2[[#This Row],[OverTime]]="Yes", 1, 0)</f>
        <v>1</v>
      </c>
      <c r="V660" s="2">
        <v>42698</v>
      </c>
      <c r="W660" s="3" t="s">
        <v>34</v>
      </c>
      <c r="X660" s="4">
        <v>6</v>
      </c>
      <c r="Y660" s="4">
        <v>4</v>
      </c>
      <c r="Z660" s="4">
        <v>5</v>
      </c>
      <c r="AA660" s="4" t="str">
        <f>IF(Merge2[[#This Row],[YearsSinceLastPromotion]] &gt;=4, "Need Attention", "OK")</f>
        <v>Need Attention</v>
      </c>
      <c r="AB660" s="4">
        <v>6</v>
      </c>
      <c r="AC660" s="1"/>
      <c r="AD660" s="1"/>
      <c r="AE660" s="2"/>
      <c r="AF660" s="4"/>
      <c r="AG660" s="4" t="e">
        <f>IF(ISNUMBER(Merge2[[#This Row],[PerformanceRating.EnvironmentSatisfaction]]),Merge2[[#This Row],[PerformanceRating.EnvironmentSatisfaction]], NA())</f>
        <v>#N/A</v>
      </c>
      <c r="AH660" s="4"/>
      <c r="AI660" s="4" t="e">
        <f>IF(ISNUMBER(Merge2[[#This Row],[PerformanceRating.JobSatisfaction]]),Merge2[[#This Row],[PerformanceRating.JobSatisfaction]],NA())</f>
        <v>#N/A</v>
      </c>
      <c r="AJ660" s="4"/>
      <c r="AK660" s="4" t="e">
        <f>IF(ISNUMBER(Merge2[[#This Row],[PerformanceRating.RelationshipSatisfaction]]),Merge2[[#This Row],[PerformanceRating.RelationshipSatisfaction]],NA())</f>
        <v>#N/A</v>
      </c>
      <c r="AL660" s="4"/>
      <c r="AM660" s="4"/>
      <c r="AN660" s="4"/>
      <c r="AO660" s="4" t="e">
        <f>IF(ISNUMBER(Merge2[[#This Row],[PerformanceRating.WorkLifeBalance]]),Merge2[[#This Row],[PerformanceRating.WorkLifeBalance]],NA())</f>
        <v>#N/A</v>
      </c>
      <c r="AP660" s="4"/>
      <c r="AQ660" s="4" t="e">
        <f>IF(ISNUMBER(Merge2[[#This Row],[PerformanceRating.SelfRating]]),Merge2[[#This Row],[PerformanceRating.SelfRating]],NA())</f>
        <v>#N/A</v>
      </c>
      <c r="AR660" s="4"/>
      <c r="AS660" s="4" t="e">
        <f>IF(ISNUMBER(Merge2[[#This Row],[PerformanceRating.ManagerRating]]),Merge2[[#This Row],[PerformanceRating.ManagerRating]],NA())</f>
        <v>#N/A</v>
      </c>
      <c r="AT660" s="4" t="e">
        <f>AVERAGE(Merge2[[#This Row],[environment]],Merge2[[#This Row],[job_satisfactory]],Merge2[[#This Row],[Relationship]],Merge2[[#This Row],[worklife]],Merge2[[#This Row],[selfrating]],Merge2[[#This Row],[managerrating]])</f>
        <v>#N/A</v>
      </c>
    </row>
    <row r="661" spans="1:46" x14ac:dyDescent="0.25">
      <c r="A661" s="1" t="s">
        <v>2265</v>
      </c>
      <c r="B661" s="3" t="s">
        <v>2266</v>
      </c>
      <c r="C661" s="3" t="s">
        <v>2267</v>
      </c>
      <c r="D661" s="3" t="s">
        <v>26</v>
      </c>
      <c r="E661" s="4">
        <v>27</v>
      </c>
      <c r="F661" s="4" t="str">
        <f>IF(Merge2[[#This Row],[Age]]&lt;=35,"Young","Old")</f>
        <v>Young</v>
      </c>
      <c r="G661" s="3" t="s">
        <v>75</v>
      </c>
      <c r="H661" s="3" t="s">
        <v>57</v>
      </c>
      <c r="I661" s="4">
        <v>25</v>
      </c>
      <c r="J661" s="4" t="str" cm="1">
        <f t="array" ref="J661">_xlfn.IFS(Merge2[[#This Row],[DistanceFromHome (KM)]] &lt;=10,"0-10KM",Merge2[[#This Row],[DistanceFromHome (KM)]] &lt;=20,"11-20KM",Merge2[[#This Row],[DistanceFromHome (KM)]] &lt;=30,"21-30KM",Merge2[[#This Row],[DistanceFromHome (KM)]] &lt;=40,"31-40KM",Merge2[[#This Row],[DistanceFromHome (KM)]] &lt;=50,"41-50KM")</f>
        <v>21-30KM</v>
      </c>
      <c r="K661" s="3" t="s">
        <v>40</v>
      </c>
      <c r="L661" s="3" t="s">
        <v>30</v>
      </c>
      <c r="M661" s="4">
        <v>3</v>
      </c>
      <c r="N661" s="3" t="str" cm="1">
        <f t="array" ref="N661">_xlfn.SWITCH(Merge2[[#This Row],[Education]], 1, "Below College", 2, "College", 3, "Bachelor's", 4, "Master's", 5, "Doctorate")</f>
        <v>Bachelor's</v>
      </c>
      <c r="O661" s="3" t="s">
        <v>58</v>
      </c>
      <c r="P661" s="3" t="s">
        <v>110</v>
      </c>
      <c r="Q661" s="3" t="s">
        <v>41</v>
      </c>
      <c r="R661" s="5">
        <v>27369</v>
      </c>
      <c r="S661" s="4">
        <v>0</v>
      </c>
      <c r="T661" s="3" t="s">
        <v>34</v>
      </c>
      <c r="U661" s="4">
        <f>IF(Merge2[[#This Row],[OverTime]]="Yes", 1, 0)</f>
        <v>0</v>
      </c>
      <c r="V661" s="2">
        <v>42703</v>
      </c>
      <c r="W661" s="3" t="s">
        <v>34</v>
      </c>
      <c r="X661" s="4">
        <v>6</v>
      </c>
      <c r="Y661" s="4">
        <v>4</v>
      </c>
      <c r="Z661" s="4">
        <v>6</v>
      </c>
      <c r="AA661" s="4" t="str">
        <f>IF(Merge2[[#This Row],[YearsSinceLastPromotion]] &gt;=4, "Need Attention", "OK")</f>
        <v>Need Attention</v>
      </c>
      <c r="AB661" s="4">
        <v>3</v>
      </c>
      <c r="AC661" s="1"/>
      <c r="AD661" s="1"/>
      <c r="AE661" s="2"/>
      <c r="AF661" s="4"/>
      <c r="AG661" s="4" t="e">
        <f>IF(ISNUMBER(Merge2[[#This Row],[PerformanceRating.EnvironmentSatisfaction]]),Merge2[[#This Row],[PerformanceRating.EnvironmentSatisfaction]], NA())</f>
        <v>#N/A</v>
      </c>
      <c r="AH661" s="4"/>
      <c r="AI661" s="4" t="e">
        <f>IF(ISNUMBER(Merge2[[#This Row],[PerformanceRating.JobSatisfaction]]),Merge2[[#This Row],[PerformanceRating.JobSatisfaction]],NA())</f>
        <v>#N/A</v>
      </c>
      <c r="AJ661" s="4"/>
      <c r="AK661" s="4" t="e">
        <f>IF(ISNUMBER(Merge2[[#This Row],[PerformanceRating.RelationshipSatisfaction]]),Merge2[[#This Row],[PerformanceRating.RelationshipSatisfaction]],NA())</f>
        <v>#N/A</v>
      </c>
      <c r="AL661" s="4"/>
      <c r="AM661" s="4"/>
      <c r="AN661" s="4"/>
      <c r="AO661" s="4" t="e">
        <f>IF(ISNUMBER(Merge2[[#This Row],[PerformanceRating.WorkLifeBalance]]),Merge2[[#This Row],[PerformanceRating.WorkLifeBalance]],NA())</f>
        <v>#N/A</v>
      </c>
      <c r="AP661" s="4"/>
      <c r="AQ661" s="4" t="e">
        <f>IF(ISNUMBER(Merge2[[#This Row],[PerformanceRating.SelfRating]]),Merge2[[#This Row],[PerformanceRating.SelfRating]],NA())</f>
        <v>#N/A</v>
      </c>
      <c r="AR661" s="4"/>
      <c r="AS661" s="4" t="e">
        <f>IF(ISNUMBER(Merge2[[#This Row],[PerformanceRating.ManagerRating]]),Merge2[[#This Row],[PerformanceRating.ManagerRating]],NA())</f>
        <v>#N/A</v>
      </c>
      <c r="AT661" s="4" t="e">
        <f>AVERAGE(Merge2[[#This Row],[environment]],Merge2[[#This Row],[job_satisfactory]],Merge2[[#This Row],[Relationship]],Merge2[[#This Row],[worklife]],Merge2[[#This Row],[selfrating]],Merge2[[#This Row],[managerrating]])</f>
        <v>#N/A</v>
      </c>
    </row>
    <row r="662" spans="1:46" x14ac:dyDescent="0.25">
      <c r="A662" s="1" t="s">
        <v>2268</v>
      </c>
      <c r="B662" s="3" t="s">
        <v>2269</v>
      </c>
      <c r="C662" s="3" t="s">
        <v>2270</v>
      </c>
      <c r="D662" s="3" t="s">
        <v>26</v>
      </c>
      <c r="E662" s="4">
        <v>26</v>
      </c>
      <c r="F662" s="4" t="str">
        <f>IF(Merge2[[#This Row],[Age]]&lt;=35,"Young","Old")</f>
        <v>Young</v>
      </c>
      <c r="G662" s="3" t="s">
        <v>27</v>
      </c>
      <c r="H662" s="3" t="s">
        <v>28</v>
      </c>
      <c r="I662" s="4">
        <v>4</v>
      </c>
      <c r="J662" s="4" t="str" cm="1">
        <f t="array" ref="J662">_xlfn.IFS(Merge2[[#This Row],[DistanceFromHome (KM)]] &lt;=10,"0-10KM",Merge2[[#This Row],[DistanceFromHome (KM)]] &lt;=20,"11-20KM",Merge2[[#This Row],[DistanceFromHome (KM)]] &lt;=30,"21-30KM",Merge2[[#This Row],[DistanceFromHome (KM)]] &lt;=40,"31-40KM",Merge2[[#This Row],[DistanceFromHome (KM)]] &lt;=50,"41-50KM")</f>
        <v>0-10KM</v>
      </c>
      <c r="K662" s="3" t="s">
        <v>69</v>
      </c>
      <c r="L662" s="3" t="s">
        <v>76</v>
      </c>
      <c r="M662" s="4">
        <v>2</v>
      </c>
      <c r="N662" s="3" t="str" cm="1">
        <f t="array" ref="N662">_xlfn.SWITCH(Merge2[[#This Row],[Education]], 1, "Below College", 2, "College", 3, "Bachelor's", 4, "Master's", 5, "Doctorate")</f>
        <v>College</v>
      </c>
      <c r="O662" s="3" t="s">
        <v>130</v>
      </c>
      <c r="P662" s="3" t="s">
        <v>32</v>
      </c>
      <c r="Q662" s="3" t="s">
        <v>51</v>
      </c>
      <c r="R662" s="5">
        <v>82147</v>
      </c>
      <c r="S662" s="4">
        <v>2</v>
      </c>
      <c r="T662" s="3" t="s">
        <v>34</v>
      </c>
      <c r="U662" s="4">
        <f>IF(Merge2[[#This Row],[OverTime]]="Yes", 1, 0)</f>
        <v>0</v>
      </c>
      <c r="V662" s="2">
        <v>42709</v>
      </c>
      <c r="W662" s="3" t="s">
        <v>34</v>
      </c>
      <c r="X662" s="4">
        <v>6</v>
      </c>
      <c r="Y662" s="4">
        <v>2</v>
      </c>
      <c r="Z662" s="4">
        <v>4</v>
      </c>
      <c r="AA662" s="4" t="str">
        <f>IF(Merge2[[#This Row],[YearsSinceLastPromotion]] &gt;=4, "Need Attention", "OK")</f>
        <v>Need Attention</v>
      </c>
      <c r="AB662" s="4">
        <v>3</v>
      </c>
      <c r="AC662" s="1"/>
      <c r="AD662" s="1"/>
      <c r="AE662" s="2"/>
      <c r="AF662" s="4"/>
      <c r="AG662" s="4" t="e">
        <f>IF(ISNUMBER(Merge2[[#This Row],[PerformanceRating.EnvironmentSatisfaction]]),Merge2[[#This Row],[PerformanceRating.EnvironmentSatisfaction]], NA())</f>
        <v>#N/A</v>
      </c>
      <c r="AH662" s="4"/>
      <c r="AI662" s="4" t="e">
        <f>IF(ISNUMBER(Merge2[[#This Row],[PerformanceRating.JobSatisfaction]]),Merge2[[#This Row],[PerformanceRating.JobSatisfaction]],NA())</f>
        <v>#N/A</v>
      </c>
      <c r="AJ662" s="4"/>
      <c r="AK662" s="4" t="e">
        <f>IF(ISNUMBER(Merge2[[#This Row],[PerformanceRating.RelationshipSatisfaction]]),Merge2[[#This Row],[PerformanceRating.RelationshipSatisfaction]],NA())</f>
        <v>#N/A</v>
      </c>
      <c r="AL662" s="4"/>
      <c r="AM662" s="4"/>
      <c r="AN662" s="4"/>
      <c r="AO662" s="4" t="e">
        <f>IF(ISNUMBER(Merge2[[#This Row],[PerformanceRating.WorkLifeBalance]]),Merge2[[#This Row],[PerformanceRating.WorkLifeBalance]],NA())</f>
        <v>#N/A</v>
      </c>
      <c r="AP662" s="4"/>
      <c r="AQ662" s="4" t="e">
        <f>IF(ISNUMBER(Merge2[[#This Row],[PerformanceRating.SelfRating]]),Merge2[[#This Row],[PerformanceRating.SelfRating]],NA())</f>
        <v>#N/A</v>
      </c>
      <c r="AR662" s="4"/>
      <c r="AS662" s="4" t="e">
        <f>IF(ISNUMBER(Merge2[[#This Row],[PerformanceRating.ManagerRating]]),Merge2[[#This Row],[PerformanceRating.ManagerRating]],NA())</f>
        <v>#N/A</v>
      </c>
      <c r="AT662" s="4" t="e">
        <f>AVERAGE(Merge2[[#This Row],[environment]],Merge2[[#This Row],[job_satisfactory]],Merge2[[#This Row],[Relationship]],Merge2[[#This Row],[worklife]],Merge2[[#This Row],[selfrating]],Merge2[[#This Row],[managerrating]])</f>
        <v>#N/A</v>
      </c>
    </row>
    <row r="663" spans="1:46" x14ac:dyDescent="0.25">
      <c r="A663" s="1" t="s">
        <v>2271</v>
      </c>
      <c r="B663" s="3" t="s">
        <v>2272</v>
      </c>
      <c r="C663" s="3" t="s">
        <v>2273</v>
      </c>
      <c r="D663" s="3" t="s">
        <v>39</v>
      </c>
      <c r="E663" s="4">
        <v>27</v>
      </c>
      <c r="F663" s="4" t="str">
        <f>IF(Merge2[[#This Row],[Age]]&lt;=35,"Young","Old")</f>
        <v>Young</v>
      </c>
      <c r="G663" s="3" t="s">
        <v>27</v>
      </c>
      <c r="H663" s="3" t="s">
        <v>57</v>
      </c>
      <c r="I663" s="4">
        <v>14</v>
      </c>
      <c r="J663" s="4" t="str" cm="1">
        <f t="array" ref="J663">_xlfn.IFS(Merge2[[#This Row],[DistanceFromHome (KM)]] &lt;=10,"0-10KM",Merge2[[#This Row],[DistanceFromHome (KM)]] &lt;=20,"11-20KM",Merge2[[#This Row],[DistanceFromHome (KM)]] &lt;=30,"21-30KM",Merge2[[#This Row],[DistanceFromHome (KM)]] &lt;=40,"31-40KM",Merge2[[#This Row],[DistanceFromHome (KM)]] &lt;=50,"41-50KM")</f>
        <v>11-20KM</v>
      </c>
      <c r="K663" s="3" t="s">
        <v>29</v>
      </c>
      <c r="L663" s="3" t="s">
        <v>30</v>
      </c>
      <c r="M663" s="4">
        <v>4</v>
      </c>
      <c r="N663" s="3" t="str" cm="1">
        <f t="array" ref="N663">_xlfn.SWITCH(Merge2[[#This Row],[Education]], 1, "Below College", 2, "College", 3, "Bachelor's", 4, "Master's", 5, "Doctorate")</f>
        <v>Master's</v>
      </c>
      <c r="O663" s="3" t="s">
        <v>58</v>
      </c>
      <c r="P663" s="3" t="s">
        <v>93</v>
      </c>
      <c r="Q663" s="3" t="s">
        <v>41</v>
      </c>
      <c r="R663" s="5">
        <v>37545</v>
      </c>
      <c r="S663" s="4">
        <v>0</v>
      </c>
      <c r="T663" s="3" t="s">
        <v>34</v>
      </c>
      <c r="U663" s="4">
        <f>IF(Merge2[[#This Row],[OverTime]]="Yes", 1, 0)</f>
        <v>0</v>
      </c>
      <c r="V663" s="2">
        <v>42710</v>
      </c>
      <c r="W663" s="3" t="s">
        <v>42</v>
      </c>
      <c r="X663" s="4">
        <v>2</v>
      </c>
      <c r="Y663" s="4">
        <v>1</v>
      </c>
      <c r="Z663" s="4">
        <v>1</v>
      </c>
      <c r="AA663" s="4" t="str">
        <f>IF(Merge2[[#This Row],[YearsSinceLastPromotion]] &gt;=4, "Need Attention", "OK")</f>
        <v>OK</v>
      </c>
      <c r="AB663" s="4">
        <v>1</v>
      </c>
      <c r="AC663" s="1"/>
      <c r="AD663" s="1"/>
      <c r="AE663" s="2"/>
      <c r="AF663" s="4"/>
      <c r="AG663" s="4" t="e">
        <f>IF(ISNUMBER(Merge2[[#This Row],[PerformanceRating.EnvironmentSatisfaction]]),Merge2[[#This Row],[PerformanceRating.EnvironmentSatisfaction]], NA())</f>
        <v>#N/A</v>
      </c>
      <c r="AH663" s="4"/>
      <c r="AI663" s="4" t="e">
        <f>IF(ISNUMBER(Merge2[[#This Row],[PerformanceRating.JobSatisfaction]]),Merge2[[#This Row],[PerformanceRating.JobSatisfaction]],NA())</f>
        <v>#N/A</v>
      </c>
      <c r="AJ663" s="4"/>
      <c r="AK663" s="4" t="e">
        <f>IF(ISNUMBER(Merge2[[#This Row],[PerformanceRating.RelationshipSatisfaction]]),Merge2[[#This Row],[PerformanceRating.RelationshipSatisfaction]],NA())</f>
        <v>#N/A</v>
      </c>
      <c r="AL663" s="4"/>
      <c r="AM663" s="4"/>
      <c r="AN663" s="4"/>
      <c r="AO663" s="4" t="e">
        <f>IF(ISNUMBER(Merge2[[#This Row],[PerformanceRating.WorkLifeBalance]]),Merge2[[#This Row],[PerformanceRating.WorkLifeBalance]],NA())</f>
        <v>#N/A</v>
      </c>
      <c r="AP663" s="4"/>
      <c r="AQ663" s="4" t="e">
        <f>IF(ISNUMBER(Merge2[[#This Row],[PerformanceRating.SelfRating]]),Merge2[[#This Row],[PerformanceRating.SelfRating]],NA())</f>
        <v>#N/A</v>
      </c>
      <c r="AR663" s="4"/>
      <c r="AS663" s="4" t="e">
        <f>IF(ISNUMBER(Merge2[[#This Row],[PerformanceRating.ManagerRating]]),Merge2[[#This Row],[PerformanceRating.ManagerRating]],NA())</f>
        <v>#N/A</v>
      </c>
      <c r="AT663" s="4" t="e">
        <f>AVERAGE(Merge2[[#This Row],[environment]],Merge2[[#This Row],[job_satisfactory]],Merge2[[#This Row],[Relationship]],Merge2[[#This Row],[worklife]],Merge2[[#This Row],[selfrating]],Merge2[[#This Row],[managerrating]])</f>
        <v>#N/A</v>
      </c>
    </row>
    <row r="664" spans="1:46" x14ac:dyDescent="0.25">
      <c r="A664" s="1" t="s">
        <v>2274</v>
      </c>
      <c r="B664" s="3" t="s">
        <v>2275</v>
      </c>
      <c r="C664" s="3" t="s">
        <v>2276</v>
      </c>
      <c r="D664" s="3" t="s">
        <v>26</v>
      </c>
      <c r="E664" s="4">
        <v>25</v>
      </c>
      <c r="F664" s="4" t="str">
        <f>IF(Merge2[[#This Row],[Age]]&lt;=35,"Young","Old")</f>
        <v>Young</v>
      </c>
      <c r="G664" s="3" t="s">
        <v>27</v>
      </c>
      <c r="H664" s="3" t="s">
        <v>57</v>
      </c>
      <c r="I664" s="4">
        <v>27</v>
      </c>
      <c r="J664" s="4" t="str" cm="1">
        <f t="array" ref="J664">_xlfn.IFS(Merge2[[#This Row],[DistanceFromHome (KM)]] &lt;=10,"0-10KM",Merge2[[#This Row],[DistanceFromHome (KM)]] &lt;=20,"11-20KM",Merge2[[#This Row],[DistanceFromHome (KM)]] &lt;=30,"21-30KM",Merge2[[#This Row],[DistanceFromHome (KM)]] &lt;=40,"31-40KM",Merge2[[#This Row],[DistanceFromHome (KM)]] &lt;=50,"41-50KM")</f>
        <v>21-30KM</v>
      </c>
      <c r="K664" s="3" t="s">
        <v>40</v>
      </c>
      <c r="L664" s="3" t="s">
        <v>70</v>
      </c>
      <c r="M664" s="4">
        <v>2</v>
      </c>
      <c r="N664" s="3" t="str" cm="1">
        <f t="array" ref="N664">_xlfn.SWITCH(Merge2[[#This Row],[Education]], 1, "Below College", 2, "College", 3, "Bachelor's", 4, "Master's", 5, "Doctorate")</f>
        <v>College</v>
      </c>
      <c r="O664" s="3" t="s">
        <v>58</v>
      </c>
      <c r="P664" s="3" t="s">
        <v>101</v>
      </c>
      <c r="Q664" s="3" t="s">
        <v>51</v>
      </c>
      <c r="R664" s="5">
        <v>84770</v>
      </c>
      <c r="S664" s="4">
        <v>1</v>
      </c>
      <c r="T664" s="3" t="s">
        <v>42</v>
      </c>
      <c r="U664" s="4">
        <f>IF(Merge2[[#This Row],[OverTime]]="Yes", 1, 0)</f>
        <v>1</v>
      </c>
      <c r="V664" s="2">
        <v>42724</v>
      </c>
      <c r="W664" s="3" t="s">
        <v>34</v>
      </c>
      <c r="X664" s="4">
        <v>6</v>
      </c>
      <c r="Y664" s="4">
        <v>0</v>
      </c>
      <c r="Z664" s="4">
        <v>5</v>
      </c>
      <c r="AA664" s="4" t="str">
        <f>IF(Merge2[[#This Row],[YearsSinceLastPromotion]] &gt;=4, "Need Attention", "OK")</f>
        <v>Need Attention</v>
      </c>
      <c r="AB664" s="4">
        <v>0</v>
      </c>
      <c r="AC664" s="1"/>
      <c r="AD664" s="1"/>
      <c r="AE664" s="2"/>
      <c r="AF664" s="4"/>
      <c r="AG664" s="4" t="e">
        <f>IF(ISNUMBER(Merge2[[#This Row],[PerformanceRating.EnvironmentSatisfaction]]),Merge2[[#This Row],[PerformanceRating.EnvironmentSatisfaction]], NA())</f>
        <v>#N/A</v>
      </c>
      <c r="AH664" s="4"/>
      <c r="AI664" s="4" t="e">
        <f>IF(ISNUMBER(Merge2[[#This Row],[PerformanceRating.JobSatisfaction]]),Merge2[[#This Row],[PerformanceRating.JobSatisfaction]],NA())</f>
        <v>#N/A</v>
      </c>
      <c r="AJ664" s="4"/>
      <c r="AK664" s="4" t="e">
        <f>IF(ISNUMBER(Merge2[[#This Row],[PerformanceRating.RelationshipSatisfaction]]),Merge2[[#This Row],[PerformanceRating.RelationshipSatisfaction]],NA())</f>
        <v>#N/A</v>
      </c>
      <c r="AL664" s="4"/>
      <c r="AM664" s="4"/>
      <c r="AN664" s="4"/>
      <c r="AO664" s="4" t="e">
        <f>IF(ISNUMBER(Merge2[[#This Row],[PerformanceRating.WorkLifeBalance]]),Merge2[[#This Row],[PerformanceRating.WorkLifeBalance]],NA())</f>
        <v>#N/A</v>
      </c>
      <c r="AP664" s="4"/>
      <c r="AQ664" s="4" t="e">
        <f>IF(ISNUMBER(Merge2[[#This Row],[PerformanceRating.SelfRating]]),Merge2[[#This Row],[PerformanceRating.SelfRating]],NA())</f>
        <v>#N/A</v>
      </c>
      <c r="AR664" s="4"/>
      <c r="AS664" s="4" t="e">
        <f>IF(ISNUMBER(Merge2[[#This Row],[PerformanceRating.ManagerRating]]),Merge2[[#This Row],[PerformanceRating.ManagerRating]],NA())</f>
        <v>#N/A</v>
      </c>
      <c r="AT664" s="4" t="e">
        <f>AVERAGE(Merge2[[#This Row],[environment]],Merge2[[#This Row],[job_satisfactory]],Merge2[[#This Row],[Relationship]],Merge2[[#This Row],[worklife]],Merge2[[#This Row],[selfrating]],Merge2[[#This Row],[managerrating]])</f>
        <v>#N/A</v>
      </c>
    </row>
    <row r="665" spans="1:46" x14ac:dyDescent="0.25">
      <c r="A665" s="1" t="s">
        <v>2277</v>
      </c>
      <c r="B665" s="3" t="s">
        <v>2278</v>
      </c>
      <c r="C665" s="3" t="s">
        <v>2279</v>
      </c>
      <c r="D665" s="3" t="s">
        <v>26</v>
      </c>
      <c r="E665" s="4">
        <v>26</v>
      </c>
      <c r="F665" s="4" t="str">
        <f>IF(Merge2[[#This Row],[Age]]&lt;=35,"Young","Old")</f>
        <v>Young</v>
      </c>
      <c r="G665" s="3" t="s">
        <v>92</v>
      </c>
      <c r="H665" s="3" t="s">
        <v>57</v>
      </c>
      <c r="I665" s="4">
        <v>5</v>
      </c>
      <c r="J665" s="4" t="str" cm="1">
        <f t="array" ref="J665">_xlfn.IFS(Merge2[[#This Row],[DistanceFromHome (KM)]] &lt;=10,"0-10KM",Merge2[[#This Row],[DistanceFromHome (KM)]] &lt;=20,"11-20KM",Merge2[[#This Row],[DistanceFromHome (KM)]] &lt;=30,"21-30KM",Merge2[[#This Row],[DistanceFromHome (KM)]] &lt;=40,"31-40KM",Merge2[[#This Row],[DistanceFromHome (KM)]] &lt;=50,"41-50KM")</f>
        <v>0-10KM</v>
      </c>
      <c r="K665" s="3" t="s">
        <v>29</v>
      </c>
      <c r="L665" s="3" t="s">
        <v>30</v>
      </c>
      <c r="M665" s="4">
        <v>3</v>
      </c>
      <c r="N665" s="3" t="str" cm="1">
        <f t="array" ref="N665">_xlfn.SWITCH(Merge2[[#This Row],[Education]], 1, "Below College", 2, "College", 3, "Bachelor's", 4, "Master's", 5, "Doctorate")</f>
        <v>Bachelor's</v>
      </c>
      <c r="O665" s="3" t="s">
        <v>58</v>
      </c>
      <c r="P665" s="3" t="s">
        <v>114</v>
      </c>
      <c r="Q665" s="3" t="s">
        <v>51</v>
      </c>
      <c r="R665" s="5">
        <v>99203</v>
      </c>
      <c r="S665" s="4">
        <v>1</v>
      </c>
      <c r="T665" s="3" t="s">
        <v>42</v>
      </c>
      <c r="U665" s="4">
        <f>IF(Merge2[[#This Row],[OverTime]]="Yes", 1, 0)</f>
        <v>1</v>
      </c>
      <c r="V665" s="2">
        <v>42732</v>
      </c>
      <c r="W665" s="3" t="s">
        <v>34</v>
      </c>
      <c r="X665" s="4">
        <v>6</v>
      </c>
      <c r="Y665" s="4">
        <v>3</v>
      </c>
      <c r="Z665" s="4">
        <v>3</v>
      </c>
      <c r="AA665" s="4" t="str">
        <f>IF(Merge2[[#This Row],[YearsSinceLastPromotion]] &gt;=4, "Need Attention", "OK")</f>
        <v>OK</v>
      </c>
      <c r="AB665" s="4">
        <v>4</v>
      </c>
      <c r="AC665" s="1" t="s">
        <v>2280</v>
      </c>
      <c r="AD665" s="1" t="s">
        <v>2277</v>
      </c>
      <c r="AE665" s="2">
        <v>43512</v>
      </c>
      <c r="AF665" s="4">
        <v>5</v>
      </c>
      <c r="AG665" s="4">
        <f>IF(ISNUMBER(Merge2[[#This Row],[PerformanceRating.EnvironmentSatisfaction]]),Merge2[[#This Row],[PerformanceRating.EnvironmentSatisfaction]], NA())</f>
        <v>5</v>
      </c>
      <c r="AH665" s="4">
        <v>5</v>
      </c>
      <c r="AI665" s="4">
        <f>IF(ISNUMBER(Merge2[[#This Row],[PerformanceRating.JobSatisfaction]]),Merge2[[#This Row],[PerformanceRating.JobSatisfaction]],NA())</f>
        <v>5</v>
      </c>
      <c r="AJ665" s="4">
        <v>5</v>
      </c>
      <c r="AK665" s="4">
        <f>IF(ISNUMBER(Merge2[[#This Row],[PerformanceRating.RelationshipSatisfaction]]),Merge2[[#This Row],[PerformanceRating.RelationshipSatisfaction]],NA())</f>
        <v>5</v>
      </c>
      <c r="AL665" s="4">
        <v>1</v>
      </c>
      <c r="AM665" s="4">
        <v>1</v>
      </c>
      <c r="AN665" s="4">
        <v>4</v>
      </c>
      <c r="AO665" s="4">
        <f>IF(ISNUMBER(Merge2[[#This Row],[PerformanceRating.WorkLifeBalance]]),Merge2[[#This Row],[PerformanceRating.WorkLifeBalance]],NA())</f>
        <v>4</v>
      </c>
      <c r="AP665" s="4">
        <v>4</v>
      </c>
      <c r="AQ665" s="4">
        <f>IF(ISNUMBER(Merge2[[#This Row],[PerformanceRating.SelfRating]]),Merge2[[#This Row],[PerformanceRating.SelfRating]],NA())</f>
        <v>4</v>
      </c>
      <c r="AR665" s="4">
        <v>4</v>
      </c>
      <c r="AS665" s="4">
        <f>IF(ISNUMBER(Merge2[[#This Row],[PerformanceRating.ManagerRating]]),Merge2[[#This Row],[PerformanceRating.ManagerRating]],NA())</f>
        <v>4</v>
      </c>
      <c r="AT665" s="4">
        <f>AVERAGE(Merge2[[#This Row],[environment]],Merge2[[#This Row],[job_satisfactory]],Merge2[[#This Row],[Relationship]],Merge2[[#This Row],[worklife]],Merge2[[#This Row],[selfrating]],Merge2[[#This Row],[managerrating]])</f>
        <v>4.5</v>
      </c>
    </row>
    <row r="666" spans="1:46" x14ac:dyDescent="0.25">
      <c r="A666" s="1" t="s">
        <v>2281</v>
      </c>
      <c r="B666" s="3" t="s">
        <v>651</v>
      </c>
      <c r="C666" s="3" t="s">
        <v>2282</v>
      </c>
      <c r="D666" s="3" t="s">
        <v>26</v>
      </c>
      <c r="E666" s="4">
        <v>29</v>
      </c>
      <c r="F666" s="4" t="str">
        <f>IF(Merge2[[#This Row],[Age]]&lt;=35,"Young","Old")</f>
        <v>Young</v>
      </c>
      <c r="G666" s="3" t="s">
        <v>27</v>
      </c>
      <c r="H666" s="3" t="s">
        <v>57</v>
      </c>
      <c r="I666" s="4">
        <v>32</v>
      </c>
      <c r="J666" s="4" t="str" cm="1">
        <f t="array" ref="J666">_xlfn.IFS(Merge2[[#This Row],[DistanceFromHome (KM)]] &lt;=10,"0-10KM",Merge2[[#This Row],[DistanceFromHome (KM)]] &lt;=20,"11-20KM",Merge2[[#This Row],[DistanceFromHome (KM)]] &lt;=30,"21-30KM",Merge2[[#This Row],[DistanceFromHome (KM)]] &lt;=40,"31-40KM",Merge2[[#This Row],[DistanceFromHome (KM)]] &lt;=50,"41-50KM")</f>
        <v>31-40KM</v>
      </c>
      <c r="K666" s="3" t="s">
        <v>29</v>
      </c>
      <c r="L666" s="3" t="s">
        <v>82</v>
      </c>
      <c r="M666" s="4">
        <v>3</v>
      </c>
      <c r="N666" s="3" t="str" cm="1">
        <f t="array" ref="N666">_xlfn.SWITCH(Merge2[[#This Row],[Education]], 1, "Below College", 2, "College", 3, "Bachelor's", 4, "Master's", 5, "Doctorate")</f>
        <v>Bachelor's</v>
      </c>
      <c r="O666" s="3" t="s">
        <v>77</v>
      </c>
      <c r="P666" s="3" t="s">
        <v>59</v>
      </c>
      <c r="Q666" s="3" t="s">
        <v>51</v>
      </c>
      <c r="R666" s="5">
        <v>388605</v>
      </c>
      <c r="S666" s="4">
        <v>1</v>
      </c>
      <c r="T666" s="3" t="s">
        <v>42</v>
      </c>
      <c r="U666" s="4">
        <f>IF(Merge2[[#This Row],[OverTime]]="Yes", 1, 0)</f>
        <v>1</v>
      </c>
      <c r="V666" s="2">
        <v>42736</v>
      </c>
      <c r="W666" s="3" t="s">
        <v>34</v>
      </c>
      <c r="X666" s="4">
        <v>5</v>
      </c>
      <c r="Y666" s="4">
        <v>2</v>
      </c>
      <c r="Z666" s="4">
        <v>5</v>
      </c>
      <c r="AA666" s="4" t="str">
        <f>IF(Merge2[[#This Row],[YearsSinceLastPromotion]] &gt;=4, "Need Attention", "OK")</f>
        <v>Need Attention</v>
      </c>
      <c r="AB666" s="4">
        <v>0</v>
      </c>
      <c r="AC666" s="1"/>
      <c r="AD666" s="1"/>
      <c r="AE666" s="2"/>
      <c r="AF666" s="4"/>
      <c r="AG666" s="4" t="e">
        <f>IF(ISNUMBER(Merge2[[#This Row],[PerformanceRating.EnvironmentSatisfaction]]),Merge2[[#This Row],[PerformanceRating.EnvironmentSatisfaction]], NA())</f>
        <v>#N/A</v>
      </c>
      <c r="AH666" s="4"/>
      <c r="AI666" s="4" t="e">
        <f>IF(ISNUMBER(Merge2[[#This Row],[PerformanceRating.JobSatisfaction]]),Merge2[[#This Row],[PerformanceRating.JobSatisfaction]],NA())</f>
        <v>#N/A</v>
      </c>
      <c r="AJ666" s="4"/>
      <c r="AK666" s="4" t="e">
        <f>IF(ISNUMBER(Merge2[[#This Row],[PerformanceRating.RelationshipSatisfaction]]),Merge2[[#This Row],[PerformanceRating.RelationshipSatisfaction]],NA())</f>
        <v>#N/A</v>
      </c>
      <c r="AL666" s="4"/>
      <c r="AM666" s="4"/>
      <c r="AN666" s="4"/>
      <c r="AO666" s="4" t="e">
        <f>IF(ISNUMBER(Merge2[[#This Row],[PerformanceRating.WorkLifeBalance]]),Merge2[[#This Row],[PerformanceRating.WorkLifeBalance]],NA())</f>
        <v>#N/A</v>
      </c>
      <c r="AP666" s="4"/>
      <c r="AQ666" s="4" t="e">
        <f>IF(ISNUMBER(Merge2[[#This Row],[PerformanceRating.SelfRating]]),Merge2[[#This Row],[PerformanceRating.SelfRating]],NA())</f>
        <v>#N/A</v>
      </c>
      <c r="AR666" s="4"/>
      <c r="AS666" s="4" t="e">
        <f>IF(ISNUMBER(Merge2[[#This Row],[PerformanceRating.ManagerRating]]),Merge2[[#This Row],[PerformanceRating.ManagerRating]],NA())</f>
        <v>#N/A</v>
      </c>
      <c r="AT666" s="4" t="e">
        <f>AVERAGE(Merge2[[#This Row],[environment]],Merge2[[#This Row],[job_satisfactory]],Merge2[[#This Row],[Relationship]],Merge2[[#This Row],[worklife]],Merge2[[#This Row],[selfrating]],Merge2[[#This Row],[managerrating]])</f>
        <v>#N/A</v>
      </c>
    </row>
    <row r="667" spans="1:46" x14ac:dyDescent="0.25">
      <c r="A667" s="1" t="s">
        <v>2283</v>
      </c>
      <c r="B667" s="3" t="s">
        <v>2284</v>
      </c>
      <c r="C667" s="3" t="s">
        <v>2285</v>
      </c>
      <c r="D667" s="3" t="s">
        <v>39</v>
      </c>
      <c r="E667" s="4">
        <v>25</v>
      </c>
      <c r="F667" s="4" t="str">
        <f>IF(Merge2[[#This Row],[Age]]&lt;=35,"Young","Old")</f>
        <v>Young</v>
      </c>
      <c r="G667" s="3" t="s">
        <v>27</v>
      </c>
      <c r="H667" s="3" t="s">
        <v>57</v>
      </c>
      <c r="I667" s="4">
        <v>18</v>
      </c>
      <c r="J667" s="4" t="str" cm="1">
        <f t="array" ref="J667">_xlfn.IFS(Merge2[[#This Row],[DistanceFromHome (KM)]] &lt;=10,"0-10KM",Merge2[[#This Row],[DistanceFromHome (KM)]] &lt;=20,"11-20KM",Merge2[[#This Row],[DistanceFromHome (KM)]] &lt;=30,"21-30KM",Merge2[[#This Row],[DistanceFromHome (KM)]] &lt;=40,"31-40KM",Merge2[[#This Row],[DistanceFromHome (KM)]] &lt;=50,"41-50KM")</f>
        <v>11-20KM</v>
      </c>
      <c r="K667" s="3" t="s">
        <v>40</v>
      </c>
      <c r="L667" s="3" t="s">
        <v>30</v>
      </c>
      <c r="M667" s="4">
        <v>3</v>
      </c>
      <c r="N667" s="3" t="str" cm="1">
        <f t="array" ref="N667">_xlfn.SWITCH(Merge2[[#This Row],[Education]], 1, "Below College", 2, "College", 3, "Bachelor's", 4, "Master's", 5, "Doctorate")</f>
        <v>Bachelor's</v>
      </c>
      <c r="O667" s="3" t="s">
        <v>58</v>
      </c>
      <c r="P667" s="3" t="s">
        <v>114</v>
      </c>
      <c r="Q667" s="3" t="s">
        <v>51</v>
      </c>
      <c r="R667" s="5">
        <v>55541</v>
      </c>
      <c r="S667" s="4">
        <v>1</v>
      </c>
      <c r="T667" s="3" t="s">
        <v>34</v>
      </c>
      <c r="U667" s="4">
        <f>IF(Merge2[[#This Row],[OverTime]]="Yes", 1, 0)</f>
        <v>0</v>
      </c>
      <c r="V667" s="2">
        <v>42743</v>
      </c>
      <c r="W667" s="3" t="s">
        <v>34</v>
      </c>
      <c r="X667" s="4">
        <v>5</v>
      </c>
      <c r="Y667" s="4">
        <v>4</v>
      </c>
      <c r="Z667" s="4">
        <v>5</v>
      </c>
      <c r="AA667" s="4" t="str">
        <f>IF(Merge2[[#This Row],[YearsSinceLastPromotion]] &gt;=4, "Need Attention", "OK")</f>
        <v>Need Attention</v>
      </c>
      <c r="AB667" s="4">
        <v>4</v>
      </c>
      <c r="AC667" s="1"/>
      <c r="AD667" s="1"/>
      <c r="AE667" s="2"/>
      <c r="AF667" s="4"/>
      <c r="AG667" s="4" t="e">
        <f>IF(ISNUMBER(Merge2[[#This Row],[PerformanceRating.EnvironmentSatisfaction]]),Merge2[[#This Row],[PerformanceRating.EnvironmentSatisfaction]], NA())</f>
        <v>#N/A</v>
      </c>
      <c r="AH667" s="4"/>
      <c r="AI667" s="4" t="e">
        <f>IF(ISNUMBER(Merge2[[#This Row],[PerformanceRating.JobSatisfaction]]),Merge2[[#This Row],[PerformanceRating.JobSatisfaction]],NA())</f>
        <v>#N/A</v>
      </c>
      <c r="AJ667" s="4"/>
      <c r="AK667" s="4" t="e">
        <f>IF(ISNUMBER(Merge2[[#This Row],[PerformanceRating.RelationshipSatisfaction]]),Merge2[[#This Row],[PerformanceRating.RelationshipSatisfaction]],NA())</f>
        <v>#N/A</v>
      </c>
      <c r="AL667" s="4"/>
      <c r="AM667" s="4"/>
      <c r="AN667" s="4"/>
      <c r="AO667" s="4" t="e">
        <f>IF(ISNUMBER(Merge2[[#This Row],[PerformanceRating.WorkLifeBalance]]),Merge2[[#This Row],[PerformanceRating.WorkLifeBalance]],NA())</f>
        <v>#N/A</v>
      </c>
      <c r="AP667" s="4"/>
      <c r="AQ667" s="4" t="e">
        <f>IF(ISNUMBER(Merge2[[#This Row],[PerformanceRating.SelfRating]]),Merge2[[#This Row],[PerformanceRating.SelfRating]],NA())</f>
        <v>#N/A</v>
      </c>
      <c r="AR667" s="4"/>
      <c r="AS667" s="4" t="e">
        <f>IF(ISNUMBER(Merge2[[#This Row],[PerformanceRating.ManagerRating]]),Merge2[[#This Row],[PerformanceRating.ManagerRating]],NA())</f>
        <v>#N/A</v>
      </c>
      <c r="AT667" s="4" t="e">
        <f>AVERAGE(Merge2[[#This Row],[environment]],Merge2[[#This Row],[job_satisfactory]],Merge2[[#This Row],[Relationship]],Merge2[[#This Row],[worklife]],Merge2[[#This Row],[selfrating]],Merge2[[#This Row],[managerrating]])</f>
        <v>#N/A</v>
      </c>
    </row>
    <row r="668" spans="1:46" x14ac:dyDescent="0.25">
      <c r="A668" s="1" t="s">
        <v>2286</v>
      </c>
      <c r="B668" s="3" t="s">
        <v>133</v>
      </c>
      <c r="C668" s="3" t="s">
        <v>2287</v>
      </c>
      <c r="D668" s="3" t="s">
        <v>26</v>
      </c>
      <c r="E668" s="4">
        <v>25</v>
      </c>
      <c r="F668" s="4" t="str">
        <f>IF(Merge2[[#This Row],[Age]]&lt;=35,"Young","Old")</f>
        <v>Young</v>
      </c>
      <c r="G668" s="3" t="s">
        <v>92</v>
      </c>
      <c r="H668" s="3" t="s">
        <v>28</v>
      </c>
      <c r="I668" s="4">
        <v>33</v>
      </c>
      <c r="J668" s="4" t="str" cm="1">
        <f t="array" ref="J668">_xlfn.IFS(Merge2[[#This Row],[DistanceFromHome (KM)]] &lt;=10,"0-10KM",Merge2[[#This Row],[DistanceFromHome (KM)]] &lt;=20,"11-20KM",Merge2[[#This Row],[DistanceFromHome (KM)]] &lt;=30,"21-30KM",Merge2[[#This Row],[DistanceFromHome (KM)]] &lt;=40,"31-40KM",Merge2[[#This Row],[DistanceFromHome (KM)]] &lt;=50,"41-50KM")</f>
        <v>31-40KM</v>
      </c>
      <c r="K668" s="3" t="s">
        <v>40</v>
      </c>
      <c r="L668" s="3" t="s">
        <v>30</v>
      </c>
      <c r="M668" s="4">
        <v>3</v>
      </c>
      <c r="N668" s="3" t="str" cm="1">
        <f t="array" ref="N668">_xlfn.SWITCH(Merge2[[#This Row],[Education]], 1, "Below College", 2, "College", 3, "Bachelor's", 4, "Master's", 5, "Doctorate")</f>
        <v>Bachelor's</v>
      </c>
      <c r="O668" s="3" t="s">
        <v>31</v>
      </c>
      <c r="P668" s="3" t="s">
        <v>32</v>
      </c>
      <c r="Q668" s="3" t="s">
        <v>41</v>
      </c>
      <c r="R668" s="5">
        <v>94810</v>
      </c>
      <c r="S668" s="4">
        <v>0</v>
      </c>
      <c r="T668" s="3" t="s">
        <v>34</v>
      </c>
      <c r="U668" s="4">
        <f>IF(Merge2[[#This Row],[OverTime]]="Yes", 1, 0)</f>
        <v>0</v>
      </c>
      <c r="V668" s="2">
        <v>42753</v>
      </c>
      <c r="W668" s="3" t="s">
        <v>34</v>
      </c>
      <c r="X668" s="4">
        <v>5</v>
      </c>
      <c r="Y668" s="4">
        <v>0</v>
      </c>
      <c r="Z668" s="4">
        <v>0</v>
      </c>
      <c r="AA668" s="4" t="str">
        <f>IF(Merge2[[#This Row],[YearsSinceLastPromotion]] &gt;=4, "Need Attention", "OK")</f>
        <v>OK</v>
      </c>
      <c r="AB668" s="4">
        <v>3</v>
      </c>
      <c r="AC668" s="1"/>
      <c r="AD668" s="1"/>
      <c r="AE668" s="2"/>
      <c r="AF668" s="4"/>
      <c r="AG668" s="4" t="e">
        <f>IF(ISNUMBER(Merge2[[#This Row],[PerformanceRating.EnvironmentSatisfaction]]),Merge2[[#This Row],[PerformanceRating.EnvironmentSatisfaction]], NA())</f>
        <v>#N/A</v>
      </c>
      <c r="AH668" s="4"/>
      <c r="AI668" s="4" t="e">
        <f>IF(ISNUMBER(Merge2[[#This Row],[PerformanceRating.JobSatisfaction]]),Merge2[[#This Row],[PerformanceRating.JobSatisfaction]],NA())</f>
        <v>#N/A</v>
      </c>
      <c r="AJ668" s="4"/>
      <c r="AK668" s="4" t="e">
        <f>IF(ISNUMBER(Merge2[[#This Row],[PerformanceRating.RelationshipSatisfaction]]),Merge2[[#This Row],[PerformanceRating.RelationshipSatisfaction]],NA())</f>
        <v>#N/A</v>
      </c>
      <c r="AL668" s="4"/>
      <c r="AM668" s="4"/>
      <c r="AN668" s="4"/>
      <c r="AO668" s="4" t="e">
        <f>IF(ISNUMBER(Merge2[[#This Row],[PerformanceRating.WorkLifeBalance]]),Merge2[[#This Row],[PerformanceRating.WorkLifeBalance]],NA())</f>
        <v>#N/A</v>
      </c>
      <c r="AP668" s="4"/>
      <c r="AQ668" s="4" t="e">
        <f>IF(ISNUMBER(Merge2[[#This Row],[PerformanceRating.SelfRating]]),Merge2[[#This Row],[PerformanceRating.SelfRating]],NA())</f>
        <v>#N/A</v>
      </c>
      <c r="AR668" s="4"/>
      <c r="AS668" s="4" t="e">
        <f>IF(ISNUMBER(Merge2[[#This Row],[PerformanceRating.ManagerRating]]),Merge2[[#This Row],[PerformanceRating.ManagerRating]],NA())</f>
        <v>#N/A</v>
      </c>
      <c r="AT668" s="4" t="e">
        <f>AVERAGE(Merge2[[#This Row],[environment]],Merge2[[#This Row],[job_satisfactory]],Merge2[[#This Row],[Relationship]],Merge2[[#This Row],[worklife]],Merge2[[#This Row],[selfrating]],Merge2[[#This Row],[managerrating]])</f>
        <v>#N/A</v>
      </c>
    </row>
    <row r="669" spans="1:46" x14ac:dyDescent="0.25">
      <c r="A669" s="1" t="s">
        <v>2288</v>
      </c>
      <c r="B669" s="3" t="s">
        <v>2289</v>
      </c>
      <c r="C669" s="3" t="s">
        <v>2290</v>
      </c>
      <c r="D669" s="3" t="s">
        <v>39</v>
      </c>
      <c r="E669" s="4">
        <v>23</v>
      </c>
      <c r="F669" s="4" t="str">
        <f>IF(Merge2[[#This Row],[Age]]&lt;=35,"Young","Old")</f>
        <v>Young</v>
      </c>
      <c r="G669" s="3" t="s">
        <v>27</v>
      </c>
      <c r="H669" s="3" t="s">
        <v>28</v>
      </c>
      <c r="I669" s="4">
        <v>26</v>
      </c>
      <c r="J669" s="4" t="str" cm="1">
        <f t="array" ref="J669">_xlfn.IFS(Merge2[[#This Row],[DistanceFromHome (KM)]] &lt;=10,"0-10KM",Merge2[[#This Row],[DistanceFromHome (KM)]] &lt;=20,"11-20KM",Merge2[[#This Row],[DistanceFromHome (KM)]] &lt;=30,"21-30KM",Merge2[[#This Row],[DistanceFromHome (KM)]] &lt;=40,"31-40KM",Merge2[[#This Row],[DistanceFromHome (KM)]] &lt;=50,"41-50KM")</f>
        <v>21-30KM</v>
      </c>
      <c r="K669" s="3" t="s">
        <v>69</v>
      </c>
      <c r="L669" s="3" t="s">
        <v>82</v>
      </c>
      <c r="M669" s="4">
        <v>2</v>
      </c>
      <c r="N669" s="3" t="str" cm="1">
        <f t="array" ref="N669">_xlfn.SWITCH(Merge2[[#This Row],[Education]], 1, "Below College", 2, "College", 3, "Bachelor's", 4, "Master's", 5, "Doctorate")</f>
        <v>College</v>
      </c>
      <c r="O669" s="3" t="s">
        <v>49</v>
      </c>
      <c r="P669" s="3" t="s">
        <v>32</v>
      </c>
      <c r="Q669" s="3" t="s">
        <v>41</v>
      </c>
      <c r="R669" s="5">
        <v>58345</v>
      </c>
      <c r="S669" s="4">
        <v>0</v>
      </c>
      <c r="T669" s="3" t="s">
        <v>42</v>
      </c>
      <c r="U669" s="4">
        <f>IF(Merge2[[#This Row],[OverTime]]="Yes", 1, 0)</f>
        <v>1</v>
      </c>
      <c r="V669" s="2">
        <v>42754</v>
      </c>
      <c r="W669" s="3" t="s">
        <v>34</v>
      </c>
      <c r="X669" s="4">
        <v>5</v>
      </c>
      <c r="Y669" s="4">
        <v>4</v>
      </c>
      <c r="Z669" s="4">
        <v>4</v>
      </c>
      <c r="AA669" s="4" t="str">
        <f>IF(Merge2[[#This Row],[YearsSinceLastPromotion]] &gt;=4, "Need Attention", "OK")</f>
        <v>Need Attention</v>
      </c>
      <c r="AB669" s="4">
        <v>4</v>
      </c>
      <c r="AC669" s="1"/>
      <c r="AD669" s="1"/>
      <c r="AE669" s="2"/>
      <c r="AF669" s="4"/>
      <c r="AG669" s="4" t="e">
        <f>IF(ISNUMBER(Merge2[[#This Row],[PerformanceRating.EnvironmentSatisfaction]]),Merge2[[#This Row],[PerformanceRating.EnvironmentSatisfaction]], NA())</f>
        <v>#N/A</v>
      </c>
      <c r="AH669" s="4"/>
      <c r="AI669" s="4" t="e">
        <f>IF(ISNUMBER(Merge2[[#This Row],[PerformanceRating.JobSatisfaction]]),Merge2[[#This Row],[PerformanceRating.JobSatisfaction]],NA())</f>
        <v>#N/A</v>
      </c>
      <c r="AJ669" s="4"/>
      <c r="AK669" s="4" t="e">
        <f>IF(ISNUMBER(Merge2[[#This Row],[PerformanceRating.RelationshipSatisfaction]]),Merge2[[#This Row],[PerformanceRating.RelationshipSatisfaction]],NA())</f>
        <v>#N/A</v>
      </c>
      <c r="AL669" s="4"/>
      <c r="AM669" s="4"/>
      <c r="AN669" s="4"/>
      <c r="AO669" s="4" t="e">
        <f>IF(ISNUMBER(Merge2[[#This Row],[PerformanceRating.WorkLifeBalance]]),Merge2[[#This Row],[PerformanceRating.WorkLifeBalance]],NA())</f>
        <v>#N/A</v>
      </c>
      <c r="AP669" s="4"/>
      <c r="AQ669" s="4" t="e">
        <f>IF(ISNUMBER(Merge2[[#This Row],[PerformanceRating.SelfRating]]),Merge2[[#This Row],[PerformanceRating.SelfRating]],NA())</f>
        <v>#N/A</v>
      </c>
      <c r="AR669" s="4"/>
      <c r="AS669" s="4" t="e">
        <f>IF(ISNUMBER(Merge2[[#This Row],[PerformanceRating.ManagerRating]]),Merge2[[#This Row],[PerformanceRating.ManagerRating]],NA())</f>
        <v>#N/A</v>
      </c>
      <c r="AT669" s="4" t="e">
        <f>AVERAGE(Merge2[[#This Row],[environment]],Merge2[[#This Row],[job_satisfactory]],Merge2[[#This Row],[Relationship]],Merge2[[#This Row],[worklife]],Merge2[[#This Row],[selfrating]],Merge2[[#This Row],[managerrating]])</f>
        <v>#N/A</v>
      </c>
    </row>
    <row r="670" spans="1:46" x14ac:dyDescent="0.25">
      <c r="A670" s="1" t="s">
        <v>2291</v>
      </c>
      <c r="B670" s="3" t="s">
        <v>2292</v>
      </c>
      <c r="C670" s="3" t="s">
        <v>2293</v>
      </c>
      <c r="D670" s="3" t="s">
        <v>26</v>
      </c>
      <c r="E670" s="4">
        <v>24</v>
      </c>
      <c r="F670" s="4" t="str">
        <f>IF(Merge2[[#This Row],[Age]]&lt;=35,"Young","Old")</f>
        <v>Young</v>
      </c>
      <c r="G670" s="3" t="s">
        <v>27</v>
      </c>
      <c r="H670" s="3" t="s">
        <v>28</v>
      </c>
      <c r="I670" s="4">
        <v>16</v>
      </c>
      <c r="J670" s="4" t="str" cm="1">
        <f t="array" ref="J670">_xlfn.IFS(Merge2[[#This Row],[DistanceFromHome (KM)]] &lt;=10,"0-10KM",Merge2[[#This Row],[DistanceFromHome (KM)]] &lt;=20,"11-20KM",Merge2[[#This Row],[DistanceFromHome (KM)]] &lt;=30,"21-30KM",Merge2[[#This Row],[DistanceFromHome (KM)]] &lt;=40,"31-40KM",Merge2[[#This Row],[DistanceFromHome (KM)]] &lt;=50,"41-50KM")</f>
        <v>11-20KM</v>
      </c>
      <c r="K670" s="3" t="s">
        <v>40</v>
      </c>
      <c r="L670" s="3" t="s">
        <v>30</v>
      </c>
      <c r="M670" s="4">
        <v>2</v>
      </c>
      <c r="N670" s="3" t="str" cm="1">
        <f t="array" ref="N670">_xlfn.SWITCH(Merge2[[#This Row],[Education]], 1, "Below College", 2, "College", 3, "Bachelor's", 4, "Master's", 5, "Doctorate")</f>
        <v>College</v>
      </c>
      <c r="O670" s="3" t="s">
        <v>49</v>
      </c>
      <c r="P670" s="3" t="s">
        <v>32</v>
      </c>
      <c r="Q670" s="3" t="s">
        <v>41</v>
      </c>
      <c r="R670" s="5">
        <v>43158</v>
      </c>
      <c r="S670" s="4">
        <v>0</v>
      </c>
      <c r="T670" s="3" t="s">
        <v>42</v>
      </c>
      <c r="U670" s="4">
        <f>IF(Merge2[[#This Row],[OverTime]]="Yes", 1, 0)</f>
        <v>1</v>
      </c>
      <c r="V670" s="2">
        <v>42764</v>
      </c>
      <c r="W670" s="3" t="s">
        <v>34</v>
      </c>
      <c r="X670" s="4">
        <v>5</v>
      </c>
      <c r="Y670" s="4">
        <v>0</v>
      </c>
      <c r="Z670" s="4">
        <v>5</v>
      </c>
      <c r="AA670" s="4" t="str">
        <f>IF(Merge2[[#This Row],[YearsSinceLastPromotion]] &gt;=4, "Need Attention", "OK")</f>
        <v>Need Attention</v>
      </c>
      <c r="AB670" s="4">
        <v>5</v>
      </c>
      <c r="AC670" s="1"/>
      <c r="AD670" s="1"/>
      <c r="AE670" s="2"/>
      <c r="AF670" s="4"/>
      <c r="AG670" s="4" t="e">
        <f>IF(ISNUMBER(Merge2[[#This Row],[PerformanceRating.EnvironmentSatisfaction]]),Merge2[[#This Row],[PerformanceRating.EnvironmentSatisfaction]], NA())</f>
        <v>#N/A</v>
      </c>
      <c r="AH670" s="4"/>
      <c r="AI670" s="4" t="e">
        <f>IF(ISNUMBER(Merge2[[#This Row],[PerformanceRating.JobSatisfaction]]),Merge2[[#This Row],[PerformanceRating.JobSatisfaction]],NA())</f>
        <v>#N/A</v>
      </c>
      <c r="AJ670" s="4"/>
      <c r="AK670" s="4" t="e">
        <f>IF(ISNUMBER(Merge2[[#This Row],[PerformanceRating.RelationshipSatisfaction]]),Merge2[[#This Row],[PerformanceRating.RelationshipSatisfaction]],NA())</f>
        <v>#N/A</v>
      </c>
      <c r="AL670" s="4"/>
      <c r="AM670" s="4"/>
      <c r="AN670" s="4"/>
      <c r="AO670" s="4" t="e">
        <f>IF(ISNUMBER(Merge2[[#This Row],[PerformanceRating.WorkLifeBalance]]),Merge2[[#This Row],[PerformanceRating.WorkLifeBalance]],NA())</f>
        <v>#N/A</v>
      </c>
      <c r="AP670" s="4"/>
      <c r="AQ670" s="4" t="e">
        <f>IF(ISNUMBER(Merge2[[#This Row],[PerformanceRating.SelfRating]]),Merge2[[#This Row],[PerformanceRating.SelfRating]],NA())</f>
        <v>#N/A</v>
      </c>
      <c r="AR670" s="4"/>
      <c r="AS670" s="4" t="e">
        <f>IF(ISNUMBER(Merge2[[#This Row],[PerformanceRating.ManagerRating]]),Merge2[[#This Row],[PerformanceRating.ManagerRating]],NA())</f>
        <v>#N/A</v>
      </c>
      <c r="AT670" s="4" t="e">
        <f>AVERAGE(Merge2[[#This Row],[environment]],Merge2[[#This Row],[job_satisfactory]],Merge2[[#This Row],[Relationship]],Merge2[[#This Row],[worklife]],Merge2[[#This Row],[selfrating]],Merge2[[#This Row],[managerrating]])</f>
        <v>#N/A</v>
      </c>
    </row>
    <row r="671" spans="1:46" x14ac:dyDescent="0.25">
      <c r="A671" s="1" t="s">
        <v>2294</v>
      </c>
      <c r="B671" s="3" t="s">
        <v>2295</v>
      </c>
      <c r="C671" s="3" t="s">
        <v>2296</v>
      </c>
      <c r="D671" s="3" t="s">
        <v>26</v>
      </c>
      <c r="E671" s="4">
        <v>26</v>
      </c>
      <c r="F671" s="4" t="str">
        <f>IF(Merge2[[#This Row],[Age]]&lt;=35,"Young","Old")</f>
        <v>Young</v>
      </c>
      <c r="G671" s="3" t="s">
        <v>27</v>
      </c>
      <c r="H671" s="3" t="s">
        <v>57</v>
      </c>
      <c r="I671" s="4">
        <v>21</v>
      </c>
      <c r="J671" s="4" t="str" cm="1">
        <f t="array" ref="J671">_xlfn.IFS(Merge2[[#This Row],[DistanceFromHome (KM)]] &lt;=10,"0-10KM",Merge2[[#This Row],[DistanceFromHome (KM)]] &lt;=20,"11-20KM",Merge2[[#This Row],[DistanceFromHome (KM)]] &lt;=30,"21-30KM",Merge2[[#This Row],[DistanceFromHome (KM)]] &lt;=40,"31-40KM",Merge2[[#This Row],[DistanceFromHome (KM)]] &lt;=50,"41-50KM")</f>
        <v>21-30KM</v>
      </c>
      <c r="K671" s="3" t="s">
        <v>40</v>
      </c>
      <c r="L671" s="3" t="s">
        <v>30</v>
      </c>
      <c r="M671" s="4">
        <v>2</v>
      </c>
      <c r="N671" s="3" t="str" cm="1">
        <f t="array" ref="N671">_xlfn.SWITCH(Merge2[[#This Row],[Education]], 1, "Below College", 2, "College", 3, "Bachelor's", 4, "Master's", 5, "Doctorate")</f>
        <v>College</v>
      </c>
      <c r="O671" s="3" t="s">
        <v>83</v>
      </c>
      <c r="P671" s="3" t="s">
        <v>93</v>
      </c>
      <c r="Q671" s="3" t="s">
        <v>51</v>
      </c>
      <c r="R671" s="5">
        <v>89366</v>
      </c>
      <c r="S671" s="4">
        <v>1</v>
      </c>
      <c r="T671" s="3" t="s">
        <v>34</v>
      </c>
      <c r="U671" s="4">
        <f>IF(Merge2[[#This Row],[OverTime]]="Yes", 1, 0)</f>
        <v>0</v>
      </c>
      <c r="V671" s="2">
        <v>42765</v>
      </c>
      <c r="W671" s="3" t="s">
        <v>34</v>
      </c>
      <c r="X671" s="4">
        <v>5</v>
      </c>
      <c r="Y671" s="4">
        <v>5</v>
      </c>
      <c r="Z671" s="4">
        <v>5</v>
      </c>
      <c r="AA671" s="4" t="str">
        <f>IF(Merge2[[#This Row],[YearsSinceLastPromotion]] &gt;=4, "Need Attention", "OK")</f>
        <v>Need Attention</v>
      </c>
      <c r="AB671" s="4">
        <v>0</v>
      </c>
      <c r="AC671" s="1"/>
      <c r="AD671" s="1"/>
      <c r="AE671" s="2"/>
      <c r="AF671" s="4"/>
      <c r="AG671" s="4" t="e">
        <f>IF(ISNUMBER(Merge2[[#This Row],[PerformanceRating.EnvironmentSatisfaction]]),Merge2[[#This Row],[PerformanceRating.EnvironmentSatisfaction]], NA())</f>
        <v>#N/A</v>
      </c>
      <c r="AH671" s="4"/>
      <c r="AI671" s="4" t="e">
        <f>IF(ISNUMBER(Merge2[[#This Row],[PerformanceRating.JobSatisfaction]]),Merge2[[#This Row],[PerformanceRating.JobSatisfaction]],NA())</f>
        <v>#N/A</v>
      </c>
      <c r="AJ671" s="4"/>
      <c r="AK671" s="4" t="e">
        <f>IF(ISNUMBER(Merge2[[#This Row],[PerformanceRating.RelationshipSatisfaction]]),Merge2[[#This Row],[PerformanceRating.RelationshipSatisfaction]],NA())</f>
        <v>#N/A</v>
      </c>
      <c r="AL671" s="4"/>
      <c r="AM671" s="4"/>
      <c r="AN671" s="4"/>
      <c r="AO671" s="4" t="e">
        <f>IF(ISNUMBER(Merge2[[#This Row],[PerformanceRating.WorkLifeBalance]]),Merge2[[#This Row],[PerformanceRating.WorkLifeBalance]],NA())</f>
        <v>#N/A</v>
      </c>
      <c r="AP671" s="4"/>
      <c r="AQ671" s="4" t="e">
        <f>IF(ISNUMBER(Merge2[[#This Row],[PerformanceRating.SelfRating]]),Merge2[[#This Row],[PerformanceRating.SelfRating]],NA())</f>
        <v>#N/A</v>
      </c>
      <c r="AR671" s="4"/>
      <c r="AS671" s="4" t="e">
        <f>IF(ISNUMBER(Merge2[[#This Row],[PerformanceRating.ManagerRating]]),Merge2[[#This Row],[PerformanceRating.ManagerRating]],NA())</f>
        <v>#N/A</v>
      </c>
      <c r="AT671" s="4" t="e">
        <f>AVERAGE(Merge2[[#This Row],[environment]],Merge2[[#This Row],[job_satisfactory]],Merge2[[#This Row],[Relationship]],Merge2[[#This Row],[worklife]],Merge2[[#This Row],[selfrating]],Merge2[[#This Row],[managerrating]])</f>
        <v>#N/A</v>
      </c>
    </row>
    <row r="672" spans="1:46" x14ac:dyDescent="0.25">
      <c r="A672" s="1" t="s">
        <v>2297</v>
      </c>
      <c r="B672" s="3" t="s">
        <v>2298</v>
      </c>
      <c r="C672" s="3" t="s">
        <v>2299</v>
      </c>
      <c r="D672" s="3" t="s">
        <v>993</v>
      </c>
      <c r="E672" s="4">
        <v>34</v>
      </c>
      <c r="F672" s="4" t="str">
        <f>IF(Merge2[[#This Row],[Age]]&lt;=35,"Young","Old")</f>
        <v>Young</v>
      </c>
      <c r="G672" s="3" t="s">
        <v>27</v>
      </c>
      <c r="H672" s="3" t="s">
        <v>57</v>
      </c>
      <c r="I672" s="4">
        <v>18</v>
      </c>
      <c r="J672" s="4" t="str" cm="1">
        <f t="array" ref="J672">_xlfn.IFS(Merge2[[#This Row],[DistanceFromHome (KM)]] &lt;=10,"0-10KM",Merge2[[#This Row],[DistanceFromHome (KM)]] &lt;=20,"11-20KM",Merge2[[#This Row],[DistanceFromHome (KM)]] &lt;=30,"21-30KM",Merge2[[#This Row],[DistanceFromHome (KM)]] &lt;=40,"31-40KM",Merge2[[#This Row],[DistanceFromHome (KM)]] &lt;=50,"41-50KM")</f>
        <v>11-20KM</v>
      </c>
      <c r="K672" s="3" t="s">
        <v>40</v>
      </c>
      <c r="L672" s="3" t="s">
        <v>30</v>
      </c>
      <c r="M672" s="4">
        <v>3</v>
      </c>
      <c r="N672" s="3" t="str" cm="1">
        <f t="array" ref="N672">_xlfn.SWITCH(Merge2[[#This Row],[Education]], 1, "Below College", 2, "College", 3, "Bachelor's", 4, "Master's", 5, "Doctorate")</f>
        <v>Bachelor's</v>
      </c>
      <c r="O672" s="3" t="s">
        <v>58</v>
      </c>
      <c r="P672" s="3" t="s">
        <v>59</v>
      </c>
      <c r="Q672" s="3" t="s">
        <v>33</v>
      </c>
      <c r="R672" s="5">
        <v>323488</v>
      </c>
      <c r="S672" s="4">
        <v>1</v>
      </c>
      <c r="T672" s="3" t="s">
        <v>34</v>
      </c>
      <c r="U672" s="4">
        <f>IF(Merge2[[#This Row],[OverTime]]="Yes", 1, 0)</f>
        <v>0</v>
      </c>
      <c r="V672" s="2">
        <v>42767</v>
      </c>
      <c r="W672" s="3" t="s">
        <v>34</v>
      </c>
      <c r="X672" s="4">
        <v>5</v>
      </c>
      <c r="Y672" s="4">
        <v>0</v>
      </c>
      <c r="Z672" s="4">
        <v>1</v>
      </c>
      <c r="AA672" s="4" t="str">
        <f>IF(Merge2[[#This Row],[YearsSinceLastPromotion]] &gt;=4, "Need Attention", "OK")</f>
        <v>OK</v>
      </c>
      <c r="AB672" s="4">
        <v>1</v>
      </c>
      <c r="AC672" s="1"/>
      <c r="AD672" s="1"/>
      <c r="AE672" s="2"/>
      <c r="AF672" s="4"/>
      <c r="AG672" s="4" t="e">
        <f>IF(ISNUMBER(Merge2[[#This Row],[PerformanceRating.EnvironmentSatisfaction]]),Merge2[[#This Row],[PerformanceRating.EnvironmentSatisfaction]], NA())</f>
        <v>#N/A</v>
      </c>
      <c r="AH672" s="4"/>
      <c r="AI672" s="4" t="e">
        <f>IF(ISNUMBER(Merge2[[#This Row],[PerformanceRating.JobSatisfaction]]),Merge2[[#This Row],[PerformanceRating.JobSatisfaction]],NA())</f>
        <v>#N/A</v>
      </c>
      <c r="AJ672" s="4"/>
      <c r="AK672" s="4" t="e">
        <f>IF(ISNUMBER(Merge2[[#This Row],[PerformanceRating.RelationshipSatisfaction]]),Merge2[[#This Row],[PerformanceRating.RelationshipSatisfaction]],NA())</f>
        <v>#N/A</v>
      </c>
      <c r="AL672" s="4"/>
      <c r="AM672" s="4"/>
      <c r="AN672" s="4"/>
      <c r="AO672" s="4" t="e">
        <f>IF(ISNUMBER(Merge2[[#This Row],[PerformanceRating.WorkLifeBalance]]),Merge2[[#This Row],[PerformanceRating.WorkLifeBalance]],NA())</f>
        <v>#N/A</v>
      </c>
      <c r="AP672" s="4"/>
      <c r="AQ672" s="4" t="e">
        <f>IF(ISNUMBER(Merge2[[#This Row],[PerformanceRating.SelfRating]]),Merge2[[#This Row],[PerformanceRating.SelfRating]],NA())</f>
        <v>#N/A</v>
      </c>
      <c r="AR672" s="4"/>
      <c r="AS672" s="4" t="e">
        <f>IF(ISNUMBER(Merge2[[#This Row],[PerformanceRating.ManagerRating]]),Merge2[[#This Row],[PerformanceRating.ManagerRating]],NA())</f>
        <v>#N/A</v>
      </c>
      <c r="AT672" s="4" t="e">
        <f>AVERAGE(Merge2[[#This Row],[environment]],Merge2[[#This Row],[job_satisfactory]],Merge2[[#This Row],[Relationship]],Merge2[[#This Row],[worklife]],Merge2[[#This Row],[selfrating]],Merge2[[#This Row],[managerrating]])</f>
        <v>#N/A</v>
      </c>
    </row>
    <row r="673" spans="1:46" x14ac:dyDescent="0.25">
      <c r="A673" s="1" t="s">
        <v>2300</v>
      </c>
      <c r="B673" s="3" t="s">
        <v>2301</v>
      </c>
      <c r="C673" s="3" t="s">
        <v>2302</v>
      </c>
      <c r="D673" s="3" t="s">
        <v>26</v>
      </c>
      <c r="E673" s="4">
        <v>23</v>
      </c>
      <c r="F673" s="4" t="str">
        <f>IF(Merge2[[#This Row],[Age]]&lt;=35,"Young","Old")</f>
        <v>Young</v>
      </c>
      <c r="G673" s="3" t="s">
        <v>27</v>
      </c>
      <c r="H673" s="3" t="s">
        <v>28</v>
      </c>
      <c r="I673" s="4">
        <v>21</v>
      </c>
      <c r="J673" s="4" t="str" cm="1">
        <f t="array" ref="J673">_xlfn.IFS(Merge2[[#This Row],[DistanceFromHome (KM)]] &lt;=10,"0-10KM",Merge2[[#This Row],[DistanceFromHome (KM)]] &lt;=20,"11-20KM",Merge2[[#This Row],[DistanceFromHome (KM)]] &lt;=30,"21-30KM",Merge2[[#This Row],[DistanceFromHome (KM)]] &lt;=40,"31-40KM",Merge2[[#This Row],[DistanceFromHome (KM)]] &lt;=50,"41-50KM")</f>
        <v>21-30KM</v>
      </c>
      <c r="K673" s="3" t="s">
        <v>40</v>
      </c>
      <c r="L673" s="3" t="s">
        <v>30</v>
      </c>
      <c r="M673" s="4">
        <v>4</v>
      </c>
      <c r="N673" s="3" t="str" cm="1">
        <f t="array" ref="N673">_xlfn.SWITCH(Merge2[[#This Row],[Education]], 1, "Below College", 2, "College", 3, "Bachelor's", 4, "Master's", 5, "Doctorate")</f>
        <v>Master's</v>
      </c>
      <c r="O673" s="3" t="s">
        <v>31</v>
      </c>
      <c r="P673" s="3" t="s">
        <v>32</v>
      </c>
      <c r="Q673" s="3" t="s">
        <v>41</v>
      </c>
      <c r="R673" s="5">
        <v>37626</v>
      </c>
      <c r="S673" s="4">
        <v>0</v>
      </c>
      <c r="T673" s="3" t="s">
        <v>34</v>
      </c>
      <c r="U673" s="4">
        <f>IF(Merge2[[#This Row],[OverTime]]="Yes", 1, 0)</f>
        <v>0</v>
      </c>
      <c r="V673" s="2">
        <v>42770</v>
      </c>
      <c r="W673" s="3" t="s">
        <v>34</v>
      </c>
      <c r="X673" s="4">
        <v>5</v>
      </c>
      <c r="Y673" s="4">
        <v>4</v>
      </c>
      <c r="Z673" s="4">
        <v>4</v>
      </c>
      <c r="AA673" s="4" t="str">
        <f>IF(Merge2[[#This Row],[YearsSinceLastPromotion]] &gt;=4, "Need Attention", "OK")</f>
        <v>Need Attention</v>
      </c>
      <c r="AB673" s="4">
        <v>2</v>
      </c>
      <c r="AC673" s="1"/>
      <c r="AD673" s="1"/>
      <c r="AE673" s="2"/>
      <c r="AF673" s="4"/>
      <c r="AG673" s="4" t="e">
        <f>IF(ISNUMBER(Merge2[[#This Row],[PerformanceRating.EnvironmentSatisfaction]]),Merge2[[#This Row],[PerformanceRating.EnvironmentSatisfaction]], NA())</f>
        <v>#N/A</v>
      </c>
      <c r="AH673" s="4"/>
      <c r="AI673" s="4" t="e">
        <f>IF(ISNUMBER(Merge2[[#This Row],[PerformanceRating.JobSatisfaction]]),Merge2[[#This Row],[PerformanceRating.JobSatisfaction]],NA())</f>
        <v>#N/A</v>
      </c>
      <c r="AJ673" s="4"/>
      <c r="AK673" s="4" t="e">
        <f>IF(ISNUMBER(Merge2[[#This Row],[PerformanceRating.RelationshipSatisfaction]]),Merge2[[#This Row],[PerformanceRating.RelationshipSatisfaction]],NA())</f>
        <v>#N/A</v>
      </c>
      <c r="AL673" s="4"/>
      <c r="AM673" s="4"/>
      <c r="AN673" s="4"/>
      <c r="AO673" s="4" t="e">
        <f>IF(ISNUMBER(Merge2[[#This Row],[PerformanceRating.WorkLifeBalance]]),Merge2[[#This Row],[PerformanceRating.WorkLifeBalance]],NA())</f>
        <v>#N/A</v>
      </c>
      <c r="AP673" s="4"/>
      <c r="AQ673" s="4" t="e">
        <f>IF(ISNUMBER(Merge2[[#This Row],[PerformanceRating.SelfRating]]),Merge2[[#This Row],[PerformanceRating.SelfRating]],NA())</f>
        <v>#N/A</v>
      </c>
      <c r="AR673" s="4"/>
      <c r="AS673" s="4" t="e">
        <f>IF(ISNUMBER(Merge2[[#This Row],[PerformanceRating.ManagerRating]]),Merge2[[#This Row],[PerformanceRating.ManagerRating]],NA())</f>
        <v>#N/A</v>
      </c>
      <c r="AT673" s="4" t="e">
        <f>AVERAGE(Merge2[[#This Row],[environment]],Merge2[[#This Row],[job_satisfactory]],Merge2[[#This Row],[Relationship]],Merge2[[#This Row],[worklife]],Merge2[[#This Row],[selfrating]],Merge2[[#This Row],[managerrating]])</f>
        <v>#N/A</v>
      </c>
    </row>
    <row r="674" spans="1:46" x14ac:dyDescent="0.25">
      <c r="A674" s="1" t="s">
        <v>2303</v>
      </c>
      <c r="B674" s="3" t="s">
        <v>2304</v>
      </c>
      <c r="C674" s="3" t="s">
        <v>2305</v>
      </c>
      <c r="D674" s="3" t="s">
        <v>26</v>
      </c>
      <c r="E674" s="4">
        <v>24</v>
      </c>
      <c r="F674" s="4" t="str">
        <f>IF(Merge2[[#This Row],[Age]]&lt;=35,"Young","Old")</f>
        <v>Young</v>
      </c>
      <c r="G674" s="3" t="s">
        <v>27</v>
      </c>
      <c r="H674" s="3" t="s">
        <v>57</v>
      </c>
      <c r="I674" s="4">
        <v>42</v>
      </c>
      <c r="J674" s="4" t="str" cm="1">
        <f t="array" ref="J674">_xlfn.IFS(Merge2[[#This Row],[DistanceFromHome (KM)]] &lt;=10,"0-10KM",Merge2[[#This Row],[DistanceFromHome (KM)]] &lt;=20,"11-20KM",Merge2[[#This Row],[DistanceFromHome (KM)]] &lt;=30,"21-30KM",Merge2[[#This Row],[DistanceFromHome (KM)]] &lt;=40,"31-40KM",Merge2[[#This Row],[DistanceFromHome (KM)]] &lt;=50,"41-50KM")</f>
        <v>41-50KM</v>
      </c>
      <c r="K674" s="3" t="s">
        <v>40</v>
      </c>
      <c r="L674" s="3" t="s">
        <v>30</v>
      </c>
      <c r="M674" s="4">
        <v>2</v>
      </c>
      <c r="N674" s="3" t="str" cm="1">
        <f t="array" ref="N674">_xlfn.SWITCH(Merge2[[#This Row],[Education]], 1, "Below College", 2, "College", 3, "Bachelor's", 4, "Master's", 5, "Doctorate")</f>
        <v>College</v>
      </c>
      <c r="O674" s="3" t="s">
        <v>83</v>
      </c>
      <c r="P674" s="3" t="s">
        <v>93</v>
      </c>
      <c r="Q674" s="3" t="s">
        <v>51</v>
      </c>
      <c r="R674" s="5">
        <v>38775</v>
      </c>
      <c r="S674" s="4">
        <v>1</v>
      </c>
      <c r="T674" s="3" t="s">
        <v>42</v>
      </c>
      <c r="U674" s="4">
        <f>IF(Merge2[[#This Row],[OverTime]]="Yes", 1, 0)</f>
        <v>1</v>
      </c>
      <c r="V674" s="2">
        <v>42772</v>
      </c>
      <c r="W674" s="3" t="s">
        <v>34</v>
      </c>
      <c r="X674" s="4">
        <v>5</v>
      </c>
      <c r="Y674" s="4">
        <v>0</v>
      </c>
      <c r="Z674" s="4">
        <v>5</v>
      </c>
      <c r="AA674" s="4" t="str">
        <f>IF(Merge2[[#This Row],[YearsSinceLastPromotion]] &gt;=4, "Need Attention", "OK")</f>
        <v>Need Attention</v>
      </c>
      <c r="AB674" s="4">
        <v>1</v>
      </c>
      <c r="AC674" s="1" t="s">
        <v>2306</v>
      </c>
      <c r="AD674" s="1" t="s">
        <v>2303</v>
      </c>
      <c r="AE674" s="2">
        <v>43582</v>
      </c>
      <c r="AF674" s="4">
        <v>4</v>
      </c>
      <c r="AG674" s="4">
        <f>IF(ISNUMBER(Merge2[[#This Row],[PerformanceRating.EnvironmentSatisfaction]]),Merge2[[#This Row],[PerformanceRating.EnvironmentSatisfaction]], NA())</f>
        <v>4</v>
      </c>
      <c r="AH674" s="4">
        <v>3</v>
      </c>
      <c r="AI674" s="4">
        <f>IF(ISNUMBER(Merge2[[#This Row],[PerformanceRating.JobSatisfaction]]),Merge2[[#This Row],[PerformanceRating.JobSatisfaction]],NA())</f>
        <v>3</v>
      </c>
      <c r="AJ674" s="4">
        <v>2</v>
      </c>
      <c r="AK674" s="4">
        <f>IF(ISNUMBER(Merge2[[#This Row],[PerformanceRating.RelationshipSatisfaction]]),Merge2[[#This Row],[PerformanceRating.RelationshipSatisfaction]],NA())</f>
        <v>2</v>
      </c>
      <c r="AL674" s="4">
        <v>3</v>
      </c>
      <c r="AM674" s="4">
        <v>1</v>
      </c>
      <c r="AN674" s="4">
        <v>2</v>
      </c>
      <c r="AO674" s="4">
        <f>IF(ISNUMBER(Merge2[[#This Row],[PerformanceRating.WorkLifeBalance]]),Merge2[[#This Row],[PerformanceRating.WorkLifeBalance]],NA())</f>
        <v>2</v>
      </c>
      <c r="AP674" s="4">
        <v>4</v>
      </c>
      <c r="AQ674" s="4">
        <f>IF(ISNUMBER(Merge2[[#This Row],[PerformanceRating.SelfRating]]),Merge2[[#This Row],[PerformanceRating.SelfRating]],NA())</f>
        <v>4</v>
      </c>
      <c r="AR674" s="4">
        <v>3</v>
      </c>
      <c r="AS674" s="4">
        <f>IF(ISNUMBER(Merge2[[#This Row],[PerformanceRating.ManagerRating]]),Merge2[[#This Row],[PerformanceRating.ManagerRating]],NA())</f>
        <v>3</v>
      </c>
      <c r="AT674" s="4">
        <f>AVERAGE(Merge2[[#This Row],[environment]],Merge2[[#This Row],[job_satisfactory]],Merge2[[#This Row],[Relationship]],Merge2[[#This Row],[worklife]],Merge2[[#This Row],[selfrating]],Merge2[[#This Row],[managerrating]])</f>
        <v>3</v>
      </c>
    </row>
    <row r="675" spans="1:46" x14ac:dyDescent="0.25">
      <c r="A675" s="1" t="s">
        <v>2307</v>
      </c>
      <c r="B675" s="3" t="s">
        <v>2308</v>
      </c>
      <c r="C675" s="3" t="s">
        <v>2309</v>
      </c>
      <c r="D675" s="3" t="s">
        <v>39</v>
      </c>
      <c r="E675" s="4">
        <v>23</v>
      </c>
      <c r="F675" s="4" t="str">
        <f>IF(Merge2[[#This Row],[Age]]&lt;=35,"Young","Old")</f>
        <v>Young</v>
      </c>
      <c r="G675" s="3" t="s">
        <v>27</v>
      </c>
      <c r="H675" s="3" t="s">
        <v>57</v>
      </c>
      <c r="I675" s="4">
        <v>19</v>
      </c>
      <c r="J675" s="4" t="str" cm="1">
        <f t="array" ref="J675">_xlfn.IFS(Merge2[[#This Row],[DistanceFromHome (KM)]] &lt;=10,"0-10KM",Merge2[[#This Row],[DistanceFromHome (KM)]] &lt;=20,"11-20KM",Merge2[[#This Row],[DistanceFromHome (KM)]] &lt;=30,"21-30KM",Merge2[[#This Row],[DistanceFromHome (KM)]] &lt;=40,"31-40KM",Merge2[[#This Row],[DistanceFromHome (KM)]] &lt;=50,"41-50KM")</f>
        <v>11-20KM</v>
      </c>
      <c r="K675" s="3" t="s">
        <v>69</v>
      </c>
      <c r="L675" s="3" t="s">
        <v>149</v>
      </c>
      <c r="M675" s="4">
        <v>4</v>
      </c>
      <c r="N675" s="3" t="str" cm="1">
        <f t="array" ref="N675">_xlfn.SWITCH(Merge2[[#This Row],[Education]], 1, "Below College", 2, "College", 3, "Bachelor's", 4, "Master's", 5, "Doctorate")</f>
        <v>Master's</v>
      </c>
      <c r="O675" s="3" t="s">
        <v>200</v>
      </c>
      <c r="P675" s="3" t="s">
        <v>93</v>
      </c>
      <c r="Q675" s="3" t="s">
        <v>51</v>
      </c>
      <c r="R675" s="5">
        <v>25986</v>
      </c>
      <c r="S675" s="4">
        <v>1</v>
      </c>
      <c r="T675" s="3" t="s">
        <v>34</v>
      </c>
      <c r="U675" s="4">
        <f>IF(Merge2[[#This Row],[OverTime]]="Yes", 1, 0)</f>
        <v>0</v>
      </c>
      <c r="V675" s="2">
        <v>42774</v>
      </c>
      <c r="W675" s="3" t="s">
        <v>34</v>
      </c>
      <c r="X675" s="4">
        <v>5</v>
      </c>
      <c r="Y675" s="4">
        <v>4</v>
      </c>
      <c r="Z675" s="4">
        <v>4</v>
      </c>
      <c r="AA675" s="4" t="str">
        <f>IF(Merge2[[#This Row],[YearsSinceLastPromotion]] &gt;=4, "Need Attention", "OK")</f>
        <v>Need Attention</v>
      </c>
      <c r="AB675" s="4">
        <v>3</v>
      </c>
      <c r="AC675" s="1"/>
      <c r="AD675" s="1"/>
      <c r="AE675" s="2"/>
      <c r="AF675" s="4"/>
      <c r="AG675" s="4" t="e">
        <f>IF(ISNUMBER(Merge2[[#This Row],[PerformanceRating.EnvironmentSatisfaction]]),Merge2[[#This Row],[PerformanceRating.EnvironmentSatisfaction]], NA())</f>
        <v>#N/A</v>
      </c>
      <c r="AH675" s="4"/>
      <c r="AI675" s="4" t="e">
        <f>IF(ISNUMBER(Merge2[[#This Row],[PerformanceRating.JobSatisfaction]]),Merge2[[#This Row],[PerformanceRating.JobSatisfaction]],NA())</f>
        <v>#N/A</v>
      </c>
      <c r="AJ675" s="4"/>
      <c r="AK675" s="4" t="e">
        <f>IF(ISNUMBER(Merge2[[#This Row],[PerformanceRating.RelationshipSatisfaction]]),Merge2[[#This Row],[PerformanceRating.RelationshipSatisfaction]],NA())</f>
        <v>#N/A</v>
      </c>
      <c r="AL675" s="4"/>
      <c r="AM675" s="4"/>
      <c r="AN675" s="4"/>
      <c r="AO675" s="4" t="e">
        <f>IF(ISNUMBER(Merge2[[#This Row],[PerformanceRating.WorkLifeBalance]]),Merge2[[#This Row],[PerformanceRating.WorkLifeBalance]],NA())</f>
        <v>#N/A</v>
      </c>
      <c r="AP675" s="4"/>
      <c r="AQ675" s="4" t="e">
        <f>IF(ISNUMBER(Merge2[[#This Row],[PerformanceRating.SelfRating]]),Merge2[[#This Row],[PerformanceRating.SelfRating]],NA())</f>
        <v>#N/A</v>
      </c>
      <c r="AR675" s="4"/>
      <c r="AS675" s="4" t="e">
        <f>IF(ISNUMBER(Merge2[[#This Row],[PerformanceRating.ManagerRating]]),Merge2[[#This Row],[PerformanceRating.ManagerRating]],NA())</f>
        <v>#N/A</v>
      </c>
      <c r="AT675" s="4" t="e">
        <f>AVERAGE(Merge2[[#This Row],[environment]],Merge2[[#This Row],[job_satisfactory]],Merge2[[#This Row],[Relationship]],Merge2[[#This Row],[worklife]],Merge2[[#This Row],[selfrating]],Merge2[[#This Row],[managerrating]])</f>
        <v>#N/A</v>
      </c>
    </row>
    <row r="676" spans="1:46" x14ac:dyDescent="0.25">
      <c r="A676" s="1" t="s">
        <v>2310</v>
      </c>
      <c r="B676" s="3" t="s">
        <v>2311</v>
      </c>
      <c r="C676" s="3" t="s">
        <v>2312</v>
      </c>
      <c r="D676" s="3" t="s">
        <v>26</v>
      </c>
      <c r="E676" s="4">
        <v>25</v>
      </c>
      <c r="F676" s="4" t="str">
        <f>IF(Merge2[[#This Row],[Age]]&lt;=35,"Young","Old")</f>
        <v>Young</v>
      </c>
      <c r="G676" s="3" t="s">
        <v>92</v>
      </c>
      <c r="H676" s="3" t="s">
        <v>57</v>
      </c>
      <c r="I676" s="4">
        <v>36</v>
      </c>
      <c r="J676" s="4" t="str" cm="1">
        <f t="array" ref="J676">_xlfn.IFS(Merge2[[#This Row],[DistanceFromHome (KM)]] &lt;=10,"0-10KM",Merge2[[#This Row],[DistanceFromHome (KM)]] &lt;=20,"11-20KM",Merge2[[#This Row],[DistanceFromHome (KM)]] &lt;=30,"21-30KM",Merge2[[#This Row],[DistanceFromHome (KM)]] &lt;=40,"31-40KM",Merge2[[#This Row],[DistanceFromHome (KM)]] &lt;=50,"41-50KM")</f>
        <v>31-40KM</v>
      </c>
      <c r="K676" s="3" t="s">
        <v>40</v>
      </c>
      <c r="L676" s="3" t="s">
        <v>149</v>
      </c>
      <c r="M676" s="4">
        <v>2</v>
      </c>
      <c r="N676" s="3" t="str" cm="1">
        <f t="array" ref="N676">_xlfn.SWITCH(Merge2[[#This Row],[Education]], 1, "Below College", 2, "College", 3, "Bachelor's", 4, "Master's", 5, "Doctorate")</f>
        <v>College</v>
      </c>
      <c r="O676" s="3" t="s">
        <v>77</v>
      </c>
      <c r="P676" s="3" t="s">
        <v>93</v>
      </c>
      <c r="Q676" s="3" t="s">
        <v>41</v>
      </c>
      <c r="R676" s="5">
        <v>31698</v>
      </c>
      <c r="S676" s="4">
        <v>0</v>
      </c>
      <c r="T676" s="3" t="s">
        <v>34</v>
      </c>
      <c r="U676" s="4">
        <f>IF(Merge2[[#This Row],[OverTime]]="Yes", 1, 0)</f>
        <v>0</v>
      </c>
      <c r="V676" s="2">
        <v>42779</v>
      </c>
      <c r="W676" s="3" t="s">
        <v>34</v>
      </c>
      <c r="X676" s="4">
        <v>5</v>
      </c>
      <c r="Y676" s="4">
        <v>5</v>
      </c>
      <c r="Z676" s="4">
        <v>5</v>
      </c>
      <c r="AA676" s="4" t="str">
        <f>IF(Merge2[[#This Row],[YearsSinceLastPromotion]] &gt;=4, "Need Attention", "OK")</f>
        <v>Need Attention</v>
      </c>
      <c r="AB676" s="4">
        <v>2</v>
      </c>
      <c r="AC676" s="1"/>
      <c r="AD676" s="1"/>
      <c r="AE676" s="2"/>
      <c r="AF676" s="4"/>
      <c r="AG676" s="4" t="e">
        <f>IF(ISNUMBER(Merge2[[#This Row],[PerformanceRating.EnvironmentSatisfaction]]),Merge2[[#This Row],[PerformanceRating.EnvironmentSatisfaction]], NA())</f>
        <v>#N/A</v>
      </c>
      <c r="AH676" s="4"/>
      <c r="AI676" s="4" t="e">
        <f>IF(ISNUMBER(Merge2[[#This Row],[PerformanceRating.JobSatisfaction]]),Merge2[[#This Row],[PerformanceRating.JobSatisfaction]],NA())</f>
        <v>#N/A</v>
      </c>
      <c r="AJ676" s="4"/>
      <c r="AK676" s="4" t="e">
        <f>IF(ISNUMBER(Merge2[[#This Row],[PerformanceRating.RelationshipSatisfaction]]),Merge2[[#This Row],[PerformanceRating.RelationshipSatisfaction]],NA())</f>
        <v>#N/A</v>
      </c>
      <c r="AL676" s="4"/>
      <c r="AM676" s="4"/>
      <c r="AN676" s="4"/>
      <c r="AO676" s="4" t="e">
        <f>IF(ISNUMBER(Merge2[[#This Row],[PerformanceRating.WorkLifeBalance]]),Merge2[[#This Row],[PerformanceRating.WorkLifeBalance]],NA())</f>
        <v>#N/A</v>
      </c>
      <c r="AP676" s="4"/>
      <c r="AQ676" s="4" t="e">
        <f>IF(ISNUMBER(Merge2[[#This Row],[PerformanceRating.SelfRating]]),Merge2[[#This Row],[PerformanceRating.SelfRating]],NA())</f>
        <v>#N/A</v>
      </c>
      <c r="AR676" s="4"/>
      <c r="AS676" s="4" t="e">
        <f>IF(ISNUMBER(Merge2[[#This Row],[PerformanceRating.ManagerRating]]),Merge2[[#This Row],[PerformanceRating.ManagerRating]],NA())</f>
        <v>#N/A</v>
      </c>
      <c r="AT676" s="4" t="e">
        <f>AVERAGE(Merge2[[#This Row],[environment]],Merge2[[#This Row],[job_satisfactory]],Merge2[[#This Row],[Relationship]],Merge2[[#This Row],[worklife]],Merge2[[#This Row],[selfrating]],Merge2[[#This Row],[managerrating]])</f>
        <v>#N/A</v>
      </c>
    </row>
    <row r="677" spans="1:46" x14ac:dyDescent="0.25">
      <c r="A677" s="1" t="s">
        <v>2313</v>
      </c>
      <c r="B677" s="3" t="s">
        <v>2314</v>
      </c>
      <c r="C677" s="3" t="s">
        <v>2315</v>
      </c>
      <c r="D677" s="3" t="s">
        <v>39</v>
      </c>
      <c r="E677" s="4">
        <v>24</v>
      </c>
      <c r="F677" s="4" t="str">
        <f>IF(Merge2[[#This Row],[Age]]&lt;=35,"Young","Old")</f>
        <v>Young</v>
      </c>
      <c r="G677" s="3" t="s">
        <v>27</v>
      </c>
      <c r="H677" s="3" t="s">
        <v>28</v>
      </c>
      <c r="I677" s="4">
        <v>29</v>
      </c>
      <c r="J677" s="4" t="str" cm="1">
        <f t="array" ref="J677">_xlfn.IFS(Merge2[[#This Row],[DistanceFromHome (KM)]] &lt;=10,"0-10KM",Merge2[[#This Row],[DistanceFromHome (KM)]] &lt;=20,"11-20KM",Merge2[[#This Row],[DistanceFromHome (KM)]] &lt;=30,"21-30KM",Merge2[[#This Row],[DistanceFromHome (KM)]] &lt;=40,"31-40KM",Merge2[[#This Row],[DistanceFromHome (KM)]] &lt;=50,"41-50KM")</f>
        <v>21-30KM</v>
      </c>
      <c r="K677" s="3" t="s">
        <v>40</v>
      </c>
      <c r="L677" s="3" t="s">
        <v>70</v>
      </c>
      <c r="M677" s="4">
        <v>3</v>
      </c>
      <c r="N677" s="3" t="str" cm="1">
        <f t="array" ref="N677">_xlfn.SWITCH(Merge2[[#This Row],[Education]], 1, "Below College", 2, "College", 3, "Bachelor's", 4, "Master's", 5, "Doctorate")</f>
        <v>Bachelor's</v>
      </c>
      <c r="O677" s="3" t="s">
        <v>31</v>
      </c>
      <c r="P677" s="3" t="s">
        <v>32</v>
      </c>
      <c r="Q677" s="3" t="s">
        <v>51</v>
      </c>
      <c r="R677" s="5">
        <v>105859</v>
      </c>
      <c r="S677" s="4">
        <v>2</v>
      </c>
      <c r="T677" s="3" t="s">
        <v>34</v>
      </c>
      <c r="U677" s="4">
        <f>IF(Merge2[[#This Row],[OverTime]]="Yes", 1, 0)</f>
        <v>0</v>
      </c>
      <c r="V677" s="2">
        <v>42779</v>
      </c>
      <c r="W677" s="3" t="s">
        <v>34</v>
      </c>
      <c r="X677" s="4">
        <v>5</v>
      </c>
      <c r="Y677" s="4">
        <v>5</v>
      </c>
      <c r="Z677" s="4">
        <v>5</v>
      </c>
      <c r="AA677" s="4" t="str">
        <f>IF(Merge2[[#This Row],[YearsSinceLastPromotion]] &gt;=4, "Need Attention", "OK")</f>
        <v>Need Attention</v>
      </c>
      <c r="AB677" s="4">
        <v>3</v>
      </c>
      <c r="AC677" s="1"/>
      <c r="AD677" s="1"/>
      <c r="AE677" s="2"/>
      <c r="AF677" s="4"/>
      <c r="AG677" s="4" t="e">
        <f>IF(ISNUMBER(Merge2[[#This Row],[PerformanceRating.EnvironmentSatisfaction]]),Merge2[[#This Row],[PerformanceRating.EnvironmentSatisfaction]], NA())</f>
        <v>#N/A</v>
      </c>
      <c r="AH677" s="4"/>
      <c r="AI677" s="4" t="e">
        <f>IF(ISNUMBER(Merge2[[#This Row],[PerformanceRating.JobSatisfaction]]),Merge2[[#This Row],[PerformanceRating.JobSatisfaction]],NA())</f>
        <v>#N/A</v>
      </c>
      <c r="AJ677" s="4"/>
      <c r="AK677" s="4" t="e">
        <f>IF(ISNUMBER(Merge2[[#This Row],[PerformanceRating.RelationshipSatisfaction]]),Merge2[[#This Row],[PerformanceRating.RelationshipSatisfaction]],NA())</f>
        <v>#N/A</v>
      </c>
      <c r="AL677" s="4"/>
      <c r="AM677" s="4"/>
      <c r="AN677" s="4"/>
      <c r="AO677" s="4" t="e">
        <f>IF(ISNUMBER(Merge2[[#This Row],[PerformanceRating.WorkLifeBalance]]),Merge2[[#This Row],[PerformanceRating.WorkLifeBalance]],NA())</f>
        <v>#N/A</v>
      </c>
      <c r="AP677" s="4"/>
      <c r="AQ677" s="4" t="e">
        <f>IF(ISNUMBER(Merge2[[#This Row],[PerformanceRating.SelfRating]]),Merge2[[#This Row],[PerformanceRating.SelfRating]],NA())</f>
        <v>#N/A</v>
      </c>
      <c r="AR677" s="4"/>
      <c r="AS677" s="4" t="e">
        <f>IF(ISNUMBER(Merge2[[#This Row],[PerformanceRating.ManagerRating]]),Merge2[[#This Row],[PerformanceRating.ManagerRating]],NA())</f>
        <v>#N/A</v>
      </c>
      <c r="AT677" s="4" t="e">
        <f>AVERAGE(Merge2[[#This Row],[environment]],Merge2[[#This Row],[job_satisfactory]],Merge2[[#This Row],[Relationship]],Merge2[[#This Row],[worklife]],Merge2[[#This Row],[selfrating]],Merge2[[#This Row],[managerrating]])</f>
        <v>#N/A</v>
      </c>
    </row>
    <row r="678" spans="1:46" x14ac:dyDescent="0.25">
      <c r="A678" s="1" t="s">
        <v>2316</v>
      </c>
      <c r="B678" s="3" t="s">
        <v>2317</v>
      </c>
      <c r="C678" s="3" t="s">
        <v>2318</v>
      </c>
      <c r="D678" s="3" t="s">
        <v>26</v>
      </c>
      <c r="E678" s="4">
        <v>25</v>
      </c>
      <c r="F678" s="4" t="str">
        <f>IF(Merge2[[#This Row],[Age]]&lt;=35,"Young","Old")</f>
        <v>Young</v>
      </c>
      <c r="G678" s="3" t="s">
        <v>27</v>
      </c>
      <c r="H678" s="3" t="s">
        <v>57</v>
      </c>
      <c r="I678" s="4">
        <v>32</v>
      </c>
      <c r="J678" s="4" t="str" cm="1">
        <f t="array" ref="J678">_xlfn.IFS(Merge2[[#This Row],[DistanceFromHome (KM)]] &lt;=10,"0-10KM",Merge2[[#This Row],[DistanceFromHome (KM)]] &lt;=20,"11-20KM",Merge2[[#This Row],[DistanceFromHome (KM)]] &lt;=30,"21-30KM",Merge2[[#This Row],[DistanceFromHome (KM)]] &lt;=40,"31-40KM",Merge2[[#This Row],[DistanceFromHome (KM)]] &lt;=50,"41-50KM")</f>
        <v>31-40KM</v>
      </c>
      <c r="K678" s="3" t="s">
        <v>69</v>
      </c>
      <c r="L678" s="3" t="s">
        <v>70</v>
      </c>
      <c r="M678" s="4">
        <v>3</v>
      </c>
      <c r="N678" s="3" t="str" cm="1">
        <f t="array" ref="N678">_xlfn.SWITCH(Merge2[[#This Row],[Education]], 1, "Below College", 2, "College", 3, "Bachelor's", 4, "Master's", 5, "Doctorate")</f>
        <v>Bachelor's</v>
      </c>
      <c r="O678" s="3" t="s">
        <v>77</v>
      </c>
      <c r="P678" s="3" t="s">
        <v>110</v>
      </c>
      <c r="Q678" s="3" t="s">
        <v>51</v>
      </c>
      <c r="R678" s="5">
        <v>35586</v>
      </c>
      <c r="S678" s="4">
        <v>0</v>
      </c>
      <c r="T678" s="3" t="s">
        <v>34</v>
      </c>
      <c r="U678" s="4">
        <f>IF(Merge2[[#This Row],[OverTime]]="Yes", 1, 0)</f>
        <v>0</v>
      </c>
      <c r="V678" s="2">
        <v>42783</v>
      </c>
      <c r="W678" s="3" t="s">
        <v>34</v>
      </c>
      <c r="X678" s="4">
        <v>5</v>
      </c>
      <c r="Y678" s="4">
        <v>4</v>
      </c>
      <c r="Z678" s="4">
        <v>5</v>
      </c>
      <c r="AA678" s="4" t="str">
        <f>IF(Merge2[[#This Row],[YearsSinceLastPromotion]] &gt;=4, "Need Attention", "OK")</f>
        <v>Need Attention</v>
      </c>
      <c r="AB678" s="4">
        <v>0</v>
      </c>
      <c r="AC678" s="1"/>
      <c r="AD678" s="1"/>
      <c r="AE678" s="2"/>
      <c r="AF678" s="4"/>
      <c r="AG678" s="4" t="e">
        <f>IF(ISNUMBER(Merge2[[#This Row],[PerformanceRating.EnvironmentSatisfaction]]),Merge2[[#This Row],[PerformanceRating.EnvironmentSatisfaction]], NA())</f>
        <v>#N/A</v>
      </c>
      <c r="AH678" s="4"/>
      <c r="AI678" s="4" t="e">
        <f>IF(ISNUMBER(Merge2[[#This Row],[PerformanceRating.JobSatisfaction]]),Merge2[[#This Row],[PerformanceRating.JobSatisfaction]],NA())</f>
        <v>#N/A</v>
      </c>
      <c r="AJ678" s="4"/>
      <c r="AK678" s="4" t="e">
        <f>IF(ISNUMBER(Merge2[[#This Row],[PerformanceRating.RelationshipSatisfaction]]),Merge2[[#This Row],[PerformanceRating.RelationshipSatisfaction]],NA())</f>
        <v>#N/A</v>
      </c>
      <c r="AL678" s="4"/>
      <c r="AM678" s="4"/>
      <c r="AN678" s="4"/>
      <c r="AO678" s="4" t="e">
        <f>IF(ISNUMBER(Merge2[[#This Row],[PerformanceRating.WorkLifeBalance]]),Merge2[[#This Row],[PerformanceRating.WorkLifeBalance]],NA())</f>
        <v>#N/A</v>
      </c>
      <c r="AP678" s="4"/>
      <c r="AQ678" s="4" t="e">
        <f>IF(ISNUMBER(Merge2[[#This Row],[PerformanceRating.SelfRating]]),Merge2[[#This Row],[PerformanceRating.SelfRating]],NA())</f>
        <v>#N/A</v>
      </c>
      <c r="AR678" s="4"/>
      <c r="AS678" s="4" t="e">
        <f>IF(ISNUMBER(Merge2[[#This Row],[PerformanceRating.ManagerRating]]),Merge2[[#This Row],[PerformanceRating.ManagerRating]],NA())</f>
        <v>#N/A</v>
      </c>
      <c r="AT678" s="4" t="e">
        <f>AVERAGE(Merge2[[#This Row],[environment]],Merge2[[#This Row],[job_satisfactory]],Merge2[[#This Row],[Relationship]],Merge2[[#This Row],[worklife]],Merge2[[#This Row],[selfrating]],Merge2[[#This Row],[managerrating]])</f>
        <v>#N/A</v>
      </c>
    </row>
    <row r="679" spans="1:46" x14ac:dyDescent="0.25">
      <c r="A679" s="1" t="s">
        <v>2319</v>
      </c>
      <c r="B679" s="3" t="s">
        <v>2320</v>
      </c>
      <c r="C679" s="3" t="s">
        <v>2321</v>
      </c>
      <c r="D679" s="3" t="s">
        <v>26</v>
      </c>
      <c r="E679" s="4">
        <v>25</v>
      </c>
      <c r="F679" s="4" t="str">
        <f>IF(Merge2[[#This Row],[Age]]&lt;=35,"Young","Old")</f>
        <v>Young</v>
      </c>
      <c r="G679" s="3" t="s">
        <v>75</v>
      </c>
      <c r="H679" s="3" t="s">
        <v>57</v>
      </c>
      <c r="I679" s="4">
        <v>27</v>
      </c>
      <c r="J679" s="4" t="str" cm="1">
        <f t="array" ref="J679">_xlfn.IFS(Merge2[[#This Row],[DistanceFromHome (KM)]] &lt;=10,"0-10KM",Merge2[[#This Row],[DistanceFromHome (KM)]] &lt;=20,"11-20KM",Merge2[[#This Row],[DistanceFromHome (KM)]] &lt;=30,"21-30KM",Merge2[[#This Row],[DistanceFromHome (KM)]] &lt;=40,"31-40KM",Merge2[[#This Row],[DistanceFromHome (KM)]] &lt;=50,"41-50KM")</f>
        <v>21-30KM</v>
      </c>
      <c r="K679" s="3" t="s">
        <v>69</v>
      </c>
      <c r="L679" s="3" t="s">
        <v>70</v>
      </c>
      <c r="M679" s="4">
        <v>4</v>
      </c>
      <c r="N679" s="3" t="str" cm="1">
        <f t="array" ref="N679">_xlfn.SWITCH(Merge2[[#This Row],[Education]], 1, "Below College", 2, "College", 3, "Bachelor's", 4, "Master's", 5, "Doctorate")</f>
        <v>Master's</v>
      </c>
      <c r="O679" s="3" t="s">
        <v>200</v>
      </c>
      <c r="P679" s="3" t="s">
        <v>110</v>
      </c>
      <c r="Q679" s="3" t="s">
        <v>51</v>
      </c>
      <c r="R679" s="5">
        <v>28288</v>
      </c>
      <c r="S679" s="4">
        <v>2</v>
      </c>
      <c r="T679" s="3" t="s">
        <v>34</v>
      </c>
      <c r="U679" s="4">
        <f>IF(Merge2[[#This Row],[OverTime]]="Yes", 1, 0)</f>
        <v>0</v>
      </c>
      <c r="V679" s="2">
        <v>42795</v>
      </c>
      <c r="W679" s="3" t="s">
        <v>34</v>
      </c>
      <c r="X679" s="4">
        <v>5</v>
      </c>
      <c r="Y679" s="4">
        <v>5</v>
      </c>
      <c r="Z679" s="4">
        <v>5</v>
      </c>
      <c r="AA679" s="4" t="str">
        <f>IF(Merge2[[#This Row],[YearsSinceLastPromotion]] &gt;=4, "Need Attention", "OK")</f>
        <v>Need Attention</v>
      </c>
      <c r="AB679" s="4">
        <v>0</v>
      </c>
      <c r="AC679" s="1"/>
      <c r="AD679" s="1"/>
      <c r="AE679" s="2"/>
      <c r="AF679" s="4"/>
      <c r="AG679" s="4" t="e">
        <f>IF(ISNUMBER(Merge2[[#This Row],[PerformanceRating.EnvironmentSatisfaction]]),Merge2[[#This Row],[PerformanceRating.EnvironmentSatisfaction]], NA())</f>
        <v>#N/A</v>
      </c>
      <c r="AH679" s="4"/>
      <c r="AI679" s="4" t="e">
        <f>IF(ISNUMBER(Merge2[[#This Row],[PerformanceRating.JobSatisfaction]]),Merge2[[#This Row],[PerformanceRating.JobSatisfaction]],NA())</f>
        <v>#N/A</v>
      </c>
      <c r="AJ679" s="4"/>
      <c r="AK679" s="4" t="e">
        <f>IF(ISNUMBER(Merge2[[#This Row],[PerformanceRating.RelationshipSatisfaction]]),Merge2[[#This Row],[PerformanceRating.RelationshipSatisfaction]],NA())</f>
        <v>#N/A</v>
      </c>
      <c r="AL679" s="4"/>
      <c r="AM679" s="4"/>
      <c r="AN679" s="4"/>
      <c r="AO679" s="4" t="e">
        <f>IF(ISNUMBER(Merge2[[#This Row],[PerformanceRating.WorkLifeBalance]]),Merge2[[#This Row],[PerformanceRating.WorkLifeBalance]],NA())</f>
        <v>#N/A</v>
      </c>
      <c r="AP679" s="4"/>
      <c r="AQ679" s="4" t="e">
        <f>IF(ISNUMBER(Merge2[[#This Row],[PerformanceRating.SelfRating]]),Merge2[[#This Row],[PerformanceRating.SelfRating]],NA())</f>
        <v>#N/A</v>
      </c>
      <c r="AR679" s="4"/>
      <c r="AS679" s="4" t="e">
        <f>IF(ISNUMBER(Merge2[[#This Row],[PerformanceRating.ManagerRating]]),Merge2[[#This Row],[PerformanceRating.ManagerRating]],NA())</f>
        <v>#N/A</v>
      </c>
      <c r="AT679" s="4" t="e">
        <f>AVERAGE(Merge2[[#This Row],[environment]],Merge2[[#This Row],[job_satisfactory]],Merge2[[#This Row],[Relationship]],Merge2[[#This Row],[worklife]],Merge2[[#This Row],[selfrating]],Merge2[[#This Row],[managerrating]])</f>
        <v>#N/A</v>
      </c>
    </row>
    <row r="680" spans="1:46" x14ac:dyDescent="0.25">
      <c r="A680" s="1" t="s">
        <v>2322</v>
      </c>
      <c r="B680" s="3" t="s">
        <v>2323</v>
      </c>
      <c r="C680" s="3" t="s">
        <v>2324</v>
      </c>
      <c r="D680" s="3" t="s">
        <v>39</v>
      </c>
      <c r="E680" s="4">
        <v>23</v>
      </c>
      <c r="F680" s="4" t="str">
        <f>IF(Merge2[[#This Row],[Age]]&lt;=35,"Young","Old")</f>
        <v>Young</v>
      </c>
      <c r="G680" s="3" t="s">
        <v>27</v>
      </c>
      <c r="H680" s="3" t="s">
        <v>57</v>
      </c>
      <c r="I680" s="4">
        <v>25</v>
      </c>
      <c r="J680" s="4" t="str" cm="1">
        <f t="array" ref="J680">_xlfn.IFS(Merge2[[#This Row],[DistanceFromHome (KM)]] &lt;=10,"0-10KM",Merge2[[#This Row],[DistanceFromHome (KM)]] &lt;=20,"11-20KM",Merge2[[#This Row],[DistanceFromHome (KM)]] &lt;=30,"21-30KM",Merge2[[#This Row],[DistanceFromHome (KM)]] &lt;=40,"31-40KM",Merge2[[#This Row],[DistanceFromHome (KM)]] &lt;=50,"41-50KM")</f>
        <v>21-30KM</v>
      </c>
      <c r="K680" s="3" t="s">
        <v>40</v>
      </c>
      <c r="L680" s="3" t="s">
        <v>30</v>
      </c>
      <c r="M680" s="4">
        <v>2</v>
      </c>
      <c r="N680" s="3" t="str" cm="1">
        <f t="array" ref="N680">_xlfn.SWITCH(Merge2[[#This Row],[Education]], 1, "Below College", 2, "College", 3, "Bachelor's", 4, "Master's", 5, "Doctorate")</f>
        <v>College</v>
      </c>
      <c r="O680" s="3" t="s">
        <v>77</v>
      </c>
      <c r="P680" s="3" t="s">
        <v>93</v>
      </c>
      <c r="Q680" s="3" t="s">
        <v>51</v>
      </c>
      <c r="R680" s="5">
        <v>50570</v>
      </c>
      <c r="S680" s="4">
        <v>1</v>
      </c>
      <c r="T680" s="3" t="s">
        <v>34</v>
      </c>
      <c r="U680" s="4">
        <f>IF(Merge2[[#This Row],[OverTime]]="Yes", 1, 0)</f>
        <v>0</v>
      </c>
      <c r="V680" s="2">
        <v>42795</v>
      </c>
      <c r="W680" s="3" t="s">
        <v>34</v>
      </c>
      <c r="X680" s="4">
        <v>5</v>
      </c>
      <c r="Y680" s="4">
        <v>2</v>
      </c>
      <c r="Z680" s="4">
        <v>3</v>
      </c>
      <c r="AA680" s="4" t="str">
        <f>IF(Merge2[[#This Row],[YearsSinceLastPromotion]] &gt;=4, "Need Attention", "OK")</f>
        <v>OK</v>
      </c>
      <c r="AB680" s="4">
        <v>2</v>
      </c>
      <c r="AC680" s="1"/>
      <c r="AD680" s="1"/>
      <c r="AE680" s="2"/>
      <c r="AF680" s="4"/>
      <c r="AG680" s="4" t="e">
        <f>IF(ISNUMBER(Merge2[[#This Row],[PerformanceRating.EnvironmentSatisfaction]]),Merge2[[#This Row],[PerformanceRating.EnvironmentSatisfaction]], NA())</f>
        <v>#N/A</v>
      </c>
      <c r="AH680" s="4"/>
      <c r="AI680" s="4" t="e">
        <f>IF(ISNUMBER(Merge2[[#This Row],[PerformanceRating.JobSatisfaction]]),Merge2[[#This Row],[PerformanceRating.JobSatisfaction]],NA())</f>
        <v>#N/A</v>
      </c>
      <c r="AJ680" s="4"/>
      <c r="AK680" s="4" t="e">
        <f>IF(ISNUMBER(Merge2[[#This Row],[PerformanceRating.RelationshipSatisfaction]]),Merge2[[#This Row],[PerformanceRating.RelationshipSatisfaction]],NA())</f>
        <v>#N/A</v>
      </c>
      <c r="AL680" s="4"/>
      <c r="AM680" s="4"/>
      <c r="AN680" s="4"/>
      <c r="AO680" s="4" t="e">
        <f>IF(ISNUMBER(Merge2[[#This Row],[PerformanceRating.WorkLifeBalance]]),Merge2[[#This Row],[PerformanceRating.WorkLifeBalance]],NA())</f>
        <v>#N/A</v>
      </c>
      <c r="AP680" s="4"/>
      <c r="AQ680" s="4" t="e">
        <f>IF(ISNUMBER(Merge2[[#This Row],[PerformanceRating.SelfRating]]),Merge2[[#This Row],[PerformanceRating.SelfRating]],NA())</f>
        <v>#N/A</v>
      </c>
      <c r="AR680" s="4"/>
      <c r="AS680" s="4" t="e">
        <f>IF(ISNUMBER(Merge2[[#This Row],[PerformanceRating.ManagerRating]]),Merge2[[#This Row],[PerformanceRating.ManagerRating]],NA())</f>
        <v>#N/A</v>
      </c>
      <c r="AT680" s="4" t="e">
        <f>AVERAGE(Merge2[[#This Row],[environment]],Merge2[[#This Row],[job_satisfactory]],Merge2[[#This Row],[Relationship]],Merge2[[#This Row],[worklife]],Merge2[[#This Row],[selfrating]],Merge2[[#This Row],[managerrating]])</f>
        <v>#N/A</v>
      </c>
    </row>
    <row r="681" spans="1:46" x14ac:dyDescent="0.25">
      <c r="A681" s="1" t="s">
        <v>2325</v>
      </c>
      <c r="B681" s="3" t="s">
        <v>2326</v>
      </c>
      <c r="C681" s="3" t="s">
        <v>2088</v>
      </c>
      <c r="D681" s="3" t="s">
        <v>39</v>
      </c>
      <c r="E681" s="4">
        <v>24</v>
      </c>
      <c r="F681" s="4" t="str">
        <f>IF(Merge2[[#This Row],[Age]]&lt;=35,"Young","Old")</f>
        <v>Young</v>
      </c>
      <c r="G681" s="3" t="s">
        <v>27</v>
      </c>
      <c r="H681" s="3" t="s">
        <v>47</v>
      </c>
      <c r="I681" s="4">
        <v>36</v>
      </c>
      <c r="J681" s="4" t="str" cm="1">
        <f t="array" ref="J681">_xlfn.IFS(Merge2[[#This Row],[DistanceFromHome (KM)]] &lt;=10,"0-10KM",Merge2[[#This Row],[DistanceFromHome (KM)]] &lt;=20,"11-20KM",Merge2[[#This Row],[DistanceFromHome (KM)]] &lt;=30,"21-30KM",Merge2[[#This Row],[DistanceFromHome (KM)]] &lt;=40,"31-40KM",Merge2[[#This Row],[DistanceFromHome (KM)]] &lt;=50,"41-50KM")</f>
        <v>31-40KM</v>
      </c>
      <c r="K681" s="3" t="s">
        <v>29</v>
      </c>
      <c r="L681" s="3" t="s">
        <v>70</v>
      </c>
      <c r="M681" s="4">
        <v>3</v>
      </c>
      <c r="N681" s="3" t="str" cm="1">
        <f t="array" ref="N681">_xlfn.SWITCH(Merge2[[#This Row],[Education]], 1, "Below College", 2, "College", 3, "Bachelor's", 4, "Master's", 5, "Doctorate")</f>
        <v>Bachelor's</v>
      </c>
      <c r="O681" s="3" t="s">
        <v>47</v>
      </c>
      <c r="P681" s="3" t="s">
        <v>64</v>
      </c>
      <c r="Q681" s="3" t="s">
        <v>51</v>
      </c>
      <c r="R681" s="5">
        <v>29428</v>
      </c>
      <c r="S681" s="4">
        <v>0</v>
      </c>
      <c r="T681" s="3" t="s">
        <v>34</v>
      </c>
      <c r="U681" s="4">
        <f>IF(Merge2[[#This Row],[OverTime]]="Yes", 1, 0)</f>
        <v>0</v>
      </c>
      <c r="V681" s="2">
        <v>42796</v>
      </c>
      <c r="W681" s="3" t="s">
        <v>34</v>
      </c>
      <c r="X681" s="4">
        <v>5</v>
      </c>
      <c r="Y681" s="4">
        <v>5</v>
      </c>
      <c r="Z681" s="4">
        <v>5</v>
      </c>
      <c r="AA681" s="4" t="str">
        <f>IF(Merge2[[#This Row],[YearsSinceLastPromotion]] &gt;=4, "Need Attention", "OK")</f>
        <v>Need Attention</v>
      </c>
      <c r="AB681" s="4">
        <v>0</v>
      </c>
      <c r="AC681" s="1"/>
      <c r="AD681" s="1"/>
      <c r="AE681" s="2"/>
      <c r="AF681" s="4"/>
      <c r="AG681" s="4" t="e">
        <f>IF(ISNUMBER(Merge2[[#This Row],[PerformanceRating.EnvironmentSatisfaction]]),Merge2[[#This Row],[PerformanceRating.EnvironmentSatisfaction]], NA())</f>
        <v>#N/A</v>
      </c>
      <c r="AH681" s="4"/>
      <c r="AI681" s="4" t="e">
        <f>IF(ISNUMBER(Merge2[[#This Row],[PerformanceRating.JobSatisfaction]]),Merge2[[#This Row],[PerformanceRating.JobSatisfaction]],NA())</f>
        <v>#N/A</v>
      </c>
      <c r="AJ681" s="4"/>
      <c r="AK681" s="4" t="e">
        <f>IF(ISNUMBER(Merge2[[#This Row],[PerformanceRating.RelationshipSatisfaction]]),Merge2[[#This Row],[PerformanceRating.RelationshipSatisfaction]],NA())</f>
        <v>#N/A</v>
      </c>
      <c r="AL681" s="4"/>
      <c r="AM681" s="4"/>
      <c r="AN681" s="4"/>
      <c r="AO681" s="4" t="e">
        <f>IF(ISNUMBER(Merge2[[#This Row],[PerformanceRating.WorkLifeBalance]]),Merge2[[#This Row],[PerformanceRating.WorkLifeBalance]],NA())</f>
        <v>#N/A</v>
      </c>
      <c r="AP681" s="4"/>
      <c r="AQ681" s="4" t="e">
        <f>IF(ISNUMBER(Merge2[[#This Row],[PerformanceRating.SelfRating]]),Merge2[[#This Row],[PerformanceRating.SelfRating]],NA())</f>
        <v>#N/A</v>
      </c>
      <c r="AR681" s="4"/>
      <c r="AS681" s="4" t="e">
        <f>IF(ISNUMBER(Merge2[[#This Row],[PerformanceRating.ManagerRating]]),Merge2[[#This Row],[PerformanceRating.ManagerRating]],NA())</f>
        <v>#N/A</v>
      </c>
      <c r="AT681" s="4" t="e">
        <f>AVERAGE(Merge2[[#This Row],[environment]],Merge2[[#This Row],[job_satisfactory]],Merge2[[#This Row],[Relationship]],Merge2[[#This Row],[worklife]],Merge2[[#This Row],[selfrating]],Merge2[[#This Row],[managerrating]])</f>
        <v>#N/A</v>
      </c>
    </row>
    <row r="682" spans="1:46" x14ac:dyDescent="0.25">
      <c r="A682" s="1" t="s">
        <v>2327</v>
      </c>
      <c r="B682" s="3" t="s">
        <v>2328</v>
      </c>
      <c r="C682" s="3" t="s">
        <v>2329</v>
      </c>
      <c r="D682" s="3" t="s">
        <v>39</v>
      </c>
      <c r="E682" s="4">
        <v>24</v>
      </c>
      <c r="F682" s="4" t="str">
        <f>IF(Merge2[[#This Row],[Age]]&lt;=35,"Young","Old")</f>
        <v>Young</v>
      </c>
      <c r="G682" s="3" t="s">
        <v>27</v>
      </c>
      <c r="H682" s="3" t="s">
        <v>28</v>
      </c>
      <c r="I682" s="4">
        <v>13</v>
      </c>
      <c r="J682" s="4" t="str" cm="1">
        <f t="array" ref="J682">_xlfn.IFS(Merge2[[#This Row],[DistanceFromHome (KM)]] &lt;=10,"0-10KM",Merge2[[#This Row],[DistanceFromHome (KM)]] &lt;=20,"11-20KM",Merge2[[#This Row],[DistanceFromHome (KM)]] &lt;=30,"21-30KM",Merge2[[#This Row],[DistanceFromHome (KM)]] &lt;=40,"31-40KM",Merge2[[#This Row],[DistanceFromHome (KM)]] &lt;=50,"41-50KM")</f>
        <v>11-20KM</v>
      </c>
      <c r="K682" s="3" t="s">
        <v>40</v>
      </c>
      <c r="L682" s="3" t="s">
        <v>70</v>
      </c>
      <c r="M682" s="4">
        <v>2</v>
      </c>
      <c r="N682" s="3" t="str" cm="1">
        <f t="array" ref="N682">_xlfn.SWITCH(Merge2[[#This Row],[Education]], 1, "Below College", 2, "College", 3, "Bachelor's", 4, "Master's", 5, "Doctorate")</f>
        <v>College</v>
      </c>
      <c r="O682" s="3" t="s">
        <v>130</v>
      </c>
      <c r="P682" s="3" t="s">
        <v>32</v>
      </c>
      <c r="Q682" s="3" t="s">
        <v>51</v>
      </c>
      <c r="R682" s="5">
        <v>64852</v>
      </c>
      <c r="S682" s="4">
        <v>1</v>
      </c>
      <c r="T682" s="3" t="s">
        <v>34</v>
      </c>
      <c r="U682" s="4">
        <f>IF(Merge2[[#This Row],[OverTime]]="Yes", 1, 0)</f>
        <v>0</v>
      </c>
      <c r="V682" s="2">
        <v>42799</v>
      </c>
      <c r="W682" s="3" t="s">
        <v>34</v>
      </c>
      <c r="X682" s="4">
        <v>5</v>
      </c>
      <c r="Y682" s="4">
        <v>1</v>
      </c>
      <c r="Z682" s="4">
        <v>5</v>
      </c>
      <c r="AA682" s="4" t="str">
        <f>IF(Merge2[[#This Row],[YearsSinceLastPromotion]] &gt;=4, "Need Attention", "OK")</f>
        <v>Need Attention</v>
      </c>
      <c r="AB682" s="4">
        <v>2</v>
      </c>
      <c r="AC682" s="1"/>
      <c r="AD682" s="1"/>
      <c r="AE682" s="2"/>
      <c r="AF682" s="4"/>
      <c r="AG682" s="4" t="e">
        <f>IF(ISNUMBER(Merge2[[#This Row],[PerformanceRating.EnvironmentSatisfaction]]),Merge2[[#This Row],[PerformanceRating.EnvironmentSatisfaction]], NA())</f>
        <v>#N/A</v>
      </c>
      <c r="AH682" s="4"/>
      <c r="AI682" s="4" t="e">
        <f>IF(ISNUMBER(Merge2[[#This Row],[PerformanceRating.JobSatisfaction]]),Merge2[[#This Row],[PerformanceRating.JobSatisfaction]],NA())</f>
        <v>#N/A</v>
      </c>
      <c r="AJ682" s="4"/>
      <c r="AK682" s="4" t="e">
        <f>IF(ISNUMBER(Merge2[[#This Row],[PerformanceRating.RelationshipSatisfaction]]),Merge2[[#This Row],[PerformanceRating.RelationshipSatisfaction]],NA())</f>
        <v>#N/A</v>
      </c>
      <c r="AL682" s="4"/>
      <c r="AM682" s="4"/>
      <c r="AN682" s="4"/>
      <c r="AO682" s="4" t="e">
        <f>IF(ISNUMBER(Merge2[[#This Row],[PerformanceRating.WorkLifeBalance]]),Merge2[[#This Row],[PerformanceRating.WorkLifeBalance]],NA())</f>
        <v>#N/A</v>
      </c>
      <c r="AP682" s="4"/>
      <c r="AQ682" s="4" t="e">
        <f>IF(ISNUMBER(Merge2[[#This Row],[PerformanceRating.SelfRating]]),Merge2[[#This Row],[PerformanceRating.SelfRating]],NA())</f>
        <v>#N/A</v>
      </c>
      <c r="AR682" s="4"/>
      <c r="AS682" s="4" t="e">
        <f>IF(ISNUMBER(Merge2[[#This Row],[PerformanceRating.ManagerRating]]),Merge2[[#This Row],[PerformanceRating.ManagerRating]],NA())</f>
        <v>#N/A</v>
      </c>
      <c r="AT682" s="4" t="e">
        <f>AVERAGE(Merge2[[#This Row],[environment]],Merge2[[#This Row],[job_satisfactory]],Merge2[[#This Row],[Relationship]],Merge2[[#This Row],[worklife]],Merge2[[#This Row],[selfrating]],Merge2[[#This Row],[managerrating]])</f>
        <v>#N/A</v>
      </c>
    </row>
    <row r="683" spans="1:46" x14ac:dyDescent="0.25">
      <c r="A683" s="1" t="s">
        <v>2330</v>
      </c>
      <c r="B683" s="3" t="s">
        <v>2331</v>
      </c>
      <c r="C683" s="3" t="s">
        <v>2332</v>
      </c>
      <c r="D683" s="3" t="s">
        <v>39</v>
      </c>
      <c r="E683" s="4">
        <v>23</v>
      </c>
      <c r="F683" s="4" t="str">
        <f>IF(Merge2[[#This Row],[Age]]&lt;=35,"Young","Old")</f>
        <v>Young</v>
      </c>
      <c r="G683" s="3" t="s">
        <v>27</v>
      </c>
      <c r="H683" s="3" t="s">
        <v>57</v>
      </c>
      <c r="I683" s="4">
        <v>6</v>
      </c>
      <c r="J683" s="4" t="str" cm="1">
        <f t="array" ref="J683">_xlfn.IFS(Merge2[[#This Row],[DistanceFromHome (KM)]] &lt;=10,"0-10KM",Merge2[[#This Row],[DistanceFromHome (KM)]] &lt;=20,"11-20KM",Merge2[[#This Row],[DistanceFromHome (KM)]] &lt;=30,"21-30KM",Merge2[[#This Row],[DistanceFromHome (KM)]] &lt;=40,"31-40KM",Merge2[[#This Row],[DistanceFromHome (KM)]] &lt;=50,"41-50KM")</f>
        <v>0-10KM</v>
      </c>
      <c r="K683" s="3" t="s">
        <v>40</v>
      </c>
      <c r="L683" s="3" t="s">
        <v>70</v>
      </c>
      <c r="M683" s="4">
        <v>4</v>
      </c>
      <c r="N683" s="3" t="str" cm="1">
        <f t="array" ref="N683">_xlfn.SWITCH(Merge2[[#This Row],[Education]], 1, "Below College", 2, "College", 3, "Bachelor's", 4, "Master's", 5, "Doctorate")</f>
        <v>Master's</v>
      </c>
      <c r="O683" s="3" t="s">
        <v>83</v>
      </c>
      <c r="P683" s="3" t="s">
        <v>110</v>
      </c>
      <c r="Q683" s="3" t="s">
        <v>51</v>
      </c>
      <c r="R683" s="5">
        <v>87483</v>
      </c>
      <c r="S683" s="4">
        <v>1</v>
      </c>
      <c r="T683" s="3" t="s">
        <v>42</v>
      </c>
      <c r="U683" s="4">
        <f>IF(Merge2[[#This Row],[OverTime]]="Yes", 1, 0)</f>
        <v>1</v>
      </c>
      <c r="V683" s="2">
        <v>42800</v>
      </c>
      <c r="W683" s="3" t="s">
        <v>34</v>
      </c>
      <c r="X683" s="4">
        <v>5</v>
      </c>
      <c r="Y683" s="4">
        <v>1</v>
      </c>
      <c r="Z683" s="4">
        <v>2</v>
      </c>
      <c r="AA683" s="4" t="str">
        <f>IF(Merge2[[#This Row],[YearsSinceLastPromotion]] &gt;=4, "Need Attention", "OK")</f>
        <v>OK</v>
      </c>
      <c r="AB683" s="4">
        <v>0</v>
      </c>
      <c r="AC683" s="1" t="s">
        <v>2333</v>
      </c>
      <c r="AD683" s="1" t="s">
        <v>2330</v>
      </c>
      <c r="AE683" s="2">
        <v>43822</v>
      </c>
      <c r="AF683" s="4">
        <v>4</v>
      </c>
      <c r="AG683" s="4">
        <f>IF(ISNUMBER(Merge2[[#This Row],[PerformanceRating.EnvironmentSatisfaction]]),Merge2[[#This Row],[PerformanceRating.EnvironmentSatisfaction]], NA())</f>
        <v>4</v>
      </c>
      <c r="AH683" s="4">
        <v>5</v>
      </c>
      <c r="AI683" s="4">
        <f>IF(ISNUMBER(Merge2[[#This Row],[PerformanceRating.JobSatisfaction]]),Merge2[[#This Row],[PerformanceRating.JobSatisfaction]],NA())</f>
        <v>5</v>
      </c>
      <c r="AJ683" s="4">
        <v>3</v>
      </c>
      <c r="AK683" s="4">
        <f>IF(ISNUMBER(Merge2[[#This Row],[PerformanceRating.RelationshipSatisfaction]]),Merge2[[#This Row],[PerformanceRating.RelationshipSatisfaction]],NA())</f>
        <v>3</v>
      </c>
      <c r="AL683" s="4">
        <v>1</v>
      </c>
      <c r="AM683" s="4">
        <v>0</v>
      </c>
      <c r="AN683" s="4">
        <v>4</v>
      </c>
      <c r="AO683" s="4">
        <f>IF(ISNUMBER(Merge2[[#This Row],[PerformanceRating.WorkLifeBalance]]),Merge2[[#This Row],[PerformanceRating.WorkLifeBalance]],NA())</f>
        <v>4</v>
      </c>
      <c r="AP683" s="4">
        <v>5</v>
      </c>
      <c r="AQ683" s="4">
        <f>IF(ISNUMBER(Merge2[[#This Row],[PerformanceRating.SelfRating]]),Merge2[[#This Row],[PerformanceRating.SelfRating]],NA())</f>
        <v>5</v>
      </c>
      <c r="AR683" s="4">
        <v>4</v>
      </c>
      <c r="AS683" s="4">
        <f>IF(ISNUMBER(Merge2[[#This Row],[PerformanceRating.ManagerRating]]),Merge2[[#This Row],[PerformanceRating.ManagerRating]],NA())</f>
        <v>4</v>
      </c>
      <c r="AT683" s="4">
        <f>AVERAGE(Merge2[[#This Row],[environment]],Merge2[[#This Row],[job_satisfactory]],Merge2[[#This Row],[Relationship]],Merge2[[#This Row],[worklife]],Merge2[[#This Row],[selfrating]],Merge2[[#This Row],[managerrating]])</f>
        <v>4.166666666666667</v>
      </c>
    </row>
    <row r="684" spans="1:46" x14ac:dyDescent="0.25">
      <c r="A684" s="1" t="s">
        <v>2334</v>
      </c>
      <c r="B684" s="3" t="s">
        <v>2335</v>
      </c>
      <c r="C684" s="3" t="s">
        <v>2336</v>
      </c>
      <c r="D684" s="3" t="s">
        <v>26</v>
      </c>
      <c r="E684" s="4">
        <v>26</v>
      </c>
      <c r="F684" s="4" t="str">
        <f>IF(Merge2[[#This Row],[Age]]&lt;=35,"Young","Old")</f>
        <v>Young</v>
      </c>
      <c r="G684" s="3" t="s">
        <v>27</v>
      </c>
      <c r="H684" s="3" t="s">
        <v>57</v>
      </c>
      <c r="I684" s="4">
        <v>23</v>
      </c>
      <c r="J684" s="4" t="str" cm="1">
        <f t="array" ref="J684">_xlfn.IFS(Merge2[[#This Row],[DistanceFromHome (KM)]] &lt;=10,"0-10KM",Merge2[[#This Row],[DistanceFromHome (KM)]] &lt;=20,"11-20KM",Merge2[[#This Row],[DistanceFromHome (KM)]] &lt;=30,"21-30KM",Merge2[[#This Row],[DistanceFromHome (KM)]] &lt;=40,"31-40KM",Merge2[[#This Row],[DistanceFromHome (KM)]] &lt;=50,"41-50KM")</f>
        <v>21-30KM</v>
      </c>
      <c r="K684" s="3" t="s">
        <v>40</v>
      </c>
      <c r="L684" s="3" t="s">
        <v>149</v>
      </c>
      <c r="M684" s="4">
        <v>2</v>
      </c>
      <c r="N684" s="3" t="str" cm="1">
        <f t="array" ref="N684">_xlfn.SWITCH(Merge2[[#This Row],[Education]], 1, "Below College", 2, "College", 3, "Bachelor's", 4, "Master's", 5, "Doctorate")</f>
        <v>College</v>
      </c>
      <c r="O684" s="3" t="s">
        <v>77</v>
      </c>
      <c r="P684" s="3" t="s">
        <v>205</v>
      </c>
      <c r="Q684" s="3" t="s">
        <v>51</v>
      </c>
      <c r="R684" s="5">
        <v>221954</v>
      </c>
      <c r="S684" s="4">
        <v>1</v>
      </c>
      <c r="T684" s="3" t="s">
        <v>34</v>
      </c>
      <c r="U684" s="4">
        <f>IF(Merge2[[#This Row],[OverTime]]="Yes", 1, 0)</f>
        <v>0</v>
      </c>
      <c r="V684" s="2">
        <v>42802</v>
      </c>
      <c r="W684" s="3" t="s">
        <v>34</v>
      </c>
      <c r="X684" s="4">
        <v>5</v>
      </c>
      <c r="Y684" s="4">
        <v>0</v>
      </c>
      <c r="Z684" s="4">
        <v>3</v>
      </c>
      <c r="AA684" s="4" t="str">
        <f>IF(Merge2[[#This Row],[YearsSinceLastPromotion]] &gt;=4, "Need Attention", "OK")</f>
        <v>OK</v>
      </c>
      <c r="AB684" s="4">
        <v>1</v>
      </c>
      <c r="AC684" s="1"/>
      <c r="AD684" s="1"/>
      <c r="AE684" s="2"/>
      <c r="AF684" s="4"/>
      <c r="AG684" s="4" t="e">
        <f>IF(ISNUMBER(Merge2[[#This Row],[PerformanceRating.EnvironmentSatisfaction]]),Merge2[[#This Row],[PerformanceRating.EnvironmentSatisfaction]], NA())</f>
        <v>#N/A</v>
      </c>
      <c r="AH684" s="4"/>
      <c r="AI684" s="4" t="e">
        <f>IF(ISNUMBER(Merge2[[#This Row],[PerformanceRating.JobSatisfaction]]),Merge2[[#This Row],[PerformanceRating.JobSatisfaction]],NA())</f>
        <v>#N/A</v>
      </c>
      <c r="AJ684" s="4"/>
      <c r="AK684" s="4" t="e">
        <f>IF(ISNUMBER(Merge2[[#This Row],[PerformanceRating.RelationshipSatisfaction]]),Merge2[[#This Row],[PerformanceRating.RelationshipSatisfaction]],NA())</f>
        <v>#N/A</v>
      </c>
      <c r="AL684" s="4"/>
      <c r="AM684" s="4"/>
      <c r="AN684" s="4"/>
      <c r="AO684" s="4" t="e">
        <f>IF(ISNUMBER(Merge2[[#This Row],[PerformanceRating.WorkLifeBalance]]),Merge2[[#This Row],[PerformanceRating.WorkLifeBalance]],NA())</f>
        <v>#N/A</v>
      </c>
      <c r="AP684" s="4"/>
      <c r="AQ684" s="4" t="e">
        <f>IF(ISNUMBER(Merge2[[#This Row],[PerformanceRating.SelfRating]]),Merge2[[#This Row],[PerformanceRating.SelfRating]],NA())</f>
        <v>#N/A</v>
      </c>
      <c r="AR684" s="4"/>
      <c r="AS684" s="4" t="e">
        <f>IF(ISNUMBER(Merge2[[#This Row],[PerformanceRating.ManagerRating]]),Merge2[[#This Row],[PerformanceRating.ManagerRating]],NA())</f>
        <v>#N/A</v>
      </c>
      <c r="AT684" s="4" t="e">
        <f>AVERAGE(Merge2[[#This Row],[environment]],Merge2[[#This Row],[job_satisfactory]],Merge2[[#This Row],[Relationship]],Merge2[[#This Row],[worklife]],Merge2[[#This Row],[selfrating]],Merge2[[#This Row],[managerrating]])</f>
        <v>#N/A</v>
      </c>
    </row>
    <row r="685" spans="1:46" x14ac:dyDescent="0.25">
      <c r="A685" s="1" t="s">
        <v>2337</v>
      </c>
      <c r="B685" s="3" t="s">
        <v>2338</v>
      </c>
      <c r="C685" s="3" t="s">
        <v>2339</v>
      </c>
      <c r="D685" s="3" t="s">
        <v>26</v>
      </c>
      <c r="E685" s="4">
        <v>26</v>
      </c>
      <c r="F685" s="4" t="str">
        <f>IF(Merge2[[#This Row],[Age]]&lt;=35,"Young","Old")</f>
        <v>Young</v>
      </c>
      <c r="G685" s="3" t="s">
        <v>75</v>
      </c>
      <c r="H685" s="3" t="s">
        <v>28</v>
      </c>
      <c r="I685" s="4">
        <v>8</v>
      </c>
      <c r="J685" s="4" t="str" cm="1">
        <f t="array" ref="J685">_xlfn.IFS(Merge2[[#This Row],[DistanceFromHome (KM)]] &lt;=10,"0-10KM",Merge2[[#This Row],[DistanceFromHome (KM)]] &lt;=20,"11-20KM",Merge2[[#This Row],[DistanceFromHome (KM)]] &lt;=30,"21-30KM",Merge2[[#This Row],[DistanceFromHome (KM)]] &lt;=40,"31-40KM",Merge2[[#This Row],[DistanceFromHome (KM)]] &lt;=50,"41-50KM")</f>
        <v>0-10KM</v>
      </c>
      <c r="K685" s="3" t="s">
        <v>29</v>
      </c>
      <c r="L685" s="3" t="s">
        <v>30</v>
      </c>
      <c r="M685" s="4">
        <v>2</v>
      </c>
      <c r="N685" s="3" t="str" cm="1">
        <f t="array" ref="N685">_xlfn.SWITCH(Merge2[[#This Row],[Education]], 1, "Below College", 2, "College", 3, "Bachelor's", 4, "Master's", 5, "Doctorate")</f>
        <v>College</v>
      </c>
      <c r="O685" s="3" t="s">
        <v>63</v>
      </c>
      <c r="P685" s="3" t="s">
        <v>32</v>
      </c>
      <c r="Q685" s="3" t="s">
        <v>51</v>
      </c>
      <c r="R685" s="5">
        <v>61686</v>
      </c>
      <c r="S685" s="4">
        <v>1</v>
      </c>
      <c r="T685" s="3" t="s">
        <v>42</v>
      </c>
      <c r="U685" s="4">
        <f>IF(Merge2[[#This Row],[OverTime]]="Yes", 1, 0)</f>
        <v>1</v>
      </c>
      <c r="V685" s="2">
        <v>42808</v>
      </c>
      <c r="W685" s="3" t="s">
        <v>34</v>
      </c>
      <c r="X685" s="4">
        <v>5</v>
      </c>
      <c r="Y685" s="4">
        <v>0</v>
      </c>
      <c r="Z685" s="4">
        <v>0</v>
      </c>
      <c r="AA685" s="4" t="str">
        <f>IF(Merge2[[#This Row],[YearsSinceLastPromotion]] &gt;=4, "Need Attention", "OK")</f>
        <v>OK</v>
      </c>
      <c r="AB685" s="4">
        <v>1</v>
      </c>
      <c r="AC685" s="1"/>
      <c r="AD685" s="1"/>
      <c r="AE685" s="2"/>
      <c r="AF685" s="4"/>
      <c r="AG685" s="4" t="e">
        <f>IF(ISNUMBER(Merge2[[#This Row],[PerformanceRating.EnvironmentSatisfaction]]),Merge2[[#This Row],[PerformanceRating.EnvironmentSatisfaction]], NA())</f>
        <v>#N/A</v>
      </c>
      <c r="AH685" s="4"/>
      <c r="AI685" s="4" t="e">
        <f>IF(ISNUMBER(Merge2[[#This Row],[PerformanceRating.JobSatisfaction]]),Merge2[[#This Row],[PerformanceRating.JobSatisfaction]],NA())</f>
        <v>#N/A</v>
      </c>
      <c r="AJ685" s="4"/>
      <c r="AK685" s="4" t="e">
        <f>IF(ISNUMBER(Merge2[[#This Row],[PerformanceRating.RelationshipSatisfaction]]),Merge2[[#This Row],[PerformanceRating.RelationshipSatisfaction]],NA())</f>
        <v>#N/A</v>
      </c>
      <c r="AL685" s="4"/>
      <c r="AM685" s="4"/>
      <c r="AN685" s="4"/>
      <c r="AO685" s="4" t="e">
        <f>IF(ISNUMBER(Merge2[[#This Row],[PerformanceRating.WorkLifeBalance]]),Merge2[[#This Row],[PerformanceRating.WorkLifeBalance]],NA())</f>
        <v>#N/A</v>
      </c>
      <c r="AP685" s="4"/>
      <c r="AQ685" s="4" t="e">
        <f>IF(ISNUMBER(Merge2[[#This Row],[PerformanceRating.SelfRating]]),Merge2[[#This Row],[PerformanceRating.SelfRating]],NA())</f>
        <v>#N/A</v>
      </c>
      <c r="AR685" s="4"/>
      <c r="AS685" s="4" t="e">
        <f>IF(ISNUMBER(Merge2[[#This Row],[PerformanceRating.ManagerRating]]),Merge2[[#This Row],[PerformanceRating.ManagerRating]],NA())</f>
        <v>#N/A</v>
      </c>
      <c r="AT685" s="4" t="e">
        <f>AVERAGE(Merge2[[#This Row],[environment]],Merge2[[#This Row],[job_satisfactory]],Merge2[[#This Row],[Relationship]],Merge2[[#This Row],[worklife]],Merge2[[#This Row],[selfrating]],Merge2[[#This Row],[managerrating]])</f>
        <v>#N/A</v>
      </c>
    </row>
    <row r="686" spans="1:46" x14ac:dyDescent="0.25">
      <c r="A686" s="1" t="s">
        <v>2340</v>
      </c>
      <c r="B686" s="3" t="s">
        <v>2341</v>
      </c>
      <c r="C686" s="3" t="s">
        <v>2342</v>
      </c>
      <c r="D686" s="3" t="s">
        <v>39</v>
      </c>
      <c r="E686" s="4">
        <v>26</v>
      </c>
      <c r="F686" s="4" t="str">
        <f>IF(Merge2[[#This Row],[Age]]&lt;=35,"Young","Old")</f>
        <v>Young</v>
      </c>
      <c r="G686" s="3" t="s">
        <v>27</v>
      </c>
      <c r="H686" s="3" t="s">
        <v>57</v>
      </c>
      <c r="I686" s="4">
        <v>15</v>
      </c>
      <c r="J686" s="4" t="str" cm="1">
        <f t="array" ref="J686">_xlfn.IFS(Merge2[[#This Row],[DistanceFromHome (KM)]] &lt;=10,"0-10KM",Merge2[[#This Row],[DistanceFromHome (KM)]] &lt;=20,"11-20KM",Merge2[[#This Row],[DistanceFromHome (KM)]] &lt;=30,"21-30KM",Merge2[[#This Row],[DistanceFromHome (KM)]] &lt;=40,"31-40KM",Merge2[[#This Row],[DistanceFromHome (KM)]] &lt;=50,"41-50KM")</f>
        <v>11-20KM</v>
      </c>
      <c r="K686" s="3" t="s">
        <v>69</v>
      </c>
      <c r="L686" s="3" t="s">
        <v>30</v>
      </c>
      <c r="M686" s="4">
        <v>1</v>
      </c>
      <c r="N686" s="3" t="str" cm="1">
        <f t="array" ref="N686">_xlfn.SWITCH(Merge2[[#This Row],[Education]], 1, "Below College", 2, "College", 3, "Bachelor's", 4, "Master's", 5, "Doctorate")</f>
        <v>Below College</v>
      </c>
      <c r="O686" s="3" t="s">
        <v>77</v>
      </c>
      <c r="P686" s="3" t="s">
        <v>110</v>
      </c>
      <c r="Q686" s="3" t="s">
        <v>51</v>
      </c>
      <c r="R686" s="5">
        <v>45085</v>
      </c>
      <c r="S686" s="4">
        <v>2</v>
      </c>
      <c r="T686" s="3" t="s">
        <v>34</v>
      </c>
      <c r="U686" s="4">
        <f>IF(Merge2[[#This Row],[OverTime]]="Yes", 1, 0)</f>
        <v>0</v>
      </c>
      <c r="V686" s="2">
        <v>42811</v>
      </c>
      <c r="W686" s="3" t="s">
        <v>34</v>
      </c>
      <c r="X686" s="4">
        <v>5</v>
      </c>
      <c r="Y686" s="4">
        <v>2</v>
      </c>
      <c r="Z686" s="4">
        <v>4</v>
      </c>
      <c r="AA686" s="4" t="str">
        <f>IF(Merge2[[#This Row],[YearsSinceLastPromotion]] &gt;=4, "Need Attention", "OK")</f>
        <v>Need Attention</v>
      </c>
      <c r="AB686" s="4">
        <v>2</v>
      </c>
      <c r="AC686" s="1" t="s">
        <v>2343</v>
      </c>
      <c r="AD686" s="1" t="s">
        <v>2340</v>
      </c>
      <c r="AE686" s="2">
        <v>43672</v>
      </c>
      <c r="AF686" s="4">
        <v>3</v>
      </c>
      <c r="AG686" s="4">
        <f>IF(ISNUMBER(Merge2[[#This Row],[PerformanceRating.EnvironmentSatisfaction]]),Merge2[[#This Row],[PerformanceRating.EnvironmentSatisfaction]], NA())</f>
        <v>3</v>
      </c>
      <c r="AH686" s="4">
        <v>4</v>
      </c>
      <c r="AI686" s="4">
        <f>IF(ISNUMBER(Merge2[[#This Row],[PerformanceRating.JobSatisfaction]]),Merge2[[#This Row],[PerformanceRating.JobSatisfaction]],NA())</f>
        <v>4</v>
      </c>
      <c r="AJ686" s="4">
        <v>2</v>
      </c>
      <c r="AK686" s="4">
        <f>IF(ISNUMBER(Merge2[[#This Row],[PerformanceRating.RelationshipSatisfaction]]),Merge2[[#This Row],[PerformanceRating.RelationshipSatisfaction]],NA())</f>
        <v>2</v>
      </c>
      <c r="AL686" s="4">
        <v>2</v>
      </c>
      <c r="AM686" s="4">
        <v>0</v>
      </c>
      <c r="AN686" s="4">
        <v>2</v>
      </c>
      <c r="AO686" s="4">
        <f>IF(ISNUMBER(Merge2[[#This Row],[PerformanceRating.WorkLifeBalance]]),Merge2[[#This Row],[PerformanceRating.WorkLifeBalance]],NA())</f>
        <v>2</v>
      </c>
      <c r="AP686" s="4">
        <v>5</v>
      </c>
      <c r="AQ686" s="4">
        <f>IF(ISNUMBER(Merge2[[#This Row],[PerformanceRating.SelfRating]]),Merge2[[#This Row],[PerformanceRating.SelfRating]],NA())</f>
        <v>5</v>
      </c>
      <c r="AR686" s="4">
        <v>4</v>
      </c>
      <c r="AS686" s="4">
        <f>IF(ISNUMBER(Merge2[[#This Row],[PerformanceRating.ManagerRating]]),Merge2[[#This Row],[PerformanceRating.ManagerRating]],NA())</f>
        <v>4</v>
      </c>
      <c r="AT686" s="4">
        <f>AVERAGE(Merge2[[#This Row],[environment]],Merge2[[#This Row],[job_satisfactory]],Merge2[[#This Row],[Relationship]],Merge2[[#This Row],[worklife]],Merge2[[#This Row],[selfrating]],Merge2[[#This Row],[managerrating]])</f>
        <v>3.3333333333333335</v>
      </c>
    </row>
    <row r="687" spans="1:46" x14ac:dyDescent="0.25">
      <c r="A687" s="1" t="s">
        <v>2344</v>
      </c>
      <c r="B687" s="3" t="s">
        <v>2345</v>
      </c>
      <c r="C687" s="3" t="s">
        <v>2346</v>
      </c>
      <c r="D687" s="3" t="s">
        <v>39</v>
      </c>
      <c r="E687" s="4">
        <v>24</v>
      </c>
      <c r="F687" s="4" t="str">
        <f>IF(Merge2[[#This Row],[Age]]&lt;=35,"Young","Old")</f>
        <v>Young</v>
      </c>
      <c r="G687" s="3" t="s">
        <v>27</v>
      </c>
      <c r="H687" s="3" t="s">
        <v>57</v>
      </c>
      <c r="I687" s="4">
        <v>16</v>
      </c>
      <c r="J687" s="4" t="str" cm="1">
        <f t="array" ref="J687">_xlfn.IFS(Merge2[[#This Row],[DistanceFromHome (KM)]] &lt;=10,"0-10KM",Merge2[[#This Row],[DistanceFromHome (KM)]] &lt;=20,"11-20KM",Merge2[[#This Row],[DistanceFromHome (KM)]] &lt;=30,"21-30KM",Merge2[[#This Row],[DistanceFromHome (KM)]] &lt;=40,"31-40KM",Merge2[[#This Row],[DistanceFromHome (KM)]] &lt;=50,"41-50KM")</f>
        <v>11-20KM</v>
      </c>
      <c r="K687" s="3" t="s">
        <v>40</v>
      </c>
      <c r="L687" s="3" t="s">
        <v>48</v>
      </c>
      <c r="M687" s="4">
        <v>1</v>
      </c>
      <c r="N687" s="3" t="str" cm="1">
        <f t="array" ref="N687">_xlfn.SWITCH(Merge2[[#This Row],[Education]], 1, "Below College", 2, "College", 3, "Bachelor's", 4, "Master's", 5, "Doctorate")</f>
        <v>Below College</v>
      </c>
      <c r="O687" s="3" t="s">
        <v>58</v>
      </c>
      <c r="P687" s="3" t="s">
        <v>101</v>
      </c>
      <c r="Q687" s="3" t="s">
        <v>51</v>
      </c>
      <c r="R687" s="5">
        <v>55814</v>
      </c>
      <c r="S687" s="4">
        <v>2</v>
      </c>
      <c r="T687" s="3" t="s">
        <v>34</v>
      </c>
      <c r="U687" s="4">
        <f>IF(Merge2[[#This Row],[OverTime]]="Yes", 1, 0)</f>
        <v>0</v>
      </c>
      <c r="V687" s="2">
        <v>42815</v>
      </c>
      <c r="W687" s="3" t="s">
        <v>34</v>
      </c>
      <c r="X687" s="4">
        <v>5</v>
      </c>
      <c r="Y687" s="4">
        <v>3</v>
      </c>
      <c r="Z687" s="4">
        <v>4</v>
      </c>
      <c r="AA687" s="4" t="str">
        <f>IF(Merge2[[#This Row],[YearsSinceLastPromotion]] &gt;=4, "Need Attention", "OK")</f>
        <v>Need Attention</v>
      </c>
      <c r="AB687" s="4">
        <v>3</v>
      </c>
      <c r="AC687" s="1"/>
      <c r="AD687" s="1"/>
      <c r="AE687" s="2"/>
      <c r="AF687" s="4"/>
      <c r="AG687" s="4" t="e">
        <f>IF(ISNUMBER(Merge2[[#This Row],[PerformanceRating.EnvironmentSatisfaction]]),Merge2[[#This Row],[PerformanceRating.EnvironmentSatisfaction]], NA())</f>
        <v>#N/A</v>
      </c>
      <c r="AH687" s="4"/>
      <c r="AI687" s="4" t="e">
        <f>IF(ISNUMBER(Merge2[[#This Row],[PerformanceRating.JobSatisfaction]]),Merge2[[#This Row],[PerformanceRating.JobSatisfaction]],NA())</f>
        <v>#N/A</v>
      </c>
      <c r="AJ687" s="4"/>
      <c r="AK687" s="4" t="e">
        <f>IF(ISNUMBER(Merge2[[#This Row],[PerformanceRating.RelationshipSatisfaction]]),Merge2[[#This Row],[PerformanceRating.RelationshipSatisfaction]],NA())</f>
        <v>#N/A</v>
      </c>
      <c r="AL687" s="4"/>
      <c r="AM687" s="4"/>
      <c r="AN687" s="4"/>
      <c r="AO687" s="4" t="e">
        <f>IF(ISNUMBER(Merge2[[#This Row],[PerformanceRating.WorkLifeBalance]]),Merge2[[#This Row],[PerformanceRating.WorkLifeBalance]],NA())</f>
        <v>#N/A</v>
      </c>
      <c r="AP687" s="4"/>
      <c r="AQ687" s="4" t="e">
        <f>IF(ISNUMBER(Merge2[[#This Row],[PerformanceRating.SelfRating]]),Merge2[[#This Row],[PerformanceRating.SelfRating]],NA())</f>
        <v>#N/A</v>
      </c>
      <c r="AR687" s="4"/>
      <c r="AS687" s="4" t="e">
        <f>IF(ISNUMBER(Merge2[[#This Row],[PerformanceRating.ManagerRating]]),Merge2[[#This Row],[PerformanceRating.ManagerRating]],NA())</f>
        <v>#N/A</v>
      </c>
      <c r="AT687" s="4" t="e">
        <f>AVERAGE(Merge2[[#This Row],[environment]],Merge2[[#This Row],[job_satisfactory]],Merge2[[#This Row],[Relationship]],Merge2[[#This Row],[worklife]],Merge2[[#This Row],[selfrating]],Merge2[[#This Row],[managerrating]])</f>
        <v>#N/A</v>
      </c>
    </row>
    <row r="688" spans="1:46" x14ac:dyDescent="0.25">
      <c r="A688" s="1" t="s">
        <v>2347</v>
      </c>
      <c r="B688" s="3" t="s">
        <v>2348</v>
      </c>
      <c r="C688" s="3" t="s">
        <v>2349</v>
      </c>
      <c r="D688" s="3" t="s">
        <v>26</v>
      </c>
      <c r="E688" s="4">
        <v>23</v>
      </c>
      <c r="F688" s="4" t="str">
        <f>IF(Merge2[[#This Row],[Age]]&lt;=35,"Young","Old")</f>
        <v>Young</v>
      </c>
      <c r="G688" s="3" t="s">
        <v>27</v>
      </c>
      <c r="H688" s="3" t="s">
        <v>28</v>
      </c>
      <c r="I688" s="4">
        <v>16</v>
      </c>
      <c r="J688" s="4" t="str" cm="1">
        <f t="array" ref="J688">_xlfn.IFS(Merge2[[#This Row],[DistanceFromHome (KM)]] &lt;=10,"0-10KM",Merge2[[#This Row],[DistanceFromHome (KM)]] &lt;=20,"11-20KM",Merge2[[#This Row],[DistanceFromHome (KM)]] &lt;=30,"21-30KM",Merge2[[#This Row],[DistanceFromHome (KM)]] &lt;=40,"31-40KM",Merge2[[#This Row],[DistanceFromHome (KM)]] &lt;=50,"41-50KM")</f>
        <v>11-20KM</v>
      </c>
      <c r="K688" s="3" t="s">
        <v>40</v>
      </c>
      <c r="L688" s="3" t="s">
        <v>30</v>
      </c>
      <c r="M688" s="4">
        <v>3</v>
      </c>
      <c r="N688" s="3" t="str" cm="1">
        <f t="array" ref="N688">_xlfn.SWITCH(Merge2[[#This Row],[Education]], 1, "Below College", 2, "College", 3, "Bachelor's", 4, "Master's", 5, "Doctorate")</f>
        <v>Bachelor's</v>
      </c>
      <c r="O688" s="3" t="s">
        <v>31</v>
      </c>
      <c r="P688" s="3" t="s">
        <v>166</v>
      </c>
      <c r="Q688" s="3" t="s">
        <v>41</v>
      </c>
      <c r="R688" s="5">
        <v>23794</v>
      </c>
      <c r="S688" s="4">
        <v>0</v>
      </c>
      <c r="T688" s="3" t="s">
        <v>34</v>
      </c>
      <c r="U688" s="4">
        <f>IF(Merge2[[#This Row],[OverTime]]="Yes", 1, 0)</f>
        <v>0</v>
      </c>
      <c r="V688" s="2">
        <v>42819</v>
      </c>
      <c r="W688" s="3" t="s">
        <v>42</v>
      </c>
      <c r="X688" s="4">
        <v>1</v>
      </c>
      <c r="Y688" s="4">
        <v>0</v>
      </c>
      <c r="Z688" s="4">
        <v>0</v>
      </c>
      <c r="AA688" s="4" t="str">
        <f>IF(Merge2[[#This Row],[YearsSinceLastPromotion]] &gt;=4, "Need Attention", "OK")</f>
        <v>OK</v>
      </c>
      <c r="AB688" s="4">
        <v>0</v>
      </c>
      <c r="AC688" s="1" t="s">
        <v>2350</v>
      </c>
      <c r="AD688" s="1" t="s">
        <v>2347</v>
      </c>
      <c r="AE688" s="2">
        <v>41286</v>
      </c>
      <c r="AF688" s="4">
        <v>5</v>
      </c>
      <c r="AG688" s="4">
        <f>IF(ISNUMBER(Merge2[[#This Row],[PerformanceRating.EnvironmentSatisfaction]]),Merge2[[#This Row],[PerformanceRating.EnvironmentSatisfaction]], NA())</f>
        <v>5</v>
      </c>
      <c r="AH688" s="4">
        <v>3</v>
      </c>
      <c r="AI688" s="4">
        <f>IF(ISNUMBER(Merge2[[#This Row],[PerformanceRating.JobSatisfaction]]),Merge2[[#This Row],[PerformanceRating.JobSatisfaction]],NA())</f>
        <v>3</v>
      </c>
      <c r="AJ688" s="4">
        <v>5</v>
      </c>
      <c r="AK688" s="4">
        <f>IF(ISNUMBER(Merge2[[#This Row],[PerformanceRating.RelationshipSatisfaction]]),Merge2[[#This Row],[PerformanceRating.RelationshipSatisfaction]],NA())</f>
        <v>5</v>
      </c>
      <c r="AL688" s="4">
        <v>3</v>
      </c>
      <c r="AM688" s="4">
        <v>2</v>
      </c>
      <c r="AN688" s="4">
        <v>4</v>
      </c>
      <c r="AO688" s="4">
        <f>IF(ISNUMBER(Merge2[[#This Row],[PerformanceRating.WorkLifeBalance]]),Merge2[[#This Row],[PerformanceRating.WorkLifeBalance]],NA())</f>
        <v>4</v>
      </c>
      <c r="AP688" s="4">
        <v>4</v>
      </c>
      <c r="AQ688" s="4">
        <f>IF(ISNUMBER(Merge2[[#This Row],[PerformanceRating.SelfRating]]),Merge2[[#This Row],[PerformanceRating.SelfRating]],NA())</f>
        <v>4</v>
      </c>
      <c r="AR688" s="4">
        <v>3</v>
      </c>
      <c r="AS688" s="4">
        <f>IF(ISNUMBER(Merge2[[#This Row],[PerformanceRating.ManagerRating]]),Merge2[[#This Row],[PerformanceRating.ManagerRating]],NA())</f>
        <v>3</v>
      </c>
      <c r="AT688" s="4">
        <f>AVERAGE(Merge2[[#This Row],[environment]],Merge2[[#This Row],[job_satisfactory]],Merge2[[#This Row],[Relationship]],Merge2[[#This Row],[worklife]],Merge2[[#This Row],[selfrating]],Merge2[[#This Row],[managerrating]])</f>
        <v>4</v>
      </c>
    </row>
    <row r="689" spans="1:46" x14ac:dyDescent="0.25">
      <c r="A689" s="1" t="s">
        <v>2351</v>
      </c>
      <c r="B689" s="3" t="s">
        <v>2352</v>
      </c>
      <c r="C689" s="3" t="s">
        <v>2353</v>
      </c>
      <c r="D689" s="3" t="s">
        <v>39</v>
      </c>
      <c r="E689" s="4">
        <v>25</v>
      </c>
      <c r="F689" s="4" t="str">
        <f>IF(Merge2[[#This Row],[Age]]&lt;=35,"Young","Old")</f>
        <v>Young</v>
      </c>
      <c r="G689" s="3" t="s">
        <v>27</v>
      </c>
      <c r="H689" s="3" t="s">
        <v>47</v>
      </c>
      <c r="I689" s="4">
        <v>18</v>
      </c>
      <c r="J689" s="4" t="str" cm="1">
        <f t="array" ref="J689">_xlfn.IFS(Merge2[[#This Row],[DistanceFromHome (KM)]] &lt;=10,"0-10KM",Merge2[[#This Row],[DistanceFromHome (KM)]] &lt;=20,"11-20KM",Merge2[[#This Row],[DistanceFromHome (KM)]] &lt;=30,"21-30KM",Merge2[[#This Row],[DistanceFromHome (KM)]] &lt;=40,"31-40KM",Merge2[[#This Row],[DistanceFromHome (KM)]] &lt;=50,"41-50KM")</f>
        <v>11-20KM</v>
      </c>
      <c r="K689" s="3" t="s">
        <v>69</v>
      </c>
      <c r="L689" s="3" t="s">
        <v>76</v>
      </c>
      <c r="M689" s="4">
        <v>4</v>
      </c>
      <c r="N689" s="3" t="str" cm="1">
        <f t="array" ref="N689">_xlfn.SWITCH(Merge2[[#This Row],[Education]], 1, "Below College", 2, "College", 3, "Bachelor's", 4, "Master's", 5, "Doctorate")</f>
        <v>Master's</v>
      </c>
      <c r="O689" s="3" t="s">
        <v>49</v>
      </c>
      <c r="P689" s="3" t="s">
        <v>50</v>
      </c>
      <c r="Q689" s="3" t="s">
        <v>41</v>
      </c>
      <c r="R689" s="5">
        <v>190466</v>
      </c>
      <c r="S689" s="4">
        <v>0</v>
      </c>
      <c r="T689" s="3" t="s">
        <v>34</v>
      </c>
      <c r="U689" s="4">
        <f>IF(Merge2[[#This Row],[OverTime]]="Yes", 1, 0)</f>
        <v>0</v>
      </c>
      <c r="V689" s="2">
        <v>42820</v>
      </c>
      <c r="W689" s="3" t="s">
        <v>34</v>
      </c>
      <c r="X689" s="4">
        <v>5</v>
      </c>
      <c r="Y689" s="4">
        <v>2</v>
      </c>
      <c r="Z689" s="4">
        <v>2</v>
      </c>
      <c r="AA689" s="4" t="str">
        <f>IF(Merge2[[#This Row],[YearsSinceLastPromotion]] &gt;=4, "Need Attention", "OK")</f>
        <v>OK</v>
      </c>
      <c r="AB689" s="4">
        <v>5</v>
      </c>
      <c r="AC689" s="1"/>
      <c r="AD689" s="1"/>
      <c r="AE689" s="2"/>
      <c r="AF689" s="4"/>
      <c r="AG689" s="4" t="e">
        <f>IF(ISNUMBER(Merge2[[#This Row],[PerformanceRating.EnvironmentSatisfaction]]),Merge2[[#This Row],[PerformanceRating.EnvironmentSatisfaction]], NA())</f>
        <v>#N/A</v>
      </c>
      <c r="AH689" s="4"/>
      <c r="AI689" s="4" t="e">
        <f>IF(ISNUMBER(Merge2[[#This Row],[PerformanceRating.JobSatisfaction]]),Merge2[[#This Row],[PerformanceRating.JobSatisfaction]],NA())</f>
        <v>#N/A</v>
      </c>
      <c r="AJ689" s="4"/>
      <c r="AK689" s="4" t="e">
        <f>IF(ISNUMBER(Merge2[[#This Row],[PerformanceRating.RelationshipSatisfaction]]),Merge2[[#This Row],[PerformanceRating.RelationshipSatisfaction]],NA())</f>
        <v>#N/A</v>
      </c>
      <c r="AL689" s="4"/>
      <c r="AM689" s="4"/>
      <c r="AN689" s="4"/>
      <c r="AO689" s="4" t="e">
        <f>IF(ISNUMBER(Merge2[[#This Row],[PerformanceRating.WorkLifeBalance]]),Merge2[[#This Row],[PerformanceRating.WorkLifeBalance]],NA())</f>
        <v>#N/A</v>
      </c>
      <c r="AP689" s="4"/>
      <c r="AQ689" s="4" t="e">
        <f>IF(ISNUMBER(Merge2[[#This Row],[PerformanceRating.SelfRating]]),Merge2[[#This Row],[PerformanceRating.SelfRating]],NA())</f>
        <v>#N/A</v>
      </c>
      <c r="AR689" s="4"/>
      <c r="AS689" s="4" t="e">
        <f>IF(ISNUMBER(Merge2[[#This Row],[PerformanceRating.ManagerRating]]),Merge2[[#This Row],[PerformanceRating.ManagerRating]],NA())</f>
        <v>#N/A</v>
      </c>
      <c r="AT689" s="4" t="e">
        <f>AVERAGE(Merge2[[#This Row],[environment]],Merge2[[#This Row],[job_satisfactory]],Merge2[[#This Row],[Relationship]],Merge2[[#This Row],[worklife]],Merge2[[#This Row],[selfrating]],Merge2[[#This Row],[managerrating]])</f>
        <v>#N/A</v>
      </c>
    </row>
    <row r="690" spans="1:46" x14ac:dyDescent="0.25">
      <c r="A690" s="1" t="s">
        <v>2354</v>
      </c>
      <c r="B690" s="3" t="s">
        <v>2355</v>
      </c>
      <c r="C690" s="3" t="s">
        <v>2356</v>
      </c>
      <c r="D690" s="3" t="s">
        <v>39</v>
      </c>
      <c r="E690" s="4">
        <v>23</v>
      </c>
      <c r="F690" s="4" t="str">
        <f>IF(Merge2[[#This Row],[Age]]&lt;=35,"Young","Old")</f>
        <v>Young</v>
      </c>
      <c r="G690" s="3" t="s">
        <v>27</v>
      </c>
      <c r="H690" s="3" t="s">
        <v>57</v>
      </c>
      <c r="I690" s="4">
        <v>45</v>
      </c>
      <c r="J690" s="4" t="str" cm="1">
        <f t="array" ref="J690">_xlfn.IFS(Merge2[[#This Row],[DistanceFromHome (KM)]] &lt;=10,"0-10KM",Merge2[[#This Row],[DistanceFromHome (KM)]] &lt;=20,"11-20KM",Merge2[[#This Row],[DistanceFromHome (KM)]] &lt;=30,"21-30KM",Merge2[[#This Row],[DistanceFromHome (KM)]] &lt;=40,"31-40KM",Merge2[[#This Row],[DistanceFromHome (KM)]] &lt;=50,"41-50KM")</f>
        <v>41-50KM</v>
      </c>
      <c r="K690" s="3" t="s">
        <v>40</v>
      </c>
      <c r="L690" s="3" t="s">
        <v>48</v>
      </c>
      <c r="M690" s="4">
        <v>2</v>
      </c>
      <c r="N690" s="3" t="str" cm="1">
        <f t="array" ref="N690">_xlfn.SWITCH(Merge2[[#This Row],[Education]], 1, "Below College", 2, "College", 3, "Bachelor's", 4, "Master's", 5, "Doctorate")</f>
        <v>College</v>
      </c>
      <c r="O690" s="3" t="s">
        <v>58</v>
      </c>
      <c r="P690" s="3" t="s">
        <v>110</v>
      </c>
      <c r="Q690" s="3" t="s">
        <v>51</v>
      </c>
      <c r="R690" s="5">
        <v>37322</v>
      </c>
      <c r="S690" s="4">
        <v>1</v>
      </c>
      <c r="T690" s="3" t="s">
        <v>34</v>
      </c>
      <c r="U690" s="4">
        <f>IF(Merge2[[#This Row],[OverTime]]="Yes", 1, 0)</f>
        <v>0</v>
      </c>
      <c r="V690" s="2">
        <v>42822</v>
      </c>
      <c r="W690" s="3" t="s">
        <v>34</v>
      </c>
      <c r="X690" s="4">
        <v>5</v>
      </c>
      <c r="Y690" s="4">
        <v>3</v>
      </c>
      <c r="Z690" s="4">
        <v>3</v>
      </c>
      <c r="AA690" s="4" t="str">
        <f>IF(Merge2[[#This Row],[YearsSinceLastPromotion]] &gt;=4, "Need Attention", "OK")</f>
        <v>OK</v>
      </c>
      <c r="AB690" s="4">
        <v>3</v>
      </c>
      <c r="AC690" s="1"/>
      <c r="AD690" s="1"/>
      <c r="AE690" s="2"/>
      <c r="AF690" s="4"/>
      <c r="AG690" s="4" t="e">
        <f>IF(ISNUMBER(Merge2[[#This Row],[PerformanceRating.EnvironmentSatisfaction]]),Merge2[[#This Row],[PerformanceRating.EnvironmentSatisfaction]], NA())</f>
        <v>#N/A</v>
      </c>
      <c r="AH690" s="4"/>
      <c r="AI690" s="4" t="e">
        <f>IF(ISNUMBER(Merge2[[#This Row],[PerformanceRating.JobSatisfaction]]),Merge2[[#This Row],[PerformanceRating.JobSatisfaction]],NA())</f>
        <v>#N/A</v>
      </c>
      <c r="AJ690" s="4"/>
      <c r="AK690" s="4" t="e">
        <f>IF(ISNUMBER(Merge2[[#This Row],[PerformanceRating.RelationshipSatisfaction]]),Merge2[[#This Row],[PerformanceRating.RelationshipSatisfaction]],NA())</f>
        <v>#N/A</v>
      </c>
      <c r="AL690" s="4"/>
      <c r="AM690" s="4"/>
      <c r="AN690" s="4"/>
      <c r="AO690" s="4" t="e">
        <f>IF(ISNUMBER(Merge2[[#This Row],[PerformanceRating.WorkLifeBalance]]),Merge2[[#This Row],[PerformanceRating.WorkLifeBalance]],NA())</f>
        <v>#N/A</v>
      </c>
      <c r="AP690" s="4"/>
      <c r="AQ690" s="4" t="e">
        <f>IF(ISNUMBER(Merge2[[#This Row],[PerformanceRating.SelfRating]]),Merge2[[#This Row],[PerformanceRating.SelfRating]],NA())</f>
        <v>#N/A</v>
      </c>
      <c r="AR690" s="4"/>
      <c r="AS690" s="4" t="e">
        <f>IF(ISNUMBER(Merge2[[#This Row],[PerformanceRating.ManagerRating]]),Merge2[[#This Row],[PerformanceRating.ManagerRating]],NA())</f>
        <v>#N/A</v>
      </c>
      <c r="AT690" s="4" t="e">
        <f>AVERAGE(Merge2[[#This Row],[environment]],Merge2[[#This Row],[job_satisfactory]],Merge2[[#This Row],[Relationship]],Merge2[[#This Row],[worklife]],Merge2[[#This Row],[selfrating]],Merge2[[#This Row],[managerrating]])</f>
        <v>#N/A</v>
      </c>
    </row>
    <row r="691" spans="1:46" x14ac:dyDescent="0.25">
      <c r="A691" s="1" t="s">
        <v>2357</v>
      </c>
      <c r="B691" s="3" t="s">
        <v>1927</v>
      </c>
      <c r="C691" s="3" t="s">
        <v>2358</v>
      </c>
      <c r="D691" s="3" t="s">
        <v>39</v>
      </c>
      <c r="E691" s="4">
        <v>23</v>
      </c>
      <c r="F691" s="4" t="str">
        <f>IF(Merge2[[#This Row],[Age]]&lt;=35,"Young","Old")</f>
        <v>Young</v>
      </c>
      <c r="G691" s="3" t="s">
        <v>27</v>
      </c>
      <c r="H691" s="3" t="s">
        <v>57</v>
      </c>
      <c r="I691" s="4">
        <v>33</v>
      </c>
      <c r="J691" s="4" t="str" cm="1">
        <f t="array" ref="J691">_xlfn.IFS(Merge2[[#This Row],[DistanceFromHome (KM)]] &lt;=10,"0-10KM",Merge2[[#This Row],[DistanceFromHome (KM)]] &lt;=20,"11-20KM",Merge2[[#This Row],[DistanceFromHome (KM)]] &lt;=30,"21-30KM",Merge2[[#This Row],[DistanceFromHome (KM)]] &lt;=40,"31-40KM",Merge2[[#This Row],[DistanceFromHome (KM)]] &lt;=50,"41-50KM")</f>
        <v>31-40KM</v>
      </c>
      <c r="K691" s="3" t="s">
        <v>69</v>
      </c>
      <c r="L691" s="3" t="s">
        <v>82</v>
      </c>
      <c r="M691" s="4">
        <v>2</v>
      </c>
      <c r="N691" s="3" t="str" cm="1">
        <f t="array" ref="N691">_xlfn.SWITCH(Merge2[[#This Row],[Education]], 1, "Below College", 2, "College", 3, "Bachelor's", 4, "Master's", 5, "Doctorate")</f>
        <v>College</v>
      </c>
      <c r="O691" s="3" t="s">
        <v>77</v>
      </c>
      <c r="P691" s="3" t="s">
        <v>93</v>
      </c>
      <c r="Q691" s="3" t="s">
        <v>51</v>
      </c>
      <c r="R691" s="5">
        <v>26198</v>
      </c>
      <c r="S691" s="4">
        <v>1</v>
      </c>
      <c r="T691" s="3" t="s">
        <v>42</v>
      </c>
      <c r="U691" s="4">
        <f>IF(Merge2[[#This Row],[OverTime]]="Yes", 1, 0)</f>
        <v>1</v>
      </c>
      <c r="V691" s="2">
        <v>42829</v>
      </c>
      <c r="W691" s="3" t="s">
        <v>34</v>
      </c>
      <c r="X691" s="4">
        <v>5</v>
      </c>
      <c r="Y691" s="4">
        <v>4</v>
      </c>
      <c r="Z691" s="4">
        <v>4</v>
      </c>
      <c r="AA691" s="4" t="str">
        <f>IF(Merge2[[#This Row],[YearsSinceLastPromotion]] &gt;=4, "Need Attention", "OK")</f>
        <v>Need Attention</v>
      </c>
      <c r="AB691" s="4">
        <v>0</v>
      </c>
      <c r="AC691" s="1"/>
      <c r="AD691" s="1"/>
      <c r="AE691" s="2"/>
      <c r="AF691" s="4"/>
      <c r="AG691" s="4" t="e">
        <f>IF(ISNUMBER(Merge2[[#This Row],[PerformanceRating.EnvironmentSatisfaction]]),Merge2[[#This Row],[PerformanceRating.EnvironmentSatisfaction]], NA())</f>
        <v>#N/A</v>
      </c>
      <c r="AH691" s="4"/>
      <c r="AI691" s="4" t="e">
        <f>IF(ISNUMBER(Merge2[[#This Row],[PerformanceRating.JobSatisfaction]]),Merge2[[#This Row],[PerformanceRating.JobSatisfaction]],NA())</f>
        <v>#N/A</v>
      </c>
      <c r="AJ691" s="4"/>
      <c r="AK691" s="4" t="e">
        <f>IF(ISNUMBER(Merge2[[#This Row],[PerformanceRating.RelationshipSatisfaction]]),Merge2[[#This Row],[PerformanceRating.RelationshipSatisfaction]],NA())</f>
        <v>#N/A</v>
      </c>
      <c r="AL691" s="4"/>
      <c r="AM691" s="4"/>
      <c r="AN691" s="4"/>
      <c r="AO691" s="4" t="e">
        <f>IF(ISNUMBER(Merge2[[#This Row],[PerformanceRating.WorkLifeBalance]]),Merge2[[#This Row],[PerformanceRating.WorkLifeBalance]],NA())</f>
        <v>#N/A</v>
      </c>
      <c r="AP691" s="4"/>
      <c r="AQ691" s="4" t="e">
        <f>IF(ISNUMBER(Merge2[[#This Row],[PerformanceRating.SelfRating]]),Merge2[[#This Row],[PerformanceRating.SelfRating]],NA())</f>
        <v>#N/A</v>
      </c>
      <c r="AR691" s="4"/>
      <c r="AS691" s="4" t="e">
        <f>IF(ISNUMBER(Merge2[[#This Row],[PerformanceRating.ManagerRating]]),Merge2[[#This Row],[PerformanceRating.ManagerRating]],NA())</f>
        <v>#N/A</v>
      </c>
      <c r="AT691" s="4" t="e">
        <f>AVERAGE(Merge2[[#This Row],[environment]],Merge2[[#This Row],[job_satisfactory]],Merge2[[#This Row],[Relationship]],Merge2[[#This Row],[worklife]],Merge2[[#This Row],[selfrating]],Merge2[[#This Row],[managerrating]])</f>
        <v>#N/A</v>
      </c>
    </row>
    <row r="692" spans="1:46" x14ac:dyDescent="0.25">
      <c r="A692" s="1" t="s">
        <v>2359</v>
      </c>
      <c r="B692" s="3" t="s">
        <v>2360</v>
      </c>
      <c r="C692" s="3" t="s">
        <v>2361</v>
      </c>
      <c r="D692" s="3" t="s">
        <v>39</v>
      </c>
      <c r="E692" s="4">
        <v>24</v>
      </c>
      <c r="F692" s="4" t="str">
        <f>IF(Merge2[[#This Row],[Age]]&lt;=35,"Young","Old")</f>
        <v>Young</v>
      </c>
      <c r="G692" s="3" t="s">
        <v>27</v>
      </c>
      <c r="H692" s="3" t="s">
        <v>57</v>
      </c>
      <c r="I692" s="4">
        <v>35</v>
      </c>
      <c r="J692" s="4" t="str" cm="1">
        <f t="array" ref="J692">_xlfn.IFS(Merge2[[#This Row],[DistanceFromHome (KM)]] &lt;=10,"0-10KM",Merge2[[#This Row],[DistanceFromHome (KM)]] &lt;=20,"11-20KM",Merge2[[#This Row],[DistanceFromHome (KM)]] &lt;=30,"21-30KM",Merge2[[#This Row],[DistanceFromHome (KM)]] &lt;=40,"31-40KM",Merge2[[#This Row],[DistanceFromHome (KM)]] &lt;=50,"41-50KM")</f>
        <v>31-40KM</v>
      </c>
      <c r="K692" s="3" t="s">
        <v>40</v>
      </c>
      <c r="L692" s="3" t="s">
        <v>76</v>
      </c>
      <c r="M692" s="4">
        <v>3</v>
      </c>
      <c r="N692" s="3" t="str" cm="1">
        <f t="array" ref="N692">_xlfn.SWITCH(Merge2[[#This Row],[Education]], 1, "Below College", 2, "College", 3, "Bachelor's", 4, "Master's", 5, "Doctorate")</f>
        <v>Bachelor's</v>
      </c>
      <c r="O692" s="3" t="s">
        <v>77</v>
      </c>
      <c r="P692" s="3" t="s">
        <v>101</v>
      </c>
      <c r="Q692" s="3" t="s">
        <v>51</v>
      </c>
      <c r="R692" s="5">
        <v>128126</v>
      </c>
      <c r="S692" s="4">
        <v>0</v>
      </c>
      <c r="T692" s="3" t="s">
        <v>42</v>
      </c>
      <c r="U692" s="4">
        <f>IF(Merge2[[#This Row],[OverTime]]="Yes", 1, 0)</f>
        <v>1</v>
      </c>
      <c r="V692" s="2">
        <v>42829</v>
      </c>
      <c r="W692" s="3" t="s">
        <v>34</v>
      </c>
      <c r="X692" s="4">
        <v>5</v>
      </c>
      <c r="Y692" s="4">
        <v>0</v>
      </c>
      <c r="Z692" s="4">
        <v>0</v>
      </c>
      <c r="AA692" s="4" t="str">
        <f>IF(Merge2[[#This Row],[YearsSinceLastPromotion]] &gt;=4, "Need Attention", "OK")</f>
        <v>OK</v>
      </c>
      <c r="AB692" s="4">
        <v>5</v>
      </c>
      <c r="AC692" s="1"/>
      <c r="AD692" s="1"/>
      <c r="AE692" s="2"/>
      <c r="AF692" s="4"/>
      <c r="AG692" s="4" t="e">
        <f>IF(ISNUMBER(Merge2[[#This Row],[PerformanceRating.EnvironmentSatisfaction]]),Merge2[[#This Row],[PerformanceRating.EnvironmentSatisfaction]], NA())</f>
        <v>#N/A</v>
      </c>
      <c r="AH692" s="4"/>
      <c r="AI692" s="4" t="e">
        <f>IF(ISNUMBER(Merge2[[#This Row],[PerformanceRating.JobSatisfaction]]),Merge2[[#This Row],[PerformanceRating.JobSatisfaction]],NA())</f>
        <v>#N/A</v>
      </c>
      <c r="AJ692" s="4"/>
      <c r="AK692" s="4" t="e">
        <f>IF(ISNUMBER(Merge2[[#This Row],[PerformanceRating.RelationshipSatisfaction]]),Merge2[[#This Row],[PerformanceRating.RelationshipSatisfaction]],NA())</f>
        <v>#N/A</v>
      </c>
      <c r="AL692" s="4"/>
      <c r="AM692" s="4"/>
      <c r="AN692" s="4"/>
      <c r="AO692" s="4" t="e">
        <f>IF(ISNUMBER(Merge2[[#This Row],[PerformanceRating.WorkLifeBalance]]),Merge2[[#This Row],[PerformanceRating.WorkLifeBalance]],NA())</f>
        <v>#N/A</v>
      </c>
      <c r="AP692" s="4"/>
      <c r="AQ692" s="4" t="e">
        <f>IF(ISNUMBER(Merge2[[#This Row],[PerformanceRating.SelfRating]]),Merge2[[#This Row],[PerformanceRating.SelfRating]],NA())</f>
        <v>#N/A</v>
      </c>
      <c r="AR692" s="4"/>
      <c r="AS692" s="4" t="e">
        <f>IF(ISNUMBER(Merge2[[#This Row],[PerformanceRating.ManagerRating]]),Merge2[[#This Row],[PerformanceRating.ManagerRating]],NA())</f>
        <v>#N/A</v>
      </c>
      <c r="AT692" s="4" t="e">
        <f>AVERAGE(Merge2[[#This Row],[environment]],Merge2[[#This Row],[job_satisfactory]],Merge2[[#This Row],[Relationship]],Merge2[[#This Row],[worklife]],Merge2[[#This Row],[selfrating]],Merge2[[#This Row],[managerrating]])</f>
        <v>#N/A</v>
      </c>
    </row>
    <row r="693" spans="1:46" x14ac:dyDescent="0.25">
      <c r="A693" s="1" t="s">
        <v>2362</v>
      </c>
      <c r="B693" s="3" t="s">
        <v>2363</v>
      </c>
      <c r="C693" s="3" t="s">
        <v>2364</v>
      </c>
      <c r="D693" s="3" t="s">
        <v>26</v>
      </c>
      <c r="E693" s="4">
        <v>26</v>
      </c>
      <c r="F693" s="4" t="str">
        <f>IF(Merge2[[#This Row],[Age]]&lt;=35,"Young","Old")</f>
        <v>Young</v>
      </c>
      <c r="G693" s="3" t="s">
        <v>27</v>
      </c>
      <c r="H693" s="3" t="s">
        <v>28</v>
      </c>
      <c r="I693" s="4">
        <v>29</v>
      </c>
      <c r="J693" s="4" t="str" cm="1">
        <f t="array" ref="J693">_xlfn.IFS(Merge2[[#This Row],[DistanceFromHome (KM)]] &lt;=10,"0-10KM",Merge2[[#This Row],[DistanceFromHome (KM)]] &lt;=20,"11-20KM",Merge2[[#This Row],[DistanceFromHome (KM)]] &lt;=30,"21-30KM",Merge2[[#This Row],[DistanceFromHome (KM)]] &lt;=40,"31-40KM",Merge2[[#This Row],[DistanceFromHome (KM)]] &lt;=50,"41-50KM")</f>
        <v>21-30KM</v>
      </c>
      <c r="K693" s="3" t="s">
        <v>69</v>
      </c>
      <c r="L693" s="3" t="s">
        <v>30</v>
      </c>
      <c r="M693" s="4">
        <v>1</v>
      </c>
      <c r="N693" s="3" t="str" cm="1">
        <f t="array" ref="N693">_xlfn.SWITCH(Merge2[[#This Row],[Education]], 1, "Below College", 2, "College", 3, "Bachelor's", 4, "Master's", 5, "Doctorate")</f>
        <v>Below College</v>
      </c>
      <c r="O693" s="3" t="s">
        <v>31</v>
      </c>
      <c r="P693" s="3" t="s">
        <v>106</v>
      </c>
      <c r="Q693" s="3" t="s">
        <v>51</v>
      </c>
      <c r="R693" s="5">
        <v>172070</v>
      </c>
      <c r="S693" s="4">
        <v>1</v>
      </c>
      <c r="T693" s="3" t="s">
        <v>34</v>
      </c>
      <c r="U693" s="4">
        <f>IF(Merge2[[#This Row],[OverTime]]="Yes", 1, 0)</f>
        <v>0</v>
      </c>
      <c r="V693" s="2">
        <v>42834</v>
      </c>
      <c r="W693" s="3" t="s">
        <v>34</v>
      </c>
      <c r="X693" s="4">
        <v>5</v>
      </c>
      <c r="Y693" s="4">
        <v>4</v>
      </c>
      <c r="Z693" s="4">
        <v>4</v>
      </c>
      <c r="AA693" s="4" t="str">
        <f>IF(Merge2[[#This Row],[YearsSinceLastPromotion]] &gt;=4, "Need Attention", "OK")</f>
        <v>Need Attention</v>
      </c>
      <c r="AB693" s="4">
        <v>3</v>
      </c>
      <c r="AC693" s="1"/>
      <c r="AD693" s="1"/>
      <c r="AE693" s="2"/>
      <c r="AF693" s="4"/>
      <c r="AG693" s="4" t="e">
        <f>IF(ISNUMBER(Merge2[[#This Row],[PerformanceRating.EnvironmentSatisfaction]]),Merge2[[#This Row],[PerformanceRating.EnvironmentSatisfaction]], NA())</f>
        <v>#N/A</v>
      </c>
      <c r="AH693" s="4"/>
      <c r="AI693" s="4" t="e">
        <f>IF(ISNUMBER(Merge2[[#This Row],[PerformanceRating.JobSatisfaction]]),Merge2[[#This Row],[PerformanceRating.JobSatisfaction]],NA())</f>
        <v>#N/A</v>
      </c>
      <c r="AJ693" s="4"/>
      <c r="AK693" s="4" t="e">
        <f>IF(ISNUMBER(Merge2[[#This Row],[PerformanceRating.RelationshipSatisfaction]]),Merge2[[#This Row],[PerformanceRating.RelationshipSatisfaction]],NA())</f>
        <v>#N/A</v>
      </c>
      <c r="AL693" s="4"/>
      <c r="AM693" s="4"/>
      <c r="AN693" s="4"/>
      <c r="AO693" s="4" t="e">
        <f>IF(ISNUMBER(Merge2[[#This Row],[PerformanceRating.WorkLifeBalance]]),Merge2[[#This Row],[PerformanceRating.WorkLifeBalance]],NA())</f>
        <v>#N/A</v>
      </c>
      <c r="AP693" s="4"/>
      <c r="AQ693" s="4" t="e">
        <f>IF(ISNUMBER(Merge2[[#This Row],[PerformanceRating.SelfRating]]),Merge2[[#This Row],[PerformanceRating.SelfRating]],NA())</f>
        <v>#N/A</v>
      </c>
      <c r="AR693" s="4"/>
      <c r="AS693" s="4" t="e">
        <f>IF(ISNUMBER(Merge2[[#This Row],[PerformanceRating.ManagerRating]]),Merge2[[#This Row],[PerformanceRating.ManagerRating]],NA())</f>
        <v>#N/A</v>
      </c>
      <c r="AT693" s="4" t="e">
        <f>AVERAGE(Merge2[[#This Row],[environment]],Merge2[[#This Row],[job_satisfactory]],Merge2[[#This Row],[Relationship]],Merge2[[#This Row],[worklife]],Merge2[[#This Row],[selfrating]],Merge2[[#This Row],[managerrating]])</f>
        <v>#N/A</v>
      </c>
    </row>
    <row r="694" spans="1:46" x14ac:dyDescent="0.25">
      <c r="A694" s="1" t="s">
        <v>2365</v>
      </c>
      <c r="B694" s="3" t="s">
        <v>2366</v>
      </c>
      <c r="C694" s="3" t="s">
        <v>2367</v>
      </c>
      <c r="D694" s="3" t="s">
        <v>39</v>
      </c>
      <c r="E694" s="4">
        <v>23</v>
      </c>
      <c r="F694" s="4" t="str">
        <f>IF(Merge2[[#This Row],[Age]]&lt;=35,"Young","Old")</f>
        <v>Young</v>
      </c>
      <c r="G694" s="3" t="s">
        <v>27</v>
      </c>
      <c r="H694" s="3" t="s">
        <v>57</v>
      </c>
      <c r="I694" s="4">
        <v>5</v>
      </c>
      <c r="J694" s="4" t="str" cm="1">
        <f t="array" ref="J694">_xlfn.IFS(Merge2[[#This Row],[DistanceFromHome (KM)]] &lt;=10,"0-10KM",Merge2[[#This Row],[DistanceFromHome (KM)]] &lt;=20,"11-20KM",Merge2[[#This Row],[DistanceFromHome (KM)]] &lt;=30,"21-30KM",Merge2[[#This Row],[DistanceFromHome (KM)]] &lt;=40,"31-40KM",Merge2[[#This Row],[DistanceFromHome (KM)]] &lt;=50,"41-50KM")</f>
        <v>0-10KM</v>
      </c>
      <c r="K694" s="3" t="s">
        <v>40</v>
      </c>
      <c r="L694" s="3" t="s">
        <v>48</v>
      </c>
      <c r="M694" s="4">
        <v>3</v>
      </c>
      <c r="N694" s="3" t="str" cm="1">
        <f t="array" ref="N694">_xlfn.SWITCH(Merge2[[#This Row],[Education]], 1, "Below College", 2, "College", 3, "Bachelor's", 4, "Master's", 5, "Doctorate")</f>
        <v>Bachelor's</v>
      </c>
      <c r="O694" s="3" t="s">
        <v>77</v>
      </c>
      <c r="P694" s="3" t="s">
        <v>110</v>
      </c>
      <c r="Q694" s="3" t="s">
        <v>41</v>
      </c>
      <c r="R694" s="5">
        <v>63709</v>
      </c>
      <c r="S694" s="4">
        <v>0</v>
      </c>
      <c r="T694" s="3" t="s">
        <v>34</v>
      </c>
      <c r="U694" s="4">
        <f>IF(Merge2[[#This Row],[OverTime]]="Yes", 1, 0)</f>
        <v>0</v>
      </c>
      <c r="V694" s="2">
        <v>42839</v>
      </c>
      <c r="W694" s="3" t="s">
        <v>42</v>
      </c>
      <c r="X694" s="4">
        <v>1</v>
      </c>
      <c r="Y694" s="4">
        <v>0</v>
      </c>
      <c r="Z694" s="4">
        <v>0</v>
      </c>
      <c r="AA694" s="4" t="str">
        <f>IF(Merge2[[#This Row],[YearsSinceLastPromotion]] &gt;=4, "Need Attention", "OK")</f>
        <v>OK</v>
      </c>
      <c r="AB694" s="4">
        <v>0</v>
      </c>
      <c r="AC694" s="1"/>
      <c r="AD694" s="1"/>
      <c r="AE694" s="2"/>
      <c r="AF694" s="4"/>
      <c r="AG694" s="4" t="e">
        <f>IF(ISNUMBER(Merge2[[#This Row],[PerformanceRating.EnvironmentSatisfaction]]),Merge2[[#This Row],[PerformanceRating.EnvironmentSatisfaction]], NA())</f>
        <v>#N/A</v>
      </c>
      <c r="AH694" s="4"/>
      <c r="AI694" s="4" t="e">
        <f>IF(ISNUMBER(Merge2[[#This Row],[PerformanceRating.JobSatisfaction]]),Merge2[[#This Row],[PerformanceRating.JobSatisfaction]],NA())</f>
        <v>#N/A</v>
      </c>
      <c r="AJ694" s="4"/>
      <c r="AK694" s="4" t="e">
        <f>IF(ISNUMBER(Merge2[[#This Row],[PerformanceRating.RelationshipSatisfaction]]),Merge2[[#This Row],[PerformanceRating.RelationshipSatisfaction]],NA())</f>
        <v>#N/A</v>
      </c>
      <c r="AL694" s="4"/>
      <c r="AM694" s="4"/>
      <c r="AN694" s="4"/>
      <c r="AO694" s="4" t="e">
        <f>IF(ISNUMBER(Merge2[[#This Row],[PerformanceRating.WorkLifeBalance]]),Merge2[[#This Row],[PerformanceRating.WorkLifeBalance]],NA())</f>
        <v>#N/A</v>
      </c>
      <c r="AP694" s="4"/>
      <c r="AQ694" s="4" t="e">
        <f>IF(ISNUMBER(Merge2[[#This Row],[PerformanceRating.SelfRating]]),Merge2[[#This Row],[PerformanceRating.SelfRating]],NA())</f>
        <v>#N/A</v>
      </c>
      <c r="AR694" s="4"/>
      <c r="AS694" s="4" t="e">
        <f>IF(ISNUMBER(Merge2[[#This Row],[PerformanceRating.ManagerRating]]),Merge2[[#This Row],[PerformanceRating.ManagerRating]],NA())</f>
        <v>#N/A</v>
      </c>
      <c r="AT694" s="4" t="e">
        <f>AVERAGE(Merge2[[#This Row],[environment]],Merge2[[#This Row],[job_satisfactory]],Merge2[[#This Row],[Relationship]],Merge2[[#This Row],[worklife]],Merge2[[#This Row],[selfrating]],Merge2[[#This Row],[managerrating]])</f>
        <v>#N/A</v>
      </c>
    </row>
    <row r="695" spans="1:46" x14ac:dyDescent="0.25">
      <c r="A695" s="1" t="s">
        <v>2368</v>
      </c>
      <c r="B695" s="3" t="s">
        <v>2369</v>
      </c>
      <c r="C695" s="3" t="s">
        <v>2370</v>
      </c>
      <c r="D695" s="3" t="s">
        <v>56</v>
      </c>
      <c r="E695" s="4">
        <v>25</v>
      </c>
      <c r="F695" s="4" t="str">
        <f>IF(Merge2[[#This Row],[Age]]&lt;=35,"Young","Old")</f>
        <v>Young</v>
      </c>
      <c r="G695" s="3" t="s">
        <v>27</v>
      </c>
      <c r="H695" s="3" t="s">
        <v>57</v>
      </c>
      <c r="I695" s="4">
        <v>4</v>
      </c>
      <c r="J695" s="4" t="str" cm="1">
        <f t="array" ref="J695">_xlfn.IFS(Merge2[[#This Row],[DistanceFromHome (KM)]] &lt;=10,"0-10KM",Merge2[[#This Row],[DistanceFromHome (KM)]] &lt;=20,"11-20KM",Merge2[[#This Row],[DistanceFromHome (KM)]] &lt;=30,"21-30KM",Merge2[[#This Row],[DistanceFromHome (KM)]] &lt;=40,"31-40KM",Merge2[[#This Row],[DistanceFromHome (KM)]] &lt;=50,"41-50KM")</f>
        <v>0-10KM</v>
      </c>
      <c r="K695" s="3" t="s">
        <v>40</v>
      </c>
      <c r="L695" s="3" t="s">
        <v>70</v>
      </c>
      <c r="M695" s="4">
        <v>3</v>
      </c>
      <c r="N695" s="3" t="str" cm="1">
        <f t="array" ref="N695">_xlfn.SWITCH(Merge2[[#This Row],[Education]], 1, "Below College", 2, "College", 3, "Bachelor's", 4, "Master's", 5, "Doctorate")</f>
        <v>Bachelor's</v>
      </c>
      <c r="O695" s="3" t="s">
        <v>200</v>
      </c>
      <c r="P695" s="3" t="s">
        <v>101</v>
      </c>
      <c r="Q695" s="3" t="s">
        <v>33</v>
      </c>
      <c r="R695" s="5">
        <v>39456</v>
      </c>
      <c r="S695" s="4">
        <v>2</v>
      </c>
      <c r="T695" s="3" t="s">
        <v>34</v>
      </c>
      <c r="U695" s="4">
        <f>IF(Merge2[[#This Row],[OverTime]]="Yes", 1, 0)</f>
        <v>0</v>
      </c>
      <c r="V695" s="2">
        <v>42840</v>
      </c>
      <c r="W695" s="3" t="s">
        <v>34</v>
      </c>
      <c r="X695" s="4">
        <v>5</v>
      </c>
      <c r="Y695" s="4">
        <v>1</v>
      </c>
      <c r="Z695" s="4">
        <v>5</v>
      </c>
      <c r="AA695" s="4" t="str">
        <f>IF(Merge2[[#This Row],[YearsSinceLastPromotion]] &gt;=4, "Need Attention", "OK")</f>
        <v>Need Attention</v>
      </c>
      <c r="AB695" s="4">
        <v>4</v>
      </c>
      <c r="AC695" s="1"/>
      <c r="AD695" s="1"/>
      <c r="AE695" s="2"/>
      <c r="AF695" s="4"/>
      <c r="AG695" s="4" t="e">
        <f>IF(ISNUMBER(Merge2[[#This Row],[PerformanceRating.EnvironmentSatisfaction]]),Merge2[[#This Row],[PerformanceRating.EnvironmentSatisfaction]], NA())</f>
        <v>#N/A</v>
      </c>
      <c r="AH695" s="4"/>
      <c r="AI695" s="4" t="e">
        <f>IF(ISNUMBER(Merge2[[#This Row],[PerformanceRating.JobSatisfaction]]),Merge2[[#This Row],[PerformanceRating.JobSatisfaction]],NA())</f>
        <v>#N/A</v>
      </c>
      <c r="AJ695" s="4"/>
      <c r="AK695" s="4" t="e">
        <f>IF(ISNUMBER(Merge2[[#This Row],[PerformanceRating.RelationshipSatisfaction]]),Merge2[[#This Row],[PerformanceRating.RelationshipSatisfaction]],NA())</f>
        <v>#N/A</v>
      </c>
      <c r="AL695" s="4"/>
      <c r="AM695" s="4"/>
      <c r="AN695" s="4"/>
      <c r="AO695" s="4" t="e">
        <f>IF(ISNUMBER(Merge2[[#This Row],[PerformanceRating.WorkLifeBalance]]),Merge2[[#This Row],[PerformanceRating.WorkLifeBalance]],NA())</f>
        <v>#N/A</v>
      </c>
      <c r="AP695" s="4"/>
      <c r="AQ695" s="4" t="e">
        <f>IF(ISNUMBER(Merge2[[#This Row],[PerformanceRating.SelfRating]]),Merge2[[#This Row],[PerformanceRating.SelfRating]],NA())</f>
        <v>#N/A</v>
      </c>
      <c r="AR695" s="4"/>
      <c r="AS695" s="4" t="e">
        <f>IF(ISNUMBER(Merge2[[#This Row],[PerformanceRating.ManagerRating]]),Merge2[[#This Row],[PerformanceRating.ManagerRating]],NA())</f>
        <v>#N/A</v>
      </c>
      <c r="AT695" s="4" t="e">
        <f>AVERAGE(Merge2[[#This Row],[environment]],Merge2[[#This Row],[job_satisfactory]],Merge2[[#This Row],[Relationship]],Merge2[[#This Row],[worklife]],Merge2[[#This Row],[selfrating]],Merge2[[#This Row],[managerrating]])</f>
        <v>#N/A</v>
      </c>
    </row>
    <row r="696" spans="1:46" x14ac:dyDescent="0.25">
      <c r="A696" s="1" t="s">
        <v>2371</v>
      </c>
      <c r="B696" s="3" t="s">
        <v>2372</v>
      </c>
      <c r="C696" s="3" t="s">
        <v>2373</v>
      </c>
      <c r="D696" s="3" t="s">
        <v>26</v>
      </c>
      <c r="E696" s="4">
        <v>25</v>
      </c>
      <c r="F696" s="4" t="str">
        <f>IF(Merge2[[#This Row],[Age]]&lt;=35,"Young","Old")</f>
        <v>Young</v>
      </c>
      <c r="G696" s="3" t="s">
        <v>92</v>
      </c>
      <c r="H696" s="3" t="s">
        <v>57</v>
      </c>
      <c r="I696" s="4">
        <v>5</v>
      </c>
      <c r="J696" s="4" t="str" cm="1">
        <f t="array" ref="J696">_xlfn.IFS(Merge2[[#This Row],[DistanceFromHome (KM)]] &lt;=10,"0-10KM",Merge2[[#This Row],[DistanceFromHome (KM)]] &lt;=20,"11-20KM",Merge2[[#This Row],[DistanceFromHome (KM)]] &lt;=30,"21-30KM",Merge2[[#This Row],[DistanceFromHome (KM)]] &lt;=40,"31-40KM",Merge2[[#This Row],[DistanceFromHome (KM)]] &lt;=50,"41-50KM")</f>
        <v>0-10KM</v>
      </c>
      <c r="K696" s="3" t="s">
        <v>40</v>
      </c>
      <c r="L696" s="3" t="s">
        <v>70</v>
      </c>
      <c r="M696" s="4">
        <v>4</v>
      </c>
      <c r="N696" s="3" t="str" cm="1">
        <f t="array" ref="N696">_xlfn.SWITCH(Merge2[[#This Row],[Education]], 1, "Below College", 2, "College", 3, "Bachelor's", 4, "Master's", 5, "Doctorate")</f>
        <v>Master's</v>
      </c>
      <c r="O696" s="3" t="s">
        <v>58</v>
      </c>
      <c r="P696" s="3" t="s">
        <v>110</v>
      </c>
      <c r="Q696" s="3" t="s">
        <v>41</v>
      </c>
      <c r="R696" s="5">
        <v>67151</v>
      </c>
      <c r="S696" s="4">
        <v>0</v>
      </c>
      <c r="T696" s="3" t="s">
        <v>42</v>
      </c>
      <c r="U696" s="4">
        <f>IF(Merge2[[#This Row],[OverTime]]="Yes", 1, 0)</f>
        <v>1</v>
      </c>
      <c r="V696" s="2">
        <v>42847</v>
      </c>
      <c r="W696" s="3" t="s">
        <v>34</v>
      </c>
      <c r="X696" s="4">
        <v>5</v>
      </c>
      <c r="Y696" s="4">
        <v>4</v>
      </c>
      <c r="Z696" s="4">
        <v>5</v>
      </c>
      <c r="AA696" s="4" t="str">
        <f>IF(Merge2[[#This Row],[YearsSinceLastPromotion]] &gt;=4, "Need Attention", "OK")</f>
        <v>Need Attention</v>
      </c>
      <c r="AB696" s="4">
        <v>4</v>
      </c>
      <c r="AC696" s="1"/>
      <c r="AD696" s="1"/>
      <c r="AE696" s="2"/>
      <c r="AF696" s="4"/>
      <c r="AG696" s="4" t="e">
        <f>IF(ISNUMBER(Merge2[[#This Row],[PerformanceRating.EnvironmentSatisfaction]]),Merge2[[#This Row],[PerformanceRating.EnvironmentSatisfaction]], NA())</f>
        <v>#N/A</v>
      </c>
      <c r="AH696" s="4"/>
      <c r="AI696" s="4" t="e">
        <f>IF(ISNUMBER(Merge2[[#This Row],[PerformanceRating.JobSatisfaction]]),Merge2[[#This Row],[PerformanceRating.JobSatisfaction]],NA())</f>
        <v>#N/A</v>
      </c>
      <c r="AJ696" s="4"/>
      <c r="AK696" s="4" t="e">
        <f>IF(ISNUMBER(Merge2[[#This Row],[PerformanceRating.RelationshipSatisfaction]]),Merge2[[#This Row],[PerformanceRating.RelationshipSatisfaction]],NA())</f>
        <v>#N/A</v>
      </c>
      <c r="AL696" s="4"/>
      <c r="AM696" s="4"/>
      <c r="AN696" s="4"/>
      <c r="AO696" s="4" t="e">
        <f>IF(ISNUMBER(Merge2[[#This Row],[PerformanceRating.WorkLifeBalance]]),Merge2[[#This Row],[PerformanceRating.WorkLifeBalance]],NA())</f>
        <v>#N/A</v>
      </c>
      <c r="AP696" s="4"/>
      <c r="AQ696" s="4" t="e">
        <f>IF(ISNUMBER(Merge2[[#This Row],[PerformanceRating.SelfRating]]),Merge2[[#This Row],[PerformanceRating.SelfRating]],NA())</f>
        <v>#N/A</v>
      </c>
      <c r="AR696" s="4"/>
      <c r="AS696" s="4" t="e">
        <f>IF(ISNUMBER(Merge2[[#This Row],[PerformanceRating.ManagerRating]]),Merge2[[#This Row],[PerformanceRating.ManagerRating]],NA())</f>
        <v>#N/A</v>
      </c>
      <c r="AT696" s="4" t="e">
        <f>AVERAGE(Merge2[[#This Row],[environment]],Merge2[[#This Row],[job_satisfactory]],Merge2[[#This Row],[Relationship]],Merge2[[#This Row],[worklife]],Merge2[[#This Row],[selfrating]],Merge2[[#This Row],[managerrating]])</f>
        <v>#N/A</v>
      </c>
    </row>
    <row r="697" spans="1:46" x14ac:dyDescent="0.25">
      <c r="A697" s="1" t="s">
        <v>2374</v>
      </c>
      <c r="B697" s="3" t="s">
        <v>2375</v>
      </c>
      <c r="C697" s="3" t="s">
        <v>2376</v>
      </c>
      <c r="D697" s="3" t="s">
        <v>39</v>
      </c>
      <c r="E697" s="4">
        <v>26</v>
      </c>
      <c r="F697" s="4" t="str">
        <f>IF(Merge2[[#This Row],[Age]]&lt;=35,"Young","Old")</f>
        <v>Young</v>
      </c>
      <c r="G697" s="3" t="s">
        <v>92</v>
      </c>
      <c r="H697" s="3" t="s">
        <v>57</v>
      </c>
      <c r="I697" s="4">
        <v>12</v>
      </c>
      <c r="J697" s="4" t="str" cm="1">
        <f t="array" ref="J697">_xlfn.IFS(Merge2[[#This Row],[DistanceFromHome (KM)]] &lt;=10,"0-10KM",Merge2[[#This Row],[DistanceFromHome (KM)]] &lt;=20,"11-20KM",Merge2[[#This Row],[DistanceFromHome (KM)]] &lt;=30,"21-30KM",Merge2[[#This Row],[DistanceFromHome (KM)]] &lt;=40,"31-40KM",Merge2[[#This Row],[DistanceFromHome (KM)]] &lt;=50,"41-50KM")</f>
        <v>11-20KM</v>
      </c>
      <c r="K697" s="3" t="s">
        <v>29</v>
      </c>
      <c r="L697" s="3" t="s">
        <v>30</v>
      </c>
      <c r="M697" s="4">
        <v>3</v>
      </c>
      <c r="N697" s="3" t="str" cm="1">
        <f t="array" ref="N697">_xlfn.SWITCH(Merge2[[#This Row],[Education]], 1, "Below College", 2, "College", 3, "Bachelor's", 4, "Master's", 5, "Doctorate")</f>
        <v>Bachelor's</v>
      </c>
      <c r="O697" s="3" t="s">
        <v>83</v>
      </c>
      <c r="P697" s="3" t="s">
        <v>93</v>
      </c>
      <c r="Q697" s="3" t="s">
        <v>51</v>
      </c>
      <c r="R697" s="5">
        <v>29449</v>
      </c>
      <c r="S697" s="4">
        <v>1</v>
      </c>
      <c r="T697" s="3" t="s">
        <v>34</v>
      </c>
      <c r="U697" s="4">
        <f>IF(Merge2[[#This Row],[OverTime]]="Yes", 1, 0)</f>
        <v>0</v>
      </c>
      <c r="V697" s="2">
        <v>42847</v>
      </c>
      <c r="W697" s="3" t="s">
        <v>34</v>
      </c>
      <c r="X697" s="4">
        <v>5</v>
      </c>
      <c r="Y697" s="4">
        <v>1</v>
      </c>
      <c r="Z697" s="4">
        <v>3</v>
      </c>
      <c r="AA697" s="4" t="str">
        <f>IF(Merge2[[#This Row],[YearsSinceLastPromotion]] &gt;=4, "Need Attention", "OK")</f>
        <v>OK</v>
      </c>
      <c r="AB697" s="4">
        <v>1</v>
      </c>
      <c r="AC697" s="1"/>
      <c r="AD697" s="1"/>
      <c r="AE697" s="2"/>
      <c r="AF697" s="4"/>
      <c r="AG697" s="4" t="e">
        <f>IF(ISNUMBER(Merge2[[#This Row],[PerformanceRating.EnvironmentSatisfaction]]),Merge2[[#This Row],[PerformanceRating.EnvironmentSatisfaction]], NA())</f>
        <v>#N/A</v>
      </c>
      <c r="AH697" s="4"/>
      <c r="AI697" s="4" t="e">
        <f>IF(ISNUMBER(Merge2[[#This Row],[PerformanceRating.JobSatisfaction]]),Merge2[[#This Row],[PerformanceRating.JobSatisfaction]],NA())</f>
        <v>#N/A</v>
      </c>
      <c r="AJ697" s="4"/>
      <c r="AK697" s="4" t="e">
        <f>IF(ISNUMBER(Merge2[[#This Row],[PerformanceRating.RelationshipSatisfaction]]),Merge2[[#This Row],[PerformanceRating.RelationshipSatisfaction]],NA())</f>
        <v>#N/A</v>
      </c>
      <c r="AL697" s="4"/>
      <c r="AM697" s="4"/>
      <c r="AN697" s="4"/>
      <c r="AO697" s="4" t="e">
        <f>IF(ISNUMBER(Merge2[[#This Row],[PerformanceRating.WorkLifeBalance]]),Merge2[[#This Row],[PerformanceRating.WorkLifeBalance]],NA())</f>
        <v>#N/A</v>
      </c>
      <c r="AP697" s="4"/>
      <c r="AQ697" s="4" t="e">
        <f>IF(ISNUMBER(Merge2[[#This Row],[PerformanceRating.SelfRating]]),Merge2[[#This Row],[PerformanceRating.SelfRating]],NA())</f>
        <v>#N/A</v>
      </c>
      <c r="AR697" s="4"/>
      <c r="AS697" s="4" t="e">
        <f>IF(ISNUMBER(Merge2[[#This Row],[PerformanceRating.ManagerRating]]),Merge2[[#This Row],[PerformanceRating.ManagerRating]],NA())</f>
        <v>#N/A</v>
      </c>
      <c r="AT697" s="4" t="e">
        <f>AVERAGE(Merge2[[#This Row],[environment]],Merge2[[#This Row],[job_satisfactory]],Merge2[[#This Row],[Relationship]],Merge2[[#This Row],[worklife]],Merge2[[#This Row],[selfrating]],Merge2[[#This Row],[managerrating]])</f>
        <v>#N/A</v>
      </c>
    </row>
    <row r="698" spans="1:46" x14ac:dyDescent="0.25">
      <c r="A698" s="1" t="s">
        <v>2377</v>
      </c>
      <c r="B698" s="3" t="s">
        <v>2378</v>
      </c>
      <c r="C698" s="3" t="s">
        <v>2379</v>
      </c>
      <c r="D698" s="3" t="s">
        <v>56</v>
      </c>
      <c r="E698" s="4">
        <v>24</v>
      </c>
      <c r="F698" s="4" t="str">
        <f>IF(Merge2[[#This Row],[Age]]&lt;=35,"Young","Old")</f>
        <v>Young</v>
      </c>
      <c r="G698" s="3" t="s">
        <v>27</v>
      </c>
      <c r="H698" s="3" t="s">
        <v>57</v>
      </c>
      <c r="I698" s="4">
        <v>23</v>
      </c>
      <c r="J698" s="4" t="str" cm="1">
        <f t="array" ref="J698">_xlfn.IFS(Merge2[[#This Row],[DistanceFromHome (KM)]] &lt;=10,"0-10KM",Merge2[[#This Row],[DistanceFromHome (KM)]] &lt;=20,"11-20KM",Merge2[[#This Row],[DistanceFromHome (KM)]] &lt;=30,"21-30KM",Merge2[[#This Row],[DistanceFromHome (KM)]] &lt;=40,"31-40KM",Merge2[[#This Row],[DistanceFromHome (KM)]] &lt;=50,"41-50KM")</f>
        <v>21-30KM</v>
      </c>
      <c r="K698" s="3" t="s">
        <v>40</v>
      </c>
      <c r="L698" s="3" t="s">
        <v>149</v>
      </c>
      <c r="M698" s="4">
        <v>3</v>
      </c>
      <c r="N698" s="3" t="str" cm="1">
        <f t="array" ref="N698">_xlfn.SWITCH(Merge2[[#This Row],[Education]], 1, "Below College", 2, "College", 3, "Bachelor's", 4, "Master's", 5, "Doctorate")</f>
        <v>Bachelor's</v>
      </c>
      <c r="O698" s="3" t="s">
        <v>58</v>
      </c>
      <c r="P698" s="3" t="s">
        <v>93</v>
      </c>
      <c r="Q698" s="3" t="s">
        <v>41</v>
      </c>
      <c r="R698" s="5">
        <v>100586</v>
      </c>
      <c r="S698" s="4">
        <v>0</v>
      </c>
      <c r="T698" s="3" t="s">
        <v>34</v>
      </c>
      <c r="U698" s="4">
        <f>IF(Merge2[[#This Row],[OverTime]]="Yes", 1, 0)</f>
        <v>0</v>
      </c>
      <c r="V698" s="2">
        <v>42848</v>
      </c>
      <c r="W698" s="3" t="s">
        <v>42</v>
      </c>
      <c r="X698" s="4">
        <v>4</v>
      </c>
      <c r="Y698" s="4">
        <v>4</v>
      </c>
      <c r="Z698" s="4">
        <v>4</v>
      </c>
      <c r="AA698" s="4" t="str">
        <f>IF(Merge2[[#This Row],[YearsSinceLastPromotion]] &gt;=4, "Need Attention", "OK")</f>
        <v>Need Attention</v>
      </c>
      <c r="AB698" s="4">
        <v>4</v>
      </c>
      <c r="AC698" s="1" t="s">
        <v>2380</v>
      </c>
      <c r="AD698" s="1" t="s">
        <v>2377</v>
      </c>
      <c r="AE698" s="2">
        <v>42776</v>
      </c>
      <c r="AF698" s="4">
        <v>3</v>
      </c>
      <c r="AG698" s="4">
        <f>IF(ISNUMBER(Merge2[[#This Row],[PerformanceRating.EnvironmentSatisfaction]]),Merge2[[#This Row],[PerformanceRating.EnvironmentSatisfaction]], NA())</f>
        <v>3</v>
      </c>
      <c r="AH698" s="4">
        <v>4</v>
      </c>
      <c r="AI698" s="4">
        <f>IF(ISNUMBER(Merge2[[#This Row],[PerformanceRating.JobSatisfaction]]),Merge2[[#This Row],[PerformanceRating.JobSatisfaction]],NA())</f>
        <v>4</v>
      </c>
      <c r="AJ698" s="4">
        <v>5</v>
      </c>
      <c r="AK698" s="4">
        <f>IF(ISNUMBER(Merge2[[#This Row],[PerformanceRating.RelationshipSatisfaction]]),Merge2[[#This Row],[PerformanceRating.RelationshipSatisfaction]],NA())</f>
        <v>5</v>
      </c>
      <c r="AL698" s="4">
        <v>1</v>
      </c>
      <c r="AM698" s="4">
        <v>0</v>
      </c>
      <c r="AN698" s="4">
        <v>4</v>
      </c>
      <c r="AO698" s="4">
        <f>IF(ISNUMBER(Merge2[[#This Row],[PerformanceRating.WorkLifeBalance]]),Merge2[[#This Row],[PerformanceRating.WorkLifeBalance]],NA())</f>
        <v>4</v>
      </c>
      <c r="AP698" s="4">
        <v>5</v>
      </c>
      <c r="AQ698" s="4">
        <f>IF(ISNUMBER(Merge2[[#This Row],[PerformanceRating.SelfRating]]),Merge2[[#This Row],[PerformanceRating.SelfRating]],NA())</f>
        <v>5</v>
      </c>
      <c r="AR698" s="4">
        <v>4</v>
      </c>
      <c r="AS698" s="4">
        <f>IF(ISNUMBER(Merge2[[#This Row],[PerformanceRating.ManagerRating]]),Merge2[[#This Row],[PerformanceRating.ManagerRating]],NA())</f>
        <v>4</v>
      </c>
      <c r="AT698" s="4">
        <f>AVERAGE(Merge2[[#This Row],[environment]],Merge2[[#This Row],[job_satisfactory]],Merge2[[#This Row],[Relationship]],Merge2[[#This Row],[worklife]],Merge2[[#This Row],[selfrating]],Merge2[[#This Row],[managerrating]])</f>
        <v>4.166666666666667</v>
      </c>
    </row>
    <row r="699" spans="1:46" x14ac:dyDescent="0.25">
      <c r="A699" s="1" t="s">
        <v>2381</v>
      </c>
      <c r="B699" s="3" t="s">
        <v>2382</v>
      </c>
      <c r="C699" s="3" t="s">
        <v>2383</v>
      </c>
      <c r="D699" s="3" t="s">
        <v>39</v>
      </c>
      <c r="E699" s="4">
        <v>25</v>
      </c>
      <c r="F699" s="4" t="str">
        <f>IF(Merge2[[#This Row],[Age]]&lt;=35,"Young","Old")</f>
        <v>Young</v>
      </c>
      <c r="G699" s="3" t="s">
        <v>27</v>
      </c>
      <c r="H699" s="3" t="s">
        <v>47</v>
      </c>
      <c r="I699" s="4">
        <v>44</v>
      </c>
      <c r="J699" s="4" t="str" cm="1">
        <f t="array" ref="J699">_xlfn.IFS(Merge2[[#This Row],[DistanceFromHome (KM)]] &lt;=10,"0-10KM",Merge2[[#This Row],[DistanceFromHome (KM)]] &lt;=20,"11-20KM",Merge2[[#This Row],[DistanceFromHome (KM)]] &lt;=30,"21-30KM",Merge2[[#This Row],[DistanceFromHome (KM)]] &lt;=40,"31-40KM",Merge2[[#This Row],[DistanceFromHome (KM)]] &lt;=50,"41-50KM")</f>
        <v>41-50KM</v>
      </c>
      <c r="K699" s="3" t="s">
        <v>40</v>
      </c>
      <c r="L699" s="3" t="s">
        <v>76</v>
      </c>
      <c r="M699" s="4">
        <v>4</v>
      </c>
      <c r="N699" s="3" t="str" cm="1">
        <f t="array" ref="N699">_xlfn.SWITCH(Merge2[[#This Row],[Education]], 1, "Below College", 2, "College", 3, "Bachelor's", 4, "Master's", 5, "Doctorate")</f>
        <v>Master's</v>
      </c>
      <c r="O699" s="3" t="s">
        <v>130</v>
      </c>
      <c r="P699" s="3" t="s">
        <v>233</v>
      </c>
      <c r="Q699" s="3" t="s">
        <v>51</v>
      </c>
      <c r="R699" s="5">
        <v>132102</v>
      </c>
      <c r="S699" s="4">
        <v>1</v>
      </c>
      <c r="T699" s="3" t="s">
        <v>34</v>
      </c>
      <c r="U699" s="4">
        <f>IF(Merge2[[#This Row],[OverTime]]="Yes", 1, 0)</f>
        <v>0</v>
      </c>
      <c r="V699" s="2">
        <v>42848</v>
      </c>
      <c r="W699" s="3" t="s">
        <v>34</v>
      </c>
      <c r="X699" s="4">
        <v>5</v>
      </c>
      <c r="Y699" s="4">
        <v>5</v>
      </c>
      <c r="Z699" s="4">
        <v>5</v>
      </c>
      <c r="AA699" s="4" t="str">
        <f>IF(Merge2[[#This Row],[YearsSinceLastPromotion]] &gt;=4, "Need Attention", "OK")</f>
        <v>Need Attention</v>
      </c>
      <c r="AB699" s="4">
        <v>0</v>
      </c>
      <c r="AC699" s="1"/>
      <c r="AD699" s="1"/>
      <c r="AE699" s="2"/>
      <c r="AF699" s="4"/>
      <c r="AG699" s="4" t="e">
        <f>IF(ISNUMBER(Merge2[[#This Row],[PerformanceRating.EnvironmentSatisfaction]]),Merge2[[#This Row],[PerformanceRating.EnvironmentSatisfaction]], NA())</f>
        <v>#N/A</v>
      </c>
      <c r="AH699" s="4"/>
      <c r="AI699" s="4" t="e">
        <f>IF(ISNUMBER(Merge2[[#This Row],[PerformanceRating.JobSatisfaction]]),Merge2[[#This Row],[PerformanceRating.JobSatisfaction]],NA())</f>
        <v>#N/A</v>
      </c>
      <c r="AJ699" s="4"/>
      <c r="AK699" s="4" t="e">
        <f>IF(ISNUMBER(Merge2[[#This Row],[PerformanceRating.RelationshipSatisfaction]]),Merge2[[#This Row],[PerformanceRating.RelationshipSatisfaction]],NA())</f>
        <v>#N/A</v>
      </c>
      <c r="AL699" s="4"/>
      <c r="AM699" s="4"/>
      <c r="AN699" s="4"/>
      <c r="AO699" s="4" t="e">
        <f>IF(ISNUMBER(Merge2[[#This Row],[PerformanceRating.WorkLifeBalance]]),Merge2[[#This Row],[PerformanceRating.WorkLifeBalance]],NA())</f>
        <v>#N/A</v>
      </c>
      <c r="AP699" s="4"/>
      <c r="AQ699" s="4" t="e">
        <f>IF(ISNUMBER(Merge2[[#This Row],[PerformanceRating.SelfRating]]),Merge2[[#This Row],[PerformanceRating.SelfRating]],NA())</f>
        <v>#N/A</v>
      </c>
      <c r="AR699" s="4"/>
      <c r="AS699" s="4" t="e">
        <f>IF(ISNUMBER(Merge2[[#This Row],[PerformanceRating.ManagerRating]]),Merge2[[#This Row],[PerformanceRating.ManagerRating]],NA())</f>
        <v>#N/A</v>
      </c>
      <c r="AT699" s="4" t="e">
        <f>AVERAGE(Merge2[[#This Row],[environment]],Merge2[[#This Row],[job_satisfactory]],Merge2[[#This Row],[Relationship]],Merge2[[#This Row],[worklife]],Merge2[[#This Row],[selfrating]],Merge2[[#This Row],[managerrating]])</f>
        <v>#N/A</v>
      </c>
    </row>
    <row r="700" spans="1:46" x14ac:dyDescent="0.25">
      <c r="A700" s="1" t="s">
        <v>2384</v>
      </c>
      <c r="B700" s="3" t="s">
        <v>264</v>
      </c>
      <c r="C700" s="3" t="s">
        <v>2385</v>
      </c>
      <c r="D700" s="3" t="s">
        <v>39</v>
      </c>
      <c r="E700" s="4">
        <v>24</v>
      </c>
      <c r="F700" s="4" t="str">
        <f>IF(Merge2[[#This Row],[Age]]&lt;=35,"Young","Old")</f>
        <v>Young</v>
      </c>
      <c r="G700" s="3" t="s">
        <v>27</v>
      </c>
      <c r="H700" s="3" t="s">
        <v>47</v>
      </c>
      <c r="I700" s="4">
        <v>1</v>
      </c>
      <c r="J700" s="4" t="str" cm="1">
        <f t="array" ref="J700">_xlfn.IFS(Merge2[[#This Row],[DistanceFromHome (KM)]] &lt;=10,"0-10KM",Merge2[[#This Row],[DistanceFromHome (KM)]] &lt;=20,"11-20KM",Merge2[[#This Row],[DistanceFromHome (KM)]] &lt;=30,"21-30KM",Merge2[[#This Row],[DistanceFromHome (KM)]] &lt;=40,"31-40KM",Merge2[[#This Row],[DistanceFromHome (KM)]] &lt;=50,"41-50KM")</f>
        <v>0-10KM</v>
      </c>
      <c r="K700" s="3" t="s">
        <v>29</v>
      </c>
      <c r="L700" s="3" t="s">
        <v>70</v>
      </c>
      <c r="M700" s="4">
        <v>5</v>
      </c>
      <c r="N700" s="3" t="str" cm="1">
        <f t="array" ref="N700">_xlfn.SWITCH(Merge2[[#This Row],[Education]], 1, "Below College", 2, "College", 3, "Bachelor's", 4, "Master's", 5, "Doctorate")</f>
        <v>Doctorate</v>
      </c>
      <c r="O700" s="3" t="s">
        <v>47</v>
      </c>
      <c r="P700" s="3" t="s">
        <v>233</v>
      </c>
      <c r="Q700" s="3" t="s">
        <v>51</v>
      </c>
      <c r="R700" s="5">
        <v>44634</v>
      </c>
      <c r="S700" s="4">
        <v>0</v>
      </c>
      <c r="T700" s="3" t="s">
        <v>34</v>
      </c>
      <c r="U700" s="4">
        <f>IF(Merge2[[#This Row],[OverTime]]="Yes", 1, 0)</f>
        <v>0</v>
      </c>
      <c r="V700" s="2">
        <v>42850</v>
      </c>
      <c r="W700" s="3" t="s">
        <v>42</v>
      </c>
      <c r="X700" s="4">
        <v>4</v>
      </c>
      <c r="Y700" s="4">
        <v>3</v>
      </c>
      <c r="Z700" s="4">
        <v>3</v>
      </c>
      <c r="AA700" s="4" t="str">
        <f>IF(Merge2[[#This Row],[YearsSinceLastPromotion]] &gt;=4, "Need Attention", "OK")</f>
        <v>OK</v>
      </c>
      <c r="AB700" s="4">
        <v>2</v>
      </c>
      <c r="AC700" s="1"/>
      <c r="AD700" s="1"/>
      <c r="AE700" s="2"/>
      <c r="AF700" s="4"/>
      <c r="AG700" s="4" t="e">
        <f>IF(ISNUMBER(Merge2[[#This Row],[PerformanceRating.EnvironmentSatisfaction]]),Merge2[[#This Row],[PerformanceRating.EnvironmentSatisfaction]], NA())</f>
        <v>#N/A</v>
      </c>
      <c r="AH700" s="4"/>
      <c r="AI700" s="4" t="e">
        <f>IF(ISNUMBER(Merge2[[#This Row],[PerformanceRating.JobSatisfaction]]),Merge2[[#This Row],[PerformanceRating.JobSatisfaction]],NA())</f>
        <v>#N/A</v>
      </c>
      <c r="AJ700" s="4"/>
      <c r="AK700" s="4" t="e">
        <f>IF(ISNUMBER(Merge2[[#This Row],[PerformanceRating.RelationshipSatisfaction]]),Merge2[[#This Row],[PerformanceRating.RelationshipSatisfaction]],NA())</f>
        <v>#N/A</v>
      </c>
      <c r="AL700" s="4"/>
      <c r="AM700" s="4"/>
      <c r="AN700" s="4"/>
      <c r="AO700" s="4" t="e">
        <f>IF(ISNUMBER(Merge2[[#This Row],[PerformanceRating.WorkLifeBalance]]),Merge2[[#This Row],[PerformanceRating.WorkLifeBalance]],NA())</f>
        <v>#N/A</v>
      </c>
      <c r="AP700" s="4"/>
      <c r="AQ700" s="4" t="e">
        <f>IF(ISNUMBER(Merge2[[#This Row],[PerformanceRating.SelfRating]]),Merge2[[#This Row],[PerformanceRating.SelfRating]],NA())</f>
        <v>#N/A</v>
      </c>
      <c r="AR700" s="4"/>
      <c r="AS700" s="4" t="e">
        <f>IF(ISNUMBER(Merge2[[#This Row],[PerformanceRating.ManagerRating]]),Merge2[[#This Row],[PerformanceRating.ManagerRating]],NA())</f>
        <v>#N/A</v>
      </c>
      <c r="AT700" s="4" t="e">
        <f>AVERAGE(Merge2[[#This Row],[environment]],Merge2[[#This Row],[job_satisfactory]],Merge2[[#This Row],[Relationship]],Merge2[[#This Row],[worklife]],Merge2[[#This Row],[selfrating]],Merge2[[#This Row],[managerrating]])</f>
        <v>#N/A</v>
      </c>
    </row>
    <row r="701" spans="1:46" x14ac:dyDescent="0.25">
      <c r="A701" s="1" t="s">
        <v>2386</v>
      </c>
      <c r="B701" s="3" t="s">
        <v>2311</v>
      </c>
      <c r="C701" s="3" t="s">
        <v>2387</v>
      </c>
      <c r="D701" s="3" t="s">
        <v>56</v>
      </c>
      <c r="E701" s="4">
        <v>23</v>
      </c>
      <c r="F701" s="4" t="str">
        <f>IF(Merge2[[#This Row],[Age]]&lt;=35,"Young","Old")</f>
        <v>Young</v>
      </c>
      <c r="G701" s="3" t="s">
        <v>27</v>
      </c>
      <c r="H701" s="3" t="s">
        <v>57</v>
      </c>
      <c r="I701" s="4">
        <v>7</v>
      </c>
      <c r="J701" s="4" t="str" cm="1">
        <f t="array" ref="J701">_xlfn.IFS(Merge2[[#This Row],[DistanceFromHome (KM)]] &lt;=10,"0-10KM",Merge2[[#This Row],[DistanceFromHome (KM)]] &lt;=20,"11-20KM",Merge2[[#This Row],[DistanceFromHome (KM)]] &lt;=30,"21-30KM",Merge2[[#This Row],[DistanceFromHome (KM)]] &lt;=40,"31-40KM",Merge2[[#This Row],[DistanceFromHome (KM)]] &lt;=50,"41-50KM")</f>
        <v>0-10KM</v>
      </c>
      <c r="K701" s="3" t="s">
        <v>69</v>
      </c>
      <c r="L701" s="3" t="s">
        <v>48</v>
      </c>
      <c r="M701" s="4">
        <v>3</v>
      </c>
      <c r="N701" s="3" t="str" cm="1">
        <f t="array" ref="N701">_xlfn.SWITCH(Merge2[[#This Row],[Education]], 1, "Below College", 2, "College", 3, "Bachelor's", 4, "Master's", 5, "Doctorate")</f>
        <v>Bachelor's</v>
      </c>
      <c r="O701" s="3" t="s">
        <v>200</v>
      </c>
      <c r="P701" s="3" t="s">
        <v>110</v>
      </c>
      <c r="Q701" s="3" t="s">
        <v>41</v>
      </c>
      <c r="R701" s="5">
        <v>28753</v>
      </c>
      <c r="S701" s="4">
        <v>0</v>
      </c>
      <c r="T701" s="3" t="s">
        <v>34</v>
      </c>
      <c r="U701" s="4">
        <f>IF(Merge2[[#This Row],[OverTime]]="Yes", 1, 0)</f>
        <v>0</v>
      </c>
      <c r="V701" s="2">
        <v>42857</v>
      </c>
      <c r="W701" s="3" t="s">
        <v>42</v>
      </c>
      <c r="X701" s="4">
        <v>2</v>
      </c>
      <c r="Y701" s="4">
        <v>1</v>
      </c>
      <c r="Z701" s="4">
        <v>1</v>
      </c>
      <c r="AA701" s="4" t="str">
        <f>IF(Merge2[[#This Row],[YearsSinceLastPromotion]] &gt;=4, "Need Attention", "OK")</f>
        <v>OK</v>
      </c>
      <c r="AB701" s="4">
        <v>0</v>
      </c>
      <c r="AC701" s="1" t="s">
        <v>2388</v>
      </c>
      <c r="AD701" s="1" t="s">
        <v>2386</v>
      </c>
      <c r="AE701" s="2">
        <v>42496</v>
      </c>
      <c r="AF701" s="4">
        <v>2</v>
      </c>
      <c r="AG701" s="4">
        <f>IF(ISNUMBER(Merge2[[#This Row],[PerformanceRating.EnvironmentSatisfaction]]),Merge2[[#This Row],[PerformanceRating.EnvironmentSatisfaction]], NA())</f>
        <v>2</v>
      </c>
      <c r="AH701" s="4">
        <v>1</v>
      </c>
      <c r="AI701" s="4">
        <f>IF(ISNUMBER(Merge2[[#This Row],[PerformanceRating.JobSatisfaction]]),Merge2[[#This Row],[PerformanceRating.JobSatisfaction]],NA())</f>
        <v>1</v>
      </c>
      <c r="AJ701" s="4">
        <v>1</v>
      </c>
      <c r="AK701" s="4">
        <f>IF(ISNUMBER(Merge2[[#This Row],[PerformanceRating.RelationshipSatisfaction]]),Merge2[[#This Row],[PerformanceRating.RelationshipSatisfaction]],NA())</f>
        <v>1</v>
      </c>
      <c r="AL701" s="4">
        <v>3</v>
      </c>
      <c r="AM701" s="4">
        <v>0</v>
      </c>
      <c r="AN701" s="4">
        <v>3</v>
      </c>
      <c r="AO701" s="4">
        <f>IF(ISNUMBER(Merge2[[#This Row],[PerformanceRating.WorkLifeBalance]]),Merge2[[#This Row],[PerformanceRating.WorkLifeBalance]],NA())</f>
        <v>3</v>
      </c>
      <c r="AP701" s="4">
        <v>3</v>
      </c>
      <c r="AQ701" s="4">
        <f>IF(ISNUMBER(Merge2[[#This Row],[PerformanceRating.SelfRating]]),Merge2[[#This Row],[PerformanceRating.SelfRating]],NA())</f>
        <v>3</v>
      </c>
      <c r="AR701" s="4">
        <v>3</v>
      </c>
      <c r="AS701" s="4">
        <f>IF(ISNUMBER(Merge2[[#This Row],[PerformanceRating.ManagerRating]]),Merge2[[#This Row],[PerformanceRating.ManagerRating]],NA())</f>
        <v>3</v>
      </c>
      <c r="AT701" s="4">
        <f>AVERAGE(Merge2[[#This Row],[environment]],Merge2[[#This Row],[job_satisfactory]],Merge2[[#This Row],[Relationship]],Merge2[[#This Row],[worklife]],Merge2[[#This Row],[selfrating]],Merge2[[#This Row],[managerrating]])</f>
        <v>2.1666666666666665</v>
      </c>
    </row>
    <row r="702" spans="1:46" x14ac:dyDescent="0.25">
      <c r="A702" s="1" t="s">
        <v>2389</v>
      </c>
      <c r="B702" s="3" t="s">
        <v>2390</v>
      </c>
      <c r="C702" s="3" t="s">
        <v>2391</v>
      </c>
      <c r="D702" s="3" t="s">
        <v>39</v>
      </c>
      <c r="E702" s="4">
        <v>25</v>
      </c>
      <c r="F702" s="4" t="str">
        <f>IF(Merge2[[#This Row],[Age]]&lt;=35,"Young","Old")</f>
        <v>Young</v>
      </c>
      <c r="G702" s="3" t="s">
        <v>27</v>
      </c>
      <c r="H702" s="3" t="s">
        <v>57</v>
      </c>
      <c r="I702" s="4">
        <v>20</v>
      </c>
      <c r="J702" s="4" t="str" cm="1">
        <f t="array" ref="J702">_xlfn.IFS(Merge2[[#This Row],[DistanceFromHome (KM)]] &lt;=10,"0-10KM",Merge2[[#This Row],[DistanceFromHome (KM)]] &lt;=20,"11-20KM",Merge2[[#This Row],[DistanceFromHome (KM)]] &lt;=30,"21-30KM",Merge2[[#This Row],[DistanceFromHome (KM)]] &lt;=40,"31-40KM",Merge2[[#This Row],[DistanceFromHome (KM)]] &lt;=50,"41-50KM")</f>
        <v>11-20KM</v>
      </c>
      <c r="K702" s="3" t="s">
        <v>40</v>
      </c>
      <c r="L702" s="3" t="s">
        <v>30</v>
      </c>
      <c r="M702" s="4">
        <v>3</v>
      </c>
      <c r="N702" s="3" t="str" cm="1">
        <f t="array" ref="N702">_xlfn.SWITCH(Merge2[[#This Row],[Education]], 1, "Below College", 2, "College", 3, "Bachelor's", 4, "Master's", 5, "Doctorate")</f>
        <v>Bachelor's</v>
      </c>
      <c r="O702" s="3" t="s">
        <v>58</v>
      </c>
      <c r="P702" s="3" t="s">
        <v>93</v>
      </c>
      <c r="Q702" s="3" t="s">
        <v>51</v>
      </c>
      <c r="R702" s="5">
        <v>27673</v>
      </c>
      <c r="S702" s="4">
        <v>2</v>
      </c>
      <c r="T702" s="3" t="s">
        <v>42</v>
      </c>
      <c r="U702" s="4">
        <f>IF(Merge2[[#This Row],[OverTime]]="Yes", 1, 0)</f>
        <v>1</v>
      </c>
      <c r="V702" s="2">
        <v>42860</v>
      </c>
      <c r="W702" s="3" t="s">
        <v>42</v>
      </c>
      <c r="X702" s="4">
        <v>3</v>
      </c>
      <c r="Y702" s="4">
        <v>2</v>
      </c>
      <c r="Z702" s="4">
        <v>3</v>
      </c>
      <c r="AA702" s="4" t="str">
        <f>IF(Merge2[[#This Row],[YearsSinceLastPromotion]] &gt;=4, "Need Attention", "OK")</f>
        <v>OK</v>
      </c>
      <c r="AB702" s="4">
        <v>1</v>
      </c>
      <c r="AC702" s="1" t="s">
        <v>2392</v>
      </c>
      <c r="AD702" s="1" t="s">
        <v>2389</v>
      </c>
      <c r="AE702" s="2">
        <v>42796</v>
      </c>
      <c r="AF702" s="4">
        <v>3</v>
      </c>
      <c r="AG702" s="4">
        <f>IF(ISNUMBER(Merge2[[#This Row],[PerformanceRating.EnvironmentSatisfaction]]),Merge2[[#This Row],[PerformanceRating.EnvironmentSatisfaction]], NA())</f>
        <v>3</v>
      </c>
      <c r="AH702" s="4">
        <v>2</v>
      </c>
      <c r="AI702" s="4">
        <f>IF(ISNUMBER(Merge2[[#This Row],[PerformanceRating.JobSatisfaction]]),Merge2[[#This Row],[PerformanceRating.JobSatisfaction]],NA())</f>
        <v>2</v>
      </c>
      <c r="AJ702" s="4">
        <v>2</v>
      </c>
      <c r="AK702" s="4">
        <f>IF(ISNUMBER(Merge2[[#This Row],[PerformanceRating.RelationshipSatisfaction]]),Merge2[[#This Row],[PerformanceRating.RelationshipSatisfaction]],NA())</f>
        <v>2</v>
      </c>
      <c r="AL702" s="4">
        <v>1</v>
      </c>
      <c r="AM702" s="4">
        <v>2</v>
      </c>
      <c r="AN702" s="4">
        <v>4</v>
      </c>
      <c r="AO702" s="4">
        <f>IF(ISNUMBER(Merge2[[#This Row],[PerformanceRating.WorkLifeBalance]]),Merge2[[#This Row],[PerformanceRating.WorkLifeBalance]],NA())</f>
        <v>4</v>
      </c>
      <c r="AP702" s="4">
        <v>4</v>
      </c>
      <c r="AQ702" s="4">
        <f>IF(ISNUMBER(Merge2[[#This Row],[PerformanceRating.SelfRating]]),Merge2[[#This Row],[PerformanceRating.SelfRating]],NA())</f>
        <v>4</v>
      </c>
      <c r="AR702" s="4">
        <v>4</v>
      </c>
      <c r="AS702" s="4">
        <f>IF(ISNUMBER(Merge2[[#This Row],[PerformanceRating.ManagerRating]]),Merge2[[#This Row],[PerformanceRating.ManagerRating]],NA())</f>
        <v>4</v>
      </c>
      <c r="AT702" s="4">
        <f>AVERAGE(Merge2[[#This Row],[environment]],Merge2[[#This Row],[job_satisfactory]],Merge2[[#This Row],[Relationship]],Merge2[[#This Row],[worklife]],Merge2[[#This Row],[selfrating]],Merge2[[#This Row],[managerrating]])</f>
        <v>3.1666666666666665</v>
      </c>
    </row>
    <row r="703" spans="1:46" x14ac:dyDescent="0.25">
      <c r="A703" s="1" t="s">
        <v>2393</v>
      </c>
      <c r="B703" s="3" t="s">
        <v>2394</v>
      </c>
      <c r="C703" s="3" t="s">
        <v>2395</v>
      </c>
      <c r="D703" s="3" t="s">
        <v>26</v>
      </c>
      <c r="E703" s="4">
        <v>26</v>
      </c>
      <c r="F703" s="4" t="str">
        <f>IF(Merge2[[#This Row],[Age]]&lt;=35,"Young","Old")</f>
        <v>Young</v>
      </c>
      <c r="G703" s="3" t="s">
        <v>27</v>
      </c>
      <c r="H703" s="3" t="s">
        <v>57</v>
      </c>
      <c r="I703" s="4">
        <v>18</v>
      </c>
      <c r="J703" s="4" t="str" cm="1">
        <f t="array" ref="J703">_xlfn.IFS(Merge2[[#This Row],[DistanceFromHome (KM)]] &lt;=10,"0-10KM",Merge2[[#This Row],[DistanceFromHome (KM)]] &lt;=20,"11-20KM",Merge2[[#This Row],[DistanceFromHome (KM)]] &lt;=30,"21-30KM",Merge2[[#This Row],[DistanceFromHome (KM)]] &lt;=40,"31-40KM",Merge2[[#This Row],[DistanceFromHome (KM)]] &lt;=50,"41-50KM")</f>
        <v>11-20KM</v>
      </c>
      <c r="K703" s="3" t="s">
        <v>40</v>
      </c>
      <c r="L703" s="3" t="s">
        <v>30</v>
      </c>
      <c r="M703" s="4">
        <v>3</v>
      </c>
      <c r="N703" s="3" t="str" cm="1">
        <f t="array" ref="N703">_xlfn.SWITCH(Merge2[[#This Row],[Education]], 1, "Below College", 2, "College", 3, "Bachelor's", 4, "Master's", 5, "Doctorate")</f>
        <v>Bachelor's</v>
      </c>
      <c r="O703" s="3" t="s">
        <v>58</v>
      </c>
      <c r="P703" s="3" t="s">
        <v>93</v>
      </c>
      <c r="Q703" s="3" t="s">
        <v>33</v>
      </c>
      <c r="R703" s="5">
        <v>26414</v>
      </c>
      <c r="S703" s="4">
        <v>2</v>
      </c>
      <c r="T703" s="3" t="s">
        <v>34</v>
      </c>
      <c r="U703" s="4">
        <f>IF(Merge2[[#This Row],[OverTime]]="Yes", 1, 0)</f>
        <v>0</v>
      </c>
      <c r="V703" s="2">
        <v>42869</v>
      </c>
      <c r="W703" s="3" t="s">
        <v>34</v>
      </c>
      <c r="X703" s="4">
        <v>5</v>
      </c>
      <c r="Y703" s="4">
        <v>5</v>
      </c>
      <c r="Z703" s="4">
        <v>5</v>
      </c>
      <c r="AA703" s="4" t="str">
        <f>IF(Merge2[[#This Row],[YearsSinceLastPromotion]] &gt;=4, "Need Attention", "OK")</f>
        <v>Need Attention</v>
      </c>
      <c r="AB703" s="4">
        <v>0</v>
      </c>
      <c r="AC703" s="1"/>
      <c r="AD703" s="1"/>
      <c r="AE703" s="2"/>
      <c r="AF703" s="4"/>
      <c r="AG703" s="4" t="e">
        <f>IF(ISNUMBER(Merge2[[#This Row],[PerformanceRating.EnvironmentSatisfaction]]),Merge2[[#This Row],[PerformanceRating.EnvironmentSatisfaction]], NA())</f>
        <v>#N/A</v>
      </c>
      <c r="AH703" s="4"/>
      <c r="AI703" s="4" t="e">
        <f>IF(ISNUMBER(Merge2[[#This Row],[PerformanceRating.JobSatisfaction]]),Merge2[[#This Row],[PerformanceRating.JobSatisfaction]],NA())</f>
        <v>#N/A</v>
      </c>
      <c r="AJ703" s="4"/>
      <c r="AK703" s="4" t="e">
        <f>IF(ISNUMBER(Merge2[[#This Row],[PerformanceRating.RelationshipSatisfaction]]),Merge2[[#This Row],[PerformanceRating.RelationshipSatisfaction]],NA())</f>
        <v>#N/A</v>
      </c>
      <c r="AL703" s="4"/>
      <c r="AM703" s="4"/>
      <c r="AN703" s="4"/>
      <c r="AO703" s="4" t="e">
        <f>IF(ISNUMBER(Merge2[[#This Row],[PerformanceRating.WorkLifeBalance]]),Merge2[[#This Row],[PerformanceRating.WorkLifeBalance]],NA())</f>
        <v>#N/A</v>
      </c>
      <c r="AP703" s="4"/>
      <c r="AQ703" s="4" t="e">
        <f>IF(ISNUMBER(Merge2[[#This Row],[PerformanceRating.SelfRating]]),Merge2[[#This Row],[PerformanceRating.SelfRating]],NA())</f>
        <v>#N/A</v>
      </c>
      <c r="AR703" s="4"/>
      <c r="AS703" s="4" t="e">
        <f>IF(ISNUMBER(Merge2[[#This Row],[PerformanceRating.ManagerRating]]),Merge2[[#This Row],[PerformanceRating.ManagerRating]],NA())</f>
        <v>#N/A</v>
      </c>
      <c r="AT703" s="4" t="e">
        <f>AVERAGE(Merge2[[#This Row],[environment]],Merge2[[#This Row],[job_satisfactory]],Merge2[[#This Row],[Relationship]],Merge2[[#This Row],[worklife]],Merge2[[#This Row],[selfrating]],Merge2[[#This Row],[managerrating]])</f>
        <v>#N/A</v>
      </c>
    </row>
    <row r="704" spans="1:46" x14ac:dyDescent="0.25">
      <c r="A704" s="1" t="s">
        <v>2396</v>
      </c>
      <c r="B704" s="3" t="s">
        <v>2397</v>
      </c>
      <c r="C704" s="3" t="s">
        <v>2398</v>
      </c>
      <c r="D704" s="3" t="s">
        <v>39</v>
      </c>
      <c r="E704" s="4">
        <v>25</v>
      </c>
      <c r="F704" s="4" t="str">
        <f>IF(Merge2[[#This Row],[Age]]&lt;=35,"Young","Old")</f>
        <v>Young</v>
      </c>
      <c r="G704" s="3" t="s">
        <v>27</v>
      </c>
      <c r="H704" s="3" t="s">
        <v>57</v>
      </c>
      <c r="I704" s="4">
        <v>9</v>
      </c>
      <c r="J704" s="4" t="str" cm="1">
        <f t="array" ref="J704">_xlfn.IFS(Merge2[[#This Row],[DistanceFromHome (KM)]] &lt;=10,"0-10KM",Merge2[[#This Row],[DistanceFromHome (KM)]] &lt;=20,"11-20KM",Merge2[[#This Row],[DistanceFromHome (KM)]] &lt;=30,"21-30KM",Merge2[[#This Row],[DistanceFromHome (KM)]] &lt;=40,"31-40KM",Merge2[[#This Row],[DistanceFromHome (KM)]] &lt;=50,"41-50KM")</f>
        <v>0-10KM</v>
      </c>
      <c r="K704" s="3" t="s">
        <v>69</v>
      </c>
      <c r="L704" s="3" t="s">
        <v>30</v>
      </c>
      <c r="M704" s="4">
        <v>3</v>
      </c>
      <c r="N704" s="3" t="str" cm="1">
        <f t="array" ref="N704">_xlfn.SWITCH(Merge2[[#This Row],[Education]], 1, "Below College", 2, "College", 3, "Bachelor's", 4, "Master's", 5, "Doctorate")</f>
        <v>Bachelor's</v>
      </c>
      <c r="O704" s="3" t="s">
        <v>77</v>
      </c>
      <c r="P704" s="3" t="s">
        <v>59</v>
      </c>
      <c r="Q704" s="3" t="s">
        <v>41</v>
      </c>
      <c r="R704" s="5">
        <v>243908</v>
      </c>
      <c r="S704" s="4">
        <v>0</v>
      </c>
      <c r="T704" s="3" t="s">
        <v>34</v>
      </c>
      <c r="U704" s="4">
        <f>IF(Merge2[[#This Row],[OverTime]]="Yes", 1, 0)</f>
        <v>0</v>
      </c>
      <c r="V704" s="2">
        <v>42870</v>
      </c>
      <c r="W704" s="3" t="s">
        <v>34</v>
      </c>
      <c r="X704" s="4">
        <v>5</v>
      </c>
      <c r="Y704" s="4">
        <v>4</v>
      </c>
      <c r="Z704" s="4">
        <v>4</v>
      </c>
      <c r="AA704" s="4" t="str">
        <f>IF(Merge2[[#This Row],[YearsSinceLastPromotion]] &gt;=4, "Need Attention", "OK")</f>
        <v>Need Attention</v>
      </c>
      <c r="AB704" s="4">
        <v>1</v>
      </c>
      <c r="AC704" s="1" t="s">
        <v>2399</v>
      </c>
      <c r="AD704" s="1" t="s">
        <v>2396</v>
      </c>
      <c r="AE704" s="2">
        <v>42461</v>
      </c>
      <c r="AF704" s="4">
        <v>3</v>
      </c>
      <c r="AG704" s="4">
        <f>IF(ISNUMBER(Merge2[[#This Row],[PerformanceRating.EnvironmentSatisfaction]]),Merge2[[#This Row],[PerformanceRating.EnvironmentSatisfaction]], NA())</f>
        <v>3</v>
      </c>
      <c r="AH704" s="4">
        <v>4</v>
      </c>
      <c r="AI704" s="4">
        <f>IF(ISNUMBER(Merge2[[#This Row],[PerformanceRating.JobSatisfaction]]),Merge2[[#This Row],[PerformanceRating.JobSatisfaction]],NA())</f>
        <v>4</v>
      </c>
      <c r="AJ704" s="4">
        <v>5</v>
      </c>
      <c r="AK704" s="4">
        <f>IF(ISNUMBER(Merge2[[#This Row],[PerformanceRating.RelationshipSatisfaction]]),Merge2[[#This Row],[PerformanceRating.RelationshipSatisfaction]],NA())</f>
        <v>5</v>
      </c>
      <c r="AL704" s="4">
        <v>3</v>
      </c>
      <c r="AM704" s="4">
        <v>2</v>
      </c>
      <c r="AN704" s="4">
        <v>5</v>
      </c>
      <c r="AO704" s="4">
        <f>IF(ISNUMBER(Merge2[[#This Row],[PerformanceRating.WorkLifeBalance]]),Merge2[[#This Row],[PerformanceRating.WorkLifeBalance]],NA())</f>
        <v>5</v>
      </c>
      <c r="AP704" s="4">
        <v>3</v>
      </c>
      <c r="AQ704" s="4">
        <f>IF(ISNUMBER(Merge2[[#This Row],[PerformanceRating.SelfRating]]),Merge2[[#This Row],[PerformanceRating.SelfRating]],NA())</f>
        <v>3</v>
      </c>
      <c r="AR704" s="4">
        <v>2</v>
      </c>
      <c r="AS704" s="4">
        <f>IF(ISNUMBER(Merge2[[#This Row],[PerformanceRating.ManagerRating]]),Merge2[[#This Row],[PerformanceRating.ManagerRating]],NA())</f>
        <v>2</v>
      </c>
      <c r="AT704" s="4">
        <f>AVERAGE(Merge2[[#This Row],[environment]],Merge2[[#This Row],[job_satisfactory]],Merge2[[#This Row],[Relationship]],Merge2[[#This Row],[worklife]],Merge2[[#This Row],[selfrating]],Merge2[[#This Row],[managerrating]])</f>
        <v>3.6666666666666665</v>
      </c>
    </row>
    <row r="705" spans="1:46" x14ac:dyDescent="0.25">
      <c r="A705" s="1" t="s">
        <v>2400</v>
      </c>
      <c r="B705" s="3" t="s">
        <v>2401</v>
      </c>
      <c r="C705" s="3" t="s">
        <v>2402</v>
      </c>
      <c r="D705" s="3" t="s">
        <v>26</v>
      </c>
      <c r="E705" s="4">
        <v>24</v>
      </c>
      <c r="F705" s="4" t="str">
        <f>IF(Merge2[[#This Row],[Age]]&lt;=35,"Young","Old")</f>
        <v>Young</v>
      </c>
      <c r="G705" s="3" t="s">
        <v>75</v>
      </c>
      <c r="H705" s="3" t="s">
        <v>57</v>
      </c>
      <c r="I705" s="4">
        <v>26</v>
      </c>
      <c r="J705" s="4" t="str" cm="1">
        <f t="array" ref="J705">_xlfn.IFS(Merge2[[#This Row],[DistanceFromHome (KM)]] &lt;=10,"0-10KM",Merge2[[#This Row],[DistanceFromHome (KM)]] &lt;=20,"11-20KM",Merge2[[#This Row],[DistanceFromHome (KM)]] &lt;=30,"21-30KM",Merge2[[#This Row],[DistanceFromHome (KM)]] &lt;=40,"31-40KM",Merge2[[#This Row],[DistanceFromHome (KM)]] &lt;=50,"41-50KM")</f>
        <v>21-30KM</v>
      </c>
      <c r="K705" s="3" t="s">
        <v>40</v>
      </c>
      <c r="L705" s="3" t="s">
        <v>48</v>
      </c>
      <c r="M705" s="4">
        <v>4</v>
      </c>
      <c r="N705" s="3" t="str" cm="1">
        <f t="array" ref="N705">_xlfn.SWITCH(Merge2[[#This Row],[Education]], 1, "Below College", 2, "College", 3, "Bachelor's", 4, "Master's", 5, "Doctorate")</f>
        <v>Master's</v>
      </c>
      <c r="O705" s="3" t="s">
        <v>58</v>
      </c>
      <c r="P705" s="3" t="s">
        <v>114</v>
      </c>
      <c r="Q705" s="3" t="s">
        <v>33</v>
      </c>
      <c r="R705" s="5">
        <v>77358</v>
      </c>
      <c r="S705" s="4">
        <v>1</v>
      </c>
      <c r="T705" s="3" t="s">
        <v>42</v>
      </c>
      <c r="U705" s="4">
        <f>IF(Merge2[[#This Row],[OverTime]]="Yes", 1, 0)</f>
        <v>1</v>
      </c>
      <c r="V705" s="2">
        <v>42885</v>
      </c>
      <c r="W705" s="3" t="s">
        <v>34</v>
      </c>
      <c r="X705" s="4">
        <v>5</v>
      </c>
      <c r="Y705" s="4">
        <v>0</v>
      </c>
      <c r="Z705" s="4">
        <v>0</v>
      </c>
      <c r="AA705" s="4" t="str">
        <f>IF(Merge2[[#This Row],[YearsSinceLastPromotion]] &gt;=4, "Need Attention", "OK")</f>
        <v>OK</v>
      </c>
      <c r="AB705" s="4">
        <v>4</v>
      </c>
      <c r="AC705" s="1"/>
      <c r="AD705" s="1"/>
      <c r="AE705" s="2"/>
      <c r="AF705" s="4"/>
      <c r="AG705" s="4" t="e">
        <f>IF(ISNUMBER(Merge2[[#This Row],[PerformanceRating.EnvironmentSatisfaction]]),Merge2[[#This Row],[PerformanceRating.EnvironmentSatisfaction]], NA())</f>
        <v>#N/A</v>
      </c>
      <c r="AH705" s="4"/>
      <c r="AI705" s="4" t="e">
        <f>IF(ISNUMBER(Merge2[[#This Row],[PerformanceRating.JobSatisfaction]]),Merge2[[#This Row],[PerformanceRating.JobSatisfaction]],NA())</f>
        <v>#N/A</v>
      </c>
      <c r="AJ705" s="4"/>
      <c r="AK705" s="4" t="e">
        <f>IF(ISNUMBER(Merge2[[#This Row],[PerformanceRating.RelationshipSatisfaction]]),Merge2[[#This Row],[PerformanceRating.RelationshipSatisfaction]],NA())</f>
        <v>#N/A</v>
      </c>
      <c r="AL705" s="4"/>
      <c r="AM705" s="4"/>
      <c r="AN705" s="4"/>
      <c r="AO705" s="4" t="e">
        <f>IF(ISNUMBER(Merge2[[#This Row],[PerformanceRating.WorkLifeBalance]]),Merge2[[#This Row],[PerformanceRating.WorkLifeBalance]],NA())</f>
        <v>#N/A</v>
      </c>
      <c r="AP705" s="4"/>
      <c r="AQ705" s="4" t="e">
        <f>IF(ISNUMBER(Merge2[[#This Row],[PerformanceRating.SelfRating]]),Merge2[[#This Row],[PerformanceRating.SelfRating]],NA())</f>
        <v>#N/A</v>
      </c>
      <c r="AR705" s="4"/>
      <c r="AS705" s="4" t="e">
        <f>IF(ISNUMBER(Merge2[[#This Row],[PerformanceRating.ManagerRating]]),Merge2[[#This Row],[PerformanceRating.ManagerRating]],NA())</f>
        <v>#N/A</v>
      </c>
      <c r="AT705" s="4" t="e">
        <f>AVERAGE(Merge2[[#This Row],[environment]],Merge2[[#This Row],[job_satisfactory]],Merge2[[#This Row],[Relationship]],Merge2[[#This Row],[worklife]],Merge2[[#This Row],[selfrating]],Merge2[[#This Row],[managerrating]])</f>
        <v>#N/A</v>
      </c>
    </row>
    <row r="706" spans="1:46" hidden="1" x14ac:dyDescent="0.25">
      <c r="A706" s="1" t="s">
        <v>2403</v>
      </c>
      <c r="B706" s="3" t="s">
        <v>2404</v>
      </c>
      <c r="C706" s="3" t="s">
        <v>2405</v>
      </c>
      <c r="D706" s="3" t="s">
        <v>39</v>
      </c>
      <c r="E706" s="4">
        <v>41</v>
      </c>
      <c r="F706" s="4" t="str">
        <f>IF(Merge2[[#This Row],[Age]]&lt;=35,"Young","Old")</f>
        <v>Old</v>
      </c>
      <c r="G706" s="3" t="s">
        <v>27</v>
      </c>
      <c r="H706" s="3" t="s">
        <v>28</v>
      </c>
      <c r="I706" s="4">
        <v>25</v>
      </c>
      <c r="J706" s="4" t="str" cm="1">
        <f t="array" ref="J706">_xlfn.IFS(Merge2[[#This Row],[DistanceFromHome (KM)]] &lt;=10,"0-10KM",Merge2[[#This Row],[DistanceFromHome (KM)]] &lt;=20,"11-20KM",Merge2[[#This Row],[DistanceFromHome (KM)]] &lt;=30,"21-30KM",Merge2[[#This Row],[DistanceFromHome (KM)]] &lt;=40,"31-40KM",Merge2[[#This Row],[DistanceFromHome (KM)]] &lt;=50,"41-50KM")</f>
        <v>21-30KM</v>
      </c>
      <c r="K706" s="3" t="s">
        <v>40</v>
      </c>
      <c r="L706" s="3" t="s">
        <v>149</v>
      </c>
      <c r="M706" s="4">
        <v>3</v>
      </c>
      <c r="N706" s="3" t="str" cm="1">
        <f t="array" ref="N706">_xlfn.SWITCH(Merge2[[#This Row],[Education]], 1, "Below College", 2, "College", 3, "Bachelor's", 4, "Master's", 5, "Doctorate")</f>
        <v>Bachelor's</v>
      </c>
      <c r="O706" s="3" t="s">
        <v>49</v>
      </c>
      <c r="P706" s="3" t="s">
        <v>32</v>
      </c>
      <c r="Q706" s="3" t="s">
        <v>41</v>
      </c>
      <c r="R706" s="5">
        <v>231843</v>
      </c>
      <c r="S706" s="4">
        <v>0</v>
      </c>
      <c r="T706" s="3" t="s">
        <v>42</v>
      </c>
      <c r="U706" s="4">
        <f>IF(Merge2[[#This Row],[OverTime]]="Yes", 1, 0)</f>
        <v>1</v>
      </c>
      <c r="V706" s="2">
        <v>42887</v>
      </c>
      <c r="W706" s="3" t="s">
        <v>42</v>
      </c>
      <c r="X706" s="4">
        <v>1</v>
      </c>
      <c r="Y706" s="4">
        <v>1</v>
      </c>
      <c r="Z706" s="4">
        <v>1</v>
      </c>
      <c r="AA706" s="4" t="str">
        <f>IF(Merge2[[#This Row],[YearsSinceLastPromotion]] &gt;=4, "Need Attention", "OK")</f>
        <v>OK</v>
      </c>
      <c r="AB706" s="4">
        <v>0</v>
      </c>
      <c r="AC706" s="1" t="s">
        <v>2406</v>
      </c>
      <c r="AD706" s="1" t="s">
        <v>2403</v>
      </c>
      <c r="AE706" s="2">
        <v>42765</v>
      </c>
      <c r="AF706" s="4">
        <v>5</v>
      </c>
      <c r="AG706" s="4">
        <f>IF(ISNUMBER(Merge2[[#This Row],[PerformanceRating.EnvironmentSatisfaction]]),Merge2[[#This Row],[PerformanceRating.EnvironmentSatisfaction]], NA())</f>
        <v>5</v>
      </c>
      <c r="AH706" s="4">
        <v>5</v>
      </c>
      <c r="AI706" s="4">
        <f>IF(ISNUMBER(Merge2[[#This Row],[PerformanceRating.JobSatisfaction]]),Merge2[[#This Row],[PerformanceRating.JobSatisfaction]],NA())</f>
        <v>5</v>
      </c>
      <c r="AJ706" s="4">
        <v>2</v>
      </c>
      <c r="AK706" s="4">
        <f>IF(ISNUMBER(Merge2[[#This Row],[PerformanceRating.RelationshipSatisfaction]]),Merge2[[#This Row],[PerformanceRating.RelationshipSatisfaction]],NA())</f>
        <v>2</v>
      </c>
      <c r="AL706" s="4">
        <v>2</v>
      </c>
      <c r="AM706" s="4">
        <v>0</v>
      </c>
      <c r="AN706" s="4">
        <v>3</v>
      </c>
      <c r="AO706" s="4">
        <f>IF(ISNUMBER(Merge2[[#This Row],[PerformanceRating.WorkLifeBalance]]),Merge2[[#This Row],[PerformanceRating.WorkLifeBalance]],NA())</f>
        <v>3</v>
      </c>
      <c r="AP706" s="4">
        <v>5</v>
      </c>
      <c r="AQ706" s="4">
        <f>IF(ISNUMBER(Merge2[[#This Row],[PerformanceRating.SelfRating]]),Merge2[[#This Row],[PerformanceRating.SelfRating]],NA())</f>
        <v>5</v>
      </c>
      <c r="AR706" s="4">
        <v>4</v>
      </c>
      <c r="AS706" s="4">
        <f>IF(ISNUMBER(Merge2[[#This Row],[PerformanceRating.ManagerRating]]),Merge2[[#This Row],[PerformanceRating.ManagerRating]],NA())</f>
        <v>4</v>
      </c>
      <c r="AT706" s="4">
        <f>AVERAGE(Merge2[[#This Row],[environment]],Merge2[[#This Row],[job_satisfactory]],Merge2[[#This Row],[Relationship]],Merge2[[#This Row],[worklife]],Merge2[[#This Row],[selfrating]],Merge2[[#This Row],[managerrating]])</f>
        <v>4</v>
      </c>
    </row>
    <row r="707" spans="1:46" x14ac:dyDescent="0.25">
      <c r="A707" s="1" t="s">
        <v>2407</v>
      </c>
      <c r="B707" s="3" t="s">
        <v>2408</v>
      </c>
      <c r="C707" s="3" t="s">
        <v>2409</v>
      </c>
      <c r="D707" s="3" t="s">
        <v>26</v>
      </c>
      <c r="E707" s="4">
        <v>25</v>
      </c>
      <c r="F707" s="4" t="str">
        <f>IF(Merge2[[#This Row],[Age]]&lt;=35,"Young","Old")</f>
        <v>Young</v>
      </c>
      <c r="G707" s="3" t="s">
        <v>75</v>
      </c>
      <c r="H707" s="3" t="s">
        <v>57</v>
      </c>
      <c r="I707" s="4">
        <v>30</v>
      </c>
      <c r="J707" s="4" t="str" cm="1">
        <f t="array" ref="J707">_xlfn.IFS(Merge2[[#This Row],[DistanceFromHome (KM)]] &lt;=10,"0-10KM",Merge2[[#This Row],[DistanceFromHome (KM)]] &lt;=20,"11-20KM",Merge2[[#This Row],[DistanceFromHome (KM)]] &lt;=30,"21-30KM",Merge2[[#This Row],[DistanceFromHome (KM)]] &lt;=40,"31-40KM",Merge2[[#This Row],[DistanceFromHome (KM)]] &lt;=50,"41-50KM")</f>
        <v>21-30KM</v>
      </c>
      <c r="K707" s="3" t="s">
        <v>40</v>
      </c>
      <c r="L707" s="3" t="s">
        <v>30</v>
      </c>
      <c r="M707" s="4">
        <v>2</v>
      </c>
      <c r="N707" s="3" t="str" cm="1">
        <f t="array" ref="N707">_xlfn.SWITCH(Merge2[[#This Row],[Education]], 1, "Below College", 2, "College", 3, "Bachelor's", 4, "Master's", 5, "Doctorate")</f>
        <v>College</v>
      </c>
      <c r="O707" s="3" t="s">
        <v>58</v>
      </c>
      <c r="P707" s="3" t="s">
        <v>114</v>
      </c>
      <c r="Q707" s="3" t="s">
        <v>33</v>
      </c>
      <c r="R707" s="5">
        <v>43644</v>
      </c>
      <c r="S707" s="4">
        <v>2</v>
      </c>
      <c r="T707" s="3" t="s">
        <v>34</v>
      </c>
      <c r="U707" s="4">
        <f>IF(Merge2[[#This Row],[OverTime]]="Yes", 1, 0)</f>
        <v>0</v>
      </c>
      <c r="V707" s="2">
        <v>42888</v>
      </c>
      <c r="W707" s="3" t="s">
        <v>34</v>
      </c>
      <c r="X707" s="4">
        <v>5</v>
      </c>
      <c r="Y707" s="4">
        <v>3</v>
      </c>
      <c r="Z707" s="4">
        <v>3</v>
      </c>
      <c r="AA707" s="4" t="str">
        <f>IF(Merge2[[#This Row],[YearsSinceLastPromotion]] &gt;=4, "Need Attention", "OK")</f>
        <v>OK</v>
      </c>
      <c r="AB707" s="4">
        <v>5</v>
      </c>
      <c r="AC707" s="1"/>
      <c r="AD707" s="1"/>
      <c r="AE707" s="2"/>
      <c r="AF707" s="4"/>
      <c r="AG707" s="4" t="e">
        <f>IF(ISNUMBER(Merge2[[#This Row],[PerformanceRating.EnvironmentSatisfaction]]),Merge2[[#This Row],[PerformanceRating.EnvironmentSatisfaction]], NA())</f>
        <v>#N/A</v>
      </c>
      <c r="AH707" s="4"/>
      <c r="AI707" s="4" t="e">
        <f>IF(ISNUMBER(Merge2[[#This Row],[PerformanceRating.JobSatisfaction]]),Merge2[[#This Row],[PerformanceRating.JobSatisfaction]],NA())</f>
        <v>#N/A</v>
      </c>
      <c r="AJ707" s="4"/>
      <c r="AK707" s="4" t="e">
        <f>IF(ISNUMBER(Merge2[[#This Row],[PerformanceRating.RelationshipSatisfaction]]),Merge2[[#This Row],[PerformanceRating.RelationshipSatisfaction]],NA())</f>
        <v>#N/A</v>
      </c>
      <c r="AL707" s="4"/>
      <c r="AM707" s="4"/>
      <c r="AN707" s="4"/>
      <c r="AO707" s="4" t="e">
        <f>IF(ISNUMBER(Merge2[[#This Row],[PerformanceRating.WorkLifeBalance]]),Merge2[[#This Row],[PerformanceRating.WorkLifeBalance]],NA())</f>
        <v>#N/A</v>
      </c>
      <c r="AP707" s="4"/>
      <c r="AQ707" s="4" t="e">
        <f>IF(ISNUMBER(Merge2[[#This Row],[PerformanceRating.SelfRating]]),Merge2[[#This Row],[PerformanceRating.SelfRating]],NA())</f>
        <v>#N/A</v>
      </c>
      <c r="AR707" s="4"/>
      <c r="AS707" s="4" t="e">
        <f>IF(ISNUMBER(Merge2[[#This Row],[PerformanceRating.ManagerRating]]),Merge2[[#This Row],[PerformanceRating.ManagerRating]],NA())</f>
        <v>#N/A</v>
      </c>
      <c r="AT707" s="4" t="e">
        <f>AVERAGE(Merge2[[#This Row],[environment]],Merge2[[#This Row],[job_satisfactory]],Merge2[[#This Row],[Relationship]],Merge2[[#This Row],[worklife]],Merge2[[#This Row],[selfrating]],Merge2[[#This Row],[managerrating]])</f>
        <v>#N/A</v>
      </c>
    </row>
    <row r="708" spans="1:46" x14ac:dyDescent="0.25">
      <c r="A708" s="1" t="s">
        <v>2410</v>
      </c>
      <c r="B708" s="3" t="s">
        <v>2411</v>
      </c>
      <c r="C708" s="3" t="s">
        <v>2412</v>
      </c>
      <c r="D708" s="3" t="s">
        <v>39</v>
      </c>
      <c r="E708" s="4">
        <v>25</v>
      </c>
      <c r="F708" s="4" t="str">
        <f>IF(Merge2[[#This Row],[Age]]&lt;=35,"Young","Old")</f>
        <v>Young</v>
      </c>
      <c r="G708" s="3" t="s">
        <v>27</v>
      </c>
      <c r="H708" s="3" t="s">
        <v>28</v>
      </c>
      <c r="I708" s="4">
        <v>44</v>
      </c>
      <c r="J708" s="4" t="str" cm="1">
        <f t="array" ref="J708">_xlfn.IFS(Merge2[[#This Row],[DistanceFromHome (KM)]] &lt;=10,"0-10KM",Merge2[[#This Row],[DistanceFromHome (KM)]] &lt;=20,"11-20KM",Merge2[[#This Row],[DistanceFromHome (KM)]] &lt;=30,"21-30KM",Merge2[[#This Row],[DistanceFromHome (KM)]] &lt;=40,"31-40KM",Merge2[[#This Row],[DistanceFromHome (KM)]] &lt;=50,"41-50KM")</f>
        <v>41-50KM</v>
      </c>
      <c r="K708" s="3" t="s">
        <v>40</v>
      </c>
      <c r="L708" s="3" t="s">
        <v>70</v>
      </c>
      <c r="M708" s="4">
        <v>2</v>
      </c>
      <c r="N708" s="3" t="str" cm="1">
        <f t="array" ref="N708">_xlfn.SWITCH(Merge2[[#This Row],[Education]], 1, "Below College", 2, "College", 3, "Bachelor's", 4, "Master's", 5, "Doctorate")</f>
        <v>College</v>
      </c>
      <c r="O708" s="3" t="s">
        <v>31</v>
      </c>
      <c r="P708" s="3" t="s">
        <v>32</v>
      </c>
      <c r="Q708" s="3" t="s">
        <v>51</v>
      </c>
      <c r="R708" s="5">
        <v>75635</v>
      </c>
      <c r="S708" s="4">
        <v>2</v>
      </c>
      <c r="T708" s="3" t="s">
        <v>34</v>
      </c>
      <c r="U708" s="4">
        <f>IF(Merge2[[#This Row],[OverTime]]="Yes", 1, 0)</f>
        <v>0</v>
      </c>
      <c r="V708" s="2">
        <v>42893</v>
      </c>
      <c r="W708" s="3" t="s">
        <v>34</v>
      </c>
      <c r="X708" s="4">
        <v>5</v>
      </c>
      <c r="Y708" s="4">
        <v>2</v>
      </c>
      <c r="Z708" s="4">
        <v>2</v>
      </c>
      <c r="AA708" s="4" t="str">
        <f>IF(Merge2[[#This Row],[YearsSinceLastPromotion]] &gt;=4, "Need Attention", "OK")</f>
        <v>OK</v>
      </c>
      <c r="AB708" s="4">
        <v>5</v>
      </c>
      <c r="AC708" s="1"/>
      <c r="AD708" s="1"/>
      <c r="AE708" s="2"/>
      <c r="AF708" s="4"/>
      <c r="AG708" s="4" t="e">
        <f>IF(ISNUMBER(Merge2[[#This Row],[PerformanceRating.EnvironmentSatisfaction]]),Merge2[[#This Row],[PerformanceRating.EnvironmentSatisfaction]], NA())</f>
        <v>#N/A</v>
      </c>
      <c r="AH708" s="4"/>
      <c r="AI708" s="4" t="e">
        <f>IF(ISNUMBER(Merge2[[#This Row],[PerformanceRating.JobSatisfaction]]),Merge2[[#This Row],[PerformanceRating.JobSatisfaction]],NA())</f>
        <v>#N/A</v>
      </c>
      <c r="AJ708" s="4"/>
      <c r="AK708" s="4" t="e">
        <f>IF(ISNUMBER(Merge2[[#This Row],[PerformanceRating.RelationshipSatisfaction]]),Merge2[[#This Row],[PerformanceRating.RelationshipSatisfaction]],NA())</f>
        <v>#N/A</v>
      </c>
      <c r="AL708" s="4"/>
      <c r="AM708" s="4"/>
      <c r="AN708" s="4"/>
      <c r="AO708" s="4" t="e">
        <f>IF(ISNUMBER(Merge2[[#This Row],[PerformanceRating.WorkLifeBalance]]),Merge2[[#This Row],[PerformanceRating.WorkLifeBalance]],NA())</f>
        <v>#N/A</v>
      </c>
      <c r="AP708" s="4"/>
      <c r="AQ708" s="4" t="e">
        <f>IF(ISNUMBER(Merge2[[#This Row],[PerformanceRating.SelfRating]]),Merge2[[#This Row],[PerformanceRating.SelfRating]],NA())</f>
        <v>#N/A</v>
      </c>
      <c r="AR708" s="4"/>
      <c r="AS708" s="4" t="e">
        <f>IF(ISNUMBER(Merge2[[#This Row],[PerformanceRating.ManagerRating]]),Merge2[[#This Row],[PerformanceRating.ManagerRating]],NA())</f>
        <v>#N/A</v>
      </c>
      <c r="AT708" s="4" t="e">
        <f>AVERAGE(Merge2[[#This Row],[environment]],Merge2[[#This Row],[job_satisfactory]],Merge2[[#This Row],[Relationship]],Merge2[[#This Row],[worklife]],Merge2[[#This Row],[selfrating]],Merge2[[#This Row],[managerrating]])</f>
        <v>#N/A</v>
      </c>
    </row>
    <row r="709" spans="1:46" x14ac:dyDescent="0.25">
      <c r="A709" s="1" t="s">
        <v>2413</v>
      </c>
      <c r="B709" s="3" t="s">
        <v>2083</v>
      </c>
      <c r="C709" s="3" t="s">
        <v>2414</v>
      </c>
      <c r="D709" s="3" t="s">
        <v>39</v>
      </c>
      <c r="E709" s="4">
        <v>25</v>
      </c>
      <c r="F709" s="4" t="str">
        <f>IF(Merge2[[#This Row],[Age]]&lt;=35,"Young","Old")</f>
        <v>Young</v>
      </c>
      <c r="G709" s="3" t="s">
        <v>92</v>
      </c>
      <c r="H709" s="3" t="s">
        <v>57</v>
      </c>
      <c r="I709" s="4">
        <v>20</v>
      </c>
      <c r="J709" s="4" t="str" cm="1">
        <f t="array" ref="J709">_xlfn.IFS(Merge2[[#This Row],[DistanceFromHome (KM)]] &lt;=10,"0-10KM",Merge2[[#This Row],[DistanceFromHome (KM)]] &lt;=20,"11-20KM",Merge2[[#This Row],[DistanceFromHome (KM)]] &lt;=30,"21-30KM",Merge2[[#This Row],[DistanceFromHome (KM)]] &lt;=40,"31-40KM",Merge2[[#This Row],[DistanceFromHome (KM)]] &lt;=50,"41-50KM")</f>
        <v>11-20KM</v>
      </c>
      <c r="K709" s="3" t="s">
        <v>69</v>
      </c>
      <c r="L709" s="3" t="s">
        <v>149</v>
      </c>
      <c r="M709" s="4">
        <v>3</v>
      </c>
      <c r="N709" s="3" t="str" cm="1">
        <f t="array" ref="N709">_xlfn.SWITCH(Merge2[[#This Row],[Education]], 1, "Below College", 2, "College", 3, "Bachelor's", 4, "Master's", 5, "Doctorate")</f>
        <v>Bachelor's</v>
      </c>
      <c r="O709" s="3" t="s">
        <v>77</v>
      </c>
      <c r="P709" s="3" t="s">
        <v>93</v>
      </c>
      <c r="Q709" s="3" t="s">
        <v>41</v>
      </c>
      <c r="R709" s="5">
        <v>61054</v>
      </c>
      <c r="S709" s="4">
        <v>0</v>
      </c>
      <c r="T709" s="3" t="s">
        <v>34</v>
      </c>
      <c r="U709" s="4">
        <f>IF(Merge2[[#This Row],[OverTime]]="Yes", 1, 0)</f>
        <v>0</v>
      </c>
      <c r="V709" s="2">
        <v>42910</v>
      </c>
      <c r="W709" s="3" t="s">
        <v>34</v>
      </c>
      <c r="X709" s="4">
        <v>5</v>
      </c>
      <c r="Y709" s="4">
        <v>0</v>
      </c>
      <c r="Z709" s="4">
        <v>1</v>
      </c>
      <c r="AA709" s="4" t="str">
        <f>IF(Merge2[[#This Row],[YearsSinceLastPromotion]] &gt;=4, "Need Attention", "OK")</f>
        <v>OK</v>
      </c>
      <c r="AB709" s="4">
        <v>0</v>
      </c>
      <c r="AC709" s="1"/>
      <c r="AD709" s="1"/>
      <c r="AE709" s="2"/>
      <c r="AF709" s="4"/>
      <c r="AG709" s="4" t="e">
        <f>IF(ISNUMBER(Merge2[[#This Row],[PerformanceRating.EnvironmentSatisfaction]]),Merge2[[#This Row],[PerformanceRating.EnvironmentSatisfaction]], NA())</f>
        <v>#N/A</v>
      </c>
      <c r="AH709" s="4"/>
      <c r="AI709" s="4" t="e">
        <f>IF(ISNUMBER(Merge2[[#This Row],[PerformanceRating.JobSatisfaction]]),Merge2[[#This Row],[PerformanceRating.JobSatisfaction]],NA())</f>
        <v>#N/A</v>
      </c>
      <c r="AJ709" s="4"/>
      <c r="AK709" s="4" t="e">
        <f>IF(ISNUMBER(Merge2[[#This Row],[PerformanceRating.RelationshipSatisfaction]]),Merge2[[#This Row],[PerformanceRating.RelationshipSatisfaction]],NA())</f>
        <v>#N/A</v>
      </c>
      <c r="AL709" s="4"/>
      <c r="AM709" s="4"/>
      <c r="AN709" s="4"/>
      <c r="AO709" s="4" t="e">
        <f>IF(ISNUMBER(Merge2[[#This Row],[PerformanceRating.WorkLifeBalance]]),Merge2[[#This Row],[PerformanceRating.WorkLifeBalance]],NA())</f>
        <v>#N/A</v>
      </c>
      <c r="AP709" s="4"/>
      <c r="AQ709" s="4" t="e">
        <f>IF(ISNUMBER(Merge2[[#This Row],[PerformanceRating.SelfRating]]),Merge2[[#This Row],[PerformanceRating.SelfRating]],NA())</f>
        <v>#N/A</v>
      </c>
      <c r="AR709" s="4"/>
      <c r="AS709" s="4" t="e">
        <f>IF(ISNUMBER(Merge2[[#This Row],[PerformanceRating.ManagerRating]]),Merge2[[#This Row],[PerformanceRating.ManagerRating]],NA())</f>
        <v>#N/A</v>
      </c>
      <c r="AT709" s="4" t="e">
        <f>AVERAGE(Merge2[[#This Row],[environment]],Merge2[[#This Row],[job_satisfactory]],Merge2[[#This Row],[Relationship]],Merge2[[#This Row],[worklife]],Merge2[[#This Row],[selfrating]],Merge2[[#This Row],[managerrating]])</f>
        <v>#N/A</v>
      </c>
    </row>
    <row r="710" spans="1:46" x14ac:dyDescent="0.25">
      <c r="A710" s="1" t="s">
        <v>2415</v>
      </c>
      <c r="B710" s="3" t="s">
        <v>2416</v>
      </c>
      <c r="C710" s="3" t="s">
        <v>2417</v>
      </c>
      <c r="D710" s="3" t="s">
        <v>993</v>
      </c>
      <c r="E710" s="4">
        <v>23</v>
      </c>
      <c r="F710" s="4" t="str">
        <f>IF(Merge2[[#This Row],[Age]]&lt;=35,"Young","Old")</f>
        <v>Young</v>
      </c>
      <c r="G710" s="3" t="s">
        <v>27</v>
      </c>
      <c r="H710" s="3" t="s">
        <v>47</v>
      </c>
      <c r="I710" s="4">
        <v>42</v>
      </c>
      <c r="J710" s="4" t="str" cm="1">
        <f t="array" ref="J710">_xlfn.IFS(Merge2[[#This Row],[DistanceFromHome (KM)]] &lt;=10,"0-10KM",Merge2[[#This Row],[DistanceFromHome (KM)]] &lt;=20,"11-20KM",Merge2[[#This Row],[DistanceFromHome (KM)]] &lt;=30,"21-30KM",Merge2[[#This Row],[DistanceFromHome (KM)]] &lt;=40,"31-40KM",Merge2[[#This Row],[DistanceFromHome (KM)]] &lt;=50,"41-50KM")</f>
        <v>41-50KM</v>
      </c>
      <c r="K710" s="3" t="s">
        <v>40</v>
      </c>
      <c r="L710" s="3" t="s">
        <v>76</v>
      </c>
      <c r="M710" s="4">
        <v>1</v>
      </c>
      <c r="N710" s="3" t="str" cm="1">
        <f t="array" ref="N710">_xlfn.SWITCH(Merge2[[#This Row],[Education]], 1, "Below College", 2, "College", 3, "Bachelor's", 4, "Master's", 5, "Doctorate")</f>
        <v>Below College</v>
      </c>
      <c r="O710" s="3" t="s">
        <v>49</v>
      </c>
      <c r="P710" s="3" t="s">
        <v>64</v>
      </c>
      <c r="Q710" s="3" t="s">
        <v>51</v>
      </c>
      <c r="R710" s="5">
        <v>30683</v>
      </c>
      <c r="S710" s="4">
        <v>1</v>
      </c>
      <c r="T710" s="3" t="s">
        <v>34</v>
      </c>
      <c r="U710" s="4">
        <f>IF(Merge2[[#This Row],[OverTime]]="Yes", 1, 0)</f>
        <v>0</v>
      </c>
      <c r="V710" s="2">
        <v>42911</v>
      </c>
      <c r="W710" s="3" t="s">
        <v>34</v>
      </c>
      <c r="X710" s="4">
        <v>5</v>
      </c>
      <c r="Y710" s="4">
        <v>5</v>
      </c>
      <c r="Z710" s="4">
        <v>5</v>
      </c>
      <c r="AA710" s="4" t="str">
        <f>IF(Merge2[[#This Row],[YearsSinceLastPromotion]] &gt;=4, "Need Attention", "OK")</f>
        <v>Need Attention</v>
      </c>
      <c r="AB710" s="4">
        <v>5</v>
      </c>
      <c r="AC710" s="1" t="s">
        <v>2418</v>
      </c>
      <c r="AD710" s="1" t="s">
        <v>2415</v>
      </c>
      <c r="AE710" s="2">
        <v>42140</v>
      </c>
      <c r="AF710" s="4">
        <v>5</v>
      </c>
      <c r="AG710" s="4">
        <f>IF(ISNUMBER(Merge2[[#This Row],[PerformanceRating.EnvironmentSatisfaction]]),Merge2[[#This Row],[PerformanceRating.EnvironmentSatisfaction]], NA())</f>
        <v>5</v>
      </c>
      <c r="AH710" s="4">
        <v>3</v>
      </c>
      <c r="AI710" s="4">
        <f>IF(ISNUMBER(Merge2[[#This Row],[PerformanceRating.JobSatisfaction]]),Merge2[[#This Row],[PerformanceRating.JobSatisfaction]],NA())</f>
        <v>3</v>
      </c>
      <c r="AJ710" s="4">
        <v>3</v>
      </c>
      <c r="AK710" s="4">
        <f>IF(ISNUMBER(Merge2[[#This Row],[PerformanceRating.RelationshipSatisfaction]]),Merge2[[#This Row],[PerformanceRating.RelationshipSatisfaction]],NA())</f>
        <v>3</v>
      </c>
      <c r="AL710" s="4">
        <v>1</v>
      </c>
      <c r="AM710" s="4">
        <v>1</v>
      </c>
      <c r="AN710" s="4">
        <v>2</v>
      </c>
      <c r="AO710" s="4">
        <f>IF(ISNUMBER(Merge2[[#This Row],[PerformanceRating.WorkLifeBalance]]),Merge2[[#This Row],[PerformanceRating.WorkLifeBalance]],NA())</f>
        <v>2</v>
      </c>
      <c r="AP710" s="4">
        <v>3</v>
      </c>
      <c r="AQ710" s="4">
        <f>IF(ISNUMBER(Merge2[[#This Row],[PerformanceRating.SelfRating]]),Merge2[[#This Row],[PerformanceRating.SelfRating]],NA())</f>
        <v>3</v>
      </c>
      <c r="AR710" s="4">
        <v>3</v>
      </c>
      <c r="AS710" s="4">
        <f>IF(ISNUMBER(Merge2[[#This Row],[PerformanceRating.ManagerRating]]),Merge2[[#This Row],[PerformanceRating.ManagerRating]],NA())</f>
        <v>3</v>
      </c>
      <c r="AT710" s="4">
        <f>AVERAGE(Merge2[[#This Row],[environment]],Merge2[[#This Row],[job_satisfactory]],Merge2[[#This Row],[Relationship]],Merge2[[#This Row],[worklife]],Merge2[[#This Row],[selfrating]],Merge2[[#This Row],[managerrating]])</f>
        <v>3.1666666666666665</v>
      </c>
    </row>
    <row r="711" spans="1:46" x14ac:dyDescent="0.25">
      <c r="A711" s="1" t="s">
        <v>2419</v>
      </c>
      <c r="B711" s="3" t="s">
        <v>2420</v>
      </c>
      <c r="C711" s="3" t="s">
        <v>2421</v>
      </c>
      <c r="D711" s="3" t="s">
        <v>26</v>
      </c>
      <c r="E711" s="4">
        <v>26</v>
      </c>
      <c r="F711" s="4" t="str">
        <f>IF(Merge2[[#This Row],[Age]]&lt;=35,"Young","Old")</f>
        <v>Young</v>
      </c>
      <c r="G711" s="3" t="s">
        <v>27</v>
      </c>
      <c r="H711" s="3" t="s">
        <v>57</v>
      </c>
      <c r="I711" s="4">
        <v>18</v>
      </c>
      <c r="J711" s="4" t="str" cm="1">
        <f t="array" ref="J711">_xlfn.IFS(Merge2[[#This Row],[DistanceFromHome (KM)]] &lt;=10,"0-10KM",Merge2[[#This Row],[DistanceFromHome (KM)]] &lt;=20,"11-20KM",Merge2[[#This Row],[DistanceFromHome (KM)]] &lt;=30,"21-30KM",Merge2[[#This Row],[DistanceFromHome (KM)]] &lt;=40,"31-40KM",Merge2[[#This Row],[DistanceFromHome (KM)]] &lt;=50,"41-50KM")</f>
        <v>11-20KM</v>
      </c>
      <c r="K711" s="3" t="s">
        <v>40</v>
      </c>
      <c r="L711" s="3" t="s">
        <v>70</v>
      </c>
      <c r="M711" s="4">
        <v>3</v>
      </c>
      <c r="N711" s="3" t="str" cm="1">
        <f t="array" ref="N711">_xlfn.SWITCH(Merge2[[#This Row],[Education]], 1, "Below College", 2, "College", 3, "Bachelor's", 4, "Master's", 5, "Doctorate")</f>
        <v>Bachelor's</v>
      </c>
      <c r="O711" s="3" t="s">
        <v>77</v>
      </c>
      <c r="P711" s="3" t="s">
        <v>93</v>
      </c>
      <c r="Q711" s="3" t="s">
        <v>51</v>
      </c>
      <c r="R711" s="5">
        <v>46809</v>
      </c>
      <c r="S711" s="4">
        <v>1</v>
      </c>
      <c r="T711" s="3" t="s">
        <v>34</v>
      </c>
      <c r="U711" s="4">
        <f>IF(Merge2[[#This Row],[OverTime]]="Yes", 1, 0)</f>
        <v>0</v>
      </c>
      <c r="V711" s="2">
        <v>42915</v>
      </c>
      <c r="W711" s="3" t="s">
        <v>34</v>
      </c>
      <c r="X711" s="4">
        <v>5</v>
      </c>
      <c r="Y711" s="4">
        <v>0</v>
      </c>
      <c r="Z711" s="4">
        <v>0</v>
      </c>
      <c r="AA711" s="4" t="str">
        <f>IF(Merge2[[#This Row],[YearsSinceLastPromotion]] &gt;=4, "Need Attention", "OK")</f>
        <v>OK</v>
      </c>
      <c r="AB711" s="4">
        <v>2</v>
      </c>
      <c r="AC711" s="1" t="s">
        <v>2422</v>
      </c>
      <c r="AD711" s="1" t="s">
        <v>2419</v>
      </c>
      <c r="AE711" s="2">
        <v>42993</v>
      </c>
      <c r="AF711" s="4">
        <v>3</v>
      </c>
      <c r="AG711" s="4">
        <f>IF(ISNUMBER(Merge2[[#This Row],[PerformanceRating.EnvironmentSatisfaction]]),Merge2[[#This Row],[PerformanceRating.EnvironmentSatisfaction]], NA())</f>
        <v>3</v>
      </c>
      <c r="AH711" s="4">
        <v>3</v>
      </c>
      <c r="AI711" s="4">
        <f>IF(ISNUMBER(Merge2[[#This Row],[PerformanceRating.JobSatisfaction]]),Merge2[[#This Row],[PerformanceRating.JobSatisfaction]],NA())</f>
        <v>3</v>
      </c>
      <c r="AJ711" s="4">
        <v>3</v>
      </c>
      <c r="AK711" s="4">
        <f>IF(ISNUMBER(Merge2[[#This Row],[PerformanceRating.RelationshipSatisfaction]]),Merge2[[#This Row],[PerformanceRating.RelationshipSatisfaction]],NA())</f>
        <v>3</v>
      </c>
      <c r="AL711" s="4">
        <v>2</v>
      </c>
      <c r="AM711" s="4">
        <v>1</v>
      </c>
      <c r="AN711" s="4">
        <v>2</v>
      </c>
      <c r="AO711" s="4">
        <f>IF(ISNUMBER(Merge2[[#This Row],[PerformanceRating.WorkLifeBalance]]),Merge2[[#This Row],[PerformanceRating.WorkLifeBalance]],NA())</f>
        <v>2</v>
      </c>
      <c r="AP711" s="4">
        <v>3</v>
      </c>
      <c r="AQ711" s="4">
        <f>IF(ISNUMBER(Merge2[[#This Row],[PerformanceRating.SelfRating]]),Merge2[[#This Row],[PerformanceRating.SelfRating]],NA())</f>
        <v>3</v>
      </c>
      <c r="AR711" s="4">
        <v>2</v>
      </c>
      <c r="AS711" s="4">
        <f>IF(ISNUMBER(Merge2[[#This Row],[PerformanceRating.ManagerRating]]),Merge2[[#This Row],[PerformanceRating.ManagerRating]],NA())</f>
        <v>2</v>
      </c>
      <c r="AT711" s="4">
        <f>AVERAGE(Merge2[[#This Row],[environment]],Merge2[[#This Row],[job_satisfactory]],Merge2[[#This Row],[Relationship]],Merge2[[#This Row],[worklife]],Merge2[[#This Row],[selfrating]],Merge2[[#This Row],[managerrating]])</f>
        <v>2.6666666666666665</v>
      </c>
    </row>
    <row r="712" spans="1:46" x14ac:dyDescent="0.25">
      <c r="A712" s="1" t="s">
        <v>2423</v>
      </c>
      <c r="B712" s="3" t="s">
        <v>753</v>
      </c>
      <c r="C712" s="3" t="s">
        <v>2424</v>
      </c>
      <c r="D712" s="3" t="s">
        <v>39</v>
      </c>
      <c r="E712" s="4">
        <v>26</v>
      </c>
      <c r="F712" s="4" t="str">
        <f>IF(Merge2[[#This Row],[Age]]&lt;=35,"Young","Old")</f>
        <v>Young</v>
      </c>
      <c r="G712" s="3" t="s">
        <v>27</v>
      </c>
      <c r="H712" s="3" t="s">
        <v>57</v>
      </c>
      <c r="I712" s="4">
        <v>2</v>
      </c>
      <c r="J712" s="4" t="str" cm="1">
        <f t="array" ref="J712">_xlfn.IFS(Merge2[[#This Row],[DistanceFromHome (KM)]] &lt;=10,"0-10KM",Merge2[[#This Row],[DistanceFromHome (KM)]] &lt;=20,"11-20KM",Merge2[[#This Row],[DistanceFromHome (KM)]] &lt;=30,"21-30KM",Merge2[[#This Row],[DistanceFromHome (KM)]] &lt;=40,"31-40KM",Merge2[[#This Row],[DistanceFromHome (KM)]] &lt;=50,"41-50KM")</f>
        <v>0-10KM</v>
      </c>
      <c r="K712" s="3" t="s">
        <v>40</v>
      </c>
      <c r="L712" s="3" t="s">
        <v>30</v>
      </c>
      <c r="M712" s="4">
        <v>3</v>
      </c>
      <c r="N712" s="3" t="str" cm="1">
        <f t="array" ref="N712">_xlfn.SWITCH(Merge2[[#This Row],[Education]], 1, "Below College", 2, "College", 3, "Bachelor's", 4, "Master's", 5, "Doctorate")</f>
        <v>Bachelor's</v>
      </c>
      <c r="O712" s="3" t="s">
        <v>58</v>
      </c>
      <c r="P712" s="3" t="s">
        <v>110</v>
      </c>
      <c r="Q712" s="3" t="s">
        <v>51</v>
      </c>
      <c r="R712" s="5">
        <v>57722</v>
      </c>
      <c r="S712" s="4">
        <v>1</v>
      </c>
      <c r="T712" s="3" t="s">
        <v>42</v>
      </c>
      <c r="U712" s="4">
        <f>IF(Merge2[[#This Row],[OverTime]]="Yes", 1, 0)</f>
        <v>1</v>
      </c>
      <c r="V712" s="2">
        <v>42916</v>
      </c>
      <c r="W712" s="3" t="s">
        <v>34</v>
      </c>
      <c r="X712" s="4">
        <v>5</v>
      </c>
      <c r="Y712" s="4">
        <v>4</v>
      </c>
      <c r="Z712" s="4">
        <v>4</v>
      </c>
      <c r="AA712" s="4" t="str">
        <f>IF(Merge2[[#This Row],[YearsSinceLastPromotion]] &gt;=4, "Need Attention", "OK")</f>
        <v>Need Attention</v>
      </c>
      <c r="AB712" s="4">
        <v>0</v>
      </c>
      <c r="AC712" s="1" t="s">
        <v>2425</v>
      </c>
      <c r="AD712" s="1" t="s">
        <v>2423</v>
      </c>
      <c r="AE712" s="2">
        <v>42622</v>
      </c>
      <c r="AF712" s="4">
        <v>5</v>
      </c>
      <c r="AG712" s="4">
        <f>IF(ISNUMBER(Merge2[[#This Row],[PerformanceRating.EnvironmentSatisfaction]]),Merge2[[#This Row],[PerformanceRating.EnvironmentSatisfaction]], NA())</f>
        <v>5</v>
      </c>
      <c r="AH712" s="4">
        <v>2</v>
      </c>
      <c r="AI712" s="4">
        <f>IF(ISNUMBER(Merge2[[#This Row],[PerformanceRating.JobSatisfaction]]),Merge2[[#This Row],[PerformanceRating.JobSatisfaction]],NA())</f>
        <v>2</v>
      </c>
      <c r="AJ712" s="4">
        <v>2</v>
      </c>
      <c r="AK712" s="4">
        <f>IF(ISNUMBER(Merge2[[#This Row],[PerformanceRating.RelationshipSatisfaction]]),Merge2[[#This Row],[PerformanceRating.RelationshipSatisfaction]],NA())</f>
        <v>2</v>
      </c>
      <c r="AL712" s="4">
        <v>1</v>
      </c>
      <c r="AM712" s="4">
        <v>3</v>
      </c>
      <c r="AN712" s="4">
        <v>3</v>
      </c>
      <c r="AO712" s="4">
        <f>IF(ISNUMBER(Merge2[[#This Row],[PerformanceRating.WorkLifeBalance]]),Merge2[[#This Row],[PerformanceRating.WorkLifeBalance]],NA())</f>
        <v>3</v>
      </c>
      <c r="AP712" s="4">
        <v>5</v>
      </c>
      <c r="AQ712" s="4">
        <f>IF(ISNUMBER(Merge2[[#This Row],[PerformanceRating.SelfRating]]),Merge2[[#This Row],[PerformanceRating.SelfRating]],NA())</f>
        <v>5</v>
      </c>
      <c r="AR712" s="4">
        <v>5</v>
      </c>
      <c r="AS712" s="4">
        <f>IF(ISNUMBER(Merge2[[#This Row],[PerformanceRating.ManagerRating]]),Merge2[[#This Row],[PerformanceRating.ManagerRating]],NA())</f>
        <v>5</v>
      </c>
      <c r="AT712" s="4">
        <f>AVERAGE(Merge2[[#This Row],[environment]],Merge2[[#This Row],[job_satisfactory]],Merge2[[#This Row],[Relationship]],Merge2[[#This Row],[worklife]],Merge2[[#This Row],[selfrating]],Merge2[[#This Row],[managerrating]])</f>
        <v>3.6666666666666665</v>
      </c>
    </row>
    <row r="713" spans="1:46" x14ac:dyDescent="0.25">
      <c r="A713" s="1" t="s">
        <v>2426</v>
      </c>
      <c r="B713" s="3" t="s">
        <v>2427</v>
      </c>
      <c r="C713" s="3" t="s">
        <v>2428</v>
      </c>
      <c r="D713" s="3" t="s">
        <v>993</v>
      </c>
      <c r="E713" s="4">
        <v>23</v>
      </c>
      <c r="F713" s="4" t="str">
        <f>IF(Merge2[[#This Row],[Age]]&lt;=35,"Young","Old")</f>
        <v>Young</v>
      </c>
      <c r="G713" s="3" t="s">
        <v>27</v>
      </c>
      <c r="H713" s="3" t="s">
        <v>57</v>
      </c>
      <c r="I713" s="4">
        <v>32</v>
      </c>
      <c r="J713" s="4" t="str" cm="1">
        <f t="array" ref="J713">_xlfn.IFS(Merge2[[#This Row],[DistanceFromHome (KM)]] &lt;=10,"0-10KM",Merge2[[#This Row],[DistanceFromHome (KM)]] &lt;=20,"11-20KM",Merge2[[#This Row],[DistanceFromHome (KM)]] &lt;=30,"21-30KM",Merge2[[#This Row],[DistanceFromHome (KM)]] &lt;=40,"31-40KM",Merge2[[#This Row],[DistanceFromHome (KM)]] &lt;=50,"41-50KM")</f>
        <v>31-40KM</v>
      </c>
      <c r="K713" s="3" t="s">
        <v>40</v>
      </c>
      <c r="L713" s="3" t="s">
        <v>30</v>
      </c>
      <c r="M713" s="4">
        <v>4</v>
      </c>
      <c r="N713" s="3" t="str" cm="1">
        <f t="array" ref="N713">_xlfn.SWITCH(Merge2[[#This Row],[Education]], 1, "Below College", 2, "College", 3, "Bachelor's", 4, "Master's", 5, "Doctorate")</f>
        <v>Master's</v>
      </c>
      <c r="O713" s="3" t="s">
        <v>58</v>
      </c>
      <c r="P713" s="3" t="s">
        <v>110</v>
      </c>
      <c r="Q713" s="3" t="s">
        <v>33</v>
      </c>
      <c r="R713" s="5">
        <v>23041</v>
      </c>
      <c r="S713" s="4">
        <v>1</v>
      </c>
      <c r="T713" s="3" t="s">
        <v>42</v>
      </c>
      <c r="U713" s="4">
        <f>IF(Merge2[[#This Row],[OverTime]]="Yes", 1, 0)</f>
        <v>1</v>
      </c>
      <c r="V713" s="2">
        <v>42916</v>
      </c>
      <c r="W713" s="3" t="s">
        <v>34</v>
      </c>
      <c r="X713" s="4">
        <v>5</v>
      </c>
      <c r="Y713" s="4">
        <v>1</v>
      </c>
      <c r="Z713" s="4">
        <v>5</v>
      </c>
      <c r="AA713" s="4" t="str">
        <f>IF(Merge2[[#This Row],[YearsSinceLastPromotion]] &gt;=4, "Need Attention", "OK")</f>
        <v>Need Attention</v>
      </c>
      <c r="AB713" s="4">
        <v>3</v>
      </c>
      <c r="AC713" s="1" t="s">
        <v>2429</v>
      </c>
      <c r="AD713" s="1" t="s">
        <v>2426</v>
      </c>
      <c r="AE713" s="2">
        <v>42747</v>
      </c>
      <c r="AF713" s="4">
        <v>4</v>
      </c>
      <c r="AG713" s="4">
        <f>IF(ISNUMBER(Merge2[[#This Row],[PerformanceRating.EnvironmentSatisfaction]]),Merge2[[#This Row],[PerformanceRating.EnvironmentSatisfaction]], NA())</f>
        <v>4</v>
      </c>
      <c r="AH713" s="4">
        <v>4</v>
      </c>
      <c r="AI713" s="4">
        <f>IF(ISNUMBER(Merge2[[#This Row],[PerformanceRating.JobSatisfaction]]),Merge2[[#This Row],[PerformanceRating.JobSatisfaction]],NA())</f>
        <v>4</v>
      </c>
      <c r="AJ713" s="4">
        <v>5</v>
      </c>
      <c r="AK713" s="4">
        <f>IF(ISNUMBER(Merge2[[#This Row],[PerformanceRating.RelationshipSatisfaction]]),Merge2[[#This Row],[PerformanceRating.RelationshipSatisfaction]],NA())</f>
        <v>5</v>
      </c>
      <c r="AL713" s="4">
        <v>2</v>
      </c>
      <c r="AM713" s="4">
        <v>0</v>
      </c>
      <c r="AN713" s="4">
        <v>2</v>
      </c>
      <c r="AO713" s="4">
        <f>IF(ISNUMBER(Merge2[[#This Row],[PerformanceRating.WorkLifeBalance]]),Merge2[[#This Row],[PerformanceRating.WorkLifeBalance]],NA())</f>
        <v>2</v>
      </c>
      <c r="AP713" s="4">
        <v>4</v>
      </c>
      <c r="AQ713" s="4">
        <f>IF(ISNUMBER(Merge2[[#This Row],[PerformanceRating.SelfRating]]),Merge2[[#This Row],[PerformanceRating.SelfRating]],NA())</f>
        <v>4</v>
      </c>
      <c r="AR713" s="4">
        <v>3</v>
      </c>
      <c r="AS713" s="4">
        <f>IF(ISNUMBER(Merge2[[#This Row],[PerformanceRating.ManagerRating]]),Merge2[[#This Row],[PerformanceRating.ManagerRating]],NA())</f>
        <v>3</v>
      </c>
      <c r="AT713" s="4">
        <f>AVERAGE(Merge2[[#This Row],[environment]],Merge2[[#This Row],[job_satisfactory]],Merge2[[#This Row],[Relationship]],Merge2[[#This Row],[worklife]],Merge2[[#This Row],[selfrating]],Merge2[[#This Row],[managerrating]])</f>
        <v>3.6666666666666665</v>
      </c>
    </row>
    <row r="714" spans="1:46" x14ac:dyDescent="0.25">
      <c r="A714" s="1" t="s">
        <v>2430</v>
      </c>
      <c r="B714" s="3" t="s">
        <v>2431</v>
      </c>
      <c r="C714" s="3" t="s">
        <v>2432</v>
      </c>
      <c r="D714" s="3" t="s">
        <v>26</v>
      </c>
      <c r="E714" s="4">
        <v>23</v>
      </c>
      <c r="F714" s="4" t="str">
        <f>IF(Merge2[[#This Row],[Age]]&lt;=35,"Young","Old")</f>
        <v>Young</v>
      </c>
      <c r="G714" s="3" t="s">
        <v>27</v>
      </c>
      <c r="H714" s="3" t="s">
        <v>28</v>
      </c>
      <c r="I714" s="4">
        <v>18</v>
      </c>
      <c r="J714" s="4" t="str" cm="1">
        <f t="array" ref="J714">_xlfn.IFS(Merge2[[#This Row],[DistanceFromHome (KM)]] &lt;=10,"0-10KM",Merge2[[#This Row],[DistanceFromHome (KM)]] &lt;=20,"11-20KM",Merge2[[#This Row],[DistanceFromHome (KM)]] &lt;=30,"21-30KM",Merge2[[#This Row],[DistanceFromHome (KM)]] &lt;=40,"31-40KM",Merge2[[#This Row],[DistanceFromHome (KM)]] &lt;=50,"41-50KM")</f>
        <v>11-20KM</v>
      </c>
      <c r="K714" s="3" t="s">
        <v>69</v>
      </c>
      <c r="L714" s="3" t="s">
        <v>100</v>
      </c>
      <c r="M714" s="4">
        <v>4</v>
      </c>
      <c r="N714" s="3" t="str" cm="1">
        <f t="array" ref="N714">_xlfn.SWITCH(Merge2[[#This Row],[Education]], 1, "Below College", 2, "College", 3, "Bachelor's", 4, "Master's", 5, "Doctorate")</f>
        <v>Master's</v>
      </c>
      <c r="O714" s="3" t="s">
        <v>63</v>
      </c>
      <c r="P714" s="3" t="s">
        <v>32</v>
      </c>
      <c r="Q714" s="3" t="s">
        <v>51</v>
      </c>
      <c r="R714" s="5">
        <v>83677</v>
      </c>
      <c r="S714" s="4">
        <v>1</v>
      </c>
      <c r="T714" s="3" t="s">
        <v>42</v>
      </c>
      <c r="U714" s="4">
        <f>IF(Merge2[[#This Row],[OverTime]]="Yes", 1, 0)</f>
        <v>1</v>
      </c>
      <c r="V714" s="2">
        <v>42926</v>
      </c>
      <c r="W714" s="3" t="s">
        <v>34</v>
      </c>
      <c r="X714" s="4">
        <v>5</v>
      </c>
      <c r="Y714" s="4">
        <v>0</v>
      </c>
      <c r="Z714" s="4">
        <v>5</v>
      </c>
      <c r="AA714" s="4" t="str">
        <f>IF(Merge2[[#This Row],[YearsSinceLastPromotion]] &gt;=4, "Need Attention", "OK")</f>
        <v>Need Attention</v>
      </c>
      <c r="AB714" s="4">
        <v>3</v>
      </c>
      <c r="AC714" s="1"/>
      <c r="AD714" s="1"/>
      <c r="AE714" s="2"/>
      <c r="AF714" s="4"/>
      <c r="AG714" s="4" t="e">
        <f>IF(ISNUMBER(Merge2[[#This Row],[PerformanceRating.EnvironmentSatisfaction]]),Merge2[[#This Row],[PerformanceRating.EnvironmentSatisfaction]], NA())</f>
        <v>#N/A</v>
      </c>
      <c r="AH714" s="4"/>
      <c r="AI714" s="4" t="e">
        <f>IF(ISNUMBER(Merge2[[#This Row],[PerformanceRating.JobSatisfaction]]),Merge2[[#This Row],[PerformanceRating.JobSatisfaction]],NA())</f>
        <v>#N/A</v>
      </c>
      <c r="AJ714" s="4"/>
      <c r="AK714" s="4" t="e">
        <f>IF(ISNUMBER(Merge2[[#This Row],[PerformanceRating.RelationshipSatisfaction]]),Merge2[[#This Row],[PerformanceRating.RelationshipSatisfaction]],NA())</f>
        <v>#N/A</v>
      </c>
      <c r="AL714" s="4"/>
      <c r="AM714" s="4"/>
      <c r="AN714" s="4"/>
      <c r="AO714" s="4" t="e">
        <f>IF(ISNUMBER(Merge2[[#This Row],[PerformanceRating.WorkLifeBalance]]),Merge2[[#This Row],[PerformanceRating.WorkLifeBalance]],NA())</f>
        <v>#N/A</v>
      </c>
      <c r="AP714" s="4"/>
      <c r="AQ714" s="4" t="e">
        <f>IF(ISNUMBER(Merge2[[#This Row],[PerformanceRating.SelfRating]]),Merge2[[#This Row],[PerformanceRating.SelfRating]],NA())</f>
        <v>#N/A</v>
      </c>
      <c r="AR714" s="4"/>
      <c r="AS714" s="4" t="e">
        <f>IF(ISNUMBER(Merge2[[#This Row],[PerformanceRating.ManagerRating]]),Merge2[[#This Row],[PerformanceRating.ManagerRating]],NA())</f>
        <v>#N/A</v>
      </c>
      <c r="AT714" s="4" t="e">
        <f>AVERAGE(Merge2[[#This Row],[environment]],Merge2[[#This Row],[job_satisfactory]],Merge2[[#This Row],[Relationship]],Merge2[[#This Row],[worklife]],Merge2[[#This Row],[selfrating]],Merge2[[#This Row],[managerrating]])</f>
        <v>#N/A</v>
      </c>
    </row>
    <row r="715" spans="1:46" x14ac:dyDescent="0.25">
      <c r="A715" s="1" t="s">
        <v>2433</v>
      </c>
      <c r="B715" s="3" t="s">
        <v>1632</v>
      </c>
      <c r="C715" s="3" t="s">
        <v>2434</v>
      </c>
      <c r="D715" s="3" t="s">
        <v>26</v>
      </c>
      <c r="E715" s="4">
        <v>25</v>
      </c>
      <c r="F715" s="4" t="str">
        <f>IF(Merge2[[#This Row],[Age]]&lt;=35,"Young","Old")</f>
        <v>Young</v>
      </c>
      <c r="G715" s="3" t="s">
        <v>27</v>
      </c>
      <c r="H715" s="3" t="s">
        <v>57</v>
      </c>
      <c r="I715" s="4">
        <v>12</v>
      </c>
      <c r="J715" s="4" t="str" cm="1">
        <f t="array" ref="J715">_xlfn.IFS(Merge2[[#This Row],[DistanceFromHome (KM)]] &lt;=10,"0-10KM",Merge2[[#This Row],[DistanceFromHome (KM)]] &lt;=20,"11-20KM",Merge2[[#This Row],[DistanceFromHome (KM)]] &lt;=30,"21-30KM",Merge2[[#This Row],[DistanceFromHome (KM)]] &lt;=40,"31-40KM",Merge2[[#This Row],[DistanceFromHome (KM)]] &lt;=50,"41-50KM")</f>
        <v>11-20KM</v>
      </c>
      <c r="K715" s="3" t="s">
        <v>69</v>
      </c>
      <c r="L715" s="3" t="s">
        <v>70</v>
      </c>
      <c r="M715" s="4">
        <v>3</v>
      </c>
      <c r="N715" s="3" t="str" cm="1">
        <f t="array" ref="N715">_xlfn.SWITCH(Merge2[[#This Row],[Education]], 1, "Below College", 2, "College", 3, "Bachelor's", 4, "Master's", 5, "Doctorate")</f>
        <v>Bachelor's</v>
      </c>
      <c r="O715" s="3" t="s">
        <v>200</v>
      </c>
      <c r="P715" s="3" t="s">
        <v>110</v>
      </c>
      <c r="Q715" s="3" t="s">
        <v>33</v>
      </c>
      <c r="R715" s="5">
        <v>52957</v>
      </c>
      <c r="S715" s="4">
        <v>1</v>
      </c>
      <c r="T715" s="3" t="s">
        <v>34</v>
      </c>
      <c r="U715" s="4">
        <f>IF(Merge2[[#This Row],[OverTime]]="Yes", 1, 0)</f>
        <v>0</v>
      </c>
      <c r="V715" s="2">
        <v>42926</v>
      </c>
      <c r="W715" s="3" t="s">
        <v>34</v>
      </c>
      <c r="X715" s="4">
        <v>5</v>
      </c>
      <c r="Y715" s="4">
        <v>3</v>
      </c>
      <c r="Z715" s="4">
        <v>5</v>
      </c>
      <c r="AA715" s="4" t="str">
        <f>IF(Merge2[[#This Row],[YearsSinceLastPromotion]] &gt;=4, "Need Attention", "OK")</f>
        <v>Need Attention</v>
      </c>
      <c r="AB715" s="4">
        <v>4</v>
      </c>
      <c r="AC715" s="1" t="s">
        <v>2435</v>
      </c>
      <c r="AD715" s="1" t="s">
        <v>2433</v>
      </c>
      <c r="AE715" s="2">
        <v>42731</v>
      </c>
      <c r="AF715" s="4">
        <v>4</v>
      </c>
      <c r="AG715" s="4">
        <f>IF(ISNUMBER(Merge2[[#This Row],[PerformanceRating.EnvironmentSatisfaction]]),Merge2[[#This Row],[PerformanceRating.EnvironmentSatisfaction]], NA())</f>
        <v>4</v>
      </c>
      <c r="AH715" s="4">
        <v>2</v>
      </c>
      <c r="AI715" s="4">
        <f>IF(ISNUMBER(Merge2[[#This Row],[PerformanceRating.JobSatisfaction]]),Merge2[[#This Row],[PerformanceRating.JobSatisfaction]],NA())</f>
        <v>2</v>
      </c>
      <c r="AJ715" s="4">
        <v>4</v>
      </c>
      <c r="AK715" s="4">
        <f>IF(ISNUMBER(Merge2[[#This Row],[PerformanceRating.RelationshipSatisfaction]]),Merge2[[#This Row],[PerformanceRating.RelationshipSatisfaction]],NA())</f>
        <v>4</v>
      </c>
      <c r="AL715" s="4">
        <v>1</v>
      </c>
      <c r="AM715" s="4">
        <v>3</v>
      </c>
      <c r="AN715" s="4">
        <v>5</v>
      </c>
      <c r="AO715" s="4">
        <f>IF(ISNUMBER(Merge2[[#This Row],[PerformanceRating.WorkLifeBalance]]),Merge2[[#This Row],[PerformanceRating.WorkLifeBalance]],NA())</f>
        <v>5</v>
      </c>
      <c r="AP715" s="4">
        <v>3</v>
      </c>
      <c r="AQ715" s="4">
        <f>IF(ISNUMBER(Merge2[[#This Row],[PerformanceRating.SelfRating]]),Merge2[[#This Row],[PerformanceRating.SelfRating]],NA())</f>
        <v>3</v>
      </c>
      <c r="AR715" s="4">
        <v>2</v>
      </c>
      <c r="AS715" s="4">
        <f>IF(ISNUMBER(Merge2[[#This Row],[PerformanceRating.ManagerRating]]),Merge2[[#This Row],[PerformanceRating.ManagerRating]],NA())</f>
        <v>2</v>
      </c>
      <c r="AT715" s="4">
        <f>AVERAGE(Merge2[[#This Row],[environment]],Merge2[[#This Row],[job_satisfactory]],Merge2[[#This Row],[Relationship]],Merge2[[#This Row],[worklife]],Merge2[[#This Row],[selfrating]],Merge2[[#This Row],[managerrating]])</f>
        <v>3.3333333333333335</v>
      </c>
    </row>
    <row r="716" spans="1:46" x14ac:dyDescent="0.25">
      <c r="A716" s="1" t="s">
        <v>2436</v>
      </c>
      <c r="B716" s="3" t="s">
        <v>417</v>
      </c>
      <c r="C716" s="3" t="s">
        <v>2437</v>
      </c>
      <c r="D716" s="3" t="s">
        <v>39</v>
      </c>
      <c r="E716" s="4">
        <v>23</v>
      </c>
      <c r="F716" s="4" t="str">
        <f>IF(Merge2[[#This Row],[Age]]&lt;=35,"Young","Old")</f>
        <v>Young</v>
      </c>
      <c r="G716" s="3" t="s">
        <v>92</v>
      </c>
      <c r="H716" s="3" t="s">
        <v>28</v>
      </c>
      <c r="I716" s="4">
        <v>31</v>
      </c>
      <c r="J716" s="4" t="str" cm="1">
        <f t="array" ref="J716">_xlfn.IFS(Merge2[[#This Row],[DistanceFromHome (KM)]] &lt;=10,"0-10KM",Merge2[[#This Row],[DistanceFromHome (KM)]] &lt;=20,"11-20KM",Merge2[[#This Row],[DistanceFromHome (KM)]] &lt;=30,"21-30KM",Merge2[[#This Row],[DistanceFromHome (KM)]] &lt;=40,"31-40KM",Merge2[[#This Row],[DistanceFromHome (KM)]] &lt;=50,"41-50KM")</f>
        <v>31-40KM</v>
      </c>
      <c r="K716" s="3" t="s">
        <v>40</v>
      </c>
      <c r="L716" s="3" t="s">
        <v>70</v>
      </c>
      <c r="M716" s="4">
        <v>3</v>
      </c>
      <c r="N716" s="3" t="str" cm="1">
        <f t="array" ref="N716">_xlfn.SWITCH(Merge2[[#This Row],[Education]], 1, "Below College", 2, "College", 3, "Bachelor's", 4, "Master's", 5, "Doctorate")</f>
        <v>Bachelor's</v>
      </c>
      <c r="O716" s="3" t="s">
        <v>63</v>
      </c>
      <c r="P716" s="3" t="s">
        <v>166</v>
      </c>
      <c r="Q716" s="3" t="s">
        <v>41</v>
      </c>
      <c r="R716" s="5">
        <v>23505</v>
      </c>
      <c r="S716" s="4">
        <v>0</v>
      </c>
      <c r="T716" s="3" t="s">
        <v>34</v>
      </c>
      <c r="U716" s="4">
        <f>IF(Merge2[[#This Row],[OverTime]]="Yes", 1, 0)</f>
        <v>0</v>
      </c>
      <c r="V716" s="2">
        <v>42928</v>
      </c>
      <c r="W716" s="3" t="s">
        <v>42</v>
      </c>
      <c r="X716" s="4">
        <v>1</v>
      </c>
      <c r="Y716" s="4">
        <v>0</v>
      </c>
      <c r="Z716" s="4">
        <v>0</v>
      </c>
      <c r="AA716" s="4" t="str">
        <f>IF(Merge2[[#This Row],[YearsSinceLastPromotion]] &gt;=4, "Need Attention", "OK")</f>
        <v>OK</v>
      </c>
      <c r="AB716" s="4">
        <v>0</v>
      </c>
      <c r="AC716" s="1"/>
      <c r="AD716" s="1"/>
      <c r="AE716" s="2"/>
      <c r="AF716" s="4"/>
      <c r="AG716" s="4" t="e">
        <f>IF(ISNUMBER(Merge2[[#This Row],[PerformanceRating.EnvironmentSatisfaction]]),Merge2[[#This Row],[PerformanceRating.EnvironmentSatisfaction]], NA())</f>
        <v>#N/A</v>
      </c>
      <c r="AH716" s="4"/>
      <c r="AI716" s="4" t="e">
        <f>IF(ISNUMBER(Merge2[[#This Row],[PerformanceRating.JobSatisfaction]]),Merge2[[#This Row],[PerformanceRating.JobSatisfaction]],NA())</f>
        <v>#N/A</v>
      </c>
      <c r="AJ716" s="4"/>
      <c r="AK716" s="4" t="e">
        <f>IF(ISNUMBER(Merge2[[#This Row],[PerformanceRating.RelationshipSatisfaction]]),Merge2[[#This Row],[PerformanceRating.RelationshipSatisfaction]],NA())</f>
        <v>#N/A</v>
      </c>
      <c r="AL716" s="4"/>
      <c r="AM716" s="4"/>
      <c r="AN716" s="4"/>
      <c r="AO716" s="4" t="e">
        <f>IF(ISNUMBER(Merge2[[#This Row],[PerformanceRating.WorkLifeBalance]]),Merge2[[#This Row],[PerformanceRating.WorkLifeBalance]],NA())</f>
        <v>#N/A</v>
      </c>
      <c r="AP716" s="4"/>
      <c r="AQ716" s="4" t="e">
        <f>IF(ISNUMBER(Merge2[[#This Row],[PerformanceRating.SelfRating]]),Merge2[[#This Row],[PerformanceRating.SelfRating]],NA())</f>
        <v>#N/A</v>
      </c>
      <c r="AR716" s="4"/>
      <c r="AS716" s="4" t="e">
        <f>IF(ISNUMBER(Merge2[[#This Row],[PerformanceRating.ManagerRating]]),Merge2[[#This Row],[PerformanceRating.ManagerRating]],NA())</f>
        <v>#N/A</v>
      </c>
      <c r="AT716" s="4" t="e">
        <f>AVERAGE(Merge2[[#This Row],[environment]],Merge2[[#This Row],[job_satisfactory]],Merge2[[#This Row],[Relationship]],Merge2[[#This Row],[worklife]],Merge2[[#This Row],[selfrating]],Merge2[[#This Row],[managerrating]])</f>
        <v>#N/A</v>
      </c>
    </row>
    <row r="717" spans="1:46" x14ac:dyDescent="0.25">
      <c r="A717" s="1" t="s">
        <v>2438</v>
      </c>
      <c r="B717" s="3" t="s">
        <v>2439</v>
      </c>
      <c r="C717" s="3" t="s">
        <v>2440</v>
      </c>
      <c r="D717" s="3" t="s">
        <v>39</v>
      </c>
      <c r="E717" s="4">
        <v>24</v>
      </c>
      <c r="F717" s="4" t="str">
        <f>IF(Merge2[[#This Row],[Age]]&lt;=35,"Young","Old")</f>
        <v>Young</v>
      </c>
      <c r="G717" s="3" t="s">
        <v>27</v>
      </c>
      <c r="H717" s="3" t="s">
        <v>57</v>
      </c>
      <c r="I717" s="4">
        <v>45</v>
      </c>
      <c r="J717" s="4" t="str" cm="1">
        <f t="array" ref="J717">_xlfn.IFS(Merge2[[#This Row],[DistanceFromHome (KM)]] &lt;=10,"0-10KM",Merge2[[#This Row],[DistanceFromHome (KM)]] &lt;=20,"11-20KM",Merge2[[#This Row],[DistanceFromHome (KM)]] &lt;=30,"21-30KM",Merge2[[#This Row],[DistanceFromHome (KM)]] &lt;=40,"31-40KM",Merge2[[#This Row],[DistanceFromHome (KM)]] &lt;=50,"41-50KM")</f>
        <v>41-50KM</v>
      </c>
      <c r="K717" s="3" t="s">
        <v>40</v>
      </c>
      <c r="L717" s="3" t="s">
        <v>70</v>
      </c>
      <c r="M717" s="4">
        <v>4</v>
      </c>
      <c r="N717" s="3" t="str" cm="1">
        <f t="array" ref="N717">_xlfn.SWITCH(Merge2[[#This Row],[Education]], 1, "Below College", 2, "College", 3, "Bachelor's", 4, "Master's", 5, "Doctorate")</f>
        <v>Master's</v>
      </c>
      <c r="O717" s="3" t="s">
        <v>77</v>
      </c>
      <c r="P717" s="3" t="s">
        <v>93</v>
      </c>
      <c r="Q717" s="3" t="s">
        <v>51</v>
      </c>
      <c r="R717" s="5">
        <v>38022</v>
      </c>
      <c r="S717" s="4">
        <v>0</v>
      </c>
      <c r="T717" s="3" t="s">
        <v>34</v>
      </c>
      <c r="U717" s="4">
        <f>IF(Merge2[[#This Row],[OverTime]]="Yes", 1, 0)</f>
        <v>0</v>
      </c>
      <c r="V717" s="2">
        <v>42930</v>
      </c>
      <c r="W717" s="3" t="s">
        <v>34</v>
      </c>
      <c r="X717" s="4">
        <v>5</v>
      </c>
      <c r="Y717" s="4">
        <v>5</v>
      </c>
      <c r="Z717" s="4">
        <v>5</v>
      </c>
      <c r="AA717" s="4" t="str">
        <f>IF(Merge2[[#This Row],[YearsSinceLastPromotion]] &gt;=4, "Need Attention", "OK")</f>
        <v>Need Attention</v>
      </c>
      <c r="AB717" s="4">
        <v>1</v>
      </c>
      <c r="AC717" s="1"/>
      <c r="AD717" s="1"/>
      <c r="AE717" s="2"/>
      <c r="AF717" s="4"/>
      <c r="AG717" s="4" t="e">
        <f>IF(ISNUMBER(Merge2[[#This Row],[PerformanceRating.EnvironmentSatisfaction]]),Merge2[[#This Row],[PerformanceRating.EnvironmentSatisfaction]], NA())</f>
        <v>#N/A</v>
      </c>
      <c r="AH717" s="4"/>
      <c r="AI717" s="4" t="e">
        <f>IF(ISNUMBER(Merge2[[#This Row],[PerformanceRating.JobSatisfaction]]),Merge2[[#This Row],[PerformanceRating.JobSatisfaction]],NA())</f>
        <v>#N/A</v>
      </c>
      <c r="AJ717" s="4"/>
      <c r="AK717" s="4" t="e">
        <f>IF(ISNUMBER(Merge2[[#This Row],[PerformanceRating.RelationshipSatisfaction]]),Merge2[[#This Row],[PerformanceRating.RelationshipSatisfaction]],NA())</f>
        <v>#N/A</v>
      </c>
      <c r="AL717" s="4"/>
      <c r="AM717" s="4"/>
      <c r="AN717" s="4"/>
      <c r="AO717" s="4" t="e">
        <f>IF(ISNUMBER(Merge2[[#This Row],[PerformanceRating.WorkLifeBalance]]),Merge2[[#This Row],[PerformanceRating.WorkLifeBalance]],NA())</f>
        <v>#N/A</v>
      </c>
      <c r="AP717" s="4"/>
      <c r="AQ717" s="4" t="e">
        <f>IF(ISNUMBER(Merge2[[#This Row],[PerformanceRating.SelfRating]]),Merge2[[#This Row],[PerformanceRating.SelfRating]],NA())</f>
        <v>#N/A</v>
      </c>
      <c r="AR717" s="4"/>
      <c r="AS717" s="4" t="e">
        <f>IF(ISNUMBER(Merge2[[#This Row],[PerformanceRating.ManagerRating]]),Merge2[[#This Row],[PerformanceRating.ManagerRating]],NA())</f>
        <v>#N/A</v>
      </c>
      <c r="AT717" s="4" t="e">
        <f>AVERAGE(Merge2[[#This Row],[environment]],Merge2[[#This Row],[job_satisfactory]],Merge2[[#This Row],[Relationship]],Merge2[[#This Row],[worklife]],Merge2[[#This Row],[selfrating]],Merge2[[#This Row],[managerrating]])</f>
        <v>#N/A</v>
      </c>
    </row>
    <row r="718" spans="1:46" x14ac:dyDescent="0.25">
      <c r="A718" s="1" t="s">
        <v>2441</v>
      </c>
      <c r="B718" s="3" t="s">
        <v>2442</v>
      </c>
      <c r="C718" s="3" t="s">
        <v>2443</v>
      </c>
      <c r="D718" s="3" t="s">
        <v>39</v>
      </c>
      <c r="E718" s="4">
        <v>24</v>
      </c>
      <c r="F718" s="4" t="str">
        <f>IF(Merge2[[#This Row],[Age]]&lt;=35,"Young","Old")</f>
        <v>Young</v>
      </c>
      <c r="G718" s="3" t="s">
        <v>92</v>
      </c>
      <c r="H718" s="3" t="s">
        <v>57</v>
      </c>
      <c r="I718" s="4">
        <v>15</v>
      </c>
      <c r="J718" s="4" t="str" cm="1">
        <f t="array" ref="J718">_xlfn.IFS(Merge2[[#This Row],[DistanceFromHome (KM)]] &lt;=10,"0-10KM",Merge2[[#This Row],[DistanceFromHome (KM)]] &lt;=20,"11-20KM",Merge2[[#This Row],[DistanceFromHome (KM)]] &lt;=30,"21-30KM",Merge2[[#This Row],[DistanceFromHome (KM)]] &lt;=40,"31-40KM",Merge2[[#This Row],[DistanceFromHome (KM)]] &lt;=50,"41-50KM")</f>
        <v>11-20KM</v>
      </c>
      <c r="K718" s="3" t="s">
        <v>29</v>
      </c>
      <c r="L718" s="3" t="s">
        <v>30</v>
      </c>
      <c r="M718" s="4">
        <v>2</v>
      </c>
      <c r="N718" s="3" t="str" cm="1">
        <f t="array" ref="N718">_xlfn.SWITCH(Merge2[[#This Row],[Education]], 1, "Below College", 2, "College", 3, "Bachelor's", 4, "Master's", 5, "Doctorate")</f>
        <v>College</v>
      </c>
      <c r="O718" s="3" t="s">
        <v>58</v>
      </c>
      <c r="P718" s="3" t="s">
        <v>93</v>
      </c>
      <c r="Q718" s="3" t="s">
        <v>33</v>
      </c>
      <c r="R718" s="5">
        <v>63078</v>
      </c>
      <c r="S718" s="4">
        <v>1</v>
      </c>
      <c r="T718" s="3" t="s">
        <v>34</v>
      </c>
      <c r="U718" s="4">
        <f>IF(Merge2[[#This Row],[OverTime]]="Yes", 1, 0)</f>
        <v>0</v>
      </c>
      <c r="V718" s="2">
        <v>42933</v>
      </c>
      <c r="W718" s="3" t="s">
        <v>34</v>
      </c>
      <c r="X718" s="4">
        <v>5</v>
      </c>
      <c r="Y718" s="4">
        <v>5</v>
      </c>
      <c r="Z718" s="4">
        <v>5</v>
      </c>
      <c r="AA718" s="4" t="str">
        <f>IF(Merge2[[#This Row],[YearsSinceLastPromotion]] &gt;=4, "Need Attention", "OK")</f>
        <v>Need Attention</v>
      </c>
      <c r="AB718" s="4">
        <v>2</v>
      </c>
      <c r="AC718" s="1" t="s">
        <v>2444</v>
      </c>
      <c r="AD718" s="1" t="s">
        <v>2441</v>
      </c>
      <c r="AE718" s="2">
        <v>43721</v>
      </c>
      <c r="AF718" s="4">
        <v>3</v>
      </c>
      <c r="AG718" s="4">
        <f>IF(ISNUMBER(Merge2[[#This Row],[PerformanceRating.EnvironmentSatisfaction]]),Merge2[[#This Row],[PerformanceRating.EnvironmentSatisfaction]], NA())</f>
        <v>3</v>
      </c>
      <c r="AH718" s="4">
        <v>5</v>
      </c>
      <c r="AI718" s="4">
        <f>IF(ISNUMBER(Merge2[[#This Row],[PerformanceRating.JobSatisfaction]]),Merge2[[#This Row],[PerformanceRating.JobSatisfaction]],NA())</f>
        <v>5</v>
      </c>
      <c r="AJ718" s="4">
        <v>2</v>
      </c>
      <c r="AK718" s="4">
        <f>IF(ISNUMBER(Merge2[[#This Row],[PerformanceRating.RelationshipSatisfaction]]),Merge2[[#This Row],[PerformanceRating.RelationshipSatisfaction]],NA())</f>
        <v>2</v>
      </c>
      <c r="AL718" s="4">
        <v>3</v>
      </c>
      <c r="AM718" s="4">
        <v>0</v>
      </c>
      <c r="AN718" s="4">
        <v>5</v>
      </c>
      <c r="AO718" s="4">
        <f>IF(ISNUMBER(Merge2[[#This Row],[PerformanceRating.WorkLifeBalance]]),Merge2[[#This Row],[PerformanceRating.WorkLifeBalance]],NA())</f>
        <v>5</v>
      </c>
      <c r="AP718" s="4">
        <v>3</v>
      </c>
      <c r="AQ718" s="4">
        <f>IF(ISNUMBER(Merge2[[#This Row],[PerformanceRating.SelfRating]]),Merge2[[#This Row],[PerformanceRating.SelfRating]],NA())</f>
        <v>3</v>
      </c>
      <c r="AR718" s="4">
        <v>3</v>
      </c>
      <c r="AS718" s="4">
        <f>IF(ISNUMBER(Merge2[[#This Row],[PerformanceRating.ManagerRating]]),Merge2[[#This Row],[PerformanceRating.ManagerRating]],NA())</f>
        <v>3</v>
      </c>
      <c r="AT718" s="4">
        <f>AVERAGE(Merge2[[#This Row],[environment]],Merge2[[#This Row],[job_satisfactory]],Merge2[[#This Row],[Relationship]],Merge2[[#This Row],[worklife]],Merge2[[#This Row],[selfrating]],Merge2[[#This Row],[managerrating]])</f>
        <v>3.5</v>
      </c>
    </row>
    <row r="719" spans="1:46" x14ac:dyDescent="0.25">
      <c r="A719" s="1" t="s">
        <v>2445</v>
      </c>
      <c r="B719" s="3" t="s">
        <v>2446</v>
      </c>
      <c r="C719" s="3" t="s">
        <v>2447</v>
      </c>
      <c r="D719" s="3" t="s">
        <v>56</v>
      </c>
      <c r="E719" s="4">
        <v>23</v>
      </c>
      <c r="F719" s="4" t="str">
        <f>IF(Merge2[[#This Row],[Age]]&lt;=35,"Young","Old")</f>
        <v>Young</v>
      </c>
      <c r="G719" s="3" t="s">
        <v>92</v>
      </c>
      <c r="H719" s="3" t="s">
        <v>57</v>
      </c>
      <c r="I719" s="4">
        <v>15</v>
      </c>
      <c r="J719" s="4" t="str" cm="1">
        <f t="array" ref="J719">_xlfn.IFS(Merge2[[#This Row],[DistanceFromHome (KM)]] &lt;=10,"0-10KM",Merge2[[#This Row],[DistanceFromHome (KM)]] &lt;=20,"11-20KM",Merge2[[#This Row],[DistanceFromHome (KM)]] &lt;=30,"21-30KM",Merge2[[#This Row],[DistanceFromHome (KM)]] &lt;=40,"31-40KM",Merge2[[#This Row],[DistanceFromHome (KM)]] &lt;=50,"41-50KM")</f>
        <v>11-20KM</v>
      </c>
      <c r="K719" s="3" t="s">
        <v>40</v>
      </c>
      <c r="L719" s="3" t="s">
        <v>48</v>
      </c>
      <c r="M719" s="4">
        <v>3</v>
      </c>
      <c r="N719" s="3" t="str" cm="1">
        <f t="array" ref="N719">_xlfn.SWITCH(Merge2[[#This Row],[Education]], 1, "Below College", 2, "College", 3, "Bachelor's", 4, "Master's", 5, "Doctorate")</f>
        <v>Bachelor's</v>
      </c>
      <c r="O719" s="3" t="s">
        <v>77</v>
      </c>
      <c r="P719" s="3" t="s">
        <v>93</v>
      </c>
      <c r="Q719" s="3" t="s">
        <v>41</v>
      </c>
      <c r="R719" s="5">
        <v>29890</v>
      </c>
      <c r="S719" s="4">
        <v>0</v>
      </c>
      <c r="T719" s="3" t="s">
        <v>34</v>
      </c>
      <c r="U719" s="4">
        <f>IF(Merge2[[#This Row],[OverTime]]="Yes", 1, 0)</f>
        <v>0</v>
      </c>
      <c r="V719" s="2">
        <v>42940</v>
      </c>
      <c r="W719" s="3" t="s">
        <v>34</v>
      </c>
      <c r="X719" s="4">
        <v>5</v>
      </c>
      <c r="Y719" s="4">
        <v>0</v>
      </c>
      <c r="Z719" s="4">
        <v>1</v>
      </c>
      <c r="AA719" s="4" t="str">
        <f>IF(Merge2[[#This Row],[YearsSinceLastPromotion]] &gt;=4, "Need Attention", "OK")</f>
        <v>OK</v>
      </c>
      <c r="AB719" s="4">
        <v>1</v>
      </c>
      <c r="AC719" s="1"/>
      <c r="AD719" s="1"/>
      <c r="AE719" s="2"/>
      <c r="AF719" s="4"/>
      <c r="AG719" s="4" t="e">
        <f>IF(ISNUMBER(Merge2[[#This Row],[PerformanceRating.EnvironmentSatisfaction]]),Merge2[[#This Row],[PerformanceRating.EnvironmentSatisfaction]], NA())</f>
        <v>#N/A</v>
      </c>
      <c r="AH719" s="4"/>
      <c r="AI719" s="4" t="e">
        <f>IF(ISNUMBER(Merge2[[#This Row],[PerformanceRating.JobSatisfaction]]),Merge2[[#This Row],[PerformanceRating.JobSatisfaction]],NA())</f>
        <v>#N/A</v>
      </c>
      <c r="AJ719" s="4"/>
      <c r="AK719" s="4" t="e">
        <f>IF(ISNUMBER(Merge2[[#This Row],[PerformanceRating.RelationshipSatisfaction]]),Merge2[[#This Row],[PerformanceRating.RelationshipSatisfaction]],NA())</f>
        <v>#N/A</v>
      </c>
      <c r="AL719" s="4"/>
      <c r="AM719" s="4"/>
      <c r="AN719" s="4"/>
      <c r="AO719" s="4" t="e">
        <f>IF(ISNUMBER(Merge2[[#This Row],[PerformanceRating.WorkLifeBalance]]),Merge2[[#This Row],[PerformanceRating.WorkLifeBalance]],NA())</f>
        <v>#N/A</v>
      </c>
      <c r="AP719" s="4"/>
      <c r="AQ719" s="4" t="e">
        <f>IF(ISNUMBER(Merge2[[#This Row],[PerformanceRating.SelfRating]]),Merge2[[#This Row],[PerformanceRating.SelfRating]],NA())</f>
        <v>#N/A</v>
      </c>
      <c r="AR719" s="4"/>
      <c r="AS719" s="4" t="e">
        <f>IF(ISNUMBER(Merge2[[#This Row],[PerformanceRating.ManagerRating]]),Merge2[[#This Row],[PerformanceRating.ManagerRating]],NA())</f>
        <v>#N/A</v>
      </c>
      <c r="AT719" s="4" t="e">
        <f>AVERAGE(Merge2[[#This Row],[environment]],Merge2[[#This Row],[job_satisfactory]],Merge2[[#This Row],[Relationship]],Merge2[[#This Row],[worklife]],Merge2[[#This Row],[selfrating]],Merge2[[#This Row],[managerrating]])</f>
        <v>#N/A</v>
      </c>
    </row>
    <row r="720" spans="1:46" x14ac:dyDescent="0.25">
      <c r="A720" s="1" t="s">
        <v>2448</v>
      </c>
      <c r="B720" s="3" t="s">
        <v>2449</v>
      </c>
      <c r="C720" s="3" t="s">
        <v>2450</v>
      </c>
      <c r="D720" s="3" t="s">
        <v>26</v>
      </c>
      <c r="E720" s="4">
        <v>26</v>
      </c>
      <c r="F720" s="4" t="str">
        <f>IF(Merge2[[#This Row],[Age]]&lt;=35,"Young","Old")</f>
        <v>Young</v>
      </c>
      <c r="G720" s="3" t="s">
        <v>27</v>
      </c>
      <c r="H720" s="3" t="s">
        <v>57</v>
      </c>
      <c r="I720" s="4">
        <v>24</v>
      </c>
      <c r="J720" s="4" t="str" cm="1">
        <f t="array" ref="J720">_xlfn.IFS(Merge2[[#This Row],[DistanceFromHome (KM)]] &lt;=10,"0-10KM",Merge2[[#This Row],[DistanceFromHome (KM)]] &lt;=20,"11-20KM",Merge2[[#This Row],[DistanceFromHome (KM)]] &lt;=30,"21-30KM",Merge2[[#This Row],[DistanceFromHome (KM)]] &lt;=40,"31-40KM",Merge2[[#This Row],[DistanceFromHome (KM)]] &lt;=50,"41-50KM")</f>
        <v>21-30KM</v>
      </c>
      <c r="K720" s="3" t="s">
        <v>40</v>
      </c>
      <c r="L720" s="3" t="s">
        <v>30</v>
      </c>
      <c r="M720" s="4">
        <v>4</v>
      </c>
      <c r="N720" s="3" t="str" cm="1">
        <f t="array" ref="N720">_xlfn.SWITCH(Merge2[[#This Row],[Education]], 1, "Below College", 2, "College", 3, "Bachelor's", 4, "Master's", 5, "Doctorate")</f>
        <v>Master's</v>
      </c>
      <c r="O720" s="3" t="s">
        <v>58</v>
      </c>
      <c r="P720" s="3" t="s">
        <v>93</v>
      </c>
      <c r="Q720" s="3" t="s">
        <v>33</v>
      </c>
      <c r="R720" s="5">
        <v>35757</v>
      </c>
      <c r="S720" s="4">
        <v>1</v>
      </c>
      <c r="T720" s="3" t="s">
        <v>34</v>
      </c>
      <c r="U720" s="4">
        <f>IF(Merge2[[#This Row],[OverTime]]="Yes", 1, 0)</f>
        <v>0</v>
      </c>
      <c r="V720" s="2">
        <v>42941</v>
      </c>
      <c r="W720" s="3" t="s">
        <v>34</v>
      </c>
      <c r="X720" s="4">
        <v>5</v>
      </c>
      <c r="Y720" s="4">
        <v>3</v>
      </c>
      <c r="Z720" s="4">
        <v>4</v>
      </c>
      <c r="AA720" s="4" t="str">
        <f>IF(Merge2[[#This Row],[YearsSinceLastPromotion]] &gt;=4, "Need Attention", "OK")</f>
        <v>Need Attention</v>
      </c>
      <c r="AB720" s="4">
        <v>0</v>
      </c>
      <c r="AC720" s="1"/>
      <c r="AD720" s="1"/>
      <c r="AE720" s="2"/>
      <c r="AF720" s="4"/>
      <c r="AG720" s="4" t="e">
        <f>IF(ISNUMBER(Merge2[[#This Row],[PerformanceRating.EnvironmentSatisfaction]]),Merge2[[#This Row],[PerformanceRating.EnvironmentSatisfaction]], NA())</f>
        <v>#N/A</v>
      </c>
      <c r="AH720" s="4"/>
      <c r="AI720" s="4" t="e">
        <f>IF(ISNUMBER(Merge2[[#This Row],[PerformanceRating.JobSatisfaction]]),Merge2[[#This Row],[PerformanceRating.JobSatisfaction]],NA())</f>
        <v>#N/A</v>
      </c>
      <c r="AJ720" s="4"/>
      <c r="AK720" s="4" t="e">
        <f>IF(ISNUMBER(Merge2[[#This Row],[PerformanceRating.RelationshipSatisfaction]]),Merge2[[#This Row],[PerformanceRating.RelationshipSatisfaction]],NA())</f>
        <v>#N/A</v>
      </c>
      <c r="AL720" s="4"/>
      <c r="AM720" s="4"/>
      <c r="AN720" s="4"/>
      <c r="AO720" s="4" t="e">
        <f>IF(ISNUMBER(Merge2[[#This Row],[PerformanceRating.WorkLifeBalance]]),Merge2[[#This Row],[PerformanceRating.WorkLifeBalance]],NA())</f>
        <v>#N/A</v>
      </c>
      <c r="AP720" s="4"/>
      <c r="AQ720" s="4" t="e">
        <f>IF(ISNUMBER(Merge2[[#This Row],[PerformanceRating.SelfRating]]),Merge2[[#This Row],[PerformanceRating.SelfRating]],NA())</f>
        <v>#N/A</v>
      </c>
      <c r="AR720" s="4"/>
      <c r="AS720" s="4" t="e">
        <f>IF(ISNUMBER(Merge2[[#This Row],[PerformanceRating.ManagerRating]]),Merge2[[#This Row],[PerformanceRating.ManagerRating]],NA())</f>
        <v>#N/A</v>
      </c>
      <c r="AT720" s="4" t="e">
        <f>AVERAGE(Merge2[[#This Row],[environment]],Merge2[[#This Row],[job_satisfactory]],Merge2[[#This Row],[Relationship]],Merge2[[#This Row],[worklife]],Merge2[[#This Row],[selfrating]],Merge2[[#This Row],[managerrating]])</f>
        <v>#N/A</v>
      </c>
    </row>
    <row r="721" spans="1:46" x14ac:dyDescent="0.25">
      <c r="A721" s="1" t="s">
        <v>2451</v>
      </c>
      <c r="B721" s="3" t="s">
        <v>2452</v>
      </c>
      <c r="C721" s="3" t="s">
        <v>2453</v>
      </c>
      <c r="D721" s="3" t="s">
        <v>39</v>
      </c>
      <c r="E721" s="4">
        <v>25</v>
      </c>
      <c r="F721" s="4" t="str">
        <f>IF(Merge2[[#This Row],[Age]]&lt;=35,"Young","Old")</f>
        <v>Young</v>
      </c>
      <c r="G721" s="3" t="s">
        <v>27</v>
      </c>
      <c r="H721" s="3" t="s">
        <v>57</v>
      </c>
      <c r="I721" s="4">
        <v>17</v>
      </c>
      <c r="J721" s="4" t="str" cm="1">
        <f t="array" ref="J721">_xlfn.IFS(Merge2[[#This Row],[DistanceFromHome (KM)]] &lt;=10,"0-10KM",Merge2[[#This Row],[DistanceFromHome (KM)]] &lt;=20,"11-20KM",Merge2[[#This Row],[DistanceFromHome (KM)]] &lt;=30,"21-30KM",Merge2[[#This Row],[DistanceFromHome (KM)]] &lt;=40,"31-40KM",Merge2[[#This Row],[DistanceFromHome (KM)]] &lt;=50,"41-50KM")</f>
        <v>11-20KM</v>
      </c>
      <c r="K721" s="3" t="s">
        <v>69</v>
      </c>
      <c r="L721" s="3" t="s">
        <v>70</v>
      </c>
      <c r="M721" s="4">
        <v>3</v>
      </c>
      <c r="N721" s="3" t="str" cm="1">
        <f t="array" ref="N721">_xlfn.SWITCH(Merge2[[#This Row],[Education]], 1, "Below College", 2, "College", 3, "Bachelor's", 4, "Master's", 5, "Doctorate")</f>
        <v>Bachelor's</v>
      </c>
      <c r="O721" s="3" t="s">
        <v>58</v>
      </c>
      <c r="P721" s="3" t="s">
        <v>110</v>
      </c>
      <c r="Q721" s="3" t="s">
        <v>51</v>
      </c>
      <c r="R721" s="5">
        <v>44082</v>
      </c>
      <c r="S721" s="4">
        <v>0</v>
      </c>
      <c r="T721" s="3" t="s">
        <v>34</v>
      </c>
      <c r="U721" s="4">
        <f>IF(Merge2[[#This Row],[OverTime]]="Yes", 1, 0)</f>
        <v>0</v>
      </c>
      <c r="V721" s="2">
        <v>42941</v>
      </c>
      <c r="W721" s="3" t="s">
        <v>34</v>
      </c>
      <c r="X721" s="4">
        <v>5</v>
      </c>
      <c r="Y721" s="4">
        <v>1</v>
      </c>
      <c r="Z721" s="4">
        <v>3</v>
      </c>
      <c r="AA721" s="4" t="str">
        <f>IF(Merge2[[#This Row],[YearsSinceLastPromotion]] &gt;=4, "Need Attention", "OK")</f>
        <v>OK</v>
      </c>
      <c r="AB721" s="4">
        <v>0</v>
      </c>
      <c r="AC721" s="1"/>
      <c r="AD721" s="1"/>
      <c r="AE721" s="2"/>
      <c r="AF721" s="4"/>
      <c r="AG721" s="4" t="e">
        <f>IF(ISNUMBER(Merge2[[#This Row],[PerformanceRating.EnvironmentSatisfaction]]),Merge2[[#This Row],[PerformanceRating.EnvironmentSatisfaction]], NA())</f>
        <v>#N/A</v>
      </c>
      <c r="AH721" s="4"/>
      <c r="AI721" s="4" t="e">
        <f>IF(ISNUMBER(Merge2[[#This Row],[PerformanceRating.JobSatisfaction]]),Merge2[[#This Row],[PerformanceRating.JobSatisfaction]],NA())</f>
        <v>#N/A</v>
      </c>
      <c r="AJ721" s="4"/>
      <c r="AK721" s="4" t="e">
        <f>IF(ISNUMBER(Merge2[[#This Row],[PerformanceRating.RelationshipSatisfaction]]),Merge2[[#This Row],[PerformanceRating.RelationshipSatisfaction]],NA())</f>
        <v>#N/A</v>
      </c>
      <c r="AL721" s="4"/>
      <c r="AM721" s="4"/>
      <c r="AN721" s="4"/>
      <c r="AO721" s="4" t="e">
        <f>IF(ISNUMBER(Merge2[[#This Row],[PerformanceRating.WorkLifeBalance]]),Merge2[[#This Row],[PerformanceRating.WorkLifeBalance]],NA())</f>
        <v>#N/A</v>
      </c>
      <c r="AP721" s="4"/>
      <c r="AQ721" s="4" t="e">
        <f>IF(ISNUMBER(Merge2[[#This Row],[PerformanceRating.SelfRating]]),Merge2[[#This Row],[PerformanceRating.SelfRating]],NA())</f>
        <v>#N/A</v>
      </c>
      <c r="AR721" s="4"/>
      <c r="AS721" s="4" t="e">
        <f>IF(ISNUMBER(Merge2[[#This Row],[PerformanceRating.ManagerRating]]),Merge2[[#This Row],[PerformanceRating.ManagerRating]],NA())</f>
        <v>#N/A</v>
      </c>
      <c r="AT721" s="4" t="e">
        <f>AVERAGE(Merge2[[#This Row],[environment]],Merge2[[#This Row],[job_satisfactory]],Merge2[[#This Row],[Relationship]],Merge2[[#This Row],[worklife]],Merge2[[#This Row],[selfrating]],Merge2[[#This Row],[managerrating]])</f>
        <v>#N/A</v>
      </c>
    </row>
    <row r="722" spans="1:46" x14ac:dyDescent="0.25">
      <c r="A722" s="1" t="s">
        <v>2454</v>
      </c>
      <c r="B722" s="3" t="s">
        <v>2455</v>
      </c>
      <c r="C722" s="3" t="s">
        <v>2456</v>
      </c>
      <c r="D722" s="3" t="s">
        <v>26</v>
      </c>
      <c r="E722" s="4">
        <v>25</v>
      </c>
      <c r="F722" s="4" t="str">
        <f>IF(Merge2[[#This Row],[Age]]&lt;=35,"Young","Old")</f>
        <v>Young</v>
      </c>
      <c r="G722" s="3" t="s">
        <v>27</v>
      </c>
      <c r="H722" s="3" t="s">
        <v>57</v>
      </c>
      <c r="I722" s="4">
        <v>21</v>
      </c>
      <c r="J722" s="4" t="str" cm="1">
        <f t="array" ref="J722">_xlfn.IFS(Merge2[[#This Row],[DistanceFromHome (KM)]] &lt;=10,"0-10KM",Merge2[[#This Row],[DistanceFromHome (KM)]] &lt;=20,"11-20KM",Merge2[[#This Row],[DistanceFromHome (KM)]] &lt;=30,"21-30KM",Merge2[[#This Row],[DistanceFromHome (KM)]] &lt;=40,"31-40KM",Merge2[[#This Row],[DistanceFromHome (KM)]] &lt;=50,"41-50KM")</f>
        <v>21-30KM</v>
      </c>
      <c r="K722" s="3" t="s">
        <v>40</v>
      </c>
      <c r="L722" s="3" t="s">
        <v>30</v>
      </c>
      <c r="M722" s="4">
        <v>1</v>
      </c>
      <c r="N722" s="3" t="str" cm="1">
        <f t="array" ref="N722">_xlfn.SWITCH(Merge2[[#This Row],[Education]], 1, "Below College", 2, "College", 3, "Bachelor's", 4, "Master's", 5, "Doctorate")</f>
        <v>Below College</v>
      </c>
      <c r="O722" s="3" t="s">
        <v>77</v>
      </c>
      <c r="P722" s="3" t="s">
        <v>114</v>
      </c>
      <c r="Q722" s="3" t="s">
        <v>33</v>
      </c>
      <c r="R722" s="5">
        <v>64398</v>
      </c>
      <c r="S722" s="4">
        <v>3</v>
      </c>
      <c r="T722" s="3" t="s">
        <v>34</v>
      </c>
      <c r="U722" s="4">
        <f>IF(Merge2[[#This Row],[OverTime]]="Yes", 1, 0)</f>
        <v>0</v>
      </c>
      <c r="V722" s="2">
        <v>42943</v>
      </c>
      <c r="W722" s="3" t="s">
        <v>34</v>
      </c>
      <c r="X722" s="4">
        <v>5</v>
      </c>
      <c r="Y722" s="4">
        <v>2</v>
      </c>
      <c r="Z722" s="4">
        <v>3</v>
      </c>
      <c r="AA722" s="4" t="str">
        <f>IF(Merge2[[#This Row],[YearsSinceLastPromotion]] &gt;=4, "Need Attention", "OK")</f>
        <v>OK</v>
      </c>
      <c r="AB722" s="4">
        <v>3</v>
      </c>
      <c r="AC722" s="1"/>
      <c r="AD722" s="1"/>
      <c r="AE722" s="2"/>
      <c r="AF722" s="4"/>
      <c r="AG722" s="4" t="e">
        <f>IF(ISNUMBER(Merge2[[#This Row],[PerformanceRating.EnvironmentSatisfaction]]),Merge2[[#This Row],[PerformanceRating.EnvironmentSatisfaction]], NA())</f>
        <v>#N/A</v>
      </c>
      <c r="AH722" s="4"/>
      <c r="AI722" s="4" t="e">
        <f>IF(ISNUMBER(Merge2[[#This Row],[PerformanceRating.JobSatisfaction]]),Merge2[[#This Row],[PerformanceRating.JobSatisfaction]],NA())</f>
        <v>#N/A</v>
      </c>
      <c r="AJ722" s="4"/>
      <c r="AK722" s="4" t="e">
        <f>IF(ISNUMBER(Merge2[[#This Row],[PerformanceRating.RelationshipSatisfaction]]),Merge2[[#This Row],[PerformanceRating.RelationshipSatisfaction]],NA())</f>
        <v>#N/A</v>
      </c>
      <c r="AL722" s="4"/>
      <c r="AM722" s="4"/>
      <c r="AN722" s="4"/>
      <c r="AO722" s="4" t="e">
        <f>IF(ISNUMBER(Merge2[[#This Row],[PerformanceRating.WorkLifeBalance]]),Merge2[[#This Row],[PerformanceRating.WorkLifeBalance]],NA())</f>
        <v>#N/A</v>
      </c>
      <c r="AP722" s="4"/>
      <c r="AQ722" s="4" t="e">
        <f>IF(ISNUMBER(Merge2[[#This Row],[PerformanceRating.SelfRating]]),Merge2[[#This Row],[PerformanceRating.SelfRating]],NA())</f>
        <v>#N/A</v>
      </c>
      <c r="AR722" s="4"/>
      <c r="AS722" s="4" t="e">
        <f>IF(ISNUMBER(Merge2[[#This Row],[PerformanceRating.ManagerRating]]),Merge2[[#This Row],[PerformanceRating.ManagerRating]],NA())</f>
        <v>#N/A</v>
      </c>
      <c r="AT722" s="4" t="e">
        <f>AVERAGE(Merge2[[#This Row],[environment]],Merge2[[#This Row],[job_satisfactory]],Merge2[[#This Row],[Relationship]],Merge2[[#This Row],[worklife]],Merge2[[#This Row],[selfrating]],Merge2[[#This Row],[managerrating]])</f>
        <v>#N/A</v>
      </c>
    </row>
    <row r="723" spans="1:46" x14ac:dyDescent="0.25">
      <c r="A723" s="1" t="s">
        <v>2457</v>
      </c>
      <c r="B723" s="3" t="s">
        <v>2458</v>
      </c>
      <c r="C723" s="3" t="s">
        <v>2459</v>
      </c>
      <c r="D723" s="3" t="s">
        <v>56</v>
      </c>
      <c r="E723" s="4">
        <v>26</v>
      </c>
      <c r="F723" s="4" t="str">
        <f>IF(Merge2[[#This Row],[Age]]&lt;=35,"Young","Old")</f>
        <v>Young</v>
      </c>
      <c r="G723" s="3" t="s">
        <v>27</v>
      </c>
      <c r="H723" s="3" t="s">
        <v>57</v>
      </c>
      <c r="I723" s="4">
        <v>12</v>
      </c>
      <c r="J723" s="4" t="str" cm="1">
        <f t="array" ref="J723">_xlfn.IFS(Merge2[[#This Row],[DistanceFromHome (KM)]] &lt;=10,"0-10KM",Merge2[[#This Row],[DistanceFromHome (KM)]] &lt;=20,"11-20KM",Merge2[[#This Row],[DistanceFromHome (KM)]] &lt;=30,"21-30KM",Merge2[[#This Row],[DistanceFromHome (KM)]] &lt;=40,"31-40KM",Merge2[[#This Row],[DistanceFromHome (KM)]] &lt;=50,"41-50KM")</f>
        <v>11-20KM</v>
      </c>
      <c r="K723" s="3" t="s">
        <v>69</v>
      </c>
      <c r="L723" s="3" t="s">
        <v>30</v>
      </c>
      <c r="M723" s="4">
        <v>4</v>
      </c>
      <c r="N723" s="3" t="str" cm="1">
        <f t="array" ref="N723">_xlfn.SWITCH(Merge2[[#This Row],[Education]], 1, "Below College", 2, "College", 3, "Bachelor's", 4, "Master's", 5, "Doctorate")</f>
        <v>Master's</v>
      </c>
      <c r="O723" s="3" t="s">
        <v>58</v>
      </c>
      <c r="P723" s="3" t="s">
        <v>110</v>
      </c>
      <c r="Q723" s="3" t="s">
        <v>41</v>
      </c>
      <c r="R723" s="5">
        <v>37530</v>
      </c>
      <c r="S723" s="4">
        <v>0</v>
      </c>
      <c r="T723" s="3" t="s">
        <v>34</v>
      </c>
      <c r="U723" s="4">
        <f>IF(Merge2[[#This Row],[OverTime]]="Yes", 1, 0)</f>
        <v>0</v>
      </c>
      <c r="V723" s="2">
        <v>42946</v>
      </c>
      <c r="W723" s="3" t="s">
        <v>34</v>
      </c>
      <c r="X723" s="4">
        <v>5</v>
      </c>
      <c r="Y723" s="4">
        <v>5</v>
      </c>
      <c r="Z723" s="4">
        <v>5</v>
      </c>
      <c r="AA723" s="4" t="str">
        <f>IF(Merge2[[#This Row],[YearsSinceLastPromotion]] &gt;=4, "Need Attention", "OK")</f>
        <v>Need Attention</v>
      </c>
      <c r="AB723" s="4">
        <v>5</v>
      </c>
      <c r="AC723" s="1"/>
      <c r="AD723" s="1"/>
      <c r="AE723" s="2"/>
      <c r="AF723" s="4"/>
      <c r="AG723" s="4" t="e">
        <f>IF(ISNUMBER(Merge2[[#This Row],[PerformanceRating.EnvironmentSatisfaction]]),Merge2[[#This Row],[PerformanceRating.EnvironmentSatisfaction]], NA())</f>
        <v>#N/A</v>
      </c>
      <c r="AH723" s="4"/>
      <c r="AI723" s="4" t="e">
        <f>IF(ISNUMBER(Merge2[[#This Row],[PerformanceRating.JobSatisfaction]]),Merge2[[#This Row],[PerformanceRating.JobSatisfaction]],NA())</f>
        <v>#N/A</v>
      </c>
      <c r="AJ723" s="4"/>
      <c r="AK723" s="4" t="e">
        <f>IF(ISNUMBER(Merge2[[#This Row],[PerformanceRating.RelationshipSatisfaction]]),Merge2[[#This Row],[PerformanceRating.RelationshipSatisfaction]],NA())</f>
        <v>#N/A</v>
      </c>
      <c r="AL723" s="4"/>
      <c r="AM723" s="4"/>
      <c r="AN723" s="4"/>
      <c r="AO723" s="4" t="e">
        <f>IF(ISNUMBER(Merge2[[#This Row],[PerformanceRating.WorkLifeBalance]]),Merge2[[#This Row],[PerformanceRating.WorkLifeBalance]],NA())</f>
        <v>#N/A</v>
      </c>
      <c r="AP723" s="4"/>
      <c r="AQ723" s="4" t="e">
        <f>IF(ISNUMBER(Merge2[[#This Row],[PerformanceRating.SelfRating]]),Merge2[[#This Row],[PerformanceRating.SelfRating]],NA())</f>
        <v>#N/A</v>
      </c>
      <c r="AR723" s="4"/>
      <c r="AS723" s="4" t="e">
        <f>IF(ISNUMBER(Merge2[[#This Row],[PerformanceRating.ManagerRating]]),Merge2[[#This Row],[PerformanceRating.ManagerRating]],NA())</f>
        <v>#N/A</v>
      </c>
      <c r="AT723" s="4" t="e">
        <f>AVERAGE(Merge2[[#This Row],[environment]],Merge2[[#This Row],[job_satisfactory]],Merge2[[#This Row],[Relationship]],Merge2[[#This Row],[worklife]],Merge2[[#This Row],[selfrating]],Merge2[[#This Row],[managerrating]])</f>
        <v>#N/A</v>
      </c>
    </row>
    <row r="724" spans="1:46" x14ac:dyDescent="0.25">
      <c r="A724" s="1" t="s">
        <v>2460</v>
      </c>
      <c r="B724" s="3" t="s">
        <v>2461</v>
      </c>
      <c r="C724" s="3" t="s">
        <v>2462</v>
      </c>
      <c r="D724" s="3" t="s">
        <v>26</v>
      </c>
      <c r="E724" s="4">
        <v>25</v>
      </c>
      <c r="F724" s="4" t="str">
        <f>IF(Merge2[[#This Row],[Age]]&lt;=35,"Young","Old")</f>
        <v>Young</v>
      </c>
      <c r="G724" s="3" t="s">
        <v>27</v>
      </c>
      <c r="H724" s="3" t="s">
        <v>57</v>
      </c>
      <c r="I724" s="4">
        <v>21</v>
      </c>
      <c r="J724" s="4" t="str" cm="1">
        <f t="array" ref="J724">_xlfn.IFS(Merge2[[#This Row],[DistanceFromHome (KM)]] &lt;=10,"0-10KM",Merge2[[#This Row],[DistanceFromHome (KM)]] &lt;=20,"11-20KM",Merge2[[#This Row],[DistanceFromHome (KM)]] &lt;=30,"21-30KM",Merge2[[#This Row],[DistanceFromHome (KM)]] &lt;=40,"31-40KM",Merge2[[#This Row],[DistanceFromHome (KM)]] &lt;=50,"41-50KM")</f>
        <v>21-30KM</v>
      </c>
      <c r="K724" s="3" t="s">
        <v>40</v>
      </c>
      <c r="L724" s="3" t="s">
        <v>30</v>
      </c>
      <c r="M724" s="4">
        <v>4</v>
      </c>
      <c r="N724" s="3" t="str" cm="1">
        <f t="array" ref="N724">_xlfn.SWITCH(Merge2[[#This Row],[Education]], 1, "Below College", 2, "College", 3, "Bachelor's", 4, "Master's", 5, "Doctorate")</f>
        <v>Master's</v>
      </c>
      <c r="O724" s="3" t="s">
        <v>77</v>
      </c>
      <c r="P724" s="3" t="s">
        <v>59</v>
      </c>
      <c r="Q724" s="3" t="s">
        <v>51</v>
      </c>
      <c r="R724" s="5">
        <v>261970</v>
      </c>
      <c r="S724" s="4">
        <v>1</v>
      </c>
      <c r="T724" s="3" t="s">
        <v>42</v>
      </c>
      <c r="U724" s="4">
        <f>IF(Merge2[[#This Row],[OverTime]]="Yes", 1, 0)</f>
        <v>1</v>
      </c>
      <c r="V724" s="2">
        <v>42947</v>
      </c>
      <c r="W724" s="3" t="s">
        <v>34</v>
      </c>
      <c r="X724" s="4">
        <v>5</v>
      </c>
      <c r="Y724" s="4">
        <v>4</v>
      </c>
      <c r="Z724" s="4">
        <v>4</v>
      </c>
      <c r="AA724" s="4" t="str">
        <f>IF(Merge2[[#This Row],[YearsSinceLastPromotion]] &gt;=4, "Need Attention", "OK")</f>
        <v>Need Attention</v>
      </c>
      <c r="AB724" s="4">
        <v>3</v>
      </c>
      <c r="AC724" s="1"/>
      <c r="AD724" s="1"/>
      <c r="AE724" s="2"/>
      <c r="AF724" s="4"/>
      <c r="AG724" s="4" t="e">
        <f>IF(ISNUMBER(Merge2[[#This Row],[PerformanceRating.EnvironmentSatisfaction]]),Merge2[[#This Row],[PerformanceRating.EnvironmentSatisfaction]], NA())</f>
        <v>#N/A</v>
      </c>
      <c r="AH724" s="4"/>
      <c r="AI724" s="4" t="e">
        <f>IF(ISNUMBER(Merge2[[#This Row],[PerformanceRating.JobSatisfaction]]),Merge2[[#This Row],[PerformanceRating.JobSatisfaction]],NA())</f>
        <v>#N/A</v>
      </c>
      <c r="AJ724" s="4"/>
      <c r="AK724" s="4" t="e">
        <f>IF(ISNUMBER(Merge2[[#This Row],[PerformanceRating.RelationshipSatisfaction]]),Merge2[[#This Row],[PerformanceRating.RelationshipSatisfaction]],NA())</f>
        <v>#N/A</v>
      </c>
      <c r="AL724" s="4"/>
      <c r="AM724" s="4"/>
      <c r="AN724" s="4"/>
      <c r="AO724" s="4" t="e">
        <f>IF(ISNUMBER(Merge2[[#This Row],[PerformanceRating.WorkLifeBalance]]),Merge2[[#This Row],[PerformanceRating.WorkLifeBalance]],NA())</f>
        <v>#N/A</v>
      </c>
      <c r="AP724" s="4"/>
      <c r="AQ724" s="4" t="e">
        <f>IF(ISNUMBER(Merge2[[#This Row],[PerformanceRating.SelfRating]]),Merge2[[#This Row],[PerformanceRating.SelfRating]],NA())</f>
        <v>#N/A</v>
      </c>
      <c r="AR724" s="4"/>
      <c r="AS724" s="4" t="e">
        <f>IF(ISNUMBER(Merge2[[#This Row],[PerformanceRating.ManagerRating]]),Merge2[[#This Row],[PerformanceRating.ManagerRating]],NA())</f>
        <v>#N/A</v>
      </c>
      <c r="AT724" s="4" t="e">
        <f>AVERAGE(Merge2[[#This Row],[environment]],Merge2[[#This Row],[job_satisfactory]],Merge2[[#This Row],[Relationship]],Merge2[[#This Row],[worklife]],Merge2[[#This Row],[selfrating]],Merge2[[#This Row],[managerrating]])</f>
        <v>#N/A</v>
      </c>
    </row>
    <row r="725" spans="1:46" x14ac:dyDescent="0.25">
      <c r="A725" s="1" t="s">
        <v>2463</v>
      </c>
      <c r="B725" s="3" t="s">
        <v>2464</v>
      </c>
      <c r="C725" s="3" t="s">
        <v>2465</v>
      </c>
      <c r="D725" s="3" t="s">
        <v>39</v>
      </c>
      <c r="E725" s="4">
        <v>26</v>
      </c>
      <c r="F725" s="4" t="str">
        <f>IF(Merge2[[#This Row],[Age]]&lt;=35,"Young","Old")</f>
        <v>Young</v>
      </c>
      <c r="G725" s="3" t="s">
        <v>75</v>
      </c>
      <c r="H725" s="3" t="s">
        <v>57</v>
      </c>
      <c r="I725" s="4">
        <v>15</v>
      </c>
      <c r="J725" s="4" t="str" cm="1">
        <f t="array" ref="J725">_xlfn.IFS(Merge2[[#This Row],[DistanceFromHome (KM)]] &lt;=10,"0-10KM",Merge2[[#This Row],[DistanceFromHome (KM)]] &lt;=20,"11-20KM",Merge2[[#This Row],[DistanceFromHome (KM)]] &lt;=30,"21-30KM",Merge2[[#This Row],[DistanceFromHome (KM)]] &lt;=40,"31-40KM",Merge2[[#This Row],[DistanceFromHome (KM)]] &lt;=50,"41-50KM")</f>
        <v>11-20KM</v>
      </c>
      <c r="K725" s="3" t="s">
        <v>29</v>
      </c>
      <c r="L725" s="3" t="s">
        <v>70</v>
      </c>
      <c r="M725" s="4">
        <v>4</v>
      </c>
      <c r="N725" s="3" t="str" cm="1">
        <f t="array" ref="N725">_xlfn.SWITCH(Merge2[[#This Row],[Education]], 1, "Below College", 2, "College", 3, "Bachelor's", 4, "Master's", 5, "Doctorate")</f>
        <v>Master's</v>
      </c>
      <c r="O725" s="3" t="s">
        <v>200</v>
      </c>
      <c r="P725" s="3" t="s">
        <v>110</v>
      </c>
      <c r="Q725" s="3" t="s">
        <v>51</v>
      </c>
      <c r="R725" s="5">
        <v>35373</v>
      </c>
      <c r="S725" s="4">
        <v>1</v>
      </c>
      <c r="T725" s="3" t="s">
        <v>42</v>
      </c>
      <c r="U725" s="4">
        <f>IF(Merge2[[#This Row],[OverTime]]="Yes", 1, 0)</f>
        <v>1</v>
      </c>
      <c r="V725" s="2">
        <v>42949</v>
      </c>
      <c r="W725" s="3" t="s">
        <v>42</v>
      </c>
      <c r="X725" s="4">
        <v>4</v>
      </c>
      <c r="Y725" s="4">
        <v>3</v>
      </c>
      <c r="Z725" s="4">
        <v>3</v>
      </c>
      <c r="AA725" s="4" t="str">
        <f>IF(Merge2[[#This Row],[YearsSinceLastPromotion]] &gt;=4, "Need Attention", "OK")</f>
        <v>OK</v>
      </c>
      <c r="AB725" s="4">
        <v>0</v>
      </c>
      <c r="AC725" s="1"/>
      <c r="AD725" s="1"/>
      <c r="AE725" s="2"/>
      <c r="AF725" s="4"/>
      <c r="AG725" s="4" t="e">
        <f>IF(ISNUMBER(Merge2[[#This Row],[PerformanceRating.EnvironmentSatisfaction]]),Merge2[[#This Row],[PerformanceRating.EnvironmentSatisfaction]], NA())</f>
        <v>#N/A</v>
      </c>
      <c r="AH725" s="4"/>
      <c r="AI725" s="4" t="e">
        <f>IF(ISNUMBER(Merge2[[#This Row],[PerformanceRating.JobSatisfaction]]),Merge2[[#This Row],[PerformanceRating.JobSatisfaction]],NA())</f>
        <v>#N/A</v>
      </c>
      <c r="AJ725" s="4"/>
      <c r="AK725" s="4" t="e">
        <f>IF(ISNUMBER(Merge2[[#This Row],[PerformanceRating.RelationshipSatisfaction]]),Merge2[[#This Row],[PerformanceRating.RelationshipSatisfaction]],NA())</f>
        <v>#N/A</v>
      </c>
      <c r="AL725" s="4"/>
      <c r="AM725" s="4"/>
      <c r="AN725" s="4"/>
      <c r="AO725" s="4" t="e">
        <f>IF(ISNUMBER(Merge2[[#This Row],[PerformanceRating.WorkLifeBalance]]),Merge2[[#This Row],[PerformanceRating.WorkLifeBalance]],NA())</f>
        <v>#N/A</v>
      </c>
      <c r="AP725" s="4"/>
      <c r="AQ725" s="4" t="e">
        <f>IF(ISNUMBER(Merge2[[#This Row],[PerformanceRating.SelfRating]]),Merge2[[#This Row],[PerformanceRating.SelfRating]],NA())</f>
        <v>#N/A</v>
      </c>
      <c r="AR725" s="4"/>
      <c r="AS725" s="4" t="e">
        <f>IF(ISNUMBER(Merge2[[#This Row],[PerformanceRating.ManagerRating]]),Merge2[[#This Row],[PerformanceRating.ManagerRating]],NA())</f>
        <v>#N/A</v>
      </c>
      <c r="AT725" s="4" t="e">
        <f>AVERAGE(Merge2[[#This Row],[environment]],Merge2[[#This Row],[job_satisfactory]],Merge2[[#This Row],[Relationship]],Merge2[[#This Row],[worklife]],Merge2[[#This Row],[selfrating]],Merge2[[#This Row],[managerrating]])</f>
        <v>#N/A</v>
      </c>
    </row>
    <row r="726" spans="1:46" x14ac:dyDescent="0.25">
      <c r="A726" s="1" t="s">
        <v>2466</v>
      </c>
      <c r="B726" s="3" t="s">
        <v>2467</v>
      </c>
      <c r="C726" s="3" t="s">
        <v>2468</v>
      </c>
      <c r="D726" s="3" t="s">
        <v>56</v>
      </c>
      <c r="E726" s="4">
        <v>26</v>
      </c>
      <c r="F726" s="4" t="str">
        <f>IF(Merge2[[#This Row],[Age]]&lt;=35,"Young","Old")</f>
        <v>Young</v>
      </c>
      <c r="G726" s="3" t="s">
        <v>75</v>
      </c>
      <c r="H726" s="3" t="s">
        <v>47</v>
      </c>
      <c r="I726" s="4">
        <v>23</v>
      </c>
      <c r="J726" s="4" t="str" cm="1">
        <f t="array" ref="J726">_xlfn.IFS(Merge2[[#This Row],[DistanceFromHome (KM)]] &lt;=10,"0-10KM",Merge2[[#This Row],[DistanceFromHome (KM)]] &lt;=20,"11-20KM",Merge2[[#This Row],[DistanceFromHome (KM)]] &lt;=30,"21-30KM",Merge2[[#This Row],[DistanceFromHome (KM)]] &lt;=40,"31-40KM",Merge2[[#This Row],[DistanceFromHome (KM)]] &lt;=50,"41-50KM")</f>
        <v>21-30KM</v>
      </c>
      <c r="K726" s="3" t="s">
        <v>40</v>
      </c>
      <c r="L726" s="3" t="s">
        <v>30</v>
      </c>
      <c r="M726" s="4">
        <v>3</v>
      </c>
      <c r="N726" s="3" t="str" cm="1">
        <f t="array" ref="N726">_xlfn.SWITCH(Merge2[[#This Row],[Education]], 1, "Below College", 2, "College", 3, "Bachelor's", 4, "Master's", 5, "Doctorate")</f>
        <v>Bachelor's</v>
      </c>
      <c r="O726" s="3" t="s">
        <v>47</v>
      </c>
      <c r="P726" s="3" t="s">
        <v>50</v>
      </c>
      <c r="Q726" s="3" t="s">
        <v>41</v>
      </c>
      <c r="R726" s="5">
        <v>240035</v>
      </c>
      <c r="S726" s="4">
        <v>0</v>
      </c>
      <c r="T726" s="3" t="s">
        <v>42</v>
      </c>
      <c r="U726" s="4">
        <f>IF(Merge2[[#This Row],[OverTime]]="Yes", 1, 0)</f>
        <v>1</v>
      </c>
      <c r="V726" s="2">
        <v>42950</v>
      </c>
      <c r="W726" s="3" t="s">
        <v>34</v>
      </c>
      <c r="X726" s="4">
        <v>5</v>
      </c>
      <c r="Y726" s="4">
        <v>5</v>
      </c>
      <c r="Z726" s="4">
        <v>5</v>
      </c>
      <c r="AA726" s="4" t="str">
        <f>IF(Merge2[[#This Row],[YearsSinceLastPromotion]] &gt;=4, "Need Attention", "OK")</f>
        <v>Need Attention</v>
      </c>
      <c r="AB726" s="4">
        <v>3</v>
      </c>
      <c r="AC726" s="1"/>
      <c r="AD726" s="1"/>
      <c r="AE726" s="2"/>
      <c r="AF726" s="4"/>
      <c r="AG726" s="4" t="e">
        <f>IF(ISNUMBER(Merge2[[#This Row],[PerformanceRating.EnvironmentSatisfaction]]),Merge2[[#This Row],[PerformanceRating.EnvironmentSatisfaction]], NA())</f>
        <v>#N/A</v>
      </c>
      <c r="AH726" s="4"/>
      <c r="AI726" s="4" t="e">
        <f>IF(ISNUMBER(Merge2[[#This Row],[PerformanceRating.JobSatisfaction]]),Merge2[[#This Row],[PerformanceRating.JobSatisfaction]],NA())</f>
        <v>#N/A</v>
      </c>
      <c r="AJ726" s="4"/>
      <c r="AK726" s="4" t="e">
        <f>IF(ISNUMBER(Merge2[[#This Row],[PerformanceRating.RelationshipSatisfaction]]),Merge2[[#This Row],[PerformanceRating.RelationshipSatisfaction]],NA())</f>
        <v>#N/A</v>
      </c>
      <c r="AL726" s="4"/>
      <c r="AM726" s="4"/>
      <c r="AN726" s="4"/>
      <c r="AO726" s="4" t="e">
        <f>IF(ISNUMBER(Merge2[[#This Row],[PerformanceRating.WorkLifeBalance]]),Merge2[[#This Row],[PerformanceRating.WorkLifeBalance]],NA())</f>
        <v>#N/A</v>
      </c>
      <c r="AP726" s="4"/>
      <c r="AQ726" s="4" t="e">
        <f>IF(ISNUMBER(Merge2[[#This Row],[PerformanceRating.SelfRating]]),Merge2[[#This Row],[PerformanceRating.SelfRating]],NA())</f>
        <v>#N/A</v>
      </c>
      <c r="AR726" s="4"/>
      <c r="AS726" s="4" t="e">
        <f>IF(ISNUMBER(Merge2[[#This Row],[PerformanceRating.ManagerRating]]),Merge2[[#This Row],[PerformanceRating.ManagerRating]],NA())</f>
        <v>#N/A</v>
      </c>
      <c r="AT726" s="4" t="e">
        <f>AVERAGE(Merge2[[#This Row],[environment]],Merge2[[#This Row],[job_satisfactory]],Merge2[[#This Row],[Relationship]],Merge2[[#This Row],[worklife]],Merge2[[#This Row],[selfrating]],Merge2[[#This Row],[managerrating]])</f>
        <v>#N/A</v>
      </c>
    </row>
    <row r="727" spans="1:46" x14ac:dyDescent="0.25">
      <c r="A727" s="1" t="s">
        <v>2469</v>
      </c>
      <c r="B727" s="3" t="s">
        <v>2470</v>
      </c>
      <c r="C727" s="3" t="s">
        <v>2471</v>
      </c>
      <c r="D727" s="3" t="s">
        <v>39</v>
      </c>
      <c r="E727" s="4">
        <v>33</v>
      </c>
      <c r="F727" s="4" t="str">
        <f>IF(Merge2[[#This Row],[Age]]&lt;=35,"Young","Old")</f>
        <v>Young</v>
      </c>
      <c r="G727" s="3" t="s">
        <v>27</v>
      </c>
      <c r="H727" s="3" t="s">
        <v>57</v>
      </c>
      <c r="I727" s="4">
        <v>4</v>
      </c>
      <c r="J727" s="4" t="str" cm="1">
        <f t="array" ref="J727">_xlfn.IFS(Merge2[[#This Row],[DistanceFromHome (KM)]] &lt;=10,"0-10KM",Merge2[[#This Row],[DistanceFromHome (KM)]] &lt;=20,"11-20KM",Merge2[[#This Row],[DistanceFromHome (KM)]] &lt;=30,"21-30KM",Merge2[[#This Row],[DistanceFromHome (KM)]] &lt;=40,"31-40KM",Merge2[[#This Row],[DistanceFromHome (KM)]] &lt;=50,"41-50KM")</f>
        <v>0-10KM</v>
      </c>
      <c r="K727" s="3" t="s">
        <v>40</v>
      </c>
      <c r="L727" s="3" t="s">
        <v>76</v>
      </c>
      <c r="M727" s="4">
        <v>4</v>
      </c>
      <c r="N727" s="3" t="str" cm="1">
        <f t="array" ref="N727">_xlfn.SWITCH(Merge2[[#This Row],[Education]], 1, "Below College", 2, "College", 3, "Bachelor's", 4, "Master's", 5, "Doctorate")</f>
        <v>Master's</v>
      </c>
      <c r="O727" s="3" t="s">
        <v>77</v>
      </c>
      <c r="P727" s="3" t="s">
        <v>59</v>
      </c>
      <c r="Q727" s="3" t="s">
        <v>41</v>
      </c>
      <c r="R727" s="5">
        <v>335261</v>
      </c>
      <c r="S727" s="4">
        <v>0</v>
      </c>
      <c r="T727" s="3" t="s">
        <v>34</v>
      </c>
      <c r="U727" s="4">
        <f>IF(Merge2[[#This Row],[OverTime]]="Yes", 1, 0)</f>
        <v>0</v>
      </c>
      <c r="V727" s="2">
        <v>42950</v>
      </c>
      <c r="W727" s="3" t="s">
        <v>34</v>
      </c>
      <c r="X727" s="4">
        <v>5</v>
      </c>
      <c r="Y727" s="4">
        <v>5</v>
      </c>
      <c r="Z727" s="4">
        <v>5</v>
      </c>
      <c r="AA727" s="4" t="str">
        <f>IF(Merge2[[#This Row],[YearsSinceLastPromotion]] &gt;=4, "Need Attention", "OK")</f>
        <v>Need Attention</v>
      </c>
      <c r="AB727" s="4">
        <v>0</v>
      </c>
      <c r="AC727" s="1"/>
      <c r="AD727" s="1"/>
      <c r="AE727" s="2"/>
      <c r="AF727" s="4"/>
      <c r="AG727" s="4" t="e">
        <f>IF(ISNUMBER(Merge2[[#This Row],[PerformanceRating.EnvironmentSatisfaction]]),Merge2[[#This Row],[PerformanceRating.EnvironmentSatisfaction]], NA())</f>
        <v>#N/A</v>
      </c>
      <c r="AH727" s="4"/>
      <c r="AI727" s="4" t="e">
        <f>IF(ISNUMBER(Merge2[[#This Row],[PerformanceRating.JobSatisfaction]]),Merge2[[#This Row],[PerformanceRating.JobSatisfaction]],NA())</f>
        <v>#N/A</v>
      </c>
      <c r="AJ727" s="4"/>
      <c r="AK727" s="4" t="e">
        <f>IF(ISNUMBER(Merge2[[#This Row],[PerformanceRating.RelationshipSatisfaction]]),Merge2[[#This Row],[PerformanceRating.RelationshipSatisfaction]],NA())</f>
        <v>#N/A</v>
      </c>
      <c r="AL727" s="4"/>
      <c r="AM727" s="4"/>
      <c r="AN727" s="4"/>
      <c r="AO727" s="4" t="e">
        <f>IF(ISNUMBER(Merge2[[#This Row],[PerformanceRating.WorkLifeBalance]]),Merge2[[#This Row],[PerformanceRating.WorkLifeBalance]],NA())</f>
        <v>#N/A</v>
      </c>
      <c r="AP727" s="4"/>
      <c r="AQ727" s="4" t="e">
        <f>IF(ISNUMBER(Merge2[[#This Row],[PerformanceRating.SelfRating]]),Merge2[[#This Row],[PerformanceRating.SelfRating]],NA())</f>
        <v>#N/A</v>
      </c>
      <c r="AR727" s="4"/>
      <c r="AS727" s="4" t="e">
        <f>IF(ISNUMBER(Merge2[[#This Row],[PerformanceRating.ManagerRating]]),Merge2[[#This Row],[PerformanceRating.ManagerRating]],NA())</f>
        <v>#N/A</v>
      </c>
      <c r="AT727" s="4" t="e">
        <f>AVERAGE(Merge2[[#This Row],[environment]],Merge2[[#This Row],[job_satisfactory]],Merge2[[#This Row],[Relationship]],Merge2[[#This Row],[worklife]],Merge2[[#This Row],[selfrating]],Merge2[[#This Row],[managerrating]])</f>
        <v>#N/A</v>
      </c>
    </row>
    <row r="728" spans="1:46" x14ac:dyDescent="0.25">
      <c r="A728" s="1" t="s">
        <v>2472</v>
      </c>
      <c r="B728" s="3" t="s">
        <v>2473</v>
      </c>
      <c r="C728" s="3" t="s">
        <v>90</v>
      </c>
      <c r="D728" s="3" t="s">
        <v>26</v>
      </c>
      <c r="E728" s="4">
        <v>24</v>
      </c>
      <c r="F728" s="4" t="str">
        <f>IF(Merge2[[#This Row],[Age]]&lt;=35,"Young","Old")</f>
        <v>Young</v>
      </c>
      <c r="G728" s="3" t="s">
        <v>27</v>
      </c>
      <c r="H728" s="3" t="s">
        <v>57</v>
      </c>
      <c r="I728" s="4">
        <v>33</v>
      </c>
      <c r="J728" s="4" t="str" cm="1">
        <f t="array" ref="J728">_xlfn.IFS(Merge2[[#This Row],[DistanceFromHome (KM)]] &lt;=10,"0-10KM",Merge2[[#This Row],[DistanceFromHome (KM)]] &lt;=20,"11-20KM",Merge2[[#This Row],[DistanceFromHome (KM)]] &lt;=30,"21-30KM",Merge2[[#This Row],[DistanceFromHome (KM)]] &lt;=40,"31-40KM",Merge2[[#This Row],[DistanceFromHome (KM)]] &lt;=50,"41-50KM")</f>
        <v>31-40KM</v>
      </c>
      <c r="K728" s="3" t="s">
        <v>69</v>
      </c>
      <c r="L728" s="3" t="s">
        <v>30</v>
      </c>
      <c r="M728" s="4">
        <v>3</v>
      </c>
      <c r="N728" s="3" t="str" cm="1">
        <f t="array" ref="N728">_xlfn.SWITCH(Merge2[[#This Row],[Education]], 1, "Below College", 2, "College", 3, "Bachelor's", 4, "Master's", 5, "Doctorate")</f>
        <v>Bachelor's</v>
      </c>
      <c r="O728" s="3" t="s">
        <v>77</v>
      </c>
      <c r="P728" s="3" t="s">
        <v>114</v>
      </c>
      <c r="Q728" s="3" t="s">
        <v>41</v>
      </c>
      <c r="R728" s="5">
        <v>115399</v>
      </c>
      <c r="S728" s="4">
        <v>0</v>
      </c>
      <c r="T728" s="3" t="s">
        <v>34</v>
      </c>
      <c r="U728" s="4">
        <f>IF(Merge2[[#This Row],[OverTime]]="Yes", 1, 0)</f>
        <v>0</v>
      </c>
      <c r="V728" s="2">
        <v>42956</v>
      </c>
      <c r="W728" s="3" t="s">
        <v>34</v>
      </c>
      <c r="X728" s="4">
        <v>5</v>
      </c>
      <c r="Y728" s="4">
        <v>5</v>
      </c>
      <c r="Z728" s="4">
        <v>5</v>
      </c>
      <c r="AA728" s="4" t="str">
        <f>IF(Merge2[[#This Row],[YearsSinceLastPromotion]] &gt;=4, "Need Attention", "OK")</f>
        <v>Need Attention</v>
      </c>
      <c r="AB728" s="4">
        <v>3</v>
      </c>
      <c r="AC728" s="1"/>
      <c r="AD728" s="1"/>
      <c r="AE728" s="2"/>
      <c r="AF728" s="4"/>
      <c r="AG728" s="4" t="e">
        <f>IF(ISNUMBER(Merge2[[#This Row],[PerformanceRating.EnvironmentSatisfaction]]),Merge2[[#This Row],[PerformanceRating.EnvironmentSatisfaction]], NA())</f>
        <v>#N/A</v>
      </c>
      <c r="AH728" s="4"/>
      <c r="AI728" s="4" t="e">
        <f>IF(ISNUMBER(Merge2[[#This Row],[PerformanceRating.JobSatisfaction]]),Merge2[[#This Row],[PerformanceRating.JobSatisfaction]],NA())</f>
        <v>#N/A</v>
      </c>
      <c r="AJ728" s="4"/>
      <c r="AK728" s="4" t="e">
        <f>IF(ISNUMBER(Merge2[[#This Row],[PerformanceRating.RelationshipSatisfaction]]),Merge2[[#This Row],[PerformanceRating.RelationshipSatisfaction]],NA())</f>
        <v>#N/A</v>
      </c>
      <c r="AL728" s="4"/>
      <c r="AM728" s="4"/>
      <c r="AN728" s="4"/>
      <c r="AO728" s="4" t="e">
        <f>IF(ISNUMBER(Merge2[[#This Row],[PerformanceRating.WorkLifeBalance]]),Merge2[[#This Row],[PerformanceRating.WorkLifeBalance]],NA())</f>
        <v>#N/A</v>
      </c>
      <c r="AP728" s="4"/>
      <c r="AQ728" s="4" t="e">
        <f>IF(ISNUMBER(Merge2[[#This Row],[PerformanceRating.SelfRating]]),Merge2[[#This Row],[PerformanceRating.SelfRating]],NA())</f>
        <v>#N/A</v>
      </c>
      <c r="AR728" s="4"/>
      <c r="AS728" s="4" t="e">
        <f>IF(ISNUMBER(Merge2[[#This Row],[PerformanceRating.ManagerRating]]),Merge2[[#This Row],[PerformanceRating.ManagerRating]],NA())</f>
        <v>#N/A</v>
      </c>
      <c r="AT728" s="4" t="e">
        <f>AVERAGE(Merge2[[#This Row],[environment]],Merge2[[#This Row],[job_satisfactory]],Merge2[[#This Row],[Relationship]],Merge2[[#This Row],[worklife]],Merge2[[#This Row],[selfrating]],Merge2[[#This Row],[managerrating]])</f>
        <v>#N/A</v>
      </c>
    </row>
    <row r="729" spans="1:46" x14ac:dyDescent="0.25">
      <c r="A729" s="1" t="s">
        <v>2474</v>
      </c>
      <c r="B729" s="3" t="s">
        <v>2475</v>
      </c>
      <c r="C729" s="3" t="s">
        <v>2476</v>
      </c>
      <c r="D729" s="3" t="s">
        <v>26</v>
      </c>
      <c r="E729" s="4">
        <v>23</v>
      </c>
      <c r="F729" s="4" t="str">
        <f>IF(Merge2[[#This Row],[Age]]&lt;=35,"Young","Old")</f>
        <v>Young</v>
      </c>
      <c r="G729" s="3" t="s">
        <v>27</v>
      </c>
      <c r="H729" s="3" t="s">
        <v>57</v>
      </c>
      <c r="I729" s="4">
        <v>29</v>
      </c>
      <c r="J729" s="4" t="str" cm="1">
        <f t="array" ref="J729">_xlfn.IFS(Merge2[[#This Row],[DistanceFromHome (KM)]] &lt;=10,"0-10KM",Merge2[[#This Row],[DistanceFromHome (KM)]] &lt;=20,"11-20KM",Merge2[[#This Row],[DistanceFromHome (KM)]] &lt;=30,"21-30KM",Merge2[[#This Row],[DistanceFromHome (KM)]] &lt;=40,"31-40KM",Merge2[[#This Row],[DistanceFromHome (KM)]] &lt;=50,"41-50KM")</f>
        <v>21-30KM</v>
      </c>
      <c r="K729" s="3" t="s">
        <v>40</v>
      </c>
      <c r="L729" s="3" t="s">
        <v>70</v>
      </c>
      <c r="M729" s="4">
        <v>3</v>
      </c>
      <c r="N729" s="3" t="str" cm="1">
        <f t="array" ref="N729">_xlfn.SWITCH(Merge2[[#This Row],[Education]], 1, "Below College", 2, "College", 3, "Bachelor's", 4, "Master's", 5, "Doctorate")</f>
        <v>Bachelor's</v>
      </c>
      <c r="O729" s="3" t="s">
        <v>77</v>
      </c>
      <c r="P729" s="3" t="s">
        <v>110</v>
      </c>
      <c r="Q729" s="3" t="s">
        <v>33</v>
      </c>
      <c r="R729" s="5">
        <v>25500</v>
      </c>
      <c r="S729" s="4">
        <v>1</v>
      </c>
      <c r="T729" s="3" t="s">
        <v>34</v>
      </c>
      <c r="U729" s="4">
        <f>IF(Merge2[[#This Row],[OverTime]]="Yes", 1, 0)</f>
        <v>0</v>
      </c>
      <c r="V729" s="2">
        <v>42959</v>
      </c>
      <c r="W729" s="3" t="s">
        <v>34</v>
      </c>
      <c r="X729" s="4">
        <v>5</v>
      </c>
      <c r="Y729" s="4">
        <v>5</v>
      </c>
      <c r="Z729" s="4">
        <v>5</v>
      </c>
      <c r="AA729" s="4" t="str">
        <f>IF(Merge2[[#This Row],[YearsSinceLastPromotion]] &gt;=4, "Need Attention", "OK")</f>
        <v>Need Attention</v>
      </c>
      <c r="AB729" s="4">
        <v>3</v>
      </c>
      <c r="AC729" s="1"/>
      <c r="AD729" s="1"/>
      <c r="AE729" s="2"/>
      <c r="AF729" s="4"/>
      <c r="AG729" s="4" t="e">
        <f>IF(ISNUMBER(Merge2[[#This Row],[PerformanceRating.EnvironmentSatisfaction]]),Merge2[[#This Row],[PerformanceRating.EnvironmentSatisfaction]], NA())</f>
        <v>#N/A</v>
      </c>
      <c r="AH729" s="4"/>
      <c r="AI729" s="4" t="e">
        <f>IF(ISNUMBER(Merge2[[#This Row],[PerformanceRating.JobSatisfaction]]),Merge2[[#This Row],[PerformanceRating.JobSatisfaction]],NA())</f>
        <v>#N/A</v>
      </c>
      <c r="AJ729" s="4"/>
      <c r="AK729" s="4" t="e">
        <f>IF(ISNUMBER(Merge2[[#This Row],[PerformanceRating.RelationshipSatisfaction]]),Merge2[[#This Row],[PerformanceRating.RelationshipSatisfaction]],NA())</f>
        <v>#N/A</v>
      </c>
      <c r="AL729" s="4"/>
      <c r="AM729" s="4"/>
      <c r="AN729" s="4"/>
      <c r="AO729" s="4" t="e">
        <f>IF(ISNUMBER(Merge2[[#This Row],[PerformanceRating.WorkLifeBalance]]),Merge2[[#This Row],[PerformanceRating.WorkLifeBalance]],NA())</f>
        <v>#N/A</v>
      </c>
      <c r="AP729" s="4"/>
      <c r="AQ729" s="4" t="e">
        <f>IF(ISNUMBER(Merge2[[#This Row],[PerformanceRating.SelfRating]]),Merge2[[#This Row],[PerformanceRating.SelfRating]],NA())</f>
        <v>#N/A</v>
      </c>
      <c r="AR729" s="4"/>
      <c r="AS729" s="4" t="e">
        <f>IF(ISNUMBER(Merge2[[#This Row],[PerformanceRating.ManagerRating]]),Merge2[[#This Row],[PerformanceRating.ManagerRating]],NA())</f>
        <v>#N/A</v>
      </c>
      <c r="AT729" s="4" t="e">
        <f>AVERAGE(Merge2[[#This Row],[environment]],Merge2[[#This Row],[job_satisfactory]],Merge2[[#This Row],[Relationship]],Merge2[[#This Row],[worklife]],Merge2[[#This Row],[selfrating]],Merge2[[#This Row],[managerrating]])</f>
        <v>#N/A</v>
      </c>
    </row>
    <row r="730" spans="1:46" x14ac:dyDescent="0.25">
      <c r="A730" s="1" t="s">
        <v>2477</v>
      </c>
      <c r="B730" s="3" t="s">
        <v>2478</v>
      </c>
      <c r="C730" s="3" t="s">
        <v>2479</v>
      </c>
      <c r="D730" s="3" t="s">
        <v>39</v>
      </c>
      <c r="E730" s="4">
        <v>26</v>
      </c>
      <c r="F730" s="4" t="str">
        <f>IF(Merge2[[#This Row],[Age]]&lt;=35,"Young","Old")</f>
        <v>Young</v>
      </c>
      <c r="G730" s="3" t="s">
        <v>27</v>
      </c>
      <c r="H730" s="3" t="s">
        <v>57</v>
      </c>
      <c r="I730" s="4">
        <v>35</v>
      </c>
      <c r="J730" s="4" t="str" cm="1">
        <f t="array" ref="J730">_xlfn.IFS(Merge2[[#This Row],[DistanceFromHome (KM)]] &lt;=10,"0-10KM",Merge2[[#This Row],[DistanceFromHome (KM)]] &lt;=20,"11-20KM",Merge2[[#This Row],[DistanceFromHome (KM)]] &lt;=30,"21-30KM",Merge2[[#This Row],[DistanceFromHome (KM)]] &lt;=40,"31-40KM",Merge2[[#This Row],[DistanceFromHome (KM)]] &lt;=50,"41-50KM")</f>
        <v>31-40KM</v>
      </c>
      <c r="K730" s="3" t="s">
        <v>40</v>
      </c>
      <c r="L730" s="3" t="s">
        <v>149</v>
      </c>
      <c r="M730" s="4">
        <v>4</v>
      </c>
      <c r="N730" s="3" t="str" cm="1">
        <f t="array" ref="N730">_xlfn.SWITCH(Merge2[[#This Row],[Education]], 1, "Below College", 2, "College", 3, "Bachelor's", 4, "Master's", 5, "Doctorate")</f>
        <v>Master's</v>
      </c>
      <c r="O730" s="3" t="s">
        <v>77</v>
      </c>
      <c r="P730" s="3" t="s">
        <v>59</v>
      </c>
      <c r="Q730" s="3" t="s">
        <v>33</v>
      </c>
      <c r="R730" s="5">
        <v>292386</v>
      </c>
      <c r="S730" s="4">
        <v>2</v>
      </c>
      <c r="T730" s="3" t="s">
        <v>34</v>
      </c>
      <c r="U730" s="4">
        <f>IF(Merge2[[#This Row],[OverTime]]="Yes", 1, 0)</f>
        <v>0</v>
      </c>
      <c r="V730" s="2">
        <v>42961</v>
      </c>
      <c r="W730" s="3" t="s">
        <v>34</v>
      </c>
      <c r="X730" s="4">
        <v>5</v>
      </c>
      <c r="Y730" s="4">
        <v>2</v>
      </c>
      <c r="Z730" s="4">
        <v>2</v>
      </c>
      <c r="AA730" s="4" t="str">
        <f>IF(Merge2[[#This Row],[YearsSinceLastPromotion]] &gt;=4, "Need Attention", "OK")</f>
        <v>OK</v>
      </c>
      <c r="AB730" s="4">
        <v>5</v>
      </c>
      <c r="AC730" s="1"/>
      <c r="AD730" s="1"/>
      <c r="AE730" s="2"/>
      <c r="AF730" s="4"/>
      <c r="AG730" s="4" t="e">
        <f>IF(ISNUMBER(Merge2[[#This Row],[PerformanceRating.EnvironmentSatisfaction]]),Merge2[[#This Row],[PerformanceRating.EnvironmentSatisfaction]], NA())</f>
        <v>#N/A</v>
      </c>
      <c r="AH730" s="4"/>
      <c r="AI730" s="4" t="e">
        <f>IF(ISNUMBER(Merge2[[#This Row],[PerformanceRating.JobSatisfaction]]),Merge2[[#This Row],[PerformanceRating.JobSatisfaction]],NA())</f>
        <v>#N/A</v>
      </c>
      <c r="AJ730" s="4"/>
      <c r="AK730" s="4" t="e">
        <f>IF(ISNUMBER(Merge2[[#This Row],[PerformanceRating.RelationshipSatisfaction]]),Merge2[[#This Row],[PerformanceRating.RelationshipSatisfaction]],NA())</f>
        <v>#N/A</v>
      </c>
      <c r="AL730" s="4"/>
      <c r="AM730" s="4"/>
      <c r="AN730" s="4"/>
      <c r="AO730" s="4" t="e">
        <f>IF(ISNUMBER(Merge2[[#This Row],[PerformanceRating.WorkLifeBalance]]),Merge2[[#This Row],[PerformanceRating.WorkLifeBalance]],NA())</f>
        <v>#N/A</v>
      </c>
      <c r="AP730" s="4"/>
      <c r="AQ730" s="4" t="e">
        <f>IF(ISNUMBER(Merge2[[#This Row],[PerformanceRating.SelfRating]]),Merge2[[#This Row],[PerformanceRating.SelfRating]],NA())</f>
        <v>#N/A</v>
      </c>
      <c r="AR730" s="4"/>
      <c r="AS730" s="4" t="e">
        <f>IF(ISNUMBER(Merge2[[#This Row],[PerformanceRating.ManagerRating]]),Merge2[[#This Row],[PerformanceRating.ManagerRating]],NA())</f>
        <v>#N/A</v>
      </c>
      <c r="AT730" s="4" t="e">
        <f>AVERAGE(Merge2[[#This Row],[environment]],Merge2[[#This Row],[job_satisfactory]],Merge2[[#This Row],[Relationship]],Merge2[[#This Row],[worklife]],Merge2[[#This Row],[selfrating]],Merge2[[#This Row],[managerrating]])</f>
        <v>#N/A</v>
      </c>
    </row>
    <row r="731" spans="1:46" x14ac:dyDescent="0.25">
      <c r="A731" s="1" t="s">
        <v>2480</v>
      </c>
      <c r="B731" s="3" t="s">
        <v>2481</v>
      </c>
      <c r="C731" s="3" t="s">
        <v>2482</v>
      </c>
      <c r="D731" s="3" t="s">
        <v>26</v>
      </c>
      <c r="E731" s="4">
        <v>24</v>
      </c>
      <c r="F731" s="4" t="str">
        <f>IF(Merge2[[#This Row],[Age]]&lt;=35,"Young","Old")</f>
        <v>Young</v>
      </c>
      <c r="G731" s="3" t="s">
        <v>75</v>
      </c>
      <c r="H731" s="3" t="s">
        <v>57</v>
      </c>
      <c r="I731" s="4">
        <v>29</v>
      </c>
      <c r="J731" s="4" t="str" cm="1">
        <f t="array" ref="J731">_xlfn.IFS(Merge2[[#This Row],[DistanceFromHome (KM)]] &lt;=10,"0-10KM",Merge2[[#This Row],[DistanceFromHome (KM)]] &lt;=20,"11-20KM",Merge2[[#This Row],[DistanceFromHome (KM)]] &lt;=30,"21-30KM",Merge2[[#This Row],[DistanceFromHome (KM)]] &lt;=40,"31-40KM",Merge2[[#This Row],[DistanceFromHome (KM)]] &lt;=50,"41-50KM")</f>
        <v>21-30KM</v>
      </c>
      <c r="K731" s="3" t="s">
        <v>40</v>
      </c>
      <c r="L731" s="3" t="s">
        <v>30</v>
      </c>
      <c r="M731" s="4">
        <v>4</v>
      </c>
      <c r="N731" s="3" t="str" cm="1">
        <f t="array" ref="N731">_xlfn.SWITCH(Merge2[[#This Row],[Education]], 1, "Below College", 2, "College", 3, "Bachelor's", 4, "Master's", 5, "Doctorate")</f>
        <v>Master's</v>
      </c>
      <c r="O731" s="3" t="s">
        <v>77</v>
      </c>
      <c r="P731" s="3" t="s">
        <v>101</v>
      </c>
      <c r="Q731" s="3" t="s">
        <v>51</v>
      </c>
      <c r="R731" s="5">
        <v>158330</v>
      </c>
      <c r="S731" s="4">
        <v>3</v>
      </c>
      <c r="T731" s="3" t="s">
        <v>42</v>
      </c>
      <c r="U731" s="4">
        <f>IF(Merge2[[#This Row],[OverTime]]="Yes", 1, 0)</f>
        <v>1</v>
      </c>
      <c r="V731" s="2">
        <v>42965</v>
      </c>
      <c r="W731" s="3" t="s">
        <v>34</v>
      </c>
      <c r="X731" s="4">
        <v>5</v>
      </c>
      <c r="Y731" s="4">
        <v>1</v>
      </c>
      <c r="Z731" s="4">
        <v>3</v>
      </c>
      <c r="AA731" s="4" t="str">
        <f>IF(Merge2[[#This Row],[YearsSinceLastPromotion]] &gt;=4, "Need Attention", "OK")</f>
        <v>OK</v>
      </c>
      <c r="AB731" s="4">
        <v>0</v>
      </c>
      <c r="AC731" s="1" t="s">
        <v>2483</v>
      </c>
      <c r="AD731" s="1" t="s">
        <v>2480</v>
      </c>
      <c r="AE731" s="2">
        <v>44091</v>
      </c>
      <c r="AF731" s="4">
        <v>3</v>
      </c>
      <c r="AG731" s="4">
        <f>IF(ISNUMBER(Merge2[[#This Row],[PerformanceRating.EnvironmentSatisfaction]]),Merge2[[#This Row],[PerformanceRating.EnvironmentSatisfaction]], NA())</f>
        <v>3</v>
      </c>
      <c r="AH731" s="4">
        <v>4</v>
      </c>
      <c r="AI731" s="4">
        <f>IF(ISNUMBER(Merge2[[#This Row],[PerformanceRating.JobSatisfaction]]),Merge2[[#This Row],[PerformanceRating.JobSatisfaction]],NA())</f>
        <v>4</v>
      </c>
      <c r="AJ731" s="4">
        <v>3</v>
      </c>
      <c r="AK731" s="4">
        <f>IF(ISNUMBER(Merge2[[#This Row],[PerformanceRating.RelationshipSatisfaction]]),Merge2[[#This Row],[PerformanceRating.RelationshipSatisfaction]],NA())</f>
        <v>3</v>
      </c>
      <c r="AL731" s="4">
        <v>3</v>
      </c>
      <c r="AM731" s="4">
        <v>1</v>
      </c>
      <c r="AN731" s="4">
        <v>5</v>
      </c>
      <c r="AO731" s="4">
        <f>IF(ISNUMBER(Merge2[[#This Row],[PerformanceRating.WorkLifeBalance]]),Merge2[[#This Row],[PerformanceRating.WorkLifeBalance]],NA())</f>
        <v>5</v>
      </c>
      <c r="AP731" s="4">
        <v>3</v>
      </c>
      <c r="AQ731" s="4">
        <f>IF(ISNUMBER(Merge2[[#This Row],[PerformanceRating.SelfRating]]),Merge2[[#This Row],[PerformanceRating.SelfRating]],NA())</f>
        <v>3</v>
      </c>
      <c r="AR731" s="4">
        <v>2</v>
      </c>
      <c r="AS731" s="4">
        <f>IF(ISNUMBER(Merge2[[#This Row],[PerformanceRating.ManagerRating]]),Merge2[[#This Row],[PerformanceRating.ManagerRating]],NA())</f>
        <v>2</v>
      </c>
      <c r="AT731" s="4">
        <f>AVERAGE(Merge2[[#This Row],[environment]],Merge2[[#This Row],[job_satisfactory]],Merge2[[#This Row],[Relationship]],Merge2[[#This Row],[worklife]],Merge2[[#This Row],[selfrating]],Merge2[[#This Row],[managerrating]])</f>
        <v>3.3333333333333335</v>
      </c>
    </row>
    <row r="732" spans="1:46" x14ac:dyDescent="0.25">
      <c r="A732" s="1" t="s">
        <v>2484</v>
      </c>
      <c r="B732" s="3" t="s">
        <v>2485</v>
      </c>
      <c r="C732" s="3" t="s">
        <v>2486</v>
      </c>
      <c r="D732" s="3" t="s">
        <v>26</v>
      </c>
      <c r="E732" s="4">
        <v>25</v>
      </c>
      <c r="F732" s="4" t="str">
        <f>IF(Merge2[[#This Row],[Age]]&lt;=35,"Young","Old")</f>
        <v>Young</v>
      </c>
      <c r="G732" s="3" t="s">
        <v>27</v>
      </c>
      <c r="H732" s="3" t="s">
        <v>28</v>
      </c>
      <c r="I732" s="4">
        <v>4</v>
      </c>
      <c r="J732" s="4" t="str" cm="1">
        <f t="array" ref="J732">_xlfn.IFS(Merge2[[#This Row],[DistanceFromHome (KM)]] &lt;=10,"0-10KM",Merge2[[#This Row],[DistanceFromHome (KM)]] &lt;=20,"11-20KM",Merge2[[#This Row],[DistanceFromHome (KM)]] &lt;=30,"21-30KM",Merge2[[#This Row],[DistanceFromHome (KM)]] &lt;=40,"31-40KM",Merge2[[#This Row],[DistanceFromHome (KM)]] &lt;=50,"41-50KM")</f>
        <v>0-10KM</v>
      </c>
      <c r="K732" s="3" t="s">
        <v>40</v>
      </c>
      <c r="L732" s="3" t="s">
        <v>100</v>
      </c>
      <c r="M732" s="4">
        <v>3</v>
      </c>
      <c r="N732" s="3" t="str" cm="1">
        <f t="array" ref="N732">_xlfn.SWITCH(Merge2[[#This Row],[Education]], 1, "Below College", 2, "College", 3, "Bachelor's", 4, "Master's", 5, "Doctorate")</f>
        <v>Bachelor's</v>
      </c>
      <c r="O732" s="3" t="s">
        <v>31</v>
      </c>
      <c r="P732" s="3" t="s">
        <v>32</v>
      </c>
      <c r="Q732" s="3" t="s">
        <v>41</v>
      </c>
      <c r="R732" s="5">
        <v>48917</v>
      </c>
      <c r="S732" s="4">
        <v>0</v>
      </c>
      <c r="T732" s="3" t="s">
        <v>34</v>
      </c>
      <c r="U732" s="4">
        <f>IF(Merge2[[#This Row],[OverTime]]="Yes", 1, 0)</f>
        <v>0</v>
      </c>
      <c r="V732" s="2">
        <v>42966</v>
      </c>
      <c r="W732" s="3" t="s">
        <v>34</v>
      </c>
      <c r="X732" s="4">
        <v>5</v>
      </c>
      <c r="Y732" s="4">
        <v>2</v>
      </c>
      <c r="Z732" s="4">
        <v>4</v>
      </c>
      <c r="AA732" s="4" t="str">
        <f>IF(Merge2[[#This Row],[YearsSinceLastPromotion]] &gt;=4, "Need Attention", "OK")</f>
        <v>Need Attention</v>
      </c>
      <c r="AB732" s="4">
        <v>3</v>
      </c>
      <c r="AC732" s="1"/>
      <c r="AD732" s="1"/>
      <c r="AE732" s="2"/>
      <c r="AF732" s="4"/>
      <c r="AG732" s="4" t="e">
        <f>IF(ISNUMBER(Merge2[[#This Row],[PerformanceRating.EnvironmentSatisfaction]]),Merge2[[#This Row],[PerformanceRating.EnvironmentSatisfaction]], NA())</f>
        <v>#N/A</v>
      </c>
      <c r="AH732" s="4"/>
      <c r="AI732" s="4" t="e">
        <f>IF(ISNUMBER(Merge2[[#This Row],[PerformanceRating.JobSatisfaction]]),Merge2[[#This Row],[PerformanceRating.JobSatisfaction]],NA())</f>
        <v>#N/A</v>
      </c>
      <c r="AJ732" s="4"/>
      <c r="AK732" s="4" t="e">
        <f>IF(ISNUMBER(Merge2[[#This Row],[PerformanceRating.RelationshipSatisfaction]]),Merge2[[#This Row],[PerformanceRating.RelationshipSatisfaction]],NA())</f>
        <v>#N/A</v>
      </c>
      <c r="AL732" s="4"/>
      <c r="AM732" s="4"/>
      <c r="AN732" s="4"/>
      <c r="AO732" s="4" t="e">
        <f>IF(ISNUMBER(Merge2[[#This Row],[PerformanceRating.WorkLifeBalance]]),Merge2[[#This Row],[PerformanceRating.WorkLifeBalance]],NA())</f>
        <v>#N/A</v>
      </c>
      <c r="AP732" s="4"/>
      <c r="AQ732" s="4" t="e">
        <f>IF(ISNUMBER(Merge2[[#This Row],[PerformanceRating.SelfRating]]),Merge2[[#This Row],[PerformanceRating.SelfRating]],NA())</f>
        <v>#N/A</v>
      </c>
      <c r="AR732" s="4"/>
      <c r="AS732" s="4" t="e">
        <f>IF(ISNUMBER(Merge2[[#This Row],[PerformanceRating.ManagerRating]]),Merge2[[#This Row],[PerformanceRating.ManagerRating]],NA())</f>
        <v>#N/A</v>
      </c>
      <c r="AT732" s="4" t="e">
        <f>AVERAGE(Merge2[[#This Row],[environment]],Merge2[[#This Row],[job_satisfactory]],Merge2[[#This Row],[Relationship]],Merge2[[#This Row],[worklife]],Merge2[[#This Row],[selfrating]],Merge2[[#This Row],[managerrating]])</f>
        <v>#N/A</v>
      </c>
    </row>
    <row r="733" spans="1:46" x14ac:dyDescent="0.25">
      <c r="A733" s="1" t="s">
        <v>2487</v>
      </c>
      <c r="B733" s="3" t="s">
        <v>2488</v>
      </c>
      <c r="C733" s="3" t="s">
        <v>2489</v>
      </c>
      <c r="D733" s="3" t="s">
        <v>56</v>
      </c>
      <c r="E733" s="4">
        <v>26</v>
      </c>
      <c r="F733" s="4" t="str">
        <f>IF(Merge2[[#This Row],[Age]]&lt;=35,"Young","Old")</f>
        <v>Young</v>
      </c>
      <c r="G733" s="3" t="s">
        <v>75</v>
      </c>
      <c r="H733" s="3" t="s">
        <v>28</v>
      </c>
      <c r="I733" s="4">
        <v>18</v>
      </c>
      <c r="J733" s="4" t="str" cm="1">
        <f t="array" ref="J733">_xlfn.IFS(Merge2[[#This Row],[DistanceFromHome (KM)]] &lt;=10,"0-10KM",Merge2[[#This Row],[DistanceFromHome (KM)]] &lt;=20,"11-20KM",Merge2[[#This Row],[DistanceFromHome (KM)]] &lt;=30,"21-30KM",Merge2[[#This Row],[DistanceFromHome (KM)]] &lt;=40,"31-40KM",Merge2[[#This Row],[DistanceFromHome (KM)]] &lt;=50,"41-50KM")</f>
        <v>11-20KM</v>
      </c>
      <c r="K733" s="3" t="s">
        <v>29</v>
      </c>
      <c r="L733" s="3" t="s">
        <v>30</v>
      </c>
      <c r="M733" s="4">
        <v>2</v>
      </c>
      <c r="N733" s="3" t="str" cm="1">
        <f t="array" ref="N733">_xlfn.SWITCH(Merge2[[#This Row],[Education]], 1, "Below College", 2, "College", 3, "Bachelor's", 4, "Master's", 5, "Doctorate")</f>
        <v>College</v>
      </c>
      <c r="O733" s="3" t="s">
        <v>130</v>
      </c>
      <c r="P733" s="3" t="s">
        <v>32</v>
      </c>
      <c r="Q733" s="3" t="s">
        <v>41</v>
      </c>
      <c r="R733" s="5">
        <v>65194</v>
      </c>
      <c r="S733" s="4">
        <v>0</v>
      </c>
      <c r="T733" s="3" t="s">
        <v>34</v>
      </c>
      <c r="U733" s="4">
        <f>IF(Merge2[[#This Row],[OverTime]]="Yes", 1, 0)</f>
        <v>0</v>
      </c>
      <c r="V733" s="2">
        <v>42969</v>
      </c>
      <c r="W733" s="3" t="s">
        <v>34</v>
      </c>
      <c r="X733" s="4">
        <v>5</v>
      </c>
      <c r="Y733" s="4">
        <v>3</v>
      </c>
      <c r="Z733" s="4">
        <v>4</v>
      </c>
      <c r="AA733" s="4" t="str">
        <f>IF(Merge2[[#This Row],[YearsSinceLastPromotion]] &gt;=4, "Need Attention", "OK")</f>
        <v>Need Attention</v>
      </c>
      <c r="AB733" s="4">
        <v>5</v>
      </c>
      <c r="AC733" s="1"/>
      <c r="AD733" s="1"/>
      <c r="AE733" s="2"/>
      <c r="AF733" s="4"/>
      <c r="AG733" s="4" t="e">
        <f>IF(ISNUMBER(Merge2[[#This Row],[PerformanceRating.EnvironmentSatisfaction]]),Merge2[[#This Row],[PerformanceRating.EnvironmentSatisfaction]], NA())</f>
        <v>#N/A</v>
      </c>
      <c r="AH733" s="4"/>
      <c r="AI733" s="4" t="e">
        <f>IF(ISNUMBER(Merge2[[#This Row],[PerformanceRating.JobSatisfaction]]),Merge2[[#This Row],[PerformanceRating.JobSatisfaction]],NA())</f>
        <v>#N/A</v>
      </c>
      <c r="AJ733" s="4"/>
      <c r="AK733" s="4" t="e">
        <f>IF(ISNUMBER(Merge2[[#This Row],[PerformanceRating.RelationshipSatisfaction]]),Merge2[[#This Row],[PerformanceRating.RelationshipSatisfaction]],NA())</f>
        <v>#N/A</v>
      </c>
      <c r="AL733" s="4"/>
      <c r="AM733" s="4"/>
      <c r="AN733" s="4"/>
      <c r="AO733" s="4" t="e">
        <f>IF(ISNUMBER(Merge2[[#This Row],[PerformanceRating.WorkLifeBalance]]),Merge2[[#This Row],[PerformanceRating.WorkLifeBalance]],NA())</f>
        <v>#N/A</v>
      </c>
      <c r="AP733" s="4"/>
      <c r="AQ733" s="4" t="e">
        <f>IF(ISNUMBER(Merge2[[#This Row],[PerformanceRating.SelfRating]]),Merge2[[#This Row],[PerformanceRating.SelfRating]],NA())</f>
        <v>#N/A</v>
      </c>
      <c r="AR733" s="4"/>
      <c r="AS733" s="4" t="e">
        <f>IF(ISNUMBER(Merge2[[#This Row],[PerformanceRating.ManagerRating]]),Merge2[[#This Row],[PerformanceRating.ManagerRating]],NA())</f>
        <v>#N/A</v>
      </c>
      <c r="AT733" s="4" t="e">
        <f>AVERAGE(Merge2[[#This Row],[environment]],Merge2[[#This Row],[job_satisfactory]],Merge2[[#This Row],[Relationship]],Merge2[[#This Row],[worklife]],Merge2[[#This Row],[selfrating]],Merge2[[#This Row],[managerrating]])</f>
        <v>#N/A</v>
      </c>
    </row>
    <row r="734" spans="1:46" x14ac:dyDescent="0.25">
      <c r="A734" s="1" t="s">
        <v>2490</v>
      </c>
      <c r="B734" s="3" t="s">
        <v>2491</v>
      </c>
      <c r="C734" s="3" t="s">
        <v>2492</v>
      </c>
      <c r="D734" s="3" t="s">
        <v>56</v>
      </c>
      <c r="E734" s="4">
        <v>24</v>
      </c>
      <c r="F734" s="4" t="str">
        <f>IF(Merge2[[#This Row],[Age]]&lt;=35,"Young","Old")</f>
        <v>Young</v>
      </c>
      <c r="G734" s="3" t="s">
        <v>92</v>
      </c>
      <c r="H734" s="3" t="s">
        <v>28</v>
      </c>
      <c r="I734" s="4">
        <v>17</v>
      </c>
      <c r="J734" s="4" t="str" cm="1">
        <f t="array" ref="J734">_xlfn.IFS(Merge2[[#This Row],[DistanceFromHome (KM)]] &lt;=10,"0-10KM",Merge2[[#This Row],[DistanceFromHome (KM)]] &lt;=20,"11-20KM",Merge2[[#This Row],[DistanceFromHome (KM)]] &lt;=30,"21-30KM",Merge2[[#This Row],[DistanceFromHome (KM)]] &lt;=40,"31-40KM",Merge2[[#This Row],[DistanceFromHome (KM)]] &lt;=50,"41-50KM")</f>
        <v>11-20KM</v>
      </c>
      <c r="K734" s="3" t="s">
        <v>40</v>
      </c>
      <c r="L734" s="3" t="s">
        <v>30</v>
      </c>
      <c r="M734" s="4">
        <v>4</v>
      </c>
      <c r="N734" s="3" t="str" cm="1">
        <f t="array" ref="N734">_xlfn.SWITCH(Merge2[[#This Row],[Education]], 1, "Below College", 2, "College", 3, "Bachelor's", 4, "Master's", 5, "Doctorate")</f>
        <v>Master's</v>
      </c>
      <c r="O734" s="3" t="s">
        <v>49</v>
      </c>
      <c r="P734" s="3" t="s">
        <v>32</v>
      </c>
      <c r="Q734" s="3" t="s">
        <v>51</v>
      </c>
      <c r="R734" s="5">
        <v>56155</v>
      </c>
      <c r="S734" s="4">
        <v>1</v>
      </c>
      <c r="T734" s="3" t="s">
        <v>34</v>
      </c>
      <c r="U734" s="4">
        <f>IF(Merge2[[#This Row],[OverTime]]="Yes", 1, 0)</f>
        <v>0</v>
      </c>
      <c r="V734" s="2">
        <v>42973</v>
      </c>
      <c r="W734" s="3" t="s">
        <v>34</v>
      </c>
      <c r="X734" s="4">
        <v>5</v>
      </c>
      <c r="Y734" s="4">
        <v>2</v>
      </c>
      <c r="Z734" s="4">
        <v>2</v>
      </c>
      <c r="AA734" s="4" t="str">
        <f>IF(Merge2[[#This Row],[YearsSinceLastPromotion]] &gt;=4, "Need Attention", "OK")</f>
        <v>OK</v>
      </c>
      <c r="AB734" s="4">
        <v>0</v>
      </c>
      <c r="AC734" s="1" t="s">
        <v>2493</v>
      </c>
      <c r="AD734" s="1" t="s">
        <v>2490</v>
      </c>
      <c r="AE734" s="2">
        <v>43999</v>
      </c>
      <c r="AF734" s="4">
        <v>3</v>
      </c>
      <c r="AG734" s="4">
        <f>IF(ISNUMBER(Merge2[[#This Row],[PerformanceRating.EnvironmentSatisfaction]]),Merge2[[#This Row],[PerformanceRating.EnvironmentSatisfaction]], NA())</f>
        <v>3</v>
      </c>
      <c r="AH734" s="4">
        <v>3</v>
      </c>
      <c r="AI734" s="4">
        <f>IF(ISNUMBER(Merge2[[#This Row],[PerformanceRating.JobSatisfaction]]),Merge2[[#This Row],[PerformanceRating.JobSatisfaction]],NA())</f>
        <v>3</v>
      </c>
      <c r="AJ734" s="4">
        <v>2</v>
      </c>
      <c r="AK734" s="4">
        <f>IF(ISNUMBER(Merge2[[#This Row],[PerformanceRating.RelationshipSatisfaction]]),Merge2[[#This Row],[PerformanceRating.RelationshipSatisfaction]],NA())</f>
        <v>2</v>
      </c>
      <c r="AL734" s="4">
        <v>1</v>
      </c>
      <c r="AM734" s="4">
        <v>2</v>
      </c>
      <c r="AN734" s="4">
        <v>2</v>
      </c>
      <c r="AO734" s="4">
        <f>IF(ISNUMBER(Merge2[[#This Row],[PerformanceRating.WorkLifeBalance]]),Merge2[[#This Row],[PerformanceRating.WorkLifeBalance]],NA())</f>
        <v>2</v>
      </c>
      <c r="AP734" s="4">
        <v>4</v>
      </c>
      <c r="AQ734" s="4">
        <f>IF(ISNUMBER(Merge2[[#This Row],[PerformanceRating.SelfRating]]),Merge2[[#This Row],[PerformanceRating.SelfRating]],NA())</f>
        <v>4</v>
      </c>
      <c r="AR734" s="4">
        <v>3</v>
      </c>
      <c r="AS734" s="4">
        <f>IF(ISNUMBER(Merge2[[#This Row],[PerformanceRating.ManagerRating]]),Merge2[[#This Row],[PerformanceRating.ManagerRating]],NA())</f>
        <v>3</v>
      </c>
      <c r="AT734" s="4">
        <f>AVERAGE(Merge2[[#This Row],[environment]],Merge2[[#This Row],[job_satisfactory]],Merge2[[#This Row],[Relationship]],Merge2[[#This Row],[worklife]],Merge2[[#This Row],[selfrating]],Merge2[[#This Row],[managerrating]])</f>
        <v>2.8333333333333335</v>
      </c>
    </row>
    <row r="735" spans="1:46" x14ac:dyDescent="0.25">
      <c r="A735" s="1" t="s">
        <v>2494</v>
      </c>
      <c r="B735" s="3" t="s">
        <v>2495</v>
      </c>
      <c r="C735" s="3" t="s">
        <v>2496</v>
      </c>
      <c r="D735" s="3" t="s">
        <v>39</v>
      </c>
      <c r="E735" s="4">
        <v>23</v>
      </c>
      <c r="F735" s="4" t="str">
        <f>IF(Merge2[[#This Row],[Age]]&lt;=35,"Young","Old")</f>
        <v>Young</v>
      </c>
      <c r="G735" s="3" t="s">
        <v>27</v>
      </c>
      <c r="H735" s="3" t="s">
        <v>57</v>
      </c>
      <c r="I735" s="4">
        <v>1</v>
      </c>
      <c r="J735" s="4" t="str" cm="1">
        <f t="array" ref="J735">_xlfn.IFS(Merge2[[#This Row],[DistanceFromHome (KM)]] &lt;=10,"0-10KM",Merge2[[#This Row],[DistanceFromHome (KM)]] &lt;=20,"11-20KM",Merge2[[#This Row],[DistanceFromHome (KM)]] &lt;=30,"21-30KM",Merge2[[#This Row],[DistanceFromHome (KM)]] &lt;=40,"31-40KM",Merge2[[#This Row],[DistanceFromHome (KM)]] &lt;=50,"41-50KM")</f>
        <v>0-10KM</v>
      </c>
      <c r="K735" s="3" t="s">
        <v>29</v>
      </c>
      <c r="L735" s="3" t="s">
        <v>76</v>
      </c>
      <c r="M735" s="4">
        <v>1</v>
      </c>
      <c r="N735" s="3" t="str" cm="1">
        <f t="array" ref="N735">_xlfn.SWITCH(Merge2[[#This Row],[Education]], 1, "Below College", 2, "College", 3, "Bachelor's", 4, "Master's", 5, "Doctorate")</f>
        <v>Below College</v>
      </c>
      <c r="O735" s="3" t="s">
        <v>83</v>
      </c>
      <c r="P735" s="3" t="s">
        <v>93</v>
      </c>
      <c r="Q735" s="3" t="s">
        <v>33</v>
      </c>
      <c r="R735" s="5">
        <v>47648</v>
      </c>
      <c r="S735" s="4">
        <v>1</v>
      </c>
      <c r="T735" s="3" t="s">
        <v>42</v>
      </c>
      <c r="U735" s="4">
        <f>IF(Merge2[[#This Row],[OverTime]]="Yes", 1, 0)</f>
        <v>1</v>
      </c>
      <c r="V735" s="2">
        <v>42976</v>
      </c>
      <c r="W735" s="3" t="s">
        <v>34</v>
      </c>
      <c r="X735" s="4">
        <v>5</v>
      </c>
      <c r="Y735" s="4">
        <v>2</v>
      </c>
      <c r="Z735" s="4">
        <v>4</v>
      </c>
      <c r="AA735" s="4" t="str">
        <f>IF(Merge2[[#This Row],[YearsSinceLastPromotion]] &gt;=4, "Need Attention", "OK")</f>
        <v>Need Attention</v>
      </c>
      <c r="AB735" s="4">
        <v>5</v>
      </c>
      <c r="AC735" s="1"/>
      <c r="AD735" s="1"/>
      <c r="AE735" s="2"/>
      <c r="AF735" s="4"/>
      <c r="AG735" s="4" t="e">
        <f>IF(ISNUMBER(Merge2[[#This Row],[PerformanceRating.EnvironmentSatisfaction]]),Merge2[[#This Row],[PerformanceRating.EnvironmentSatisfaction]], NA())</f>
        <v>#N/A</v>
      </c>
      <c r="AH735" s="4"/>
      <c r="AI735" s="4" t="e">
        <f>IF(ISNUMBER(Merge2[[#This Row],[PerformanceRating.JobSatisfaction]]),Merge2[[#This Row],[PerformanceRating.JobSatisfaction]],NA())</f>
        <v>#N/A</v>
      </c>
      <c r="AJ735" s="4"/>
      <c r="AK735" s="4" t="e">
        <f>IF(ISNUMBER(Merge2[[#This Row],[PerformanceRating.RelationshipSatisfaction]]),Merge2[[#This Row],[PerformanceRating.RelationshipSatisfaction]],NA())</f>
        <v>#N/A</v>
      </c>
      <c r="AL735" s="4"/>
      <c r="AM735" s="4"/>
      <c r="AN735" s="4"/>
      <c r="AO735" s="4" t="e">
        <f>IF(ISNUMBER(Merge2[[#This Row],[PerformanceRating.WorkLifeBalance]]),Merge2[[#This Row],[PerformanceRating.WorkLifeBalance]],NA())</f>
        <v>#N/A</v>
      </c>
      <c r="AP735" s="4"/>
      <c r="AQ735" s="4" t="e">
        <f>IF(ISNUMBER(Merge2[[#This Row],[PerformanceRating.SelfRating]]),Merge2[[#This Row],[PerformanceRating.SelfRating]],NA())</f>
        <v>#N/A</v>
      </c>
      <c r="AR735" s="4"/>
      <c r="AS735" s="4" t="e">
        <f>IF(ISNUMBER(Merge2[[#This Row],[PerformanceRating.ManagerRating]]),Merge2[[#This Row],[PerformanceRating.ManagerRating]],NA())</f>
        <v>#N/A</v>
      </c>
      <c r="AT735" s="4" t="e">
        <f>AVERAGE(Merge2[[#This Row],[environment]],Merge2[[#This Row],[job_satisfactory]],Merge2[[#This Row],[Relationship]],Merge2[[#This Row],[worklife]],Merge2[[#This Row],[selfrating]],Merge2[[#This Row],[managerrating]])</f>
        <v>#N/A</v>
      </c>
    </row>
    <row r="736" spans="1:46" x14ac:dyDescent="0.25">
      <c r="A736" s="1" t="s">
        <v>2497</v>
      </c>
      <c r="B736" s="3" t="s">
        <v>2498</v>
      </c>
      <c r="C736" s="3" t="s">
        <v>2499</v>
      </c>
      <c r="D736" s="3" t="s">
        <v>39</v>
      </c>
      <c r="E736" s="4">
        <v>25</v>
      </c>
      <c r="F736" s="4" t="str">
        <f>IF(Merge2[[#This Row],[Age]]&lt;=35,"Young","Old")</f>
        <v>Young</v>
      </c>
      <c r="G736" s="3" t="s">
        <v>92</v>
      </c>
      <c r="H736" s="3" t="s">
        <v>57</v>
      </c>
      <c r="I736" s="4">
        <v>23</v>
      </c>
      <c r="J736" s="4" t="str" cm="1">
        <f t="array" ref="J736">_xlfn.IFS(Merge2[[#This Row],[DistanceFromHome (KM)]] &lt;=10,"0-10KM",Merge2[[#This Row],[DistanceFromHome (KM)]] &lt;=20,"11-20KM",Merge2[[#This Row],[DistanceFromHome (KM)]] &lt;=30,"21-30KM",Merge2[[#This Row],[DistanceFromHome (KM)]] &lt;=40,"31-40KM",Merge2[[#This Row],[DistanceFromHome (KM)]] &lt;=50,"41-50KM")</f>
        <v>21-30KM</v>
      </c>
      <c r="K736" s="3" t="s">
        <v>40</v>
      </c>
      <c r="L736" s="3" t="s">
        <v>76</v>
      </c>
      <c r="M736" s="4">
        <v>3</v>
      </c>
      <c r="N736" s="3" t="str" cm="1">
        <f t="array" ref="N736">_xlfn.SWITCH(Merge2[[#This Row],[Education]], 1, "Below College", 2, "College", 3, "Bachelor's", 4, "Master's", 5, "Doctorate")</f>
        <v>Bachelor's</v>
      </c>
      <c r="O736" s="3" t="s">
        <v>77</v>
      </c>
      <c r="P736" s="3" t="s">
        <v>110</v>
      </c>
      <c r="Q736" s="3" t="s">
        <v>51</v>
      </c>
      <c r="R736" s="5">
        <v>22525</v>
      </c>
      <c r="S736" s="4">
        <v>1</v>
      </c>
      <c r="T736" s="3" t="s">
        <v>34</v>
      </c>
      <c r="U736" s="4">
        <f>IF(Merge2[[#This Row],[OverTime]]="Yes", 1, 0)</f>
        <v>0</v>
      </c>
      <c r="V736" s="2">
        <v>42978</v>
      </c>
      <c r="W736" s="3" t="s">
        <v>34</v>
      </c>
      <c r="X736" s="4">
        <v>5</v>
      </c>
      <c r="Y736" s="4">
        <v>3</v>
      </c>
      <c r="Z736" s="4">
        <v>4</v>
      </c>
      <c r="AA736" s="4" t="str">
        <f>IF(Merge2[[#This Row],[YearsSinceLastPromotion]] &gt;=4, "Need Attention", "OK")</f>
        <v>Need Attention</v>
      </c>
      <c r="AB736" s="4">
        <v>5</v>
      </c>
      <c r="AC736" s="1"/>
      <c r="AD736" s="1"/>
      <c r="AE736" s="2"/>
      <c r="AF736" s="4"/>
      <c r="AG736" s="4" t="e">
        <f>IF(ISNUMBER(Merge2[[#This Row],[PerformanceRating.EnvironmentSatisfaction]]),Merge2[[#This Row],[PerformanceRating.EnvironmentSatisfaction]], NA())</f>
        <v>#N/A</v>
      </c>
      <c r="AH736" s="4"/>
      <c r="AI736" s="4" t="e">
        <f>IF(ISNUMBER(Merge2[[#This Row],[PerformanceRating.JobSatisfaction]]),Merge2[[#This Row],[PerformanceRating.JobSatisfaction]],NA())</f>
        <v>#N/A</v>
      </c>
      <c r="AJ736" s="4"/>
      <c r="AK736" s="4" t="e">
        <f>IF(ISNUMBER(Merge2[[#This Row],[PerformanceRating.RelationshipSatisfaction]]),Merge2[[#This Row],[PerformanceRating.RelationshipSatisfaction]],NA())</f>
        <v>#N/A</v>
      </c>
      <c r="AL736" s="4"/>
      <c r="AM736" s="4"/>
      <c r="AN736" s="4"/>
      <c r="AO736" s="4" t="e">
        <f>IF(ISNUMBER(Merge2[[#This Row],[PerformanceRating.WorkLifeBalance]]),Merge2[[#This Row],[PerformanceRating.WorkLifeBalance]],NA())</f>
        <v>#N/A</v>
      </c>
      <c r="AP736" s="4"/>
      <c r="AQ736" s="4" t="e">
        <f>IF(ISNUMBER(Merge2[[#This Row],[PerformanceRating.SelfRating]]),Merge2[[#This Row],[PerformanceRating.SelfRating]],NA())</f>
        <v>#N/A</v>
      </c>
      <c r="AR736" s="4"/>
      <c r="AS736" s="4" t="e">
        <f>IF(ISNUMBER(Merge2[[#This Row],[PerformanceRating.ManagerRating]]),Merge2[[#This Row],[PerformanceRating.ManagerRating]],NA())</f>
        <v>#N/A</v>
      </c>
      <c r="AT736" s="4" t="e">
        <f>AVERAGE(Merge2[[#This Row],[environment]],Merge2[[#This Row],[job_satisfactory]],Merge2[[#This Row],[Relationship]],Merge2[[#This Row],[worklife]],Merge2[[#This Row],[selfrating]],Merge2[[#This Row],[managerrating]])</f>
        <v>#N/A</v>
      </c>
    </row>
    <row r="737" spans="1:46" x14ac:dyDescent="0.25">
      <c r="A737" s="1" t="s">
        <v>2500</v>
      </c>
      <c r="B737" s="3" t="s">
        <v>2501</v>
      </c>
      <c r="C737" s="3" t="s">
        <v>2502</v>
      </c>
      <c r="D737" s="3" t="s">
        <v>39</v>
      </c>
      <c r="E737" s="4">
        <v>26</v>
      </c>
      <c r="F737" s="4" t="str">
        <f>IF(Merge2[[#This Row],[Age]]&lt;=35,"Young","Old")</f>
        <v>Young</v>
      </c>
      <c r="G737" s="3" t="s">
        <v>27</v>
      </c>
      <c r="H737" s="3" t="s">
        <v>57</v>
      </c>
      <c r="I737" s="4">
        <v>28</v>
      </c>
      <c r="J737" s="4" t="str" cm="1">
        <f t="array" ref="J737">_xlfn.IFS(Merge2[[#This Row],[DistanceFromHome (KM)]] &lt;=10,"0-10KM",Merge2[[#This Row],[DistanceFromHome (KM)]] &lt;=20,"11-20KM",Merge2[[#This Row],[DistanceFromHome (KM)]] &lt;=30,"21-30KM",Merge2[[#This Row],[DistanceFromHome (KM)]] &lt;=40,"31-40KM",Merge2[[#This Row],[DistanceFromHome (KM)]] &lt;=50,"41-50KM")</f>
        <v>21-30KM</v>
      </c>
      <c r="K737" s="3" t="s">
        <v>40</v>
      </c>
      <c r="L737" s="3" t="s">
        <v>70</v>
      </c>
      <c r="M737" s="4">
        <v>5</v>
      </c>
      <c r="N737" s="3" t="str" cm="1">
        <f t="array" ref="N737">_xlfn.SWITCH(Merge2[[#This Row],[Education]], 1, "Below College", 2, "College", 3, "Bachelor's", 4, "Master's", 5, "Doctorate")</f>
        <v>Doctorate</v>
      </c>
      <c r="O737" s="3" t="s">
        <v>58</v>
      </c>
      <c r="P737" s="3" t="s">
        <v>59</v>
      </c>
      <c r="Q737" s="3" t="s">
        <v>51</v>
      </c>
      <c r="R737" s="5">
        <v>246505</v>
      </c>
      <c r="S737" s="4">
        <v>1</v>
      </c>
      <c r="T737" s="3" t="s">
        <v>34</v>
      </c>
      <c r="U737" s="4">
        <f>IF(Merge2[[#This Row],[OverTime]]="Yes", 1, 0)</f>
        <v>0</v>
      </c>
      <c r="V737" s="2">
        <v>42982</v>
      </c>
      <c r="W737" s="3" t="s">
        <v>34</v>
      </c>
      <c r="X737" s="4">
        <v>5</v>
      </c>
      <c r="Y737" s="4">
        <v>1</v>
      </c>
      <c r="Z737" s="4">
        <v>3</v>
      </c>
      <c r="AA737" s="4" t="str">
        <f>IF(Merge2[[#This Row],[YearsSinceLastPromotion]] &gt;=4, "Need Attention", "OK")</f>
        <v>OK</v>
      </c>
      <c r="AB737" s="4">
        <v>2</v>
      </c>
      <c r="AC737" s="1"/>
      <c r="AD737" s="1"/>
      <c r="AE737" s="2"/>
      <c r="AF737" s="4"/>
      <c r="AG737" s="4" t="e">
        <f>IF(ISNUMBER(Merge2[[#This Row],[PerformanceRating.EnvironmentSatisfaction]]),Merge2[[#This Row],[PerformanceRating.EnvironmentSatisfaction]], NA())</f>
        <v>#N/A</v>
      </c>
      <c r="AH737" s="4"/>
      <c r="AI737" s="4" t="e">
        <f>IF(ISNUMBER(Merge2[[#This Row],[PerformanceRating.JobSatisfaction]]),Merge2[[#This Row],[PerformanceRating.JobSatisfaction]],NA())</f>
        <v>#N/A</v>
      </c>
      <c r="AJ737" s="4"/>
      <c r="AK737" s="4" t="e">
        <f>IF(ISNUMBER(Merge2[[#This Row],[PerformanceRating.RelationshipSatisfaction]]),Merge2[[#This Row],[PerformanceRating.RelationshipSatisfaction]],NA())</f>
        <v>#N/A</v>
      </c>
      <c r="AL737" s="4"/>
      <c r="AM737" s="4"/>
      <c r="AN737" s="4"/>
      <c r="AO737" s="4" t="e">
        <f>IF(ISNUMBER(Merge2[[#This Row],[PerformanceRating.WorkLifeBalance]]),Merge2[[#This Row],[PerformanceRating.WorkLifeBalance]],NA())</f>
        <v>#N/A</v>
      </c>
      <c r="AP737" s="4"/>
      <c r="AQ737" s="4" t="e">
        <f>IF(ISNUMBER(Merge2[[#This Row],[PerformanceRating.SelfRating]]),Merge2[[#This Row],[PerformanceRating.SelfRating]],NA())</f>
        <v>#N/A</v>
      </c>
      <c r="AR737" s="4"/>
      <c r="AS737" s="4" t="e">
        <f>IF(ISNUMBER(Merge2[[#This Row],[PerformanceRating.ManagerRating]]),Merge2[[#This Row],[PerformanceRating.ManagerRating]],NA())</f>
        <v>#N/A</v>
      </c>
      <c r="AT737" s="4" t="e">
        <f>AVERAGE(Merge2[[#This Row],[environment]],Merge2[[#This Row],[job_satisfactory]],Merge2[[#This Row],[Relationship]],Merge2[[#This Row],[worklife]],Merge2[[#This Row],[selfrating]],Merge2[[#This Row],[managerrating]])</f>
        <v>#N/A</v>
      </c>
    </row>
    <row r="738" spans="1:46" hidden="1" x14ac:dyDescent="0.25">
      <c r="A738" s="1" t="s">
        <v>2503</v>
      </c>
      <c r="B738" s="3" t="s">
        <v>2504</v>
      </c>
      <c r="C738" s="3" t="s">
        <v>2505</v>
      </c>
      <c r="D738" s="3" t="s">
        <v>26</v>
      </c>
      <c r="E738" s="4">
        <v>38</v>
      </c>
      <c r="F738" s="4" t="str">
        <f>IF(Merge2[[#This Row],[Age]]&lt;=35,"Young","Old")</f>
        <v>Old</v>
      </c>
      <c r="G738" s="3" t="s">
        <v>92</v>
      </c>
      <c r="H738" s="3" t="s">
        <v>57</v>
      </c>
      <c r="I738" s="4">
        <v>44</v>
      </c>
      <c r="J738" s="4" t="str" cm="1">
        <f t="array" ref="J738">_xlfn.IFS(Merge2[[#This Row],[DistanceFromHome (KM)]] &lt;=10,"0-10KM",Merge2[[#This Row],[DistanceFromHome (KM)]] &lt;=20,"11-20KM",Merge2[[#This Row],[DistanceFromHome (KM)]] &lt;=30,"21-30KM",Merge2[[#This Row],[DistanceFromHome (KM)]] &lt;=40,"31-40KM",Merge2[[#This Row],[DistanceFromHome (KM)]] &lt;=50,"41-50KM")</f>
        <v>41-50KM</v>
      </c>
      <c r="K738" s="3" t="s">
        <v>40</v>
      </c>
      <c r="L738" s="3" t="s">
        <v>30</v>
      </c>
      <c r="M738" s="4">
        <v>2</v>
      </c>
      <c r="N738" s="3" t="str" cm="1">
        <f t="array" ref="N738">_xlfn.SWITCH(Merge2[[#This Row],[Education]], 1, "Below College", 2, "College", 3, "Bachelor's", 4, "Master's", 5, "Doctorate")</f>
        <v>College</v>
      </c>
      <c r="O738" s="3" t="s">
        <v>58</v>
      </c>
      <c r="P738" s="3" t="s">
        <v>59</v>
      </c>
      <c r="Q738" s="3" t="s">
        <v>41</v>
      </c>
      <c r="R738" s="5">
        <v>293425</v>
      </c>
      <c r="S738" s="4">
        <v>0</v>
      </c>
      <c r="T738" s="3" t="s">
        <v>42</v>
      </c>
      <c r="U738" s="4">
        <f>IF(Merge2[[#This Row],[OverTime]]="Yes", 1, 0)</f>
        <v>1</v>
      </c>
      <c r="V738" s="2">
        <v>42983</v>
      </c>
      <c r="W738" s="3" t="s">
        <v>34</v>
      </c>
      <c r="X738" s="4">
        <v>5</v>
      </c>
      <c r="Y738" s="4">
        <v>4</v>
      </c>
      <c r="Z738" s="4">
        <v>4</v>
      </c>
      <c r="AA738" s="4" t="str">
        <f>IF(Merge2[[#This Row],[YearsSinceLastPromotion]] &gt;=4, "Need Attention", "OK")</f>
        <v>Need Attention</v>
      </c>
      <c r="AB738" s="4">
        <v>4</v>
      </c>
      <c r="AC738" s="1"/>
      <c r="AD738" s="1"/>
      <c r="AE738" s="2"/>
      <c r="AF738" s="4"/>
      <c r="AG738" s="4" t="e">
        <f>IF(ISNUMBER(Merge2[[#This Row],[PerformanceRating.EnvironmentSatisfaction]]),Merge2[[#This Row],[PerformanceRating.EnvironmentSatisfaction]], NA())</f>
        <v>#N/A</v>
      </c>
      <c r="AH738" s="4"/>
      <c r="AI738" s="4" t="e">
        <f>IF(ISNUMBER(Merge2[[#This Row],[PerformanceRating.JobSatisfaction]]),Merge2[[#This Row],[PerformanceRating.JobSatisfaction]],NA())</f>
        <v>#N/A</v>
      </c>
      <c r="AJ738" s="4"/>
      <c r="AK738" s="4" t="e">
        <f>IF(ISNUMBER(Merge2[[#This Row],[PerformanceRating.RelationshipSatisfaction]]),Merge2[[#This Row],[PerformanceRating.RelationshipSatisfaction]],NA())</f>
        <v>#N/A</v>
      </c>
      <c r="AL738" s="4"/>
      <c r="AM738" s="4"/>
      <c r="AN738" s="4"/>
      <c r="AO738" s="4" t="e">
        <f>IF(ISNUMBER(Merge2[[#This Row],[PerformanceRating.WorkLifeBalance]]),Merge2[[#This Row],[PerformanceRating.WorkLifeBalance]],NA())</f>
        <v>#N/A</v>
      </c>
      <c r="AP738" s="4"/>
      <c r="AQ738" s="4" t="e">
        <f>IF(ISNUMBER(Merge2[[#This Row],[PerformanceRating.SelfRating]]),Merge2[[#This Row],[PerformanceRating.SelfRating]],NA())</f>
        <v>#N/A</v>
      </c>
      <c r="AR738" s="4"/>
      <c r="AS738" s="4" t="e">
        <f>IF(ISNUMBER(Merge2[[#This Row],[PerformanceRating.ManagerRating]]),Merge2[[#This Row],[PerformanceRating.ManagerRating]],NA())</f>
        <v>#N/A</v>
      </c>
      <c r="AT738" s="4" t="e">
        <f>AVERAGE(Merge2[[#This Row],[environment]],Merge2[[#This Row],[job_satisfactory]],Merge2[[#This Row],[Relationship]],Merge2[[#This Row],[worklife]],Merge2[[#This Row],[selfrating]],Merge2[[#This Row],[managerrating]])</f>
        <v>#N/A</v>
      </c>
    </row>
    <row r="739" spans="1:46" x14ac:dyDescent="0.25">
      <c r="A739" s="1" t="s">
        <v>2506</v>
      </c>
      <c r="B739" s="3" t="s">
        <v>2507</v>
      </c>
      <c r="C739" s="3" t="s">
        <v>2508</v>
      </c>
      <c r="D739" s="3" t="s">
        <v>39</v>
      </c>
      <c r="E739" s="4">
        <v>26</v>
      </c>
      <c r="F739" s="4" t="str">
        <f>IF(Merge2[[#This Row],[Age]]&lt;=35,"Young","Old")</f>
        <v>Young</v>
      </c>
      <c r="G739" s="3" t="s">
        <v>27</v>
      </c>
      <c r="H739" s="3" t="s">
        <v>57</v>
      </c>
      <c r="I739" s="4">
        <v>20</v>
      </c>
      <c r="J739" s="4" t="str" cm="1">
        <f t="array" ref="J739">_xlfn.IFS(Merge2[[#This Row],[DistanceFromHome (KM)]] &lt;=10,"0-10KM",Merge2[[#This Row],[DistanceFromHome (KM)]] &lt;=20,"11-20KM",Merge2[[#This Row],[DistanceFromHome (KM)]] &lt;=30,"21-30KM",Merge2[[#This Row],[DistanceFromHome (KM)]] &lt;=40,"31-40KM",Merge2[[#This Row],[DistanceFromHome (KM)]] &lt;=50,"41-50KM")</f>
        <v>11-20KM</v>
      </c>
      <c r="K739" s="3" t="s">
        <v>69</v>
      </c>
      <c r="L739" s="3" t="s">
        <v>30</v>
      </c>
      <c r="M739" s="4">
        <v>1</v>
      </c>
      <c r="N739" s="3" t="str" cm="1">
        <f t="array" ref="N739">_xlfn.SWITCH(Merge2[[#This Row],[Education]], 1, "Below College", 2, "College", 3, "Bachelor's", 4, "Master's", 5, "Doctorate")</f>
        <v>Below College</v>
      </c>
      <c r="O739" s="3" t="s">
        <v>58</v>
      </c>
      <c r="P739" s="3" t="s">
        <v>114</v>
      </c>
      <c r="Q739" s="3" t="s">
        <v>51</v>
      </c>
      <c r="R739" s="5">
        <v>207687</v>
      </c>
      <c r="S739" s="4">
        <v>1</v>
      </c>
      <c r="T739" s="3" t="s">
        <v>42</v>
      </c>
      <c r="U739" s="4">
        <f>IF(Merge2[[#This Row],[OverTime]]="Yes", 1, 0)</f>
        <v>1</v>
      </c>
      <c r="V739" s="2">
        <v>42986</v>
      </c>
      <c r="W739" s="3" t="s">
        <v>34</v>
      </c>
      <c r="X739" s="4">
        <v>5</v>
      </c>
      <c r="Y739" s="4">
        <v>0</v>
      </c>
      <c r="Z739" s="4">
        <v>5</v>
      </c>
      <c r="AA739" s="4" t="str">
        <f>IF(Merge2[[#This Row],[YearsSinceLastPromotion]] &gt;=4, "Need Attention", "OK")</f>
        <v>Need Attention</v>
      </c>
      <c r="AB739" s="4">
        <v>4</v>
      </c>
      <c r="AC739" s="1"/>
      <c r="AD739" s="1"/>
      <c r="AE739" s="2"/>
      <c r="AF739" s="4"/>
      <c r="AG739" s="4" t="e">
        <f>IF(ISNUMBER(Merge2[[#This Row],[PerformanceRating.EnvironmentSatisfaction]]),Merge2[[#This Row],[PerformanceRating.EnvironmentSatisfaction]], NA())</f>
        <v>#N/A</v>
      </c>
      <c r="AH739" s="4"/>
      <c r="AI739" s="4" t="e">
        <f>IF(ISNUMBER(Merge2[[#This Row],[PerformanceRating.JobSatisfaction]]),Merge2[[#This Row],[PerformanceRating.JobSatisfaction]],NA())</f>
        <v>#N/A</v>
      </c>
      <c r="AJ739" s="4"/>
      <c r="AK739" s="4" t="e">
        <f>IF(ISNUMBER(Merge2[[#This Row],[PerformanceRating.RelationshipSatisfaction]]),Merge2[[#This Row],[PerformanceRating.RelationshipSatisfaction]],NA())</f>
        <v>#N/A</v>
      </c>
      <c r="AL739" s="4"/>
      <c r="AM739" s="4"/>
      <c r="AN739" s="4"/>
      <c r="AO739" s="4" t="e">
        <f>IF(ISNUMBER(Merge2[[#This Row],[PerformanceRating.WorkLifeBalance]]),Merge2[[#This Row],[PerformanceRating.WorkLifeBalance]],NA())</f>
        <v>#N/A</v>
      </c>
      <c r="AP739" s="4"/>
      <c r="AQ739" s="4" t="e">
        <f>IF(ISNUMBER(Merge2[[#This Row],[PerformanceRating.SelfRating]]),Merge2[[#This Row],[PerformanceRating.SelfRating]],NA())</f>
        <v>#N/A</v>
      </c>
      <c r="AR739" s="4"/>
      <c r="AS739" s="4" t="e">
        <f>IF(ISNUMBER(Merge2[[#This Row],[PerformanceRating.ManagerRating]]),Merge2[[#This Row],[PerformanceRating.ManagerRating]],NA())</f>
        <v>#N/A</v>
      </c>
      <c r="AT739" s="4" t="e">
        <f>AVERAGE(Merge2[[#This Row],[environment]],Merge2[[#This Row],[job_satisfactory]],Merge2[[#This Row],[Relationship]],Merge2[[#This Row],[worklife]],Merge2[[#This Row],[selfrating]],Merge2[[#This Row],[managerrating]])</f>
        <v>#N/A</v>
      </c>
    </row>
    <row r="740" spans="1:46" x14ac:dyDescent="0.25">
      <c r="A740" s="1" t="s">
        <v>2509</v>
      </c>
      <c r="B740" s="3" t="s">
        <v>2510</v>
      </c>
      <c r="C740" s="3" t="s">
        <v>2511</v>
      </c>
      <c r="D740" s="3" t="s">
        <v>39</v>
      </c>
      <c r="E740" s="4">
        <v>24</v>
      </c>
      <c r="F740" s="4" t="str">
        <f>IF(Merge2[[#This Row],[Age]]&lt;=35,"Young","Old")</f>
        <v>Young</v>
      </c>
      <c r="G740" s="3" t="s">
        <v>27</v>
      </c>
      <c r="H740" s="3" t="s">
        <v>57</v>
      </c>
      <c r="I740" s="4">
        <v>17</v>
      </c>
      <c r="J740" s="4" t="str" cm="1">
        <f t="array" ref="J740">_xlfn.IFS(Merge2[[#This Row],[DistanceFromHome (KM)]] &lt;=10,"0-10KM",Merge2[[#This Row],[DistanceFromHome (KM)]] &lt;=20,"11-20KM",Merge2[[#This Row],[DistanceFromHome (KM)]] &lt;=30,"21-30KM",Merge2[[#This Row],[DistanceFromHome (KM)]] &lt;=40,"31-40KM",Merge2[[#This Row],[DistanceFromHome (KM)]] &lt;=50,"41-50KM")</f>
        <v>11-20KM</v>
      </c>
      <c r="K740" s="3" t="s">
        <v>69</v>
      </c>
      <c r="L740" s="3" t="s">
        <v>70</v>
      </c>
      <c r="M740" s="4">
        <v>4</v>
      </c>
      <c r="N740" s="3" t="str" cm="1">
        <f t="array" ref="N740">_xlfn.SWITCH(Merge2[[#This Row],[Education]], 1, "Below College", 2, "College", 3, "Bachelor's", 4, "Master's", 5, "Doctorate")</f>
        <v>Master's</v>
      </c>
      <c r="O740" s="3" t="s">
        <v>83</v>
      </c>
      <c r="P740" s="3" t="s">
        <v>110</v>
      </c>
      <c r="Q740" s="3" t="s">
        <v>51</v>
      </c>
      <c r="R740" s="5">
        <v>30720</v>
      </c>
      <c r="S740" s="4">
        <v>1</v>
      </c>
      <c r="T740" s="3" t="s">
        <v>34</v>
      </c>
      <c r="U740" s="4">
        <f>IF(Merge2[[#This Row],[OverTime]]="Yes", 1, 0)</f>
        <v>0</v>
      </c>
      <c r="V740" s="2">
        <v>42987</v>
      </c>
      <c r="W740" s="3" t="s">
        <v>34</v>
      </c>
      <c r="X740" s="4">
        <v>5</v>
      </c>
      <c r="Y740" s="4">
        <v>4</v>
      </c>
      <c r="Z740" s="4">
        <v>5</v>
      </c>
      <c r="AA740" s="4" t="str">
        <f>IF(Merge2[[#This Row],[YearsSinceLastPromotion]] &gt;=4, "Need Attention", "OK")</f>
        <v>Need Attention</v>
      </c>
      <c r="AB740" s="4">
        <v>4</v>
      </c>
      <c r="AC740" s="1"/>
      <c r="AD740" s="1"/>
      <c r="AE740" s="2"/>
      <c r="AF740" s="4"/>
      <c r="AG740" s="4" t="e">
        <f>IF(ISNUMBER(Merge2[[#This Row],[PerformanceRating.EnvironmentSatisfaction]]),Merge2[[#This Row],[PerformanceRating.EnvironmentSatisfaction]], NA())</f>
        <v>#N/A</v>
      </c>
      <c r="AH740" s="4"/>
      <c r="AI740" s="4" t="e">
        <f>IF(ISNUMBER(Merge2[[#This Row],[PerformanceRating.JobSatisfaction]]),Merge2[[#This Row],[PerformanceRating.JobSatisfaction]],NA())</f>
        <v>#N/A</v>
      </c>
      <c r="AJ740" s="4"/>
      <c r="AK740" s="4" t="e">
        <f>IF(ISNUMBER(Merge2[[#This Row],[PerformanceRating.RelationshipSatisfaction]]),Merge2[[#This Row],[PerformanceRating.RelationshipSatisfaction]],NA())</f>
        <v>#N/A</v>
      </c>
      <c r="AL740" s="4"/>
      <c r="AM740" s="4"/>
      <c r="AN740" s="4"/>
      <c r="AO740" s="4" t="e">
        <f>IF(ISNUMBER(Merge2[[#This Row],[PerformanceRating.WorkLifeBalance]]),Merge2[[#This Row],[PerformanceRating.WorkLifeBalance]],NA())</f>
        <v>#N/A</v>
      </c>
      <c r="AP740" s="4"/>
      <c r="AQ740" s="4" t="e">
        <f>IF(ISNUMBER(Merge2[[#This Row],[PerformanceRating.SelfRating]]),Merge2[[#This Row],[PerformanceRating.SelfRating]],NA())</f>
        <v>#N/A</v>
      </c>
      <c r="AR740" s="4"/>
      <c r="AS740" s="4" t="e">
        <f>IF(ISNUMBER(Merge2[[#This Row],[PerformanceRating.ManagerRating]]),Merge2[[#This Row],[PerformanceRating.ManagerRating]],NA())</f>
        <v>#N/A</v>
      </c>
      <c r="AT740" s="4" t="e">
        <f>AVERAGE(Merge2[[#This Row],[environment]],Merge2[[#This Row],[job_satisfactory]],Merge2[[#This Row],[Relationship]],Merge2[[#This Row],[worklife]],Merge2[[#This Row],[selfrating]],Merge2[[#This Row],[managerrating]])</f>
        <v>#N/A</v>
      </c>
    </row>
    <row r="741" spans="1:46" x14ac:dyDescent="0.25">
      <c r="A741" s="1" t="s">
        <v>2512</v>
      </c>
      <c r="B741" s="3" t="s">
        <v>2513</v>
      </c>
      <c r="C741" s="3" t="s">
        <v>2514</v>
      </c>
      <c r="D741" s="3" t="s">
        <v>26</v>
      </c>
      <c r="E741" s="4">
        <v>24</v>
      </c>
      <c r="F741" s="4" t="str">
        <f>IF(Merge2[[#This Row],[Age]]&lt;=35,"Young","Old")</f>
        <v>Young</v>
      </c>
      <c r="G741" s="3" t="s">
        <v>92</v>
      </c>
      <c r="H741" s="3" t="s">
        <v>28</v>
      </c>
      <c r="I741" s="4">
        <v>29</v>
      </c>
      <c r="J741" s="4" t="str" cm="1">
        <f t="array" ref="J741">_xlfn.IFS(Merge2[[#This Row],[DistanceFromHome (KM)]] &lt;=10,"0-10KM",Merge2[[#This Row],[DistanceFromHome (KM)]] &lt;=20,"11-20KM",Merge2[[#This Row],[DistanceFromHome (KM)]] &lt;=30,"21-30KM",Merge2[[#This Row],[DistanceFromHome (KM)]] &lt;=40,"31-40KM",Merge2[[#This Row],[DistanceFromHome (KM)]] &lt;=50,"41-50KM")</f>
        <v>21-30KM</v>
      </c>
      <c r="K741" s="3" t="s">
        <v>40</v>
      </c>
      <c r="L741" s="3" t="s">
        <v>76</v>
      </c>
      <c r="M741" s="4">
        <v>1</v>
      </c>
      <c r="N741" s="3" t="str" cm="1">
        <f t="array" ref="N741">_xlfn.SWITCH(Merge2[[#This Row],[Education]], 1, "Below College", 2, "College", 3, "Bachelor's", 4, "Master's", 5, "Doctorate")</f>
        <v>Below College</v>
      </c>
      <c r="O741" s="3" t="s">
        <v>130</v>
      </c>
      <c r="P741" s="3" t="s">
        <v>166</v>
      </c>
      <c r="Q741" s="3" t="s">
        <v>41</v>
      </c>
      <c r="R741" s="5">
        <v>26608</v>
      </c>
      <c r="S741" s="4">
        <v>0</v>
      </c>
      <c r="T741" s="3" t="s">
        <v>34</v>
      </c>
      <c r="U741" s="4">
        <f>IF(Merge2[[#This Row],[OverTime]]="Yes", 1, 0)</f>
        <v>0</v>
      </c>
      <c r="V741" s="2">
        <v>42990</v>
      </c>
      <c r="W741" s="3" t="s">
        <v>34</v>
      </c>
      <c r="X741" s="4">
        <v>5</v>
      </c>
      <c r="Y741" s="4">
        <v>0</v>
      </c>
      <c r="Z741" s="4">
        <v>3</v>
      </c>
      <c r="AA741" s="4" t="str">
        <f>IF(Merge2[[#This Row],[YearsSinceLastPromotion]] &gt;=4, "Need Attention", "OK")</f>
        <v>OK</v>
      </c>
      <c r="AB741" s="4">
        <v>1</v>
      </c>
      <c r="AC741" s="1"/>
      <c r="AD741" s="1"/>
      <c r="AE741" s="2"/>
      <c r="AF741" s="4"/>
      <c r="AG741" s="4" t="e">
        <f>IF(ISNUMBER(Merge2[[#This Row],[PerformanceRating.EnvironmentSatisfaction]]),Merge2[[#This Row],[PerformanceRating.EnvironmentSatisfaction]], NA())</f>
        <v>#N/A</v>
      </c>
      <c r="AH741" s="4"/>
      <c r="AI741" s="4" t="e">
        <f>IF(ISNUMBER(Merge2[[#This Row],[PerformanceRating.JobSatisfaction]]),Merge2[[#This Row],[PerformanceRating.JobSatisfaction]],NA())</f>
        <v>#N/A</v>
      </c>
      <c r="AJ741" s="4"/>
      <c r="AK741" s="4" t="e">
        <f>IF(ISNUMBER(Merge2[[#This Row],[PerformanceRating.RelationshipSatisfaction]]),Merge2[[#This Row],[PerformanceRating.RelationshipSatisfaction]],NA())</f>
        <v>#N/A</v>
      </c>
      <c r="AL741" s="4"/>
      <c r="AM741" s="4"/>
      <c r="AN741" s="4"/>
      <c r="AO741" s="4" t="e">
        <f>IF(ISNUMBER(Merge2[[#This Row],[PerformanceRating.WorkLifeBalance]]),Merge2[[#This Row],[PerformanceRating.WorkLifeBalance]],NA())</f>
        <v>#N/A</v>
      </c>
      <c r="AP741" s="4"/>
      <c r="AQ741" s="4" t="e">
        <f>IF(ISNUMBER(Merge2[[#This Row],[PerformanceRating.SelfRating]]),Merge2[[#This Row],[PerformanceRating.SelfRating]],NA())</f>
        <v>#N/A</v>
      </c>
      <c r="AR741" s="4"/>
      <c r="AS741" s="4" t="e">
        <f>IF(ISNUMBER(Merge2[[#This Row],[PerformanceRating.ManagerRating]]),Merge2[[#This Row],[PerformanceRating.ManagerRating]],NA())</f>
        <v>#N/A</v>
      </c>
      <c r="AT741" s="4" t="e">
        <f>AVERAGE(Merge2[[#This Row],[environment]],Merge2[[#This Row],[job_satisfactory]],Merge2[[#This Row],[Relationship]],Merge2[[#This Row],[worklife]],Merge2[[#This Row],[selfrating]],Merge2[[#This Row],[managerrating]])</f>
        <v>#N/A</v>
      </c>
    </row>
    <row r="742" spans="1:46" x14ac:dyDescent="0.25">
      <c r="A742" s="1" t="s">
        <v>2515</v>
      </c>
      <c r="B742" s="3" t="s">
        <v>2516</v>
      </c>
      <c r="C742" s="3" t="s">
        <v>2517</v>
      </c>
      <c r="D742" s="3" t="s">
        <v>39</v>
      </c>
      <c r="E742" s="4">
        <v>24</v>
      </c>
      <c r="F742" s="4" t="str">
        <f>IF(Merge2[[#This Row],[Age]]&lt;=35,"Young","Old")</f>
        <v>Young</v>
      </c>
      <c r="G742" s="3" t="s">
        <v>27</v>
      </c>
      <c r="H742" s="3" t="s">
        <v>28</v>
      </c>
      <c r="I742" s="4">
        <v>31</v>
      </c>
      <c r="J742" s="4" t="str" cm="1">
        <f t="array" ref="J742">_xlfn.IFS(Merge2[[#This Row],[DistanceFromHome (KM)]] &lt;=10,"0-10KM",Merge2[[#This Row],[DistanceFromHome (KM)]] &lt;=20,"11-20KM",Merge2[[#This Row],[DistanceFromHome (KM)]] &lt;=30,"21-30KM",Merge2[[#This Row],[DistanceFromHome (KM)]] &lt;=40,"31-40KM",Merge2[[#This Row],[DistanceFromHome (KM)]] &lt;=50,"41-50KM")</f>
        <v>31-40KM</v>
      </c>
      <c r="K742" s="3" t="s">
        <v>40</v>
      </c>
      <c r="L742" s="3" t="s">
        <v>149</v>
      </c>
      <c r="M742" s="4">
        <v>4</v>
      </c>
      <c r="N742" s="3" t="str" cm="1">
        <f t="array" ref="N742">_xlfn.SWITCH(Merge2[[#This Row],[Education]], 1, "Below College", 2, "College", 3, "Bachelor's", 4, "Master's", 5, "Doctorate")</f>
        <v>Master's</v>
      </c>
      <c r="O742" s="3" t="s">
        <v>31</v>
      </c>
      <c r="P742" s="3" t="s">
        <v>32</v>
      </c>
      <c r="Q742" s="3" t="s">
        <v>51</v>
      </c>
      <c r="R742" s="5">
        <v>105502</v>
      </c>
      <c r="S742" s="4">
        <v>2</v>
      </c>
      <c r="T742" s="3" t="s">
        <v>34</v>
      </c>
      <c r="U742" s="4">
        <f>IF(Merge2[[#This Row],[OverTime]]="Yes", 1, 0)</f>
        <v>0</v>
      </c>
      <c r="V742" s="2">
        <v>42990</v>
      </c>
      <c r="W742" s="3" t="s">
        <v>34</v>
      </c>
      <c r="X742" s="4">
        <v>5</v>
      </c>
      <c r="Y742" s="4">
        <v>2</v>
      </c>
      <c r="Z742" s="4">
        <v>5</v>
      </c>
      <c r="AA742" s="4" t="str">
        <f>IF(Merge2[[#This Row],[YearsSinceLastPromotion]] &gt;=4, "Need Attention", "OK")</f>
        <v>Need Attention</v>
      </c>
      <c r="AB742" s="4">
        <v>2</v>
      </c>
      <c r="AC742" s="1"/>
      <c r="AD742" s="1"/>
      <c r="AE742" s="2"/>
      <c r="AF742" s="4"/>
      <c r="AG742" s="4" t="e">
        <f>IF(ISNUMBER(Merge2[[#This Row],[PerformanceRating.EnvironmentSatisfaction]]),Merge2[[#This Row],[PerformanceRating.EnvironmentSatisfaction]], NA())</f>
        <v>#N/A</v>
      </c>
      <c r="AH742" s="4"/>
      <c r="AI742" s="4" t="e">
        <f>IF(ISNUMBER(Merge2[[#This Row],[PerformanceRating.JobSatisfaction]]),Merge2[[#This Row],[PerformanceRating.JobSatisfaction]],NA())</f>
        <v>#N/A</v>
      </c>
      <c r="AJ742" s="4"/>
      <c r="AK742" s="4" t="e">
        <f>IF(ISNUMBER(Merge2[[#This Row],[PerformanceRating.RelationshipSatisfaction]]),Merge2[[#This Row],[PerformanceRating.RelationshipSatisfaction]],NA())</f>
        <v>#N/A</v>
      </c>
      <c r="AL742" s="4"/>
      <c r="AM742" s="4"/>
      <c r="AN742" s="4"/>
      <c r="AO742" s="4" t="e">
        <f>IF(ISNUMBER(Merge2[[#This Row],[PerformanceRating.WorkLifeBalance]]),Merge2[[#This Row],[PerformanceRating.WorkLifeBalance]],NA())</f>
        <v>#N/A</v>
      </c>
      <c r="AP742" s="4"/>
      <c r="AQ742" s="4" t="e">
        <f>IF(ISNUMBER(Merge2[[#This Row],[PerformanceRating.SelfRating]]),Merge2[[#This Row],[PerformanceRating.SelfRating]],NA())</f>
        <v>#N/A</v>
      </c>
      <c r="AR742" s="4"/>
      <c r="AS742" s="4" t="e">
        <f>IF(ISNUMBER(Merge2[[#This Row],[PerformanceRating.ManagerRating]]),Merge2[[#This Row],[PerformanceRating.ManagerRating]],NA())</f>
        <v>#N/A</v>
      </c>
      <c r="AT742" s="4" t="e">
        <f>AVERAGE(Merge2[[#This Row],[environment]],Merge2[[#This Row],[job_satisfactory]],Merge2[[#This Row],[Relationship]],Merge2[[#This Row],[worklife]],Merge2[[#This Row],[selfrating]],Merge2[[#This Row],[managerrating]])</f>
        <v>#N/A</v>
      </c>
    </row>
    <row r="743" spans="1:46" x14ac:dyDescent="0.25">
      <c r="A743" s="1" t="s">
        <v>2518</v>
      </c>
      <c r="B743" s="3" t="s">
        <v>1292</v>
      </c>
      <c r="C743" s="3" t="s">
        <v>2519</v>
      </c>
      <c r="D743" s="3" t="s">
        <v>26</v>
      </c>
      <c r="E743" s="4">
        <v>26</v>
      </c>
      <c r="F743" s="4" t="str">
        <f>IF(Merge2[[#This Row],[Age]]&lt;=35,"Young","Old")</f>
        <v>Young</v>
      </c>
      <c r="G743" s="3" t="s">
        <v>27</v>
      </c>
      <c r="H743" s="3" t="s">
        <v>57</v>
      </c>
      <c r="I743" s="4">
        <v>45</v>
      </c>
      <c r="J743" s="4" t="str" cm="1">
        <f t="array" ref="J743">_xlfn.IFS(Merge2[[#This Row],[DistanceFromHome (KM)]] &lt;=10,"0-10KM",Merge2[[#This Row],[DistanceFromHome (KM)]] &lt;=20,"11-20KM",Merge2[[#This Row],[DistanceFromHome (KM)]] &lt;=30,"21-30KM",Merge2[[#This Row],[DistanceFromHome (KM)]] &lt;=40,"31-40KM",Merge2[[#This Row],[DistanceFromHome (KM)]] &lt;=50,"41-50KM")</f>
        <v>41-50KM</v>
      </c>
      <c r="K743" s="3" t="s">
        <v>29</v>
      </c>
      <c r="L743" s="3" t="s">
        <v>76</v>
      </c>
      <c r="M743" s="4">
        <v>3</v>
      </c>
      <c r="N743" s="3" t="str" cm="1">
        <f t="array" ref="N743">_xlfn.SWITCH(Merge2[[#This Row],[Education]], 1, "Below College", 2, "College", 3, "Bachelor's", 4, "Master's", 5, "Doctorate")</f>
        <v>Bachelor's</v>
      </c>
      <c r="O743" s="3" t="s">
        <v>58</v>
      </c>
      <c r="P743" s="3" t="s">
        <v>110</v>
      </c>
      <c r="Q743" s="3" t="s">
        <v>41</v>
      </c>
      <c r="R743" s="5">
        <v>74096</v>
      </c>
      <c r="S743" s="4">
        <v>0</v>
      </c>
      <c r="T743" s="3" t="s">
        <v>34</v>
      </c>
      <c r="U743" s="4">
        <f>IF(Merge2[[#This Row],[OverTime]]="Yes", 1, 0)</f>
        <v>0</v>
      </c>
      <c r="V743" s="2">
        <v>42997</v>
      </c>
      <c r="W743" s="3" t="s">
        <v>34</v>
      </c>
      <c r="X743" s="4">
        <v>5</v>
      </c>
      <c r="Y743" s="4">
        <v>0</v>
      </c>
      <c r="Z743" s="4">
        <v>5</v>
      </c>
      <c r="AA743" s="4" t="str">
        <f>IF(Merge2[[#This Row],[YearsSinceLastPromotion]] &gt;=4, "Need Attention", "OK")</f>
        <v>Need Attention</v>
      </c>
      <c r="AB743" s="4">
        <v>4</v>
      </c>
      <c r="AC743" s="1"/>
      <c r="AD743" s="1"/>
      <c r="AE743" s="2"/>
      <c r="AF743" s="4"/>
      <c r="AG743" s="4" t="e">
        <f>IF(ISNUMBER(Merge2[[#This Row],[PerformanceRating.EnvironmentSatisfaction]]),Merge2[[#This Row],[PerformanceRating.EnvironmentSatisfaction]], NA())</f>
        <v>#N/A</v>
      </c>
      <c r="AH743" s="4"/>
      <c r="AI743" s="4" t="e">
        <f>IF(ISNUMBER(Merge2[[#This Row],[PerformanceRating.JobSatisfaction]]),Merge2[[#This Row],[PerformanceRating.JobSatisfaction]],NA())</f>
        <v>#N/A</v>
      </c>
      <c r="AJ743" s="4"/>
      <c r="AK743" s="4" t="e">
        <f>IF(ISNUMBER(Merge2[[#This Row],[PerformanceRating.RelationshipSatisfaction]]),Merge2[[#This Row],[PerformanceRating.RelationshipSatisfaction]],NA())</f>
        <v>#N/A</v>
      </c>
      <c r="AL743" s="4"/>
      <c r="AM743" s="4"/>
      <c r="AN743" s="4"/>
      <c r="AO743" s="4" t="e">
        <f>IF(ISNUMBER(Merge2[[#This Row],[PerformanceRating.WorkLifeBalance]]),Merge2[[#This Row],[PerformanceRating.WorkLifeBalance]],NA())</f>
        <v>#N/A</v>
      </c>
      <c r="AP743" s="4"/>
      <c r="AQ743" s="4" t="e">
        <f>IF(ISNUMBER(Merge2[[#This Row],[PerformanceRating.SelfRating]]),Merge2[[#This Row],[PerformanceRating.SelfRating]],NA())</f>
        <v>#N/A</v>
      </c>
      <c r="AR743" s="4"/>
      <c r="AS743" s="4" t="e">
        <f>IF(ISNUMBER(Merge2[[#This Row],[PerformanceRating.ManagerRating]]),Merge2[[#This Row],[PerformanceRating.ManagerRating]],NA())</f>
        <v>#N/A</v>
      </c>
      <c r="AT743" s="4" t="e">
        <f>AVERAGE(Merge2[[#This Row],[environment]],Merge2[[#This Row],[job_satisfactory]],Merge2[[#This Row],[Relationship]],Merge2[[#This Row],[worklife]],Merge2[[#This Row],[selfrating]],Merge2[[#This Row],[managerrating]])</f>
        <v>#N/A</v>
      </c>
    </row>
    <row r="744" spans="1:46" x14ac:dyDescent="0.25">
      <c r="A744" s="1" t="s">
        <v>2520</v>
      </c>
      <c r="B744" s="3" t="s">
        <v>2521</v>
      </c>
      <c r="C744" s="3" t="s">
        <v>2522</v>
      </c>
      <c r="D744" s="3" t="s">
        <v>26</v>
      </c>
      <c r="E744" s="4">
        <v>25</v>
      </c>
      <c r="F744" s="4" t="str">
        <f>IF(Merge2[[#This Row],[Age]]&lt;=35,"Young","Old")</f>
        <v>Young</v>
      </c>
      <c r="G744" s="3" t="s">
        <v>75</v>
      </c>
      <c r="H744" s="3" t="s">
        <v>57</v>
      </c>
      <c r="I744" s="4">
        <v>28</v>
      </c>
      <c r="J744" s="4" t="str" cm="1">
        <f t="array" ref="J744">_xlfn.IFS(Merge2[[#This Row],[DistanceFromHome (KM)]] &lt;=10,"0-10KM",Merge2[[#This Row],[DistanceFromHome (KM)]] &lt;=20,"11-20KM",Merge2[[#This Row],[DistanceFromHome (KM)]] &lt;=30,"21-30KM",Merge2[[#This Row],[DistanceFromHome (KM)]] &lt;=40,"31-40KM",Merge2[[#This Row],[DistanceFromHome (KM)]] &lt;=50,"41-50KM")</f>
        <v>21-30KM</v>
      </c>
      <c r="K744" s="3" t="s">
        <v>40</v>
      </c>
      <c r="L744" s="3" t="s">
        <v>30</v>
      </c>
      <c r="M744" s="4">
        <v>4</v>
      </c>
      <c r="N744" s="3" t="str" cm="1">
        <f t="array" ref="N744">_xlfn.SWITCH(Merge2[[#This Row],[Education]], 1, "Below College", 2, "College", 3, "Bachelor's", 4, "Master's", 5, "Doctorate")</f>
        <v>Master's</v>
      </c>
      <c r="O744" s="3" t="s">
        <v>83</v>
      </c>
      <c r="P744" s="3" t="s">
        <v>114</v>
      </c>
      <c r="Q744" s="3" t="s">
        <v>41</v>
      </c>
      <c r="R744" s="5">
        <v>68762</v>
      </c>
      <c r="S744" s="4">
        <v>0</v>
      </c>
      <c r="T744" s="3" t="s">
        <v>42</v>
      </c>
      <c r="U744" s="4">
        <f>IF(Merge2[[#This Row],[OverTime]]="Yes", 1, 0)</f>
        <v>1</v>
      </c>
      <c r="V744" s="2">
        <v>43001</v>
      </c>
      <c r="W744" s="3" t="s">
        <v>34</v>
      </c>
      <c r="X744" s="4">
        <v>5</v>
      </c>
      <c r="Y744" s="4">
        <v>3</v>
      </c>
      <c r="Z744" s="4">
        <v>5</v>
      </c>
      <c r="AA744" s="4" t="str">
        <f>IF(Merge2[[#This Row],[YearsSinceLastPromotion]] &gt;=4, "Need Attention", "OK")</f>
        <v>Need Attention</v>
      </c>
      <c r="AB744" s="4">
        <v>4</v>
      </c>
      <c r="AC744" s="1"/>
      <c r="AD744" s="1"/>
      <c r="AE744" s="2"/>
      <c r="AF744" s="4"/>
      <c r="AG744" s="4" t="e">
        <f>IF(ISNUMBER(Merge2[[#This Row],[PerformanceRating.EnvironmentSatisfaction]]),Merge2[[#This Row],[PerformanceRating.EnvironmentSatisfaction]], NA())</f>
        <v>#N/A</v>
      </c>
      <c r="AH744" s="4"/>
      <c r="AI744" s="4" t="e">
        <f>IF(ISNUMBER(Merge2[[#This Row],[PerformanceRating.JobSatisfaction]]),Merge2[[#This Row],[PerformanceRating.JobSatisfaction]],NA())</f>
        <v>#N/A</v>
      </c>
      <c r="AJ744" s="4"/>
      <c r="AK744" s="4" t="e">
        <f>IF(ISNUMBER(Merge2[[#This Row],[PerformanceRating.RelationshipSatisfaction]]),Merge2[[#This Row],[PerformanceRating.RelationshipSatisfaction]],NA())</f>
        <v>#N/A</v>
      </c>
      <c r="AL744" s="4"/>
      <c r="AM744" s="4"/>
      <c r="AN744" s="4"/>
      <c r="AO744" s="4" t="e">
        <f>IF(ISNUMBER(Merge2[[#This Row],[PerformanceRating.WorkLifeBalance]]),Merge2[[#This Row],[PerformanceRating.WorkLifeBalance]],NA())</f>
        <v>#N/A</v>
      </c>
      <c r="AP744" s="4"/>
      <c r="AQ744" s="4" t="e">
        <f>IF(ISNUMBER(Merge2[[#This Row],[PerformanceRating.SelfRating]]),Merge2[[#This Row],[PerformanceRating.SelfRating]],NA())</f>
        <v>#N/A</v>
      </c>
      <c r="AR744" s="4"/>
      <c r="AS744" s="4" t="e">
        <f>IF(ISNUMBER(Merge2[[#This Row],[PerformanceRating.ManagerRating]]),Merge2[[#This Row],[PerformanceRating.ManagerRating]],NA())</f>
        <v>#N/A</v>
      </c>
      <c r="AT744" s="4" t="e">
        <f>AVERAGE(Merge2[[#This Row],[environment]],Merge2[[#This Row],[job_satisfactory]],Merge2[[#This Row],[Relationship]],Merge2[[#This Row],[worklife]],Merge2[[#This Row],[selfrating]],Merge2[[#This Row],[managerrating]])</f>
        <v>#N/A</v>
      </c>
    </row>
    <row r="745" spans="1:46" x14ac:dyDescent="0.25">
      <c r="A745" s="1" t="s">
        <v>2523</v>
      </c>
      <c r="B745" s="3" t="s">
        <v>2524</v>
      </c>
      <c r="C745" s="3" t="s">
        <v>2525</v>
      </c>
      <c r="D745" s="3" t="s">
        <v>26</v>
      </c>
      <c r="E745" s="4">
        <v>25</v>
      </c>
      <c r="F745" s="4" t="str">
        <f>IF(Merge2[[#This Row],[Age]]&lt;=35,"Young","Old")</f>
        <v>Young</v>
      </c>
      <c r="G745" s="3" t="s">
        <v>27</v>
      </c>
      <c r="H745" s="3" t="s">
        <v>28</v>
      </c>
      <c r="I745" s="4">
        <v>3</v>
      </c>
      <c r="J745" s="4" t="str" cm="1">
        <f t="array" ref="J745">_xlfn.IFS(Merge2[[#This Row],[DistanceFromHome (KM)]] &lt;=10,"0-10KM",Merge2[[#This Row],[DistanceFromHome (KM)]] &lt;=20,"11-20KM",Merge2[[#This Row],[DistanceFromHome (KM)]] &lt;=30,"21-30KM",Merge2[[#This Row],[DistanceFromHome (KM)]] &lt;=40,"31-40KM",Merge2[[#This Row],[DistanceFromHome (KM)]] &lt;=50,"41-50KM")</f>
        <v>0-10KM</v>
      </c>
      <c r="K745" s="3" t="s">
        <v>40</v>
      </c>
      <c r="L745" s="3" t="s">
        <v>30</v>
      </c>
      <c r="M745" s="4">
        <v>1</v>
      </c>
      <c r="N745" s="3" t="str" cm="1">
        <f t="array" ref="N745">_xlfn.SWITCH(Merge2[[#This Row],[Education]], 1, "Below College", 2, "College", 3, "Bachelor's", 4, "Master's", 5, "Doctorate")</f>
        <v>Below College</v>
      </c>
      <c r="O745" s="3" t="s">
        <v>31</v>
      </c>
      <c r="P745" s="3" t="s">
        <v>32</v>
      </c>
      <c r="Q745" s="3" t="s">
        <v>51</v>
      </c>
      <c r="R745" s="5">
        <v>58631</v>
      </c>
      <c r="S745" s="4">
        <v>3</v>
      </c>
      <c r="T745" s="3" t="s">
        <v>42</v>
      </c>
      <c r="U745" s="4">
        <f>IF(Merge2[[#This Row],[OverTime]]="Yes", 1, 0)</f>
        <v>1</v>
      </c>
      <c r="V745" s="2">
        <v>43004</v>
      </c>
      <c r="W745" s="3" t="s">
        <v>34</v>
      </c>
      <c r="X745" s="4">
        <v>5</v>
      </c>
      <c r="Y745" s="4">
        <v>4</v>
      </c>
      <c r="Z745" s="4">
        <v>4</v>
      </c>
      <c r="AA745" s="4" t="str">
        <f>IF(Merge2[[#This Row],[YearsSinceLastPromotion]] &gt;=4, "Need Attention", "OK")</f>
        <v>Need Attention</v>
      </c>
      <c r="AB745" s="4">
        <v>3</v>
      </c>
      <c r="AC745" s="1"/>
      <c r="AD745" s="1"/>
      <c r="AE745" s="2"/>
      <c r="AF745" s="4"/>
      <c r="AG745" s="4" t="e">
        <f>IF(ISNUMBER(Merge2[[#This Row],[PerformanceRating.EnvironmentSatisfaction]]),Merge2[[#This Row],[PerformanceRating.EnvironmentSatisfaction]], NA())</f>
        <v>#N/A</v>
      </c>
      <c r="AH745" s="4"/>
      <c r="AI745" s="4" t="e">
        <f>IF(ISNUMBER(Merge2[[#This Row],[PerformanceRating.JobSatisfaction]]),Merge2[[#This Row],[PerformanceRating.JobSatisfaction]],NA())</f>
        <v>#N/A</v>
      </c>
      <c r="AJ745" s="4"/>
      <c r="AK745" s="4" t="e">
        <f>IF(ISNUMBER(Merge2[[#This Row],[PerformanceRating.RelationshipSatisfaction]]),Merge2[[#This Row],[PerformanceRating.RelationshipSatisfaction]],NA())</f>
        <v>#N/A</v>
      </c>
      <c r="AL745" s="4"/>
      <c r="AM745" s="4"/>
      <c r="AN745" s="4"/>
      <c r="AO745" s="4" t="e">
        <f>IF(ISNUMBER(Merge2[[#This Row],[PerformanceRating.WorkLifeBalance]]),Merge2[[#This Row],[PerformanceRating.WorkLifeBalance]],NA())</f>
        <v>#N/A</v>
      </c>
      <c r="AP745" s="4"/>
      <c r="AQ745" s="4" t="e">
        <f>IF(ISNUMBER(Merge2[[#This Row],[PerformanceRating.SelfRating]]),Merge2[[#This Row],[PerformanceRating.SelfRating]],NA())</f>
        <v>#N/A</v>
      </c>
      <c r="AR745" s="4"/>
      <c r="AS745" s="4" t="e">
        <f>IF(ISNUMBER(Merge2[[#This Row],[PerformanceRating.ManagerRating]]),Merge2[[#This Row],[PerformanceRating.ManagerRating]],NA())</f>
        <v>#N/A</v>
      </c>
      <c r="AT745" s="4" t="e">
        <f>AVERAGE(Merge2[[#This Row],[environment]],Merge2[[#This Row],[job_satisfactory]],Merge2[[#This Row],[Relationship]],Merge2[[#This Row],[worklife]],Merge2[[#This Row],[selfrating]],Merge2[[#This Row],[managerrating]])</f>
        <v>#N/A</v>
      </c>
    </row>
    <row r="746" spans="1:46" x14ac:dyDescent="0.25">
      <c r="A746" s="1" t="s">
        <v>2526</v>
      </c>
      <c r="B746" s="3" t="s">
        <v>2527</v>
      </c>
      <c r="C746" s="3" t="s">
        <v>2528</v>
      </c>
      <c r="D746" s="3" t="s">
        <v>26</v>
      </c>
      <c r="E746" s="4">
        <v>26</v>
      </c>
      <c r="F746" s="4" t="str">
        <f>IF(Merge2[[#This Row],[Age]]&lt;=35,"Young","Old")</f>
        <v>Young</v>
      </c>
      <c r="G746" s="3" t="s">
        <v>92</v>
      </c>
      <c r="H746" s="3" t="s">
        <v>57</v>
      </c>
      <c r="I746" s="4">
        <v>28</v>
      </c>
      <c r="J746" s="4" t="str" cm="1">
        <f t="array" ref="J746">_xlfn.IFS(Merge2[[#This Row],[DistanceFromHome (KM)]] &lt;=10,"0-10KM",Merge2[[#This Row],[DistanceFromHome (KM)]] &lt;=20,"11-20KM",Merge2[[#This Row],[DistanceFromHome (KM)]] &lt;=30,"21-30KM",Merge2[[#This Row],[DistanceFromHome (KM)]] &lt;=40,"31-40KM",Merge2[[#This Row],[DistanceFromHome (KM)]] &lt;=50,"41-50KM")</f>
        <v>21-30KM</v>
      </c>
      <c r="K746" s="3" t="s">
        <v>69</v>
      </c>
      <c r="L746" s="3" t="s">
        <v>70</v>
      </c>
      <c r="M746" s="4">
        <v>4</v>
      </c>
      <c r="N746" s="3" t="str" cm="1">
        <f t="array" ref="N746">_xlfn.SWITCH(Merge2[[#This Row],[Education]], 1, "Below College", 2, "College", 3, "Bachelor's", 4, "Master's", 5, "Doctorate")</f>
        <v>Master's</v>
      </c>
      <c r="O746" s="3" t="s">
        <v>77</v>
      </c>
      <c r="P746" s="3" t="s">
        <v>101</v>
      </c>
      <c r="Q746" s="3" t="s">
        <v>33</v>
      </c>
      <c r="R746" s="5">
        <v>79324</v>
      </c>
      <c r="S746" s="4">
        <v>0</v>
      </c>
      <c r="T746" s="3" t="s">
        <v>42</v>
      </c>
      <c r="U746" s="4">
        <f>IF(Merge2[[#This Row],[OverTime]]="Yes", 1, 0)</f>
        <v>1</v>
      </c>
      <c r="V746" s="2">
        <v>43007</v>
      </c>
      <c r="W746" s="3" t="s">
        <v>34</v>
      </c>
      <c r="X746" s="4">
        <v>5</v>
      </c>
      <c r="Y746" s="4">
        <v>2</v>
      </c>
      <c r="Z746" s="4">
        <v>3</v>
      </c>
      <c r="AA746" s="4" t="str">
        <f>IF(Merge2[[#This Row],[YearsSinceLastPromotion]] &gt;=4, "Need Attention", "OK")</f>
        <v>OK</v>
      </c>
      <c r="AB746" s="4">
        <v>5</v>
      </c>
      <c r="AC746" s="1"/>
      <c r="AD746" s="1"/>
      <c r="AE746" s="2"/>
      <c r="AF746" s="4"/>
      <c r="AG746" s="4" t="e">
        <f>IF(ISNUMBER(Merge2[[#This Row],[PerformanceRating.EnvironmentSatisfaction]]),Merge2[[#This Row],[PerformanceRating.EnvironmentSatisfaction]], NA())</f>
        <v>#N/A</v>
      </c>
      <c r="AH746" s="4"/>
      <c r="AI746" s="4" t="e">
        <f>IF(ISNUMBER(Merge2[[#This Row],[PerformanceRating.JobSatisfaction]]),Merge2[[#This Row],[PerformanceRating.JobSatisfaction]],NA())</f>
        <v>#N/A</v>
      </c>
      <c r="AJ746" s="4"/>
      <c r="AK746" s="4" t="e">
        <f>IF(ISNUMBER(Merge2[[#This Row],[PerformanceRating.RelationshipSatisfaction]]),Merge2[[#This Row],[PerformanceRating.RelationshipSatisfaction]],NA())</f>
        <v>#N/A</v>
      </c>
      <c r="AL746" s="4"/>
      <c r="AM746" s="4"/>
      <c r="AN746" s="4"/>
      <c r="AO746" s="4" t="e">
        <f>IF(ISNUMBER(Merge2[[#This Row],[PerformanceRating.WorkLifeBalance]]),Merge2[[#This Row],[PerformanceRating.WorkLifeBalance]],NA())</f>
        <v>#N/A</v>
      </c>
      <c r="AP746" s="4"/>
      <c r="AQ746" s="4" t="e">
        <f>IF(ISNUMBER(Merge2[[#This Row],[PerformanceRating.SelfRating]]),Merge2[[#This Row],[PerformanceRating.SelfRating]],NA())</f>
        <v>#N/A</v>
      </c>
      <c r="AR746" s="4"/>
      <c r="AS746" s="4" t="e">
        <f>IF(ISNUMBER(Merge2[[#This Row],[PerformanceRating.ManagerRating]]),Merge2[[#This Row],[PerformanceRating.ManagerRating]],NA())</f>
        <v>#N/A</v>
      </c>
      <c r="AT746" s="4" t="e">
        <f>AVERAGE(Merge2[[#This Row],[environment]],Merge2[[#This Row],[job_satisfactory]],Merge2[[#This Row],[Relationship]],Merge2[[#This Row],[worklife]],Merge2[[#This Row],[selfrating]],Merge2[[#This Row],[managerrating]])</f>
        <v>#N/A</v>
      </c>
    </row>
    <row r="747" spans="1:46" x14ac:dyDescent="0.25">
      <c r="A747" s="1" t="s">
        <v>2529</v>
      </c>
      <c r="B747" s="3" t="s">
        <v>2530</v>
      </c>
      <c r="C747" s="3" t="s">
        <v>2531</v>
      </c>
      <c r="D747" s="3" t="s">
        <v>26</v>
      </c>
      <c r="E747" s="4">
        <v>24</v>
      </c>
      <c r="F747" s="4" t="str">
        <f>IF(Merge2[[#This Row],[Age]]&lt;=35,"Young","Old")</f>
        <v>Young</v>
      </c>
      <c r="G747" s="3" t="s">
        <v>75</v>
      </c>
      <c r="H747" s="3" t="s">
        <v>57</v>
      </c>
      <c r="I747" s="4">
        <v>7</v>
      </c>
      <c r="J747" s="4" t="str" cm="1">
        <f t="array" ref="J747">_xlfn.IFS(Merge2[[#This Row],[DistanceFromHome (KM)]] &lt;=10,"0-10KM",Merge2[[#This Row],[DistanceFromHome (KM)]] &lt;=20,"11-20KM",Merge2[[#This Row],[DistanceFromHome (KM)]] &lt;=30,"21-30KM",Merge2[[#This Row],[DistanceFromHome (KM)]] &lt;=40,"31-40KM",Merge2[[#This Row],[DistanceFromHome (KM)]] &lt;=50,"41-50KM")</f>
        <v>0-10KM</v>
      </c>
      <c r="K747" s="3" t="s">
        <v>40</v>
      </c>
      <c r="L747" s="3" t="s">
        <v>76</v>
      </c>
      <c r="M747" s="4">
        <v>2</v>
      </c>
      <c r="N747" s="3" t="str" cm="1">
        <f t="array" ref="N747">_xlfn.SWITCH(Merge2[[#This Row],[Education]], 1, "Below College", 2, "College", 3, "Bachelor's", 4, "Master's", 5, "Doctorate")</f>
        <v>College</v>
      </c>
      <c r="O747" s="3" t="s">
        <v>77</v>
      </c>
      <c r="P747" s="3" t="s">
        <v>114</v>
      </c>
      <c r="Q747" s="3" t="s">
        <v>51</v>
      </c>
      <c r="R747" s="5">
        <v>126527</v>
      </c>
      <c r="S747" s="4">
        <v>1</v>
      </c>
      <c r="T747" s="3" t="s">
        <v>42</v>
      </c>
      <c r="U747" s="4">
        <f>IF(Merge2[[#This Row],[OverTime]]="Yes", 1, 0)</f>
        <v>1</v>
      </c>
      <c r="V747" s="2">
        <v>43009</v>
      </c>
      <c r="W747" s="3" t="s">
        <v>34</v>
      </c>
      <c r="X747" s="4">
        <v>5</v>
      </c>
      <c r="Y747" s="4">
        <v>1</v>
      </c>
      <c r="Z747" s="4">
        <v>5</v>
      </c>
      <c r="AA747" s="4" t="str">
        <f>IF(Merge2[[#This Row],[YearsSinceLastPromotion]] &gt;=4, "Need Attention", "OK")</f>
        <v>Need Attention</v>
      </c>
      <c r="AB747" s="4">
        <v>3</v>
      </c>
      <c r="AC747" s="1"/>
      <c r="AD747" s="1"/>
      <c r="AE747" s="2"/>
      <c r="AF747" s="4"/>
      <c r="AG747" s="4" t="e">
        <f>IF(ISNUMBER(Merge2[[#This Row],[PerformanceRating.EnvironmentSatisfaction]]),Merge2[[#This Row],[PerformanceRating.EnvironmentSatisfaction]], NA())</f>
        <v>#N/A</v>
      </c>
      <c r="AH747" s="4"/>
      <c r="AI747" s="4" t="e">
        <f>IF(ISNUMBER(Merge2[[#This Row],[PerformanceRating.JobSatisfaction]]),Merge2[[#This Row],[PerformanceRating.JobSatisfaction]],NA())</f>
        <v>#N/A</v>
      </c>
      <c r="AJ747" s="4"/>
      <c r="AK747" s="4" t="e">
        <f>IF(ISNUMBER(Merge2[[#This Row],[PerformanceRating.RelationshipSatisfaction]]),Merge2[[#This Row],[PerformanceRating.RelationshipSatisfaction]],NA())</f>
        <v>#N/A</v>
      </c>
      <c r="AL747" s="4"/>
      <c r="AM747" s="4"/>
      <c r="AN747" s="4"/>
      <c r="AO747" s="4" t="e">
        <f>IF(ISNUMBER(Merge2[[#This Row],[PerformanceRating.WorkLifeBalance]]),Merge2[[#This Row],[PerformanceRating.WorkLifeBalance]],NA())</f>
        <v>#N/A</v>
      </c>
      <c r="AP747" s="4"/>
      <c r="AQ747" s="4" t="e">
        <f>IF(ISNUMBER(Merge2[[#This Row],[PerformanceRating.SelfRating]]),Merge2[[#This Row],[PerformanceRating.SelfRating]],NA())</f>
        <v>#N/A</v>
      </c>
      <c r="AR747" s="4"/>
      <c r="AS747" s="4" t="e">
        <f>IF(ISNUMBER(Merge2[[#This Row],[PerformanceRating.ManagerRating]]),Merge2[[#This Row],[PerformanceRating.ManagerRating]],NA())</f>
        <v>#N/A</v>
      </c>
      <c r="AT747" s="4" t="e">
        <f>AVERAGE(Merge2[[#This Row],[environment]],Merge2[[#This Row],[job_satisfactory]],Merge2[[#This Row],[Relationship]],Merge2[[#This Row],[worklife]],Merge2[[#This Row],[selfrating]],Merge2[[#This Row],[managerrating]])</f>
        <v>#N/A</v>
      </c>
    </row>
    <row r="748" spans="1:46" x14ac:dyDescent="0.25">
      <c r="A748" s="1" t="s">
        <v>2532</v>
      </c>
      <c r="B748" s="3" t="s">
        <v>2533</v>
      </c>
      <c r="C748" s="3" t="s">
        <v>2534</v>
      </c>
      <c r="D748" s="3" t="s">
        <v>26</v>
      </c>
      <c r="E748" s="4">
        <v>25</v>
      </c>
      <c r="F748" s="4" t="str">
        <f>IF(Merge2[[#This Row],[Age]]&lt;=35,"Young","Old")</f>
        <v>Young</v>
      </c>
      <c r="G748" s="3" t="s">
        <v>27</v>
      </c>
      <c r="H748" s="3" t="s">
        <v>57</v>
      </c>
      <c r="I748" s="4">
        <v>40</v>
      </c>
      <c r="J748" s="4" t="str" cm="1">
        <f t="array" ref="J748">_xlfn.IFS(Merge2[[#This Row],[DistanceFromHome (KM)]] &lt;=10,"0-10KM",Merge2[[#This Row],[DistanceFromHome (KM)]] &lt;=20,"11-20KM",Merge2[[#This Row],[DistanceFromHome (KM)]] &lt;=30,"21-30KM",Merge2[[#This Row],[DistanceFromHome (KM)]] &lt;=40,"31-40KM",Merge2[[#This Row],[DistanceFromHome (KM)]] &lt;=50,"41-50KM")</f>
        <v>31-40KM</v>
      </c>
      <c r="K748" s="3" t="s">
        <v>69</v>
      </c>
      <c r="L748" s="3" t="s">
        <v>30</v>
      </c>
      <c r="M748" s="4">
        <v>2</v>
      </c>
      <c r="N748" s="3" t="str" cm="1">
        <f t="array" ref="N748">_xlfn.SWITCH(Merge2[[#This Row],[Education]], 1, "Below College", 2, "College", 3, "Bachelor's", 4, "Master's", 5, "Doctorate")</f>
        <v>College</v>
      </c>
      <c r="O748" s="3" t="s">
        <v>58</v>
      </c>
      <c r="P748" s="3" t="s">
        <v>101</v>
      </c>
      <c r="Q748" s="3" t="s">
        <v>51</v>
      </c>
      <c r="R748" s="5">
        <v>80779</v>
      </c>
      <c r="S748" s="4">
        <v>1</v>
      </c>
      <c r="T748" s="3" t="s">
        <v>42</v>
      </c>
      <c r="U748" s="4">
        <f>IF(Merge2[[#This Row],[OverTime]]="Yes", 1, 0)</f>
        <v>1</v>
      </c>
      <c r="V748" s="2">
        <v>43012</v>
      </c>
      <c r="W748" s="3" t="s">
        <v>34</v>
      </c>
      <c r="X748" s="4">
        <v>5</v>
      </c>
      <c r="Y748" s="4">
        <v>1</v>
      </c>
      <c r="Z748" s="4">
        <v>4</v>
      </c>
      <c r="AA748" s="4" t="str">
        <f>IF(Merge2[[#This Row],[YearsSinceLastPromotion]] &gt;=4, "Need Attention", "OK")</f>
        <v>Need Attention</v>
      </c>
      <c r="AB748" s="4">
        <v>5</v>
      </c>
      <c r="AC748" s="1"/>
      <c r="AD748" s="1"/>
      <c r="AE748" s="2"/>
      <c r="AF748" s="4"/>
      <c r="AG748" s="4" t="e">
        <f>IF(ISNUMBER(Merge2[[#This Row],[PerformanceRating.EnvironmentSatisfaction]]),Merge2[[#This Row],[PerformanceRating.EnvironmentSatisfaction]], NA())</f>
        <v>#N/A</v>
      </c>
      <c r="AH748" s="4"/>
      <c r="AI748" s="4" t="e">
        <f>IF(ISNUMBER(Merge2[[#This Row],[PerformanceRating.JobSatisfaction]]),Merge2[[#This Row],[PerformanceRating.JobSatisfaction]],NA())</f>
        <v>#N/A</v>
      </c>
      <c r="AJ748" s="4"/>
      <c r="AK748" s="4" t="e">
        <f>IF(ISNUMBER(Merge2[[#This Row],[PerformanceRating.RelationshipSatisfaction]]),Merge2[[#This Row],[PerformanceRating.RelationshipSatisfaction]],NA())</f>
        <v>#N/A</v>
      </c>
      <c r="AL748" s="4"/>
      <c r="AM748" s="4"/>
      <c r="AN748" s="4"/>
      <c r="AO748" s="4" t="e">
        <f>IF(ISNUMBER(Merge2[[#This Row],[PerformanceRating.WorkLifeBalance]]),Merge2[[#This Row],[PerformanceRating.WorkLifeBalance]],NA())</f>
        <v>#N/A</v>
      </c>
      <c r="AP748" s="4"/>
      <c r="AQ748" s="4" t="e">
        <f>IF(ISNUMBER(Merge2[[#This Row],[PerformanceRating.SelfRating]]),Merge2[[#This Row],[PerformanceRating.SelfRating]],NA())</f>
        <v>#N/A</v>
      </c>
      <c r="AR748" s="4"/>
      <c r="AS748" s="4" t="e">
        <f>IF(ISNUMBER(Merge2[[#This Row],[PerformanceRating.ManagerRating]]),Merge2[[#This Row],[PerformanceRating.ManagerRating]],NA())</f>
        <v>#N/A</v>
      </c>
      <c r="AT748" s="4" t="e">
        <f>AVERAGE(Merge2[[#This Row],[environment]],Merge2[[#This Row],[job_satisfactory]],Merge2[[#This Row],[Relationship]],Merge2[[#This Row],[worklife]],Merge2[[#This Row],[selfrating]],Merge2[[#This Row],[managerrating]])</f>
        <v>#N/A</v>
      </c>
    </row>
    <row r="749" spans="1:46" x14ac:dyDescent="0.25">
      <c r="A749" s="1" t="s">
        <v>2535</v>
      </c>
      <c r="B749" s="3" t="s">
        <v>2536</v>
      </c>
      <c r="C749" s="3" t="s">
        <v>2537</v>
      </c>
      <c r="D749" s="3" t="s">
        <v>26</v>
      </c>
      <c r="E749" s="4">
        <v>26</v>
      </c>
      <c r="F749" s="4" t="str">
        <f>IF(Merge2[[#This Row],[Age]]&lt;=35,"Young","Old")</f>
        <v>Young</v>
      </c>
      <c r="G749" s="3" t="s">
        <v>27</v>
      </c>
      <c r="H749" s="3" t="s">
        <v>28</v>
      </c>
      <c r="I749" s="4">
        <v>18</v>
      </c>
      <c r="J749" s="4" t="str" cm="1">
        <f t="array" ref="J749">_xlfn.IFS(Merge2[[#This Row],[DistanceFromHome (KM)]] &lt;=10,"0-10KM",Merge2[[#This Row],[DistanceFromHome (KM)]] &lt;=20,"11-20KM",Merge2[[#This Row],[DistanceFromHome (KM)]] &lt;=30,"21-30KM",Merge2[[#This Row],[DistanceFromHome (KM)]] &lt;=40,"31-40KM",Merge2[[#This Row],[DistanceFromHome (KM)]] &lt;=50,"41-50KM")</f>
        <v>11-20KM</v>
      </c>
      <c r="K749" s="3" t="s">
        <v>40</v>
      </c>
      <c r="L749" s="3" t="s">
        <v>30</v>
      </c>
      <c r="M749" s="4">
        <v>2</v>
      </c>
      <c r="N749" s="3" t="str" cm="1">
        <f t="array" ref="N749">_xlfn.SWITCH(Merge2[[#This Row],[Education]], 1, "Below College", 2, "College", 3, "Bachelor's", 4, "Master's", 5, "Doctorate")</f>
        <v>College</v>
      </c>
      <c r="O749" s="3" t="s">
        <v>49</v>
      </c>
      <c r="P749" s="3" t="s">
        <v>32</v>
      </c>
      <c r="Q749" s="3" t="s">
        <v>41</v>
      </c>
      <c r="R749" s="5">
        <v>62868</v>
      </c>
      <c r="S749" s="4">
        <v>0</v>
      </c>
      <c r="T749" s="3" t="s">
        <v>34</v>
      </c>
      <c r="U749" s="4">
        <f>IF(Merge2[[#This Row],[OverTime]]="Yes", 1, 0)</f>
        <v>0</v>
      </c>
      <c r="V749" s="2">
        <v>43017</v>
      </c>
      <c r="W749" s="3" t="s">
        <v>34</v>
      </c>
      <c r="X749" s="4">
        <v>5</v>
      </c>
      <c r="Y749" s="4">
        <v>2</v>
      </c>
      <c r="Z749" s="4">
        <v>4</v>
      </c>
      <c r="AA749" s="4" t="str">
        <f>IF(Merge2[[#This Row],[YearsSinceLastPromotion]] &gt;=4, "Need Attention", "OK")</f>
        <v>Need Attention</v>
      </c>
      <c r="AB749" s="4">
        <v>0</v>
      </c>
      <c r="AC749" s="1"/>
      <c r="AD749" s="1"/>
      <c r="AE749" s="2"/>
      <c r="AF749" s="4"/>
      <c r="AG749" s="4" t="e">
        <f>IF(ISNUMBER(Merge2[[#This Row],[PerformanceRating.EnvironmentSatisfaction]]),Merge2[[#This Row],[PerformanceRating.EnvironmentSatisfaction]], NA())</f>
        <v>#N/A</v>
      </c>
      <c r="AH749" s="4"/>
      <c r="AI749" s="4" t="e">
        <f>IF(ISNUMBER(Merge2[[#This Row],[PerformanceRating.JobSatisfaction]]),Merge2[[#This Row],[PerformanceRating.JobSatisfaction]],NA())</f>
        <v>#N/A</v>
      </c>
      <c r="AJ749" s="4"/>
      <c r="AK749" s="4" t="e">
        <f>IF(ISNUMBER(Merge2[[#This Row],[PerformanceRating.RelationshipSatisfaction]]),Merge2[[#This Row],[PerformanceRating.RelationshipSatisfaction]],NA())</f>
        <v>#N/A</v>
      </c>
      <c r="AL749" s="4"/>
      <c r="AM749" s="4"/>
      <c r="AN749" s="4"/>
      <c r="AO749" s="4" t="e">
        <f>IF(ISNUMBER(Merge2[[#This Row],[PerformanceRating.WorkLifeBalance]]),Merge2[[#This Row],[PerformanceRating.WorkLifeBalance]],NA())</f>
        <v>#N/A</v>
      </c>
      <c r="AP749" s="4"/>
      <c r="AQ749" s="4" t="e">
        <f>IF(ISNUMBER(Merge2[[#This Row],[PerformanceRating.SelfRating]]),Merge2[[#This Row],[PerformanceRating.SelfRating]],NA())</f>
        <v>#N/A</v>
      </c>
      <c r="AR749" s="4"/>
      <c r="AS749" s="4" t="e">
        <f>IF(ISNUMBER(Merge2[[#This Row],[PerformanceRating.ManagerRating]]),Merge2[[#This Row],[PerformanceRating.ManagerRating]],NA())</f>
        <v>#N/A</v>
      </c>
      <c r="AT749" s="4" t="e">
        <f>AVERAGE(Merge2[[#This Row],[environment]],Merge2[[#This Row],[job_satisfactory]],Merge2[[#This Row],[Relationship]],Merge2[[#This Row],[worklife]],Merge2[[#This Row],[selfrating]],Merge2[[#This Row],[managerrating]])</f>
        <v>#N/A</v>
      </c>
    </row>
    <row r="750" spans="1:46" x14ac:dyDescent="0.25">
      <c r="A750" s="1" t="s">
        <v>2538</v>
      </c>
      <c r="B750" s="3" t="s">
        <v>2539</v>
      </c>
      <c r="C750" s="3" t="s">
        <v>2540</v>
      </c>
      <c r="D750" s="3" t="s">
        <v>26</v>
      </c>
      <c r="E750" s="4">
        <v>24</v>
      </c>
      <c r="F750" s="4" t="str">
        <f>IF(Merge2[[#This Row],[Age]]&lt;=35,"Young","Old")</f>
        <v>Young</v>
      </c>
      <c r="G750" s="3" t="s">
        <v>27</v>
      </c>
      <c r="H750" s="3" t="s">
        <v>57</v>
      </c>
      <c r="I750" s="4">
        <v>26</v>
      </c>
      <c r="J750" s="4" t="str" cm="1">
        <f t="array" ref="J750">_xlfn.IFS(Merge2[[#This Row],[DistanceFromHome (KM)]] &lt;=10,"0-10KM",Merge2[[#This Row],[DistanceFromHome (KM)]] &lt;=20,"11-20KM",Merge2[[#This Row],[DistanceFromHome (KM)]] &lt;=30,"21-30KM",Merge2[[#This Row],[DistanceFromHome (KM)]] &lt;=40,"31-40KM",Merge2[[#This Row],[DistanceFromHome (KM)]] &lt;=50,"41-50KM")</f>
        <v>21-30KM</v>
      </c>
      <c r="K750" s="3" t="s">
        <v>40</v>
      </c>
      <c r="L750" s="3" t="s">
        <v>30</v>
      </c>
      <c r="M750" s="4">
        <v>3</v>
      </c>
      <c r="N750" s="3" t="str" cm="1">
        <f t="array" ref="N750">_xlfn.SWITCH(Merge2[[#This Row],[Education]], 1, "Below College", 2, "College", 3, "Bachelor's", 4, "Master's", 5, "Doctorate")</f>
        <v>Bachelor's</v>
      </c>
      <c r="O750" s="3" t="s">
        <v>77</v>
      </c>
      <c r="P750" s="3" t="s">
        <v>114</v>
      </c>
      <c r="Q750" s="3" t="s">
        <v>51</v>
      </c>
      <c r="R750" s="5">
        <v>80374</v>
      </c>
      <c r="S750" s="4">
        <v>2</v>
      </c>
      <c r="T750" s="3" t="s">
        <v>34</v>
      </c>
      <c r="U750" s="4">
        <f>IF(Merge2[[#This Row],[OverTime]]="Yes", 1, 0)</f>
        <v>0</v>
      </c>
      <c r="V750" s="2">
        <v>43022</v>
      </c>
      <c r="W750" s="3" t="s">
        <v>34</v>
      </c>
      <c r="X750" s="4">
        <v>5</v>
      </c>
      <c r="Y750" s="4">
        <v>4</v>
      </c>
      <c r="Z750" s="4">
        <v>4</v>
      </c>
      <c r="AA750" s="4" t="str">
        <f>IF(Merge2[[#This Row],[YearsSinceLastPromotion]] &gt;=4, "Need Attention", "OK")</f>
        <v>Need Attention</v>
      </c>
      <c r="AB750" s="4">
        <v>4</v>
      </c>
      <c r="AC750" s="1"/>
      <c r="AD750" s="1"/>
      <c r="AE750" s="2"/>
      <c r="AF750" s="4"/>
      <c r="AG750" s="4" t="e">
        <f>IF(ISNUMBER(Merge2[[#This Row],[PerformanceRating.EnvironmentSatisfaction]]),Merge2[[#This Row],[PerformanceRating.EnvironmentSatisfaction]], NA())</f>
        <v>#N/A</v>
      </c>
      <c r="AH750" s="4"/>
      <c r="AI750" s="4" t="e">
        <f>IF(ISNUMBER(Merge2[[#This Row],[PerformanceRating.JobSatisfaction]]),Merge2[[#This Row],[PerformanceRating.JobSatisfaction]],NA())</f>
        <v>#N/A</v>
      </c>
      <c r="AJ750" s="4"/>
      <c r="AK750" s="4" t="e">
        <f>IF(ISNUMBER(Merge2[[#This Row],[PerformanceRating.RelationshipSatisfaction]]),Merge2[[#This Row],[PerformanceRating.RelationshipSatisfaction]],NA())</f>
        <v>#N/A</v>
      </c>
      <c r="AL750" s="4"/>
      <c r="AM750" s="4"/>
      <c r="AN750" s="4"/>
      <c r="AO750" s="4" t="e">
        <f>IF(ISNUMBER(Merge2[[#This Row],[PerformanceRating.WorkLifeBalance]]),Merge2[[#This Row],[PerformanceRating.WorkLifeBalance]],NA())</f>
        <v>#N/A</v>
      </c>
      <c r="AP750" s="4"/>
      <c r="AQ750" s="4" t="e">
        <f>IF(ISNUMBER(Merge2[[#This Row],[PerformanceRating.SelfRating]]),Merge2[[#This Row],[PerformanceRating.SelfRating]],NA())</f>
        <v>#N/A</v>
      </c>
      <c r="AR750" s="4"/>
      <c r="AS750" s="4" t="e">
        <f>IF(ISNUMBER(Merge2[[#This Row],[PerformanceRating.ManagerRating]]),Merge2[[#This Row],[PerformanceRating.ManagerRating]],NA())</f>
        <v>#N/A</v>
      </c>
      <c r="AT750" s="4" t="e">
        <f>AVERAGE(Merge2[[#This Row],[environment]],Merge2[[#This Row],[job_satisfactory]],Merge2[[#This Row],[Relationship]],Merge2[[#This Row],[worklife]],Merge2[[#This Row],[selfrating]],Merge2[[#This Row],[managerrating]])</f>
        <v>#N/A</v>
      </c>
    </row>
    <row r="751" spans="1:46" x14ac:dyDescent="0.25">
      <c r="A751" s="1" t="s">
        <v>2541</v>
      </c>
      <c r="B751" s="3" t="s">
        <v>2542</v>
      </c>
      <c r="C751" s="3" t="s">
        <v>2543</v>
      </c>
      <c r="D751" s="3" t="s">
        <v>39</v>
      </c>
      <c r="E751" s="4">
        <v>24</v>
      </c>
      <c r="F751" s="4" t="str">
        <f>IF(Merge2[[#This Row],[Age]]&lt;=35,"Young","Old")</f>
        <v>Young</v>
      </c>
      <c r="G751" s="3" t="s">
        <v>75</v>
      </c>
      <c r="H751" s="3" t="s">
        <v>28</v>
      </c>
      <c r="I751" s="4">
        <v>2</v>
      </c>
      <c r="J751" s="4" t="str" cm="1">
        <f t="array" ref="J751">_xlfn.IFS(Merge2[[#This Row],[DistanceFromHome (KM)]] &lt;=10,"0-10KM",Merge2[[#This Row],[DistanceFromHome (KM)]] &lt;=20,"11-20KM",Merge2[[#This Row],[DistanceFromHome (KM)]] &lt;=30,"21-30KM",Merge2[[#This Row],[DistanceFromHome (KM)]] &lt;=40,"31-40KM",Merge2[[#This Row],[DistanceFromHome (KM)]] &lt;=50,"41-50KM")</f>
        <v>0-10KM</v>
      </c>
      <c r="K751" s="3" t="s">
        <v>40</v>
      </c>
      <c r="L751" s="3" t="s">
        <v>149</v>
      </c>
      <c r="M751" s="4">
        <v>4</v>
      </c>
      <c r="N751" s="3" t="str" cm="1">
        <f t="array" ref="N751">_xlfn.SWITCH(Merge2[[#This Row],[Education]], 1, "Below College", 2, "College", 3, "Bachelor's", 4, "Master's", 5, "Doctorate")</f>
        <v>Master's</v>
      </c>
      <c r="O751" s="3" t="s">
        <v>49</v>
      </c>
      <c r="P751" s="3" t="s">
        <v>32</v>
      </c>
      <c r="Q751" s="3" t="s">
        <v>41</v>
      </c>
      <c r="R751" s="5">
        <v>64277</v>
      </c>
      <c r="S751" s="4">
        <v>0</v>
      </c>
      <c r="T751" s="3" t="s">
        <v>34</v>
      </c>
      <c r="U751" s="4">
        <f>IF(Merge2[[#This Row],[OverTime]]="Yes", 1, 0)</f>
        <v>0</v>
      </c>
      <c r="V751" s="2">
        <v>43023</v>
      </c>
      <c r="W751" s="3" t="s">
        <v>34</v>
      </c>
      <c r="X751" s="4">
        <v>5</v>
      </c>
      <c r="Y751" s="4">
        <v>4</v>
      </c>
      <c r="Z751" s="4">
        <v>4</v>
      </c>
      <c r="AA751" s="4" t="str">
        <f>IF(Merge2[[#This Row],[YearsSinceLastPromotion]] &gt;=4, "Need Attention", "OK")</f>
        <v>Need Attention</v>
      </c>
      <c r="AB751" s="4">
        <v>5</v>
      </c>
      <c r="AC751" s="1"/>
      <c r="AD751" s="1"/>
      <c r="AE751" s="2"/>
      <c r="AF751" s="4"/>
      <c r="AG751" s="4" t="e">
        <f>IF(ISNUMBER(Merge2[[#This Row],[PerformanceRating.EnvironmentSatisfaction]]),Merge2[[#This Row],[PerformanceRating.EnvironmentSatisfaction]], NA())</f>
        <v>#N/A</v>
      </c>
      <c r="AH751" s="4"/>
      <c r="AI751" s="4" t="e">
        <f>IF(ISNUMBER(Merge2[[#This Row],[PerformanceRating.JobSatisfaction]]),Merge2[[#This Row],[PerformanceRating.JobSatisfaction]],NA())</f>
        <v>#N/A</v>
      </c>
      <c r="AJ751" s="4"/>
      <c r="AK751" s="4" t="e">
        <f>IF(ISNUMBER(Merge2[[#This Row],[PerformanceRating.RelationshipSatisfaction]]),Merge2[[#This Row],[PerformanceRating.RelationshipSatisfaction]],NA())</f>
        <v>#N/A</v>
      </c>
      <c r="AL751" s="4"/>
      <c r="AM751" s="4"/>
      <c r="AN751" s="4"/>
      <c r="AO751" s="4" t="e">
        <f>IF(ISNUMBER(Merge2[[#This Row],[PerformanceRating.WorkLifeBalance]]),Merge2[[#This Row],[PerformanceRating.WorkLifeBalance]],NA())</f>
        <v>#N/A</v>
      </c>
      <c r="AP751" s="4"/>
      <c r="AQ751" s="4" t="e">
        <f>IF(ISNUMBER(Merge2[[#This Row],[PerformanceRating.SelfRating]]),Merge2[[#This Row],[PerformanceRating.SelfRating]],NA())</f>
        <v>#N/A</v>
      </c>
      <c r="AR751" s="4"/>
      <c r="AS751" s="4" t="e">
        <f>IF(ISNUMBER(Merge2[[#This Row],[PerformanceRating.ManagerRating]]),Merge2[[#This Row],[PerformanceRating.ManagerRating]],NA())</f>
        <v>#N/A</v>
      </c>
      <c r="AT751" s="4" t="e">
        <f>AVERAGE(Merge2[[#This Row],[environment]],Merge2[[#This Row],[job_satisfactory]],Merge2[[#This Row],[Relationship]],Merge2[[#This Row],[worklife]],Merge2[[#This Row],[selfrating]],Merge2[[#This Row],[managerrating]])</f>
        <v>#N/A</v>
      </c>
    </row>
    <row r="752" spans="1:46" hidden="1" x14ac:dyDescent="0.25">
      <c r="A752" s="1" t="s">
        <v>2544</v>
      </c>
      <c r="B752" s="3" t="s">
        <v>2545</v>
      </c>
      <c r="C752" s="3" t="s">
        <v>2546</v>
      </c>
      <c r="D752" s="3" t="s">
        <v>39</v>
      </c>
      <c r="E752" s="4">
        <v>41</v>
      </c>
      <c r="F752" s="4" t="str">
        <f>IF(Merge2[[#This Row],[Age]]&lt;=35,"Young","Old")</f>
        <v>Old</v>
      </c>
      <c r="G752" s="3" t="s">
        <v>27</v>
      </c>
      <c r="H752" s="3" t="s">
        <v>57</v>
      </c>
      <c r="I752" s="4">
        <v>28</v>
      </c>
      <c r="J752" s="4" t="str" cm="1">
        <f t="array" ref="J752">_xlfn.IFS(Merge2[[#This Row],[DistanceFromHome (KM)]] &lt;=10,"0-10KM",Merge2[[#This Row],[DistanceFromHome (KM)]] &lt;=20,"11-20KM",Merge2[[#This Row],[DistanceFromHome (KM)]] &lt;=30,"21-30KM",Merge2[[#This Row],[DistanceFromHome (KM)]] &lt;=40,"31-40KM",Merge2[[#This Row],[DistanceFromHome (KM)]] &lt;=50,"41-50KM")</f>
        <v>21-30KM</v>
      </c>
      <c r="K752" s="3" t="s">
        <v>69</v>
      </c>
      <c r="L752" s="3" t="s">
        <v>149</v>
      </c>
      <c r="M752" s="4">
        <v>4</v>
      </c>
      <c r="N752" s="3" t="str" cm="1">
        <f t="array" ref="N752">_xlfn.SWITCH(Merge2[[#This Row],[Education]], 1, "Below College", 2, "College", 3, "Bachelor's", 4, "Master's", 5, "Doctorate")</f>
        <v>Master's</v>
      </c>
      <c r="O752" s="3" t="s">
        <v>200</v>
      </c>
      <c r="P752" s="3" t="s">
        <v>114</v>
      </c>
      <c r="Q752" s="3" t="s">
        <v>33</v>
      </c>
      <c r="R752" s="5">
        <v>184411</v>
      </c>
      <c r="S752" s="4">
        <v>3</v>
      </c>
      <c r="T752" s="3" t="s">
        <v>34</v>
      </c>
      <c r="U752" s="4">
        <f>IF(Merge2[[#This Row],[OverTime]]="Yes", 1, 0)</f>
        <v>0</v>
      </c>
      <c r="V752" s="2">
        <v>43025</v>
      </c>
      <c r="W752" s="3" t="s">
        <v>34</v>
      </c>
      <c r="X752" s="4">
        <v>5</v>
      </c>
      <c r="Y752" s="4">
        <v>5</v>
      </c>
      <c r="Z752" s="4">
        <v>5</v>
      </c>
      <c r="AA752" s="4" t="str">
        <f>IF(Merge2[[#This Row],[YearsSinceLastPromotion]] &gt;=4, "Need Attention", "OK")</f>
        <v>Need Attention</v>
      </c>
      <c r="AB752" s="4">
        <v>4</v>
      </c>
      <c r="AC752" s="1"/>
      <c r="AD752" s="1"/>
      <c r="AE752" s="2"/>
      <c r="AF752" s="4"/>
      <c r="AG752" s="4" t="e">
        <f>IF(ISNUMBER(Merge2[[#This Row],[PerformanceRating.EnvironmentSatisfaction]]),Merge2[[#This Row],[PerformanceRating.EnvironmentSatisfaction]], NA())</f>
        <v>#N/A</v>
      </c>
      <c r="AH752" s="4"/>
      <c r="AI752" s="4" t="e">
        <f>IF(ISNUMBER(Merge2[[#This Row],[PerformanceRating.JobSatisfaction]]),Merge2[[#This Row],[PerformanceRating.JobSatisfaction]],NA())</f>
        <v>#N/A</v>
      </c>
      <c r="AJ752" s="4"/>
      <c r="AK752" s="4" t="e">
        <f>IF(ISNUMBER(Merge2[[#This Row],[PerformanceRating.RelationshipSatisfaction]]),Merge2[[#This Row],[PerformanceRating.RelationshipSatisfaction]],NA())</f>
        <v>#N/A</v>
      </c>
      <c r="AL752" s="4"/>
      <c r="AM752" s="4"/>
      <c r="AN752" s="4"/>
      <c r="AO752" s="4" t="e">
        <f>IF(ISNUMBER(Merge2[[#This Row],[PerformanceRating.WorkLifeBalance]]),Merge2[[#This Row],[PerformanceRating.WorkLifeBalance]],NA())</f>
        <v>#N/A</v>
      </c>
      <c r="AP752" s="4"/>
      <c r="AQ752" s="4" t="e">
        <f>IF(ISNUMBER(Merge2[[#This Row],[PerformanceRating.SelfRating]]),Merge2[[#This Row],[PerformanceRating.SelfRating]],NA())</f>
        <v>#N/A</v>
      </c>
      <c r="AR752" s="4"/>
      <c r="AS752" s="4" t="e">
        <f>IF(ISNUMBER(Merge2[[#This Row],[PerformanceRating.ManagerRating]]),Merge2[[#This Row],[PerformanceRating.ManagerRating]],NA())</f>
        <v>#N/A</v>
      </c>
      <c r="AT752" s="4" t="e">
        <f>AVERAGE(Merge2[[#This Row],[environment]],Merge2[[#This Row],[job_satisfactory]],Merge2[[#This Row],[Relationship]],Merge2[[#This Row],[worklife]],Merge2[[#This Row],[selfrating]],Merge2[[#This Row],[managerrating]])</f>
        <v>#N/A</v>
      </c>
    </row>
    <row r="753" spans="1:46" x14ac:dyDescent="0.25">
      <c r="A753" s="1" t="s">
        <v>2547</v>
      </c>
      <c r="B753" s="3" t="s">
        <v>2548</v>
      </c>
      <c r="C753" s="3" t="s">
        <v>2549</v>
      </c>
      <c r="D753" s="3" t="s">
        <v>26</v>
      </c>
      <c r="E753" s="4">
        <v>26</v>
      </c>
      <c r="F753" s="4" t="str">
        <f>IF(Merge2[[#This Row],[Age]]&lt;=35,"Young","Old")</f>
        <v>Young</v>
      </c>
      <c r="G753" s="3" t="s">
        <v>27</v>
      </c>
      <c r="H753" s="3" t="s">
        <v>57</v>
      </c>
      <c r="I753" s="4">
        <v>33</v>
      </c>
      <c r="J753" s="4" t="str" cm="1">
        <f t="array" ref="J753">_xlfn.IFS(Merge2[[#This Row],[DistanceFromHome (KM)]] &lt;=10,"0-10KM",Merge2[[#This Row],[DistanceFromHome (KM)]] &lt;=20,"11-20KM",Merge2[[#This Row],[DistanceFromHome (KM)]] &lt;=30,"21-30KM",Merge2[[#This Row],[DistanceFromHome (KM)]] &lt;=40,"31-40KM",Merge2[[#This Row],[DistanceFromHome (KM)]] &lt;=50,"41-50KM")</f>
        <v>31-40KM</v>
      </c>
      <c r="K753" s="3" t="s">
        <v>40</v>
      </c>
      <c r="L753" s="3" t="s">
        <v>76</v>
      </c>
      <c r="M753" s="4">
        <v>3</v>
      </c>
      <c r="N753" s="3" t="str" cm="1">
        <f t="array" ref="N753">_xlfn.SWITCH(Merge2[[#This Row],[Education]], 1, "Below College", 2, "College", 3, "Bachelor's", 4, "Master's", 5, "Doctorate")</f>
        <v>Bachelor's</v>
      </c>
      <c r="O753" s="3" t="s">
        <v>58</v>
      </c>
      <c r="P753" s="3" t="s">
        <v>93</v>
      </c>
      <c r="Q753" s="3" t="s">
        <v>51</v>
      </c>
      <c r="R753" s="5">
        <v>34805</v>
      </c>
      <c r="S753" s="4">
        <v>0</v>
      </c>
      <c r="T753" s="3" t="s">
        <v>34</v>
      </c>
      <c r="U753" s="4">
        <f>IF(Merge2[[#This Row],[OverTime]]="Yes", 1, 0)</f>
        <v>0</v>
      </c>
      <c r="V753" s="2">
        <v>43029</v>
      </c>
      <c r="W753" s="3" t="s">
        <v>34</v>
      </c>
      <c r="X753" s="4">
        <v>5</v>
      </c>
      <c r="Y753" s="4">
        <v>5</v>
      </c>
      <c r="Z753" s="4">
        <v>5</v>
      </c>
      <c r="AA753" s="4" t="str">
        <f>IF(Merge2[[#This Row],[YearsSinceLastPromotion]] &gt;=4, "Need Attention", "OK")</f>
        <v>Need Attention</v>
      </c>
      <c r="AB753" s="4">
        <v>0</v>
      </c>
      <c r="AC753" s="1"/>
      <c r="AD753" s="1"/>
      <c r="AE753" s="2"/>
      <c r="AF753" s="4"/>
      <c r="AG753" s="4" t="e">
        <f>IF(ISNUMBER(Merge2[[#This Row],[PerformanceRating.EnvironmentSatisfaction]]),Merge2[[#This Row],[PerformanceRating.EnvironmentSatisfaction]], NA())</f>
        <v>#N/A</v>
      </c>
      <c r="AH753" s="4"/>
      <c r="AI753" s="4" t="e">
        <f>IF(ISNUMBER(Merge2[[#This Row],[PerformanceRating.JobSatisfaction]]),Merge2[[#This Row],[PerformanceRating.JobSatisfaction]],NA())</f>
        <v>#N/A</v>
      </c>
      <c r="AJ753" s="4"/>
      <c r="AK753" s="4" t="e">
        <f>IF(ISNUMBER(Merge2[[#This Row],[PerformanceRating.RelationshipSatisfaction]]),Merge2[[#This Row],[PerformanceRating.RelationshipSatisfaction]],NA())</f>
        <v>#N/A</v>
      </c>
      <c r="AL753" s="4"/>
      <c r="AM753" s="4"/>
      <c r="AN753" s="4"/>
      <c r="AO753" s="4" t="e">
        <f>IF(ISNUMBER(Merge2[[#This Row],[PerformanceRating.WorkLifeBalance]]),Merge2[[#This Row],[PerformanceRating.WorkLifeBalance]],NA())</f>
        <v>#N/A</v>
      </c>
      <c r="AP753" s="4"/>
      <c r="AQ753" s="4" t="e">
        <f>IF(ISNUMBER(Merge2[[#This Row],[PerformanceRating.SelfRating]]),Merge2[[#This Row],[PerformanceRating.SelfRating]],NA())</f>
        <v>#N/A</v>
      </c>
      <c r="AR753" s="4"/>
      <c r="AS753" s="4" t="e">
        <f>IF(ISNUMBER(Merge2[[#This Row],[PerformanceRating.ManagerRating]]),Merge2[[#This Row],[PerformanceRating.ManagerRating]],NA())</f>
        <v>#N/A</v>
      </c>
      <c r="AT753" s="4" t="e">
        <f>AVERAGE(Merge2[[#This Row],[environment]],Merge2[[#This Row],[job_satisfactory]],Merge2[[#This Row],[Relationship]],Merge2[[#This Row],[worklife]],Merge2[[#This Row],[selfrating]],Merge2[[#This Row],[managerrating]])</f>
        <v>#N/A</v>
      </c>
    </row>
    <row r="754" spans="1:46" x14ac:dyDescent="0.25">
      <c r="A754" s="1" t="s">
        <v>2550</v>
      </c>
      <c r="B754" s="3" t="s">
        <v>2551</v>
      </c>
      <c r="C754" s="3" t="s">
        <v>2552</v>
      </c>
      <c r="D754" s="3" t="s">
        <v>39</v>
      </c>
      <c r="E754" s="4">
        <v>33</v>
      </c>
      <c r="F754" s="4" t="str">
        <f>IF(Merge2[[#This Row],[Age]]&lt;=35,"Young","Old")</f>
        <v>Young</v>
      </c>
      <c r="G754" s="3" t="s">
        <v>92</v>
      </c>
      <c r="H754" s="3" t="s">
        <v>57</v>
      </c>
      <c r="I754" s="4">
        <v>30</v>
      </c>
      <c r="J754" s="4" t="str" cm="1">
        <f t="array" ref="J754">_xlfn.IFS(Merge2[[#This Row],[DistanceFromHome (KM)]] &lt;=10,"0-10KM",Merge2[[#This Row],[DistanceFromHome (KM)]] &lt;=20,"11-20KM",Merge2[[#This Row],[DistanceFromHome (KM)]] &lt;=30,"21-30KM",Merge2[[#This Row],[DistanceFromHome (KM)]] &lt;=40,"31-40KM",Merge2[[#This Row],[DistanceFromHome (KM)]] &lt;=50,"41-50KM")</f>
        <v>21-30KM</v>
      </c>
      <c r="K754" s="3" t="s">
        <v>40</v>
      </c>
      <c r="L754" s="3" t="s">
        <v>30</v>
      </c>
      <c r="M754" s="4">
        <v>2</v>
      </c>
      <c r="N754" s="3" t="str" cm="1">
        <f t="array" ref="N754">_xlfn.SWITCH(Merge2[[#This Row],[Education]], 1, "Below College", 2, "College", 3, "Bachelor's", 4, "Master's", 5, "Doctorate")</f>
        <v>College</v>
      </c>
      <c r="O754" s="3" t="s">
        <v>58</v>
      </c>
      <c r="P754" s="3" t="s">
        <v>101</v>
      </c>
      <c r="Q754" s="3" t="s">
        <v>51</v>
      </c>
      <c r="R754" s="5">
        <v>200350</v>
      </c>
      <c r="S754" s="4">
        <v>1</v>
      </c>
      <c r="T754" s="3" t="s">
        <v>34</v>
      </c>
      <c r="U754" s="4">
        <f>IF(Merge2[[#This Row],[OverTime]]="Yes", 1, 0)</f>
        <v>0</v>
      </c>
      <c r="V754" s="2">
        <v>43030</v>
      </c>
      <c r="W754" s="3" t="s">
        <v>34</v>
      </c>
      <c r="X754" s="4">
        <v>5</v>
      </c>
      <c r="Y754" s="4">
        <v>3</v>
      </c>
      <c r="Z754" s="4">
        <v>5</v>
      </c>
      <c r="AA754" s="4" t="str">
        <f>IF(Merge2[[#This Row],[YearsSinceLastPromotion]] &gt;=4, "Need Attention", "OK")</f>
        <v>Need Attention</v>
      </c>
      <c r="AB754" s="4">
        <v>0</v>
      </c>
      <c r="AC754" s="1"/>
      <c r="AD754" s="1"/>
      <c r="AE754" s="2"/>
      <c r="AF754" s="4"/>
      <c r="AG754" s="4" t="e">
        <f>IF(ISNUMBER(Merge2[[#This Row],[PerformanceRating.EnvironmentSatisfaction]]),Merge2[[#This Row],[PerformanceRating.EnvironmentSatisfaction]], NA())</f>
        <v>#N/A</v>
      </c>
      <c r="AH754" s="4"/>
      <c r="AI754" s="4" t="e">
        <f>IF(ISNUMBER(Merge2[[#This Row],[PerformanceRating.JobSatisfaction]]),Merge2[[#This Row],[PerformanceRating.JobSatisfaction]],NA())</f>
        <v>#N/A</v>
      </c>
      <c r="AJ754" s="4"/>
      <c r="AK754" s="4" t="e">
        <f>IF(ISNUMBER(Merge2[[#This Row],[PerformanceRating.RelationshipSatisfaction]]),Merge2[[#This Row],[PerformanceRating.RelationshipSatisfaction]],NA())</f>
        <v>#N/A</v>
      </c>
      <c r="AL754" s="4"/>
      <c r="AM754" s="4"/>
      <c r="AN754" s="4"/>
      <c r="AO754" s="4" t="e">
        <f>IF(ISNUMBER(Merge2[[#This Row],[PerformanceRating.WorkLifeBalance]]),Merge2[[#This Row],[PerformanceRating.WorkLifeBalance]],NA())</f>
        <v>#N/A</v>
      </c>
      <c r="AP754" s="4"/>
      <c r="AQ754" s="4" t="e">
        <f>IF(ISNUMBER(Merge2[[#This Row],[PerformanceRating.SelfRating]]),Merge2[[#This Row],[PerformanceRating.SelfRating]],NA())</f>
        <v>#N/A</v>
      </c>
      <c r="AR754" s="4"/>
      <c r="AS754" s="4" t="e">
        <f>IF(ISNUMBER(Merge2[[#This Row],[PerformanceRating.ManagerRating]]),Merge2[[#This Row],[PerformanceRating.ManagerRating]],NA())</f>
        <v>#N/A</v>
      </c>
      <c r="AT754" s="4" t="e">
        <f>AVERAGE(Merge2[[#This Row],[environment]],Merge2[[#This Row],[job_satisfactory]],Merge2[[#This Row],[Relationship]],Merge2[[#This Row],[worklife]],Merge2[[#This Row],[selfrating]],Merge2[[#This Row],[managerrating]])</f>
        <v>#N/A</v>
      </c>
    </row>
    <row r="755" spans="1:46" x14ac:dyDescent="0.25">
      <c r="A755" s="1" t="s">
        <v>2553</v>
      </c>
      <c r="B755" s="3" t="s">
        <v>2554</v>
      </c>
      <c r="C755" s="3" t="s">
        <v>2555</v>
      </c>
      <c r="D755" s="3" t="s">
        <v>39</v>
      </c>
      <c r="E755" s="4">
        <v>26</v>
      </c>
      <c r="F755" s="4" t="str">
        <f>IF(Merge2[[#This Row],[Age]]&lt;=35,"Young","Old")</f>
        <v>Young</v>
      </c>
      <c r="G755" s="3" t="s">
        <v>27</v>
      </c>
      <c r="H755" s="3" t="s">
        <v>57</v>
      </c>
      <c r="I755" s="4">
        <v>23</v>
      </c>
      <c r="J755" s="4" t="str" cm="1">
        <f t="array" ref="J755">_xlfn.IFS(Merge2[[#This Row],[DistanceFromHome (KM)]] &lt;=10,"0-10KM",Merge2[[#This Row],[DistanceFromHome (KM)]] &lt;=20,"11-20KM",Merge2[[#This Row],[DistanceFromHome (KM)]] &lt;=30,"21-30KM",Merge2[[#This Row],[DistanceFromHome (KM)]] &lt;=40,"31-40KM",Merge2[[#This Row],[DistanceFromHome (KM)]] &lt;=50,"41-50KM")</f>
        <v>21-30KM</v>
      </c>
      <c r="K755" s="3" t="s">
        <v>40</v>
      </c>
      <c r="L755" s="3" t="s">
        <v>30</v>
      </c>
      <c r="M755" s="4">
        <v>5</v>
      </c>
      <c r="N755" s="3" t="str" cm="1">
        <f t="array" ref="N755">_xlfn.SWITCH(Merge2[[#This Row],[Education]], 1, "Below College", 2, "College", 3, "Bachelor's", 4, "Master's", 5, "Doctorate")</f>
        <v>Doctorate</v>
      </c>
      <c r="O755" s="3" t="s">
        <v>77</v>
      </c>
      <c r="P755" s="3" t="s">
        <v>101</v>
      </c>
      <c r="Q755" s="3" t="s">
        <v>51</v>
      </c>
      <c r="R755" s="5">
        <v>78934</v>
      </c>
      <c r="S755" s="4">
        <v>3</v>
      </c>
      <c r="T755" s="3" t="s">
        <v>34</v>
      </c>
      <c r="U755" s="4">
        <f>IF(Merge2[[#This Row],[OverTime]]="Yes", 1, 0)</f>
        <v>0</v>
      </c>
      <c r="V755" s="2">
        <v>43032</v>
      </c>
      <c r="W755" s="3" t="s">
        <v>34</v>
      </c>
      <c r="X755" s="4">
        <v>5</v>
      </c>
      <c r="Y755" s="4">
        <v>2</v>
      </c>
      <c r="Z755" s="4">
        <v>2</v>
      </c>
      <c r="AA755" s="4" t="str">
        <f>IF(Merge2[[#This Row],[YearsSinceLastPromotion]] &gt;=4, "Need Attention", "OK")</f>
        <v>OK</v>
      </c>
      <c r="AB755" s="4">
        <v>4</v>
      </c>
      <c r="AC755" s="1"/>
      <c r="AD755" s="1"/>
      <c r="AE755" s="2"/>
      <c r="AF755" s="4"/>
      <c r="AG755" s="4" t="e">
        <f>IF(ISNUMBER(Merge2[[#This Row],[PerformanceRating.EnvironmentSatisfaction]]),Merge2[[#This Row],[PerformanceRating.EnvironmentSatisfaction]], NA())</f>
        <v>#N/A</v>
      </c>
      <c r="AH755" s="4"/>
      <c r="AI755" s="4" t="e">
        <f>IF(ISNUMBER(Merge2[[#This Row],[PerformanceRating.JobSatisfaction]]),Merge2[[#This Row],[PerformanceRating.JobSatisfaction]],NA())</f>
        <v>#N/A</v>
      </c>
      <c r="AJ755" s="4"/>
      <c r="AK755" s="4" t="e">
        <f>IF(ISNUMBER(Merge2[[#This Row],[PerformanceRating.RelationshipSatisfaction]]),Merge2[[#This Row],[PerformanceRating.RelationshipSatisfaction]],NA())</f>
        <v>#N/A</v>
      </c>
      <c r="AL755" s="4"/>
      <c r="AM755" s="4"/>
      <c r="AN755" s="4"/>
      <c r="AO755" s="4" t="e">
        <f>IF(ISNUMBER(Merge2[[#This Row],[PerformanceRating.WorkLifeBalance]]),Merge2[[#This Row],[PerformanceRating.WorkLifeBalance]],NA())</f>
        <v>#N/A</v>
      </c>
      <c r="AP755" s="4"/>
      <c r="AQ755" s="4" t="e">
        <f>IF(ISNUMBER(Merge2[[#This Row],[PerformanceRating.SelfRating]]),Merge2[[#This Row],[PerformanceRating.SelfRating]],NA())</f>
        <v>#N/A</v>
      </c>
      <c r="AR755" s="4"/>
      <c r="AS755" s="4" t="e">
        <f>IF(ISNUMBER(Merge2[[#This Row],[PerformanceRating.ManagerRating]]),Merge2[[#This Row],[PerformanceRating.ManagerRating]],NA())</f>
        <v>#N/A</v>
      </c>
      <c r="AT755" s="4" t="e">
        <f>AVERAGE(Merge2[[#This Row],[environment]],Merge2[[#This Row],[job_satisfactory]],Merge2[[#This Row],[Relationship]],Merge2[[#This Row],[worklife]],Merge2[[#This Row],[selfrating]],Merge2[[#This Row],[managerrating]])</f>
        <v>#N/A</v>
      </c>
    </row>
    <row r="756" spans="1:46" x14ac:dyDescent="0.25">
      <c r="A756" s="1" t="s">
        <v>2556</v>
      </c>
      <c r="B756" s="3" t="s">
        <v>2557</v>
      </c>
      <c r="C756" s="3" t="s">
        <v>2558</v>
      </c>
      <c r="D756" s="3" t="s">
        <v>39</v>
      </c>
      <c r="E756" s="4">
        <v>23</v>
      </c>
      <c r="F756" s="4" t="str">
        <f>IF(Merge2[[#This Row],[Age]]&lt;=35,"Young","Old")</f>
        <v>Young</v>
      </c>
      <c r="G756" s="3" t="s">
        <v>27</v>
      </c>
      <c r="H756" s="3" t="s">
        <v>47</v>
      </c>
      <c r="I756" s="4">
        <v>39</v>
      </c>
      <c r="J756" s="4" t="str" cm="1">
        <f t="array" ref="J756">_xlfn.IFS(Merge2[[#This Row],[DistanceFromHome (KM)]] &lt;=10,"0-10KM",Merge2[[#This Row],[DistanceFromHome (KM)]] &lt;=20,"11-20KM",Merge2[[#This Row],[DistanceFromHome (KM)]] &lt;=30,"21-30KM",Merge2[[#This Row],[DistanceFromHome (KM)]] &lt;=40,"31-40KM",Merge2[[#This Row],[DistanceFromHome (KM)]] &lt;=50,"41-50KM")</f>
        <v>31-40KM</v>
      </c>
      <c r="K756" s="3" t="s">
        <v>40</v>
      </c>
      <c r="L756" s="3" t="s">
        <v>100</v>
      </c>
      <c r="M756" s="4">
        <v>2</v>
      </c>
      <c r="N756" s="3" t="str" cm="1">
        <f t="array" ref="N756">_xlfn.SWITCH(Merge2[[#This Row],[Education]], 1, "Below College", 2, "College", 3, "Bachelor's", 4, "Master's", 5, "Doctorate")</f>
        <v>College</v>
      </c>
      <c r="O756" s="3" t="s">
        <v>47</v>
      </c>
      <c r="P756" s="3" t="s">
        <v>233</v>
      </c>
      <c r="Q756" s="3" t="s">
        <v>51</v>
      </c>
      <c r="R756" s="5">
        <v>55805</v>
      </c>
      <c r="S756" s="4">
        <v>1</v>
      </c>
      <c r="T756" s="3" t="s">
        <v>34</v>
      </c>
      <c r="U756" s="4">
        <f>IF(Merge2[[#This Row],[OverTime]]="Yes", 1, 0)</f>
        <v>0</v>
      </c>
      <c r="V756" s="2">
        <v>43037</v>
      </c>
      <c r="W756" s="3" t="s">
        <v>34</v>
      </c>
      <c r="X756" s="4">
        <v>5</v>
      </c>
      <c r="Y756" s="4">
        <v>3</v>
      </c>
      <c r="Z756" s="4">
        <v>3</v>
      </c>
      <c r="AA756" s="4" t="str">
        <f>IF(Merge2[[#This Row],[YearsSinceLastPromotion]] &gt;=4, "Need Attention", "OK")</f>
        <v>OK</v>
      </c>
      <c r="AB756" s="4">
        <v>1</v>
      </c>
      <c r="AC756" s="1"/>
      <c r="AD756" s="1"/>
      <c r="AE756" s="2"/>
      <c r="AF756" s="4"/>
      <c r="AG756" s="4" t="e">
        <f>IF(ISNUMBER(Merge2[[#This Row],[PerformanceRating.EnvironmentSatisfaction]]),Merge2[[#This Row],[PerformanceRating.EnvironmentSatisfaction]], NA())</f>
        <v>#N/A</v>
      </c>
      <c r="AH756" s="4"/>
      <c r="AI756" s="4" t="e">
        <f>IF(ISNUMBER(Merge2[[#This Row],[PerformanceRating.JobSatisfaction]]),Merge2[[#This Row],[PerformanceRating.JobSatisfaction]],NA())</f>
        <v>#N/A</v>
      </c>
      <c r="AJ756" s="4"/>
      <c r="AK756" s="4" t="e">
        <f>IF(ISNUMBER(Merge2[[#This Row],[PerformanceRating.RelationshipSatisfaction]]),Merge2[[#This Row],[PerformanceRating.RelationshipSatisfaction]],NA())</f>
        <v>#N/A</v>
      </c>
      <c r="AL756" s="4"/>
      <c r="AM756" s="4"/>
      <c r="AN756" s="4"/>
      <c r="AO756" s="4" t="e">
        <f>IF(ISNUMBER(Merge2[[#This Row],[PerformanceRating.WorkLifeBalance]]),Merge2[[#This Row],[PerformanceRating.WorkLifeBalance]],NA())</f>
        <v>#N/A</v>
      </c>
      <c r="AP756" s="4"/>
      <c r="AQ756" s="4" t="e">
        <f>IF(ISNUMBER(Merge2[[#This Row],[PerformanceRating.SelfRating]]),Merge2[[#This Row],[PerformanceRating.SelfRating]],NA())</f>
        <v>#N/A</v>
      </c>
      <c r="AR756" s="4"/>
      <c r="AS756" s="4" t="e">
        <f>IF(ISNUMBER(Merge2[[#This Row],[PerformanceRating.ManagerRating]]),Merge2[[#This Row],[PerformanceRating.ManagerRating]],NA())</f>
        <v>#N/A</v>
      </c>
      <c r="AT756" s="4" t="e">
        <f>AVERAGE(Merge2[[#This Row],[environment]],Merge2[[#This Row],[job_satisfactory]],Merge2[[#This Row],[Relationship]],Merge2[[#This Row],[worklife]],Merge2[[#This Row],[selfrating]],Merge2[[#This Row],[managerrating]])</f>
        <v>#N/A</v>
      </c>
    </row>
    <row r="757" spans="1:46" x14ac:dyDescent="0.25">
      <c r="A757" s="1" t="s">
        <v>2559</v>
      </c>
      <c r="B757" s="3" t="s">
        <v>2560</v>
      </c>
      <c r="C757" s="3" t="s">
        <v>2561</v>
      </c>
      <c r="D757" s="3" t="s">
        <v>39</v>
      </c>
      <c r="E757" s="4">
        <v>26</v>
      </c>
      <c r="F757" s="4" t="str">
        <f>IF(Merge2[[#This Row],[Age]]&lt;=35,"Young","Old")</f>
        <v>Young</v>
      </c>
      <c r="G757" s="3" t="s">
        <v>27</v>
      </c>
      <c r="H757" s="3" t="s">
        <v>28</v>
      </c>
      <c r="I757" s="4">
        <v>39</v>
      </c>
      <c r="J757" s="4" t="str" cm="1">
        <f t="array" ref="J757">_xlfn.IFS(Merge2[[#This Row],[DistanceFromHome (KM)]] &lt;=10,"0-10KM",Merge2[[#This Row],[DistanceFromHome (KM)]] &lt;=20,"11-20KM",Merge2[[#This Row],[DistanceFromHome (KM)]] &lt;=30,"21-30KM",Merge2[[#This Row],[DistanceFromHome (KM)]] &lt;=40,"31-40KM",Merge2[[#This Row],[DistanceFromHome (KM)]] &lt;=50,"41-50KM")</f>
        <v>31-40KM</v>
      </c>
      <c r="K757" s="3" t="s">
        <v>40</v>
      </c>
      <c r="L757" s="3" t="s">
        <v>76</v>
      </c>
      <c r="M757" s="4">
        <v>3</v>
      </c>
      <c r="N757" s="3" t="str" cm="1">
        <f t="array" ref="N757">_xlfn.SWITCH(Merge2[[#This Row],[Education]], 1, "Below College", 2, "College", 3, "Bachelor's", 4, "Master's", 5, "Doctorate")</f>
        <v>Bachelor's</v>
      </c>
      <c r="O757" s="3" t="s">
        <v>49</v>
      </c>
      <c r="P757" s="3" t="s">
        <v>32</v>
      </c>
      <c r="Q757" s="3" t="s">
        <v>51</v>
      </c>
      <c r="R757" s="5">
        <v>104176</v>
      </c>
      <c r="S757" s="4">
        <v>1</v>
      </c>
      <c r="T757" s="3" t="s">
        <v>34</v>
      </c>
      <c r="U757" s="4">
        <f>IF(Merge2[[#This Row],[OverTime]]="Yes", 1, 0)</f>
        <v>0</v>
      </c>
      <c r="V757" s="2">
        <v>43042</v>
      </c>
      <c r="W757" s="3" t="s">
        <v>34</v>
      </c>
      <c r="X757" s="4">
        <v>5</v>
      </c>
      <c r="Y757" s="4">
        <v>2</v>
      </c>
      <c r="Z757" s="4">
        <v>3</v>
      </c>
      <c r="AA757" s="4" t="str">
        <f>IF(Merge2[[#This Row],[YearsSinceLastPromotion]] &gt;=4, "Need Attention", "OK")</f>
        <v>OK</v>
      </c>
      <c r="AB757" s="4">
        <v>3</v>
      </c>
      <c r="AC757" s="1" t="s">
        <v>2562</v>
      </c>
      <c r="AD757" s="1" t="s">
        <v>2559</v>
      </c>
      <c r="AE757" s="2">
        <v>44086</v>
      </c>
      <c r="AF757" s="4">
        <v>5</v>
      </c>
      <c r="AG757" s="4">
        <f>IF(ISNUMBER(Merge2[[#This Row],[PerformanceRating.EnvironmentSatisfaction]]),Merge2[[#This Row],[PerformanceRating.EnvironmentSatisfaction]], NA())</f>
        <v>5</v>
      </c>
      <c r="AH757" s="4">
        <v>4</v>
      </c>
      <c r="AI757" s="4">
        <f>IF(ISNUMBER(Merge2[[#This Row],[PerformanceRating.JobSatisfaction]]),Merge2[[#This Row],[PerformanceRating.JobSatisfaction]],NA())</f>
        <v>4</v>
      </c>
      <c r="AJ757" s="4">
        <v>3</v>
      </c>
      <c r="AK757" s="4">
        <f>IF(ISNUMBER(Merge2[[#This Row],[PerformanceRating.RelationshipSatisfaction]]),Merge2[[#This Row],[PerformanceRating.RelationshipSatisfaction]],NA())</f>
        <v>3</v>
      </c>
      <c r="AL757" s="4">
        <v>1</v>
      </c>
      <c r="AM757" s="4">
        <v>0</v>
      </c>
      <c r="AN757" s="4">
        <v>3</v>
      </c>
      <c r="AO757" s="4">
        <f>IF(ISNUMBER(Merge2[[#This Row],[PerformanceRating.WorkLifeBalance]]),Merge2[[#This Row],[PerformanceRating.WorkLifeBalance]],NA())</f>
        <v>3</v>
      </c>
      <c r="AP757" s="4">
        <v>3</v>
      </c>
      <c r="AQ757" s="4">
        <f>IF(ISNUMBER(Merge2[[#This Row],[PerformanceRating.SelfRating]]),Merge2[[#This Row],[PerformanceRating.SelfRating]],NA())</f>
        <v>3</v>
      </c>
      <c r="AR757" s="4">
        <v>2</v>
      </c>
      <c r="AS757" s="4">
        <f>IF(ISNUMBER(Merge2[[#This Row],[PerformanceRating.ManagerRating]]),Merge2[[#This Row],[PerformanceRating.ManagerRating]],NA())</f>
        <v>2</v>
      </c>
      <c r="AT757" s="4">
        <f>AVERAGE(Merge2[[#This Row],[environment]],Merge2[[#This Row],[job_satisfactory]],Merge2[[#This Row],[Relationship]],Merge2[[#This Row],[worklife]],Merge2[[#This Row],[selfrating]],Merge2[[#This Row],[managerrating]])</f>
        <v>3.3333333333333335</v>
      </c>
    </row>
    <row r="758" spans="1:46" x14ac:dyDescent="0.25">
      <c r="A758" s="1" t="s">
        <v>2563</v>
      </c>
      <c r="B758" s="3" t="s">
        <v>2564</v>
      </c>
      <c r="C758" s="3" t="s">
        <v>2565</v>
      </c>
      <c r="D758" s="3" t="s">
        <v>26</v>
      </c>
      <c r="E758" s="4">
        <v>26</v>
      </c>
      <c r="F758" s="4" t="str">
        <f>IF(Merge2[[#This Row],[Age]]&lt;=35,"Young","Old")</f>
        <v>Young</v>
      </c>
      <c r="G758" s="3" t="s">
        <v>27</v>
      </c>
      <c r="H758" s="3" t="s">
        <v>57</v>
      </c>
      <c r="I758" s="4">
        <v>34</v>
      </c>
      <c r="J758" s="4" t="str" cm="1">
        <f t="array" ref="J758">_xlfn.IFS(Merge2[[#This Row],[DistanceFromHome (KM)]] &lt;=10,"0-10KM",Merge2[[#This Row],[DistanceFromHome (KM)]] &lt;=20,"11-20KM",Merge2[[#This Row],[DistanceFromHome (KM)]] &lt;=30,"21-30KM",Merge2[[#This Row],[DistanceFromHome (KM)]] &lt;=40,"31-40KM",Merge2[[#This Row],[DistanceFromHome (KM)]] &lt;=50,"41-50KM")</f>
        <v>31-40KM</v>
      </c>
      <c r="K758" s="3" t="s">
        <v>40</v>
      </c>
      <c r="L758" s="3" t="s">
        <v>76</v>
      </c>
      <c r="M758" s="4">
        <v>4</v>
      </c>
      <c r="N758" s="3" t="str" cm="1">
        <f t="array" ref="N758">_xlfn.SWITCH(Merge2[[#This Row],[Education]], 1, "Below College", 2, "College", 3, "Bachelor's", 4, "Master's", 5, "Doctorate")</f>
        <v>Master's</v>
      </c>
      <c r="O758" s="3" t="s">
        <v>77</v>
      </c>
      <c r="P758" s="3" t="s">
        <v>110</v>
      </c>
      <c r="Q758" s="3" t="s">
        <v>51</v>
      </c>
      <c r="R758" s="5">
        <v>71198</v>
      </c>
      <c r="S758" s="4">
        <v>0</v>
      </c>
      <c r="T758" s="3" t="s">
        <v>34</v>
      </c>
      <c r="U758" s="4">
        <f>IF(Merge2[[#This Row],[OverTime]]="Yes", 1, 0)</f>
        <v>0</v>
      </c>
      <c r="V758" s="2">
        <v>43046</v>
      </c>
      <c r="W758" s="3" t="s">
        <v>42</v>
      </c>
      <c r="X758" s="4">
        <v>5</v>
      </c>
      <c r="Y758" s="4">
        <v>0</v>
      </c>
      <c r="Z758" s="4">
        <v>0</v>
      </c>
      <c r="AA758" s="4" t="str">
        <f>IF(Merge2[[#This Row],[YearsSinceLastPromotion]] &gt;=4, "Need Attention", "OK")</f>
        <v>OK</v>
      </c>
      <c r="AB758" s="4">
        <v>1</v>
      </c>
      <c r="AC758" s="1"/>
      <c r="AD758" s="1"/>
      <c r="AE758" s="2"/>
      <c r="AF758" s="4"/>
      <c r="AG758" s="4" t="e">
        <f>IF(ISNUMBER(Merge2[[#This Row],[PerformanceRating.EnvironmentSatisfaction]]),Merge2[[#This Row],[PerformanceRating.EnvironmentSatisfaction]], NA())</f>
        <v>#N/A</v>
      </c>
      <c r="AH758" s="4"/>
      <c r="AI758" s="4" t="e">
        <f>IF(ISNUMBER(Merge2[[#This Row],[PerformanceRating.JobSatisfaction]]),Merge2[[#This Row],[PerformanceRating.JobSatisfaction]],NA())</f>
        <v>#N/A</v>
      </c>
      <c r="AJ758" s="4"/>
      <c r="AK758" s="4" t="e">
        <f>IF(ISNUMBER(Merge2[[#This Row],[PerformanceRating.RelationshipSatisfaction]]),Merge2[[#This Row],[PerformanceRating.RelationshipSatisfaction]],NA())</f>
        <v>#N/A</v>
      </c>
      <c r="AL758" s="4"/>
      <c r="AM758" s="4"/>
      <c r="AN758" s="4"/>
      <c r="AO758" s="4" t="e">
        <f>IF(ISNUMBER(Merge2[[#This Row],[PerformanceRating.WorkLifeBalance]]),Merge2[[#This Row],[PerformanceRating.WorkLifeBalance]],NA())</f>
        <v>#N/A</v>
      </c>
      <c r="AP758" s="4"/>
      <c r="AQ758" s="4" t="e">
        <f>IF(ISNUMBER(Merge2[[#This Row],[PerformanceRating.SelfRating]]),Merge2[[#This Row],[PerformanceRating.SelfRating]],NA())</f>
        <v>#N/A</v>
      </c>
      <c r="AR758" s="4"/>
      <c r="AS758" s="4" t="e">
        <f>IF(ISNUMBER(Merge2[[#This Row],[PerformanceRating.ManagerRating]]),Merge2[[#This Row],[PerformanceRating.ManagerRating]],NA())</f>
        <v>#N/A</v>
      </c>
      <c r="AT758" s="4" t="e">
        <f>AVERAGE(Merge2[[#This Row],[environment]],Merge2[[#This Row],[job_satisfactory]],Merge2[[#This Row],[Relationship]],Merge2[[#This Row],[worklife]],Merge2[[#This Row],[selfrating]],Merge2[[#This Row],[managerrating]])</f>
        <v>#N/A</v>
      </c>
    </row>
    <row r="759" spans="1:46" x14ac:dyDescent="0.25">
      <c r="A759" s="1" t="s">
        <v>2566</v>
      </c>
      <c r="B759" s="3" t="s">
        <v>2567</v>
      </c>
      <c r="C759" s="3" t="s">
        <v>2568</v>
      </c>
      <c r="D759" s="3" t="s">
        <v>26</v>
      </c>
      <c r="E759" s="4">
        <v>25</v>
      </c>
      <c r="F759" s="4" t="str">
        <f>IF(Merge2[[#This Row],[Age]]&lt;=35,"Young","Old")</f>
        <v>Young</v>
      </c>
      <c r="G759" s="3" t="s">
        <v>27</v>
      </c>
      <c r="H759" s="3" t="s">
        <v>57</v>
      </c>
      <c r="I759" s="4">
        <v>22</v>
      </c>
      <c r="J759" s="4" t="str" cm="1">
        <f t="array" ref="J759">_xlfn.IFS(Merge2[[#This Row],[DistanceFromHome (KM)]] &lt;=10,"0-10KM",Merge2[[#This Row],[DistanceFromHome (KM)]] &lt;=20,"11-20KM",Merge2[[#This Row],[DistanceFromHome (KM)]] &lt;=30,"21-30KM",Merge2[[#This Row],[DistanceFromHome (KM)]] &lt;=40,"31-40KM",Merge2[[#This Row],[DistanceFromHome (KM)]] &lt;=50,"41-50KM")</f>
        <v>21-30KM</v>
      </c>
      <c r="K759" s="3" t="s">
        <v>69</v>
      </c>
      <c r="L759" s="3" t="s">
        <v>70</v>
      </c>
      <c r="M759" s="4">
        <v>3</v>
      </c>
      <c r="N759" s="3" t="str" cm="1">
        <f t="array" ref="N759">_xlfn.SWITCH(Merge2[[#This Row],[Education]], 1, "Below College", 2, "College", 3, "Bachelor's", 4, "Master's", 5, "Doctorate")</f>
        <v>Bachelor's</v>
      </c>
      <c r="O759" s="3" t="s">
        <v>200</v>
      </c>
      <c r="P759" s="3" t="s">
        <v>110</v>
      </c>
      <c r="Q759" s="3" t="s">
        <v>51</v>
      </c>
      <c r="R759" s="5">
        <v>53271</v>
      </c>
      <c r="S759" s="4">
        <v>1</v>
      </c>
      <c r="T759" s="3" t="s">
        <v>34</v>
      </c>
      <c r="U759" s="4">
        <f>IF(Merge2[[#This Row],[OverTime]]="Yes", 1, 0)</f>
        <v>0</v>
      </c>
      <c r="V759" s="2">
        <v>43058</v>
      </c>
      <c r="W759" s="3" t="s">
        <v>34</v>
      </c>
      <c r="X759" s="4">
        <v>5</v>
      </c>
      <c r="Y759" s="4">
        <v>5</v>
      </c>
      <c r="Z759" s="4">
        <v>5</v>
      </c>
      <c r="AA759" s="4" t="str">
        <f>IF(Merge2[[#This Row],[YearsSinceLastPromotion]] &gt;=4, "Need Attention", "OK")</f>
        <v>Need Attention</v>
      </c>
      <c r="AB759" s="4">
        <v>1</v>
      </c>
      <c r="AC759" s="1"/>
      <c r="AD759" s="1"/>
      <c r="AE759" s="2"/>
      <c r="AF759" s="4"/>
      <c r="AG759" s="4" t="e">
        <f>IF(ISNUMBER(Merge2[[#This Row],[PerformanceRating.EnvironmentSatisfaction]]),Merge2[[#This Row],[PerformanceRating.EnvironmentSatisfaction]], NA())</f>
        <v>#N/A</v>
      </c>
      <c r="AH759" s="4"/>
      <c r="AI759" s="4" t="e">
        <f>IF(ISNUMBER(Merge2[[#This Row],[PerformanceRating.JobSatisfaction]]),Merge2[[#This Row],[PerformanceRating.JobSatisfaction]],NA())</f>
        <v>#N/A</v>
      </c>
      <c r="AJ759" s="4"/>
      <c r="AK759" s="4" t="e">
        <f>IF(ISNUMBER(Merge2[[#This Row],[PerformanceRating.RelationshipSatisfaction]]),Merge2[[#This Row],[PerformanceRating.RelationshipSatisfaction]],NA())</f>
        <v>#N/A</v>
      </c>
      <c r="AL759" s="4"/>
      <c r="AM759" s="4"/>
      <c r="AN759" s="4"/>
      <c r="AO759" s="4" t="e">
        <f>IF(ISNUMBER(Merge2[[#This Row],[PerformanceRating.WorkLifeBalance]]),Merge2[[#This Row],[PerformanceRating.WorkLifeBalance]],NA())</f>
        <v>#N/A</v>
      </c>
      <c r="AP759" s="4"/>
      <c r="AQ759" s="4" t="e">
        <f>IF(ISNUMBER(Merge2[[#This Row],[PerformanceRating.SelfRating]]),Merge2[[#This Row],[PerformanceRating.SelfRating]],NA())</f>
        <v>#N/A</v>
      </c>
      <c r="AR759" s="4"/>
      <c r="AS759" s="4" t="e">
        <f>IF(ISNUMBER(Merge2[[#This Row],[PerformanceRating.ManagerRating]]),Merge2[[#This Row],[PerformanceRating.ManagerRating]],NA())</f>
        <v>#N/A</v>
      </c>
      <c r="AT759" s="4" t="e">
        <f>AVERAGE(Merge2[[#This Row],[environment]],Merge2[[#This Row],[job_satisfactory]],Merge2[[#This Row],[Relationship]],Merge2[[#This Row],[worklife]],Merge2[[#This Row],[selfrating]],Merge2[[#This Row],[managerrating]])</f>
        <v>#N/A</v>
      </c>
    </row>
    <row r="760" spans="1:46" x14ac:dyDescent="0.25">
      <c r="A760" s="1" t="s">
        <v>2569</v>
      </c>
      <c r="B760" s="3" t="s">
        <v>2570</v>
      </c>
      <c r="C760" s="3" t="s">
        <v>2571</v>
      </c>
      <c r="D760" s="3" t="s">
        <v>56</v>
      </c>
      <c r="E760" s="4">
        <v>24</v>
      </c>
      <c r="F760" s="4" t="str">
        <f>IF(Merge2[[#This Row],[Age]]&lt;=35,"Young","Old")</f>
        <v>Young</v>
      </c>
      <c r="G760" s="3" t="s">
        <v>27</v>
      </c>
      <c r="H760" s="3" t="s">
        <v>57</v>
      </c>
      <c r="I760" s="4">
        <v>26</v>
      </c>
      <c r="J760" s="4" t="str" cm="1">
        <f t="array" ref="J760">_xlfn.IFS(Merge2[[#This Row],[DistanceFromHome (KM)]] &lt;=10,"0-10KM",Merge2[[#This Row],[DistanceFromHome (KM)]] &lt;=20,"11-20KM",Merge2[[#This Row],[DistanceFromHome (KM)]] &lt;=30,"21-30KM",Merge2[[#This Row],[DistanceFromHome (KM)]] &lt;=40,"31-40KM",Merge2[[#This Row],[DistanceFromHome (KM)]] &lt;=50,"41-50KM")</f>
        <v>21-30KM</v>
      </c>
      <c r="K760" s="3" t="s">
        <v>40</v>
      </c>
      <c r="L760" s="3" t="s">
        <v>76</v>
      </c>
      <c r="M760" s="4">
        <v>2</v>
      </c>
      <c r="N760" s="3" t="str" cm="1">
        <f t="array" ref="N760">_xlfn.SWITCH(Merge2[[#This Row],[Education]], 1, "Below College", 2, "College", 3, "Bachelor's", 4, "Master's", 5, "Doctorate")</f>
        <v>College</v>
      </c>
      <c r="O760" s="3" t="s">
        <v>58</v>
      </c>
      <c r="P760" s="3" t="s">
        <v>110</v>
      </c>
      <c r="Q760" s="3" t="s">
        <v>41</v>
      </c>
      <c r="R760" s="5">
        <v>34657</v>
      </c>
      <c r="S760" s="4">
        <v>0</v>
      </c>
      <c r="T760" s="3" t="s">
        <v>34</v>
      </c>
      <c r="U760" s="4">
        <f>IF(Merge2[[#This Row],[OverTime]]="Yes", 1, 0)</f>
        <v>0</v>
      </c>
      <c r="V760" s="2">
        <v>43060</v>
      </c>
      <c r="W760" s="3" t="s">
        <v>34</v>
      </c>
      <c r="X760" s="4">
        <v>5</v>
      </c>
      <c r="Y760" s="4">
        <v>5</v>
      </c>
      <c r="Z760" s="4">
        <v>5</v>
      </c>
      <c r="AA760" s="4" t="str">
        <f>IF(Merge2[[#This Row],[YearsSinceLastPromotion]] &gt;=4, "Need Attention", "OK")</f>
        <v>Need Attention</v>
      </c>
      <c r="AB760" s="4">
        <v>2</v>
      </c>
      <c r="AC760" s="1"/>
      <c r="AD760" s="1"/>
      <c r="AE760" s="2"/>
      <c r="AF760" s="4"/>
      <c r="AG760" s="4" t="e">
        <f>IF(ISNUMBER(Merge2[[#This Row],[PerformanceRating.EnvironmentSatisfaction]]),Merge2[[#This Row],[PerformanceRating.EnvironmentSatisfaction]], NA())</f>
        <v>#N/A</v>
      </c>
      <c r="AH760" s="4"/>
      <c r="AI760" s="4" t="e">
        <f>IF(ISNUMBER(Merge2[[#This Row],[PerformanceRating.JobSatisfaction]]),Merge2[[#This Row],[PerformanceRating.JobSatisfaction]],NA())</f>
        <v>#N/A</v>
      </c>
      <c r="AJ760" s="4"/>
      <c r="AK760" s="4" t="e">
        <f>IF(ISNUMBER(Merge2[[#This Row],[PerformanceRating.RelationshipSatisfaction]]),Merge2[[#This Row],[PerformanceRating.RelationshipSatisfaction]],NA())</f>
        <v>#N/A</v>
      </c>
      <c r="AL760" s="4"/>
      <c r="AM760" s="4"/>
      <c r="AN760" s="4"/>
      <c r="AO760" s="4" t="e">
        <f>IF(ISNUMBER(Merge2[[#This Row],[PerformanceRating.WorkLifeBalance]]),Merge2[[#This Row],[PerformanceRating.WorkLifeBalance]],NA())</f>
        <v>#N/A</v>
      </c>
      <c r="AP760" s="4"/>
      <c r="AQ760" s="4" t="e">
        <f>IF(ISNUMBER(Merge2[[#This Row],[PerformanceRating.SelfRating]]),Merge2[[#This Row],[PerformanceRating.SelfRating]],NA())</f>
        <v>#N/A</v>
      </c>
      <c r="AR760" s="4"/>
      <c r="AS760" s="4" t="e">
        <f>IF(ISNUMBER(Merge2[[#This Row],[PerformanceRating.ManagerRating]]),Merge2[[#This Row],[PerformanceRating.ManagerRating]],NA())</f>
        <v>#N/A</v>
      </c>
      <c r="AT760" s="4" t="e">
        <f>AVERAGE(Merge2[[#This Row],[environment]],Merge2[[#This Row],[job_satisfactory]],Merge2[[#This Row],[Relationship]],Merge2[[#This Row],[worklife]],Merge2[[#This Row],[selfrating]],Merge2[[#This Row],[managerrating]])</f>
        <v>#N/A</v>
      </c>
    </row>
    <row r="761" spans="1:46" x14ac:dyDescent="0.25">
      <c r="A761" s="1" t="s">
        <v>2572</v>
      </c>
      <c r="B761" s="3" t="s">
        <v>2573</v>
      </c>
      <c r="C761" s="3" t="s">
        <v>2574</v>
      </c>
      <c r="D761" s="3" t="s">
        <v>26</v>
      </c>
      <c r="E761" s="4">
        <v>26</v>
      </c>
      <c r="F761" s="4" t="str">
        <f>IF(Merge2[[#This Row],[Age]]&lt;=35,"Young","Old")</f>
        <v>Young</v>
      </c>
      <c r="G761" s="3" t="s">
        <v>92</v>
      </c>
      <c r="H761" s="3" t="s">
        <v>57</v>
      </c>
      <c r="I761" s="4">
        <v>16</v>
      </c>
      <c r="J761" s="4" t="str" cm="1">
        <f t="array" ref="J761">_xlfn.IFS(Merge2[[#This Row],[DistanceFromHome (KM)]] &lt;=10,"0-10KM",Merge2[[#This Row],[DistanceFromHome (KM)]] &lt;=20,"11-20KM",Merge2[[#This Row],[DistanceFromHome (KM)]] &lt;=30,"21-30KM",Merge2[[#This Row],[DistanceFromHome (KM)]] &lt;=40,"31-40KM",Merge2[[#This Row],[DistanceFromHome (KM)]] &lt;=50,"41-50KM")</f>
        <v>11-20KM</v>
      </c>
      <c r="K761" s="3" t="s">
        <v>40</v>
      </c>
      <c r="L761" s="3" t="s">
        <v>30</v>
      </c>
      <c r="M761" s="4">
        <v>4</v>
      </c>
      <c r="N761" s="3" t="str" cm="1">
        <f t="array" ref="N761">_xlfn.SWITCH(Merge2[[#This Row],[Education]], 1, "Below College", 2, "College", 3, "Bachelor's", 4, "Master's", 5, "Doctorate")</f>
        <v>Master's</v>
      </c>
      <c r="O761" s="3" t="s">
        <v>83</v>
      </c>
      <c r="P761" s="3" t="s">
        <v>110</v>
      </c>
      <c r="Q761" s="3" t="s">
        <v>51</v>
      </c>
      <c r="R761" s="5">
        <v>62602</v>
      </c>
      <c r="S761" s="4">
        <v>0</v>
      </c>
      <c r="T761" s="3" t="s">
        <v>42</v>
      </c>
      <c r="U761" s="4">
        <f>IF(Merge2[[#This Row],[OverTime]]="Yes", 1, 0)</f>
        <v>1</v>
      </c>
      <c r="V761" s="2">
        <v>43063</v>
      </c>
      <c r="W761" s="3" t="s">
        <v>34</v>
      </c>
      <c r="X761" s="4">
        <v>5</v>
      </c>
      <c r="Y761" s="4">
        <v>2</v>
      </c>
      <c r="Z761" s="4">
        <v>3</v>
      </c>
      <c r="AA761" s="4" t="str">
        <f>IF(Merge2[[#This Row],[YearsSinceLastPromotion]] &gt;=4, "Need Attention", "OK")</f>
        <v>OK</v>
      </c>
      <c r="AB761" s="4">
        <v>2</v>
      </c>
      <c r="AC761" s="1" t="s">
        <v>2575</v>
      </c>
      <c r="AD761" s="1" t="s">
        <v>2572</v>
      </c>
      <c r="AE761" s="2">
        <v>44008</v>
      </c>
      <c r="AF761" s="4">
        <v>5</v>
      </c>
      <c r="AG761" s="4">
        <f>IF(ISNUMBER(Merge2[[#This Row],[PerformanceRating.EnvironmentSatisfaction]]),Merge2[[#This Row],[PerformanceRating.EnvironmentSatisfaction]], NA())</f>
        <v>5</v>
      </c>
      <c r="AH761" s="4">
        <v>3</v>
      </c>
      <c r="AI761" s="4">
        <f>IF(ISNUMBER(Merge2[[#This Row],[PerformanceRating.JobSatisfaction]]),Merge2[[#This Row],[PerformanceRating.JobSatisfaction]],NA())</f>
        <v>3</v>
      </c>
      <c r="AJ761" s="4">
        <v>2</v>
      </c>
      <c r="AK761" s="4">
        <f>IF(ISNUMBER(Merge2[[#This Row],[PerformanceRating.RelationshipSatisfaction]]),Merge2[[#This Row],[PerformanceRating.RelationshipSatisfaction]],NA())</f>
        <v>2</v>
      </c>
      <c r="AL761" s="4">
        <v>2</v>
      </c>
      <c r="AM761" s="4">
        <v>2</v>
      </c>
      <c r="AN761" s="4">
        <v>4</v>
      </c>
      <c r="AO761" s="4">
        <f>IF(ISNUMBER(Merge2[[#This Row],[PerformanceRating.WorkLifeBalance]]),Merge2[[#This Row],[PerformanceRating.WorkLifeBalance]],NA())</f>
        <v>4</v>
      </c>
      <c r="AP761" s="4">
        <v>3</v>
      </c>
      <c r="AQ761" s="4">
        <f>IF(ISNUMBER(Merge2[[#This Row],[PerformanceRating.SelfRating]]),Merge2[[#This Row],[PerformanceRating.SelfRating]],NA())</f>
        <v>3</v>
      </c>
      <c r="AR761" s="4">
        <v>3</v>
      </c>
      <c r="AS761" s="4">
        <f>IF(ISNUMBER(Merge2[[#This Row],[PerformanceRating.ManagerRating]]),Merge2[[#This Row],[PerformanceRating.ManagerRating]],NA())</f>
        <v>3</v>
      </c>
      <c r="AT761" s="4">
        <f>AVERAGE(Merge2[[#This Row],[environment]],Merge2[[#This Row],[job_satisfactory]],Merge2[[#This Row],[Relationship]],Merge2[[#This Row],[worklife]],Merge2[[#This Row],[selfrating]],Merge2[[#This Row],[managerrating]])</f>
        <v>3.3333333333333335</v>
      </c>
    </row>
    <row r="762" spans="1:46" x14ac:dyDescent="0.25">
      <c r="A762" s="1" t="s">
        <v>2576</v>
      </c>
      <c r="B762" s="3" t="s">
        <v>2577</v>
      </c>
      <c r="C762" s="3" t="s">
        <v>2578</v>
      </c>
      <c r="D762" s="3" t="s">
        <v>26</v>
      </c>
      <c r="E762" s="4">
        <v>35</v>
      </c>
      <c r="F762" s="4" t="str">
        <f>IF(Merge2[[#This Row],[Age]]&lt;=35,"Young","Old")</f>
        <v>Young</v>
      </c>
      <c r="G762" s="3" t="s">
        <v>92</v>
      </c>
      <c r="H762" s="3" t="s">
        <v>57</v>
      </c>
      <c r="I762" s="4">
        <v>38</v>
      </c>
      <c r="J762" s="4" t="str" cm="1">
        <f t="array" ref="J762">_xlfn.IFS(Merge2[[#This Row],[DistanceFromHome (KM)]] &lt;=10,"0-10KM",Merge2[[#This Row],[DistanceFromHome (KM)]] &lt;=20,"11-20KM",Merge2[[#This Row],[DistanceFromHome (KM)]] &lt;=30,"21-30KM",Merge2[[#This Row],[DistanceFromHome (KM)]] &lt;=40,"31-40KM",Merge2[[#This Row],[DistanceFromHome (KM)]] &lt;=50,"41-50KM")</f>
        <v>31-40KM</v>
      </c>
      <c r="K762" s="3" t="s">
        <v>69</v>
      </c>
      <c r="L762" s="3" t="s">
        <v>70</v>
      </c>
      <c r="M762" s="4">
        <v>5</v>
      </c>
      <c r="N762" s="3" t="str" cm="1">
        <f t="array" ref="N762">_xlfn.SWITCH(Merge2[[#This Row],[Education]], 1, "Below College", 2, "College", 3, "Bachelor's", 4, "Master's", 5, "Doctorate")</f>
        <v>Doctorate</v>
      </c>
      <c r="O762" s="3" t="s">
        <v>77</v>
      </c>
      <c r="P762" s="3" t="s">
        <v>59</v>
      </c>
      <c r="Q762" s="3" t="s">
        <v>41</v>
      </c>
      <c r="R762" s="5">
        <v>310285</v>
      </c>
      <c r="S762" s="4">
        <v>0</v>
      </c>
      <c r="T762" s="3" t="s">
        <v>42</v>
      </c>
      <c r="U762" s="4">
        <f>IF(Merge2[[#This Row],[OverTime]]="Yes", 1, 0)</f>
        <v>1</v>
      </c>
      <c r="V762" s="2">
        <v>43069</v>
      </c>
      <c r="W762" s="3" t="s">
        <v>34</v>
      </c>
      <c r="X762" s="4">
        <v>5</v>
      </c>
      <c r="Y762" s="4">
        <v>4</v>
      </c>
      <c r="Z762" s="4">
        <v>4</v>
      </c>
      <c r="AA762" s="4" t="str">
        <f>IF(Merge2[[#This Row],[YearsSinceLastPromotion]] &gt;=4, "Need Attention", "OK")</f>
        <v>Need Attention</v>
      </c>
      <c r="AB762" s="4">
        <v>3</v>
      </c>
      <c r="AC762" s="1"/>
      <c r="AD762" s="1"/>
      <c r="AE762" s="2"/>
      <c r="AF762" s="4"/>
      <c r="AG762" s="4" t="e">
        <f>IF(ISNUMBER(Merge2[[#This Row],[PerformanceRating.EnvironmentSatisfaction]]),Merge2[[#This Row],[PerformanceRating.EnvironmentSatisfaction]], NA())</f>
        <v>#N/A</v>
      </c>
      <c r="AH762" s="4"/>
      <c r="AI762" s="4" t="e">
        <f>IF(ISNUMBER(Merge2[[#This Row],[PerformanceRating.JobSatisfaction]]),Merge2[[#This Row],[PerformanceRating.JobSatisfaction]],NA())</f>
        <v>#N/A</v>
      </c>
      <c r="AJ762" s="4"/>
      <c r="AK762" s="4" t="e">
        <f>IF(ISNUMBER(Merge2[[#This Row],[PerformanceRating.RelationshipSatisfaction]]),Merge2[[#This Row],[PerformanceRating.RelationshipSatisfaction]],NA())</f>
        <v>#N/A</v>
      </c>
      <c r="AL762" s="4"/>
      <c r="AM762" s="4"/>
      <c r="AN762" s="4"/>
      <c r="AO762" s="4" t="e">
        <f>IF(ISNUMBER(Merge2[[#This Row],[PerformanceRating.WorkLifeBalance]]),Merge2[[#This Row],[PerformanceRating.WorkLifeBalance]],NA())</f>
        <v>#N/A</v>
      </c>
      <c r="AP762" s="4"/>
      <c r="AQ762" s="4" t="e">
        <f>IF(ISNUMBER(Merge2[[#This Row],[PerformanceRating.SelfRating]]),Merge2[[#This Row],[PerformanceRating.SelfRating]],NA())</f>
        <v>#N/A</v>
      </c>
      <c r="AR762" s="4"/>
      <c r="AS762" s="4" t="e">
        <f>IF(ISNUMBER(Merge2[[#This Row],[PerformanceRating.ManagerRating]]),Merge2[[#This Row],[PerformanceRating.ManagerRating]],NA())</f>
        <v>#N/A</v>
      </c>
      <c r="AT762" s="4" t="e">
        <f>AVERAGE(Merge2[[#This Row],[environment]],Merge2[[#This Row],[job_satisfactory]],Merge2[[#This Row],[Relationship]],Merge2[[#This Row],[worklife]],Merge2[[#This Row],[selfrating]],Merge2[[#This Row],[managerrating]])</f>
        <v>#N/A</v>
      </c>
    </row>
    <row r="763" spans="1:46" x14ac:dyDescent="0.25">
      <c r="A763" s="1" t="s">
        <v>2579</v>
      </c>
      <c r="B763" s="3" t="s">
        <v>2580</v>
      </c>
      <c r="C763" s="3" t="s">
        <v>2581</v>
      </c>
      <c r="D763" s="3" t="s">
        <v>39</v>
      </c>
      <c r="E763" s="4">
        <v>26</v>
      </c>
      <c r="F763" s="4" t="str">
        <f>IF(Merge2[[#This Row],[Age]]&lt;=35,"Young","Old")</f>
        <v>Young</v>
      </c>
      <c r="G763" s="3" t="s">
        <v>27</v>
      </c>
      <c r="H763" s="3" t="s">
        <v>57</v>
      </c>
      <c r="I763" s="4">
        <v>41</v>
      </c>
      <c r="J763" s="4" t="str" cm="1">
        <f t="array" ref="J763">_xlfn.IFS(Merge2[[#This Row],[DistanceFromHome (KM)]] &lt;=10,"0-10KM",Merge2[[#This Row],[DistanceFromHome (KM)]] &lt;=20,"11-20KM",Merge2[[#This Row],[DistanceFromHome (KM)]] &lt;=30,"21-30KM",Merge2[[#This Row],[DistanceFromHome (KM)]] &lt;=40,"31-40KM",Merge2[[#This Row],[DistanceFromHome (KM)]] &lt;=50,"41-50KM")</f>
        <v>41-50KM</v>
      </c>
      <c r="K763" s="3" t="s">
        <v>40</v>
      </c>
      <c r="L763" s="3" t="s">
        <v>30</v>
      </c>
      <c r="M763" s="4">
        <v>5</v>
      </c>
      <c r="N763" s="3" t="str" cm="1">
        <f t="array" ref="N763">_xlfn.SWITCH(Merge2[[#This Row],[Education]], 1, "Below College", 2, "College", 3, "Bachelor's", 4, "Master's", 5, "Doctorate")</f>
        <v>Doctorate</v>
      </c>
      <c r="O763" s="3" t="s">
        <v>200</v>
      </c>
      <c r="P763" s="3" t="s">
        <v>101</v>
      </c>
      <c r="Q763" s="3" t="s">
        <v>51</v>
      </c>
      <c r="R763" s="5">
        <v>161600</v>
      </c>
      <c r="S763" s="4">
        <v>1</v>
      </c>
      <c r="T763" s="3" t="s">
        <v>34</v>
      </c>
      <c r="U763" s="4">
        <f>IF(Merge2[[#This Row],[OverTime]]="Yes", 1, 0)</f>
        <v>0</v>
      </c>
      <c r="V763" s="2">
        <v>43076</v>
      </c>
      <c r="W763" s="3" t="s">
        <v>42</v>
      </c>
      <c r="X763" s="4">
        <v>5</v>
      </c>
      <c r="Y763" s="4">
        <v>0</v>
      </c>
      <c r="Z763" s="4">
        <v>2</v>
      </c>
      <c r="AA763" s="4" t="str">
        <f>IF(Merge2[[#This Row],[YearsSinceLastPromotion]] &gt;=4, "Need Attention", "OK")</f>
        <v>OK</v>
      </c>
      <c r="AB763" s="4">
        <v>0</v>
      </c>
      <c r="AC763" s="1" t="s">
        <v>2582</v>
      </c>
      <c r="AD763" s="1" t="s">
        <v>2579</v>
      </c>
      <c r="AE763" s="2">
        <v>42454</v>
      </c>
      <c r="AF763" s="4">
        <v>3</v>
      </c>
      <c r="AG763" s="4">
        <f>IF(ISNUMBER(Merge2[[#This Row],[PerformanceRating.EnvironmentSatisfaction]]),Merge2[[#This Row],[PerformanceRating.EnvironmentSatisfaction]], NA())</f>
        <v>3</v>
      </c>
      <c r="AH763" s="4">
        <v>5</v>
      </c>
      <c r="AI763" s="4">
        <f>IF(ISNUMBER(Merge2[[#This Row],[PerformanceRating.JobSatisfaction]]),Merge2[[#This Row],[PerformanceRating.JobSatisfaction]],NA())</f>
        <v>5</v>
      </c>
      <c r="AJ763" s="4">
        <v>3</v>
      </c>
      <c r="AK763" s="4">
        <f>IF(ISNUMBER(Merge2[[#This Row],[PerformanceRating.RelationshipSatisfaction]]),Merge2[[#This Row],[PerformanceRating.RelationshipSatisfaction]],NA())</f>
        <v>3</v>
      </c>
      <c r="AL763" s="4">
        <v>1</v>
      </c>
      <c r="AM763" s="4">
        <v>1</v>
      </c>
      <c r="AN763" s="4">
        <v>4</v>
      </c>
      <c r="AO763" s="4">
        <f>IF(ISNUMBER(Merge2[[#This Row],[PerformanceRating.WorkLifeBalance]]),Merge2[[#This Row],[PerformanceRating.WorkLifeBalance]],NA())</f>
        <v>4</v>
      </c>
      <c r="AP763" s="4">
        <v>3</v>
      </c>
      <c r="AQ763" s="4">
        <f>IF(ISNUMBER(Merge2[[#This Row],[PerformanceRating.SelfRating]]),Merge2[[#This Row],[PerformanceRating.SelfRating]],NA())</f>
        <v>3</v>
      </c>
      <c r="AR763" s="4">
        <v>3</v>
      </c>
      <c r="AS763" s="4">
        <f>IF(ISNUMBER(Merge2[[#This Row],[PerformanceRating.ManagerRating]]),Merge2[[#This Row],[PerformanceRating.ManagerRating]],NA())</f>
        <v>3</v>
      </c>
      <c r="AT763" s="4">
        <f>AVERAGE(Merge2[[#This Row],[environment]],Merge2[[#This Row],[job_satisfactory]],Merge2[[#This Row],[Relationship]],Merge2[[#This Row],[worklife]],Merge2[[#This Row],[selfrating]],Merge2[[#This Row],[managerrating]])</f>
        <v>3.5</v>
      </c>
    </row>
    <row r="764" spans="1:46" x14ac:dyDescent="0.25">
      <c r="A764" s="1" t="s">
        <v>2583</v>
      </c>
      <c r="B764" s="3" t="s">
        <v>2584</v>
      </c>
      <c r="C764" s="3" t="s">
        <v>2585</v>
      </c>
      <c r="D764" s="3" t="s">
        <v>39</v>
      </c>
      <c r="E764" s="4">
        <v>25</v>
      </c>
      <c r="F764" s="4" t="str">
        <f>IF(Merge2[[#This Row],[Age]]&lt;=35,"Young","Old")</f>
        <v>Young</v>
      </c>
      <c r="G764" s="3" t="s">
        <v>27</v>
      </c>
      <c r="H764" s="3" t="s">
        <v>57</v>
      </c>
      <c r="I764" s="4">
        <v>16</v>
      </c>
      <c r="J764" s="4" t="str" cm="1">
        <f t="array" ref="J764">_xlfn.IFS(Merge2[[#This Row],[DistanceFromHome (KM)]] &lt;=10,"0-10KM",Merge2[[#This Row],[DistanceFromHome (KM)]] &lt;=20,"11-20KM",Merge2[[#This Row],[DistanceFromHome (KM)]] &lt;=30,"21-30KM",Merge2[[#This Row],[DistanceFromHome (KM)]] &lt;=40,"31-40KM",Merge2[[#This Row],[DistanceFromHome (KM)]] &lt;=50,"41-50KM")</f>
        <v>11-20KM</v>
      </c>
      <c r="K764" s="3" t="s">
        <v>69</v>
      </c>
      <c r="L764" s="3" t="s">
        <v>76</v>
      </c>
      <c r="M764" s="4">
        <v>3</v>
      </c>
      <c r="N764" s="3" t="str" cm="1">
        <f t="array" ref="N764">_xlfn.SWITCH(Merge2[[#This Row],[Education]], 1, "Below College", 2, "College", 3, "Bachelor's", 4, "Master's", 5, "Doctorate")</f>
        <v>Bachelor's</v>
      </c>
      <c r="O764" s="3" t="s">
        <v>77</v>
      </c>
      <c r="P764" s="3" t="s">
        <v>93</v>
      </c>
      <c r="Q764" s="3" t="s">
        <v>33</v>
      </c>
      <c r="R764" s="5">
        <v>37742</v>
      </c>
      <c r="S764" s="4">
        <v>1</v>
      </c>
      <c r="T764" s="3" t="s">
        <v>34</v>
      </c>
      <c r="U764" s="4">
        <f>IF(Merge2[[#This Row],[OverTime]]="Yes", 1, 0)</f>
        <v>0</v>
      </c>
      <c r="V764" s="2">
        <v>43081</v>
      </c>
      <c r="W764" s="3" t="s">
        <v>34</v>
      </c>
      <c r="X764" s="4">
        <v>5</v>
      </c>
      <c r="Y764" s="4">
        <v>1</v>
      </c>
      <c r="Z764" s="4">
        <v>3</v>
      </c>
      <c r="AA764" s="4" t="str">
        <f>IF(Merge2[[#This Row],[YearsSinceLastPromotion]] &gt;=4, "Need Attention", "OK")</f>
        <v>OK</v>
      </c>
      <c r="AB764" s="4">
        <v>3</v>
      </c>
      <c r="AC764" s="1"/>
      <c r="AD764" s="1"/>
      <c r="AE764" s="2"/>
      <c r="AF764" s="4"/>
      <c r="AG764" s="4" t="e">
        <f>IF(ISNUMBER(Merge2[[#This Row],[PerformanceRating.EnvironmentSatisfaction]]),Merge2[[#This Row],[PerformanceRating.EnvironmentSatisfaction]], NA())</f>
        <v>#N/A</v>
      </c>
      <c r="AH764" s="4"/>
      <c r="AI764" s="4" t="e">
        <f>IF(ISNUMBER(Merge2[[#This Row],[PerformanceRating.JobSatisfaction]]),Merge2[[#This Row],[PerformanceRating.JobSatisfaction]],NA())</f>
        <v>#N/A</v>
      </c>
      <c r="AJ764" s="4"/>
      <c r="AK764" s="4" t="e">
        <f>IF(ISNUMBER(Merge2[[#This Row],[PerformanceRating.RelationshipSatisfaction]]),Merge2[[#This Row],[PerformanceRating.RelationshipSatisfaction]],NA())</f>
        <v>#N/A</v>
      </c>
      <c r="AL764" s="4"/>
      <c r="AM764" s="4"/>
      <c r="AN764" s="4"/>
      <c r="AO764" s="4" t="e">
        <f>IF(ISNUMBER(Merge2[[#This Row],[PerformanceRating.WorkLifeBalance]]),Merge2[[#This Row],[PerformanceRating.WorkLifeBalance]],NA())</f>
        <v>#N/A</v>
      </c>
      <c r="AP764" s="4"/>
      <c r="AQ764" s="4" t="e">
        <f>IF(ISNUMBER(Merge2[[#This Row],[PerformanceRating.SelfRating]]),Merge2[[#This Row],[PerformanceRating.SelfRating]],NA())</f>
        <v>#N/A</v>
      </c>
      <c r="AR764" s="4"/>
      <c r="AS764" s="4" t="e">
        <f>IF(ISNUMBER(Merge2[[#This Row],[PerformanceRating.ManagerRating]]),Merge2[[#This Row],[PerformanceRating.ManagerRating]],NA())</f>
        <v>#N/A</v>
      </c>
      <c r="AT764" s="4" t="e">
        <f>AVERAGE(Merge2[[#This Row],[environment]],Merge2[[#This Row],[job_satisfactory]],Merge2[[#This Row],[Relationship]],Merge2[[#This Row],[worklife]],Merge2[[#This Row],[selfrating]],Merge2[[#This Row],[managerrating]])</f>
        <v>#N/A</v>
      </c>
    </row>
    <row r="765" spans="1:46" x14ac:dyDescent="0.25">
      <c r="A765" s="1" t="s">
        <v>2586</v>
      </c>
      <c r="B765" s="3" t="s">
        <v>613</v>
      </c>
      <c r="C765" s="3" t="s">
        <v>2587</v>
      </c>
      <c r="D765" s="3" t="s">
        <v>26</v>
      </c>
      <c r="E765" s="4">
        <v>31</v>
      </c>
      <c r="F765" s="4" t="str">
        <f>IF(Merge2[[#This Row],[Age]]&lt;=35,"Young","Old")</f>
        <v>Young</v>
      </c>
      <c r="G765" s="3" t="s">
        <v>27</v>
      </c>
      <c r="H765" s="3" t="s">
        <v>57</v>
      </c>
      <c r="I765" s="4">
        <v>42</v>
      </c>
      <c r="J765" s="4" t="str" cm="1">
        <f t="array" ref="J765">_xlfn.IFS(Merge2[[#This Row],[DistanceFromHome (KM)]] &lt;=10,"0-10KM",Merge2[[#This Row],[DistanceFromHome (KM)]] &lt;=20,"11-20KM",Merge2[[#This Row],[DistanceFromHome (KM)]] &lt;=30,"21-30KM",Merge2[[#This Row],[DistanceFromHome (KM)]] &lt;=40,"31-40KM",Merge2[[#This Row],[DistanceFromHome (KM)]] &lt;=50,"41-50KM")</f>
        <v>41-50KM</v>
      </c>
      <c r="K765" s="3" t="s">
        <v>69</v>
      </c>
      <c r="L765" s="3" t="s">
        <v>30</v>
      </c>
      <c r="M765" s="4">
        <v>3</v>
      </c>
      <c r="N765" s="3" t="str" cm="1">
        <f t="array" ref="N765">_xlfn.SWITCH(Merge2[[#This Row],[Education]], 1, "Below College", 2, "College", 3, "Bachelor's", 4, "Master's", 5, "Doctorate")</f>
        <v>Bachelor's</v>
      </c>
      <c r="O765" s="3" t="s">
        <v>58</v>
      </c>
      <c r="P765" s="3" t="s">
        <v>59</v>
      </c>
      <c r="Q765" s="3" t="s">
        <v>51</v>
      </c>
      <c r="R765" s="5">
        <v>442820</v>
      </c>
      <c r="S765" s="4">
        <v>0</v>
      </c>
      <c r="T765" s="3" t="s">
        <v>42</v>
      </c>
      <c r="U765" s="4">
        <f>IF(Merge2[[#This Row],[OverTime]]="Yes", 1, 0)</f>
        <v>1</v>
      </c>
      <c r="V765" s="2">
        <v>43084</v>
      </c>
      <c r="W765" s="3" t="s">
        <v>34</v>
      </c>
      <c r="X765" s="4">
        <v>5</v>
      </c>
      <c r="Y765" s="4">
        <v>1</v>
      </c>
      <c r="Z765" s="4">
        <v>2</v>
      </c>
      <c r="AA765" s="4" t="str">
        <f>IF(Merge2[[#This Row],[YearsSinceLastPromotion]] &gt;=4, "Need Attention", "OK")</f>
        <v>OK</v>
      </c>
      <c r="AB765" s="4">
        <v>2</v>
      </c>
      <c r="AC765" s="1"/>
      <c r="AD765" s="1"/>
      <c r="AE765" s="2"/>
      <c r="AF765" s="4"/>
      <c r="AG765" s="4" t="e">
        <f>IF(ISNUMBER(Merge2[[#This Row],[PerformanceRating.EnvironmentSatisfaction]]),Merge2[[#This Row],[PerformanceRating.EnvironmentSatisfaction]], NA())</f>
        <v>#N/A</v>
      </c>
      <c r="AH765" s="4"/>
      <c r="AI765" s="4" t="e">
        <f>IF(ISNUMBER(Merge2[[#This Row],[PerformanceRating.JobSatisfaction]]),Merge2[[#This Row],[PerformanceRating.JobSatisfaction]],NA())</f>
        <v>#N/A</v>
      </c>
      <c r="AJ765" s="4"/>
      <c r="AK765" s="4" t="e">
        <f>IF(ISNUMBER(Merge2[[#This Row],[PerformanceRating.RelationshipSatisfaction]]),Merge2[[#This Row],[PerformanceRating.RelationshipSatisfaction]],NA())</f>
        <v>#N/A</v>
      </c>
      <c r="AL765" s="4"/>
      <c r="AM765" s="4"/>
      <c r="AN765" s="4"/>
      <c r="AO765" s="4" t="e">
        <f>IF(ISNUMBER(Merge2[[#This Row],[PerformanceRating.WorkLifeBalance]]),Merge2[[#This Row],[PerformanceRating.WorkLifeBalance]],NA())</f>
        <v>#N/A</v>
      </c>
      <c r="AP765" s="4"/>
      <c r="AQ765" s="4" t="e">
        <f>IF(ISNUMBER(Merge2[[#This Row],[PerformanceRating.SelfRating]]),Merge2[[#This Row],[PerformanceRating.SelfRating]],NA())</f>
        <v>#N/A</v>
      </c>
      <c r="AR765" s="4"/>
      <c r="AS765" s="4" t="e">
        <f>IF(ISNUMBER(Merge2[[#This Row],[PerformanceRating.ManagerRating]]),Merge2[[#This Row],[PerformanceRating.ManagerRating]],NA())</f>
        <v>#N/A</v>
      </c>
      <c r="AT765" s="4" t="e">
        <f>AVERAGE(Merge2[[#This Row],[environment]],Merge2[[#This Row],[job_satisfactory]],Merge2[[#This Row],[Relationship]],Merge2[[#This Row],[worklife]],Merge2[[#This Row],[selfrating]],Merge2[[#This Row],[managerrating]])</f>
        <v>#N/A</v>
      </c>
    </row>
    <row r="766" spans="1:46" x14ac:dyDescent="0.25">
      <c r="A766" s="1" t="s">
        <v>2588</v>
      </c>
      <c r="B766" s="3" t="s">
        <v>2589</v>
      </c>
      <c r="C766" s="3" t="s">
        <v>2590</v>
      </c>
      <c r="D766" s="3" t="s">
        <v>39</v>
      </c>
      <c r="E766" s="4">
        <v>26</v>
      </c>
      <c r="F766" s="4" t="str">
        <f>IF(Merge2[[#This Row],[Age]]&lt;=35,"Young","Old")</f>
        <v>Young</v>
      </c>
      <c r="G766" s="3" t="s">
        <v>27</v>
      </c>
      <c r="H766" s="3" t="s">
        <v>57</v>
      </c>
      <c r="I766" s="4">
        <v>17</v>
      </c>
      <c r="J766" s="4" t="str" cm="1">
        <f t="array" ref="J766">_xlfn.IFS(Merge2[[#This Row],[DistanceFromHome (KM)]] &lt;=10,"0-10KM",Merge2[[#This Row],[DistanceFromHome (KM)]] &lt;=20,"11-20KM",Merge2[[#This Row],[DistanceFromHome (KM)]] &lt;=30,"21-30KM",Merge2[[#This Row],[DistanceFromHome (KM)]] &lt;=40,"31-40KM",Merge2[[#This Row],[DistanceFromHome (KM)]] &lt;=50,"41-50KM")</f>
        <v>11-20KM</v>
      </c>
      <c r="K766" s="3" t="s">
        <v>69</v>
      </c>
      <c r="L766" s="3" t="s">
        <v>76</v>
      </c>
      <c r="M766" s="4">
        <v>4</v>
      </c>
      <c r="N766" s="3" t="str" cm="1">
        <f t="array" ref="N766">_xlfn.SWITCH(Merge2[[#This Row],[Education]], 1, "Below College", 2, "College", 3, "Bachelor's", 4, "Master's", 5, "Doctorate")</f>
        <v>Master's</v>
      </c>
      <c r="O766" s="3" t="s">
        <v>200</v>
      </c>
      <c r="P766" s="3" t="s">
        <v>114</v>
      </c>
      <c r="Q766" s="3" t="s">
        <v>51</v>
      </c>
      <c r="R766" s="5">
        <v>110761</v>
      </c>
      <c r="S766" s="4">
        <v>1</v>
      </c>
      <c r="T766" s="3" t="s">
        <v>34</v>
      </c>
      <c r="U766" s="4">
        <f>IF(Merge2[[#This Row],[OverTime]]="Yes", 1, 0)</f>
        <v>0</v>
      </c>
      <c r="V766" s="2">
        <v>43087</v>
      </c>
      <c r="W766" s="3" t="s">
        <v>34</v>
      </c>
      <c r="X766" s="4">
        <v>5</v>
      </c>
      <c r="Y766" s="4">
        <v>0</v>
      </c>
      <c r="Z766" s="4">
        <v>5</v>
      </c>
      <c r="AA766" s="4" t="str">
        <f>IF(Merge2[[#This Row],[YearsSinceLastPromotion]] &gt;=4, "Need Attention", "OK")</f>
        <v>Need Attention</v>
      </c>
      <c r="AB766" s="4">
        <v>3</v>
      </c>
      <c r="AC766" s="1"/>
      <c r="AD766" s="1"/>
      <c r="AE766" s="2"/>
      <c r="AF766" s="4"/>
      <c r="AG766" s="4" t="e">
        <f>IF(ISNUMBER(Merge2[[#This Row],[PerformanceRating.EnvironmentSatisfaction]]),Merge2[[#This Row],[PerformanceRating.EnvironmentSatisfaction]], NA())</f>
        <v>#N/A</v>
      </c>
      <c r="AH766" s="4"/>
      <c r="AI766" s="4" t="e">
        <f>IF(ISNUMBER(Merge2[[#This Row],[PerformanceRating.JobSatisfaction]]),Merge2[[#This Row],[PerformanceRating.JobSatisfaction]],NA())</f>
        <v>#N/A</v>
      </c>
      <c r="AJ766" s="4"/>
      <c r="AK766" s="4" t="e">
        <f>IF(ISNUMBER(Merge2[[#This Row],[PerformanceRating.RelationshipSatisfaction]]),Merge2[[#This Row],[PerformanceRating.RelationshipSatisfaction]],NA())</f>
        <v>#N/A</v>
      </c>
      <c r="AL766" s="4"/>
      <c r="AM766" s="4"/>
      <c r="AN766" s="4"/>
      <c r="AO766" s="4" t="e">
        <f>IF(ISNUMBER(Merge2[[#This Row],[PerformanceRating.WorkLifeBalance]]),Merge2[[#This Row],[PerformanceRating.WorkLifeBalance]],NA())</f>
        <v>#N/A</v>
      </c>
      <c r="AP766" s="4"/>
      <c r="AQ766" s="4" t="e">
        <f>IF(ISNUMBER(Merge2[[#This Row],[PerformanceRating.SelfRating]]),Merge2[[#This Row],[PerformanceRating.SelfRating]],NA())</f>
        <v>#N/A</v>
      </c>
      <c r="AR766" s="4"/>
      <c r="AS766" s="4" t="e">
        <f>IF(ISNUMBER(Merge2[[#This Row],[PerformanceRating.ManagerRating]]),Merge2[[#This Row],[PerformanceRating.ManagerRating]],NA())</f>
        <v>#N/A</v>
      </c>
      <c r="AT766" s="4" t="e">
        <f>AVERAGE(Merge2[[#This Row],[environment]],Merge2[[#This Row],[job_satisfactory]],Merge2[[#This Row],[Relationship]],Merge2[[#This Row],[worklife]],Merge2[[#This Row],[selfrating]],Merge2[[#This Row],[managerrating]])</f>
        <v>#N/A</v>
      </c>
    </row>
    <row r="767" spans="1:46" x14ac:dyDescent="0.25">
      <c r="A767" s="1" t="s">
        <v>2591</v>
      </c>
      <c r="B767" s="3" t="s">
        <v>2592</v>
      </c>
      <c r="C767" s="3" t="s">
        <v>2593</v>
      </c>
      <c r="D767" s="3" t="s">
        <v>39</v>
      </c>
      <c r="E767" s="4">
        <v>25</v>
      </c>
      <c r="F767" s="4" t="str">
        <f>IF(Merge2[[#This Row],[Age]]&lt;=35,"Young","Old")</f>
        <v>Young</v>
      </c>
      <c r="G767" s="3" t="s">
        <v>27</v>
      </c>
      <c r="H767" s="3" t="s">
        <v>57</v>
      </c>
      <c r="I767" s="4">
        <v>24</v>
      </c>
      <c r="J767" s="4" t="str" cm="1">
        <f t="array" ref="J767">_xlfn.IFS(Merge2[[#This Row],[DistanceFromHome (KM)]] &lt;=10,"0-10KM",Merge2[[#This Row],[DistanceFromHome (KM)]] &lt;=20,"11-20KM",Merge2[[#This Row],[DistanceFromHome (KM)]] &lt;=30,"21-30KM",Merge2[[#This Row],[DistanceFromHome (KM)]] &lt;=40,"31-40KM",Merge2[[#This Row],[DistanceFromHome (KM)]] &lt;=50,"41-50KM")</f>
        <v>21-30KM</v>
      </c>
      <c r="K767" s="3" t="s">
        <v>40</v>
      </c>
      <c r="L767" s="3" t="s">
        <v>82</v>
      </c>
      <c r="M767" s="4">
        <v>4</v>
      </c>
      <c r="N767" s="3" t="str" cm="1">
        <f t="array" ref="N767">_xlfn.SWITCH(Merge2[[#This Row],[Education]], 1, "Below College", 2, "College", 3, "Bachelor's", 4, "Master's", 5, "Doctorate")</f>
        <v>Master's</v>
      </c>
      <c r="O767" s="3" t="s">
        <v>83</v>
      </c>
      <c r="P767" s="3" t="s">
        <v>59</v>
      </c>
      <c r="Q767" s="3" t="s">
        <v>33</v>
      </c>
      <c r="R767" s="5">
        <v>204154</v>
      </c>
      <c r="S767" s="4">
        <v>1</v>
      </c>
      <c r="T767" s="3" t="s">
        <v>42</v>
      </c>
      <c r="U767" s="4">
        <f>IF(Merge2[[#This Row],[OverTime]]="Yes", 1, 0)</f>
        <v>1</v>
      </c>
      <c r="V767" s="2">
        <v>43090</v>
      </c>
      <c r="W767" s="3" t="s">
        <v>34</v>
      </c>
      <c r="X767" s="4">
        <v>5</v>
      </c>
      <c r="Y767" s="4">
        <v>2</v>
      </c>
      <c r="Z767" s="4">
        <v>3</v>
      </c>
      <c r="AA767" s="4" t="str">
        <f>IF(Merge2[[#This Row],[YearsSinceLastPromotion]] &gt;=4, "Need Attention", "OK")</f>
        <v>OK</v>
      </c>
      <c r="AB767" s="4">
        <v>0</v>
      </c>
      <c r="AC767" s="1"/>
      <c r="AD767" s="1"/>
      <c r="AE767" s="2"/>
      <c r="AF767" s="4"/>
      <c r="AG767" s="4" t="e">
        <f>IF(ISNUMBER(Merge2[[#This Row],[PerformanceRating.EnvironmentSatisfaction]]),Merge2[[#This Row],[PerformanceRating.EnvironmentSatisfaction]], NA())</f>
        <v>#N/A</v>
      </c>
      <c r="AH767" s="4"/>
      <c r="AI767" s="4" t="e">
        <f>IF(ISNUMBER(Merge2[[#This Row],[PerformanceRating.JobSatisfaction]]),Merge2[[#This Row],[PerformanceRating.JobSatisfaction]],NA())</f>
        <v>#N/A</v>
      </c>
      <c r="AJ767" s="4"/>
      <c r="AK767" s="4" t="e">
        <f>IF(ISNUMBER(Merge2[[#This Row],[PerformanceRating.RelationshipSatisfaction]]),Merge2[[#This Row],[PerformanceRating.RelationshipSatisfaction]],NA())</f>
        <v>#N/A</v>
      </c>
      <c r="AL767" s="4"/>
      <c r="AM767" s="4"/>
      <c r="AN767" s="4"/>
      <c r="AO767" s="4" t="e">
        <f>IF(ISNUMBER(Merge2[[#This Row],[PerformanceRating.WorkLifeBalance]]),Merge2[[#This Row],[PerformanceRating.WorkLifeBalance]],NA())</f>
        <v>#N/A</v>
      </c>
      <c r="AP767" s="4"/>
      <c r="AQ767" s="4" t="e">
        <f>IF(ISNUMBER(Merge2[[#This Row],[PerformanceRating.SelfRating]]),Merge2[[#This Row],[PerformanceRating.SelfRating]],NA())</f>
        <v>#N/A</v>
      </c>
      <c r="AR767" s="4"/>
      <c r="AS767" s="4" t="e">
        <f>IF(ISNUMBER(Merge2[[#This Row],[PerformanceRating.ManagerRating]]),Merge2[[#This Row],[PerformanceRating.ManagerRating]],NA())</f>
        <v>#N/A</v>
      </c>
      <c r="AT767" s="4" t="e">
        <f>AVERAGE(Merge2[[#This Row],[environment]],Merge2[[#This Row],[job_satisfactory]],Merge2[[#This Row],[Relationship]],Merge2[[#This Row],[worklife]],Merge2[[#This Row],[selfrating]],Merge2[[#This Row],[managerrating]])</f>
        <v>#N/A</v>
      </c>
    </row>
    <row r="768" spans="1:46" x14ac:dyDescent="0.25">
      <c r="A768" s="1" t="s">
        <v>2594</v>
      </c>
      <c r="B768" s="3" t="s">
        <v>1148</v>
      </c>
      <c r="C768" s="3" t="s">
        <v>2595</v>
      </c>
      <c r="D768" s="3" t="s">
        <v>39</v>
      </c>
      <c r="E768" s="4">
        <v>23</v>
      </c>
      <c r="F768" s="4" t="str">
        <f>IF(Merge2[[#This Row],[Age]]&lt;=35,"Young","Old")</f>
        <v>Young</v>
      </c>
      <c r="G768" s="3" t="s">
        <v>27</v>
      </c>
      <c r="H768" s="3" t="s">
        <v>57</v>
      </c>
      <c r="I768" s="4">
        <v>12</v>
      </c>
      <c r="J768" s="4" t="str" cm="1">
        <f t="array" ref="J768">_xlfn.IFS(Merge2[[#This Row],[DistanceFromHome (KM)]] &lt;=10,"0-10KM",Merge2[[#This Row],[DistanceFromHome (KM)]] &lt;=20,"11-20KM",Merge2[[#This Row],[DistanceFromHome (KM)]] &lt;=30,"21-30KM",Merge2[[#This Row],[DistanceFromHome (KM)]] &lt;=40,"31-40KM",Merge2[[#This Row],[DistanceFromHome (KM)]] &lt;=50,"41-50KM")</f>
        <v>11-20KM</v>
      </c>
      <c r="K768" s="3" t="s">
        <v>69</v>
      </c>
      <c r="L768" s="3" t="s">
        <v>76</v>
      </c>
      <c r="M768" s="4">
        <v>3</v>
      </c>
      <c r="N768" s="3" t="str" cm="1">
        <f t="array" ref="N768">_xlfn.SWITCH(Merge2[[#This Row],[Education]], 1, "Below College", 2, "College", 3, "Bachelor's", 4, "Master's", 5, "Doctorate")</f>
        <v>Bachelor's</v>
      </c>
      <c r="O768" s="3" t="s">
        <v>58</v>
      </c>
      <c r="P768" s="3" t="s">
        <v>110</v>
      </c>
      <c r="Q768" s="3" t="s">
        <v>51</v>
      </c>
      <c r="R768" s="5">
        <v>35776</v>
      </c>
      <c r="S768" s="4">
        <v>2</v>
      </c>
      <c r="T768" s="3" t="s">
        <v>42</v>
      </c>
      <c r="U768" s="4">
        <f>IF(Merge2[[#This Row],[OverTime]]="Yes", 1, 0)</f>
        <v>1</v>
      </c>
      <c r="V768" s="2">
        <v>43091</v>
      </c>
      <c r="W768" s="3" t="s">
        <v>34</v>
      </c>
      <c r="X768" s="4">
        <v>5</v>
      </c>
      <c r="Y768" s="4">
        <v>0</v>
      </c>
      <c r="Z768" s="4">
        <v>3</v>
      </c>
      <c r="AA768" s="4" t="str">
        <f>IF(Merge2[[#This Row],[YearsSinceLastPromotion]] &gt;=4, "Need Attention", "OK")</f>
        <v>OK</v>
      </c>
      <c r="AB768" s="4">
        <v>4</v>
      </c>
      <c r="AC768" s="1" t="s">
        <v>2596</v>
      </c>
      <c r="AD768" s="1" t="s">
        <v>2594</v>
      </c>
      <c r="AE768" s="2">
        <v>44013</v>
      </c>
      <c r="AF768" s="4">
        <v>5</v>
      </c>
      <c r="AG768" s="4">
        <f>IF(ISNUMBER(Merge2[[#This Row],[PerformanceRating.EnvironmentSatisfaction]]),Merge2[[#This Row],[PerformanceRating.EnvironmentSatisfaction]], NA())</f>
        <v>5</v>
      </c>
      <c r="AH768" s="4">
        <v>3</v>
      </c>
      <c r="AI768" s="4">
        <f>IF(ISNUMBER(Merge2[[#This Row],[PerformanceRating.JobSatisfaction]]),Merge2[[#This Row],[PerformanceRating.JobSatisfaction]],NA())</f>
        <v>3</v>
      </c>
      <c r="AJ768" s="4">
        <v>5</v>
      </c>
      <c r="AK768" s="4">
        <f>IF(ISNUMBER(Merge2[[#This Row],[PerformanceRating.RelationshipSatisfaction]]),Merge2[[#This Row],[PerformanceRating.RelationshipSatisfaction]],NA())</f>
        <v>5</v>
      </c>
      <c r="AL768" s="4">
        <v>2</v>
      </c>
      <c r="AM768" s="4">
        <v>0</v>
      </c>
      <c r="AN768" s="4">
        <v>5</v>
      </c>
      <c r="AO768" s="4">
        <f>IF(ISNUMBER(Merge2[[#This Row],[PerformanceRating.WorkLifeBalance]]),Merge2[[#This Row],[PerformanceRating.WorkLifeBalance]],NA())</f>
        <v>5</v>
      </c>
      <c r="AP768" s="4">
        <v>3</v>
      </c>
      <c r="AQ768" s="4">
        <f>IF(ISNUMBER(Merge2[[#This Row],[PerformanceRating.SelfRating]]),Merge2[[#This Row],[PerformanceRating.SelfRating]],NA())</f>
        <v>3</v>
      </c>
      <c r="AR768" s="4">
        <v>3</v>
      </c>
      <c r="AS768" s="4">
        <f>IF(ISNUMBER(Merge2[[#This Row],[PerformanceRating.ManagerRating]]),Merge2[[#This Row],[PerformanceRating.ManagerRating]],NA())</f>
        <v>3</v>
      </c>
      <c r="AT768" s="4">
        <f>AVERAGE(Merge2[[#This Row],[environment]],Merge2[[#This Row],[job_satisfactory]],Merge2[[#This Row],[Relationship]],Merge2[[#This Row],[worklife]],Merge2[[#This Row],[selfrating]],Merge2[[#This Row],[managerrating]])</f>
        <v>4</v>
      </c>
    </row>
    <row r="769" spans="1:46" x14ac:dyDescent="0.25">
      <c r="A769" s="1" t="s">
        <v>2597</v>
      </c>
      <c r="B769" s="3" t="s">
        <v>2598</v>
      </c>
      <c r="C769" s="3" t="s">
        <v>2599</v>
      </c>
      <c r="D769" s="3" t="s">
        <v>26</v>
      </c>
      <c r="E769" s="4">
        <v>24</v>
      </c>
      <c r="F769" s="4" t="str">
        <f>IF(Merge2[[#This Row],[Age]]&lt;=35,"Young","Old")</f>
        <v>Young</v>
      </c>
      <c r="G769" s="3" t="s">
        <v>27</v>
      </c>
      <c r="H769" s="3" t="s">
        <v>57</v>
      </c>
      <c r="I769" s="4">
        <v>5</v>
      </c>
      <c r="J769" s="4" t="str" cm="1">
        <f t="array" ref="J769">_xlfn.IFS(Merge2[[#This Row],[DistanceFromHome (KM)]] &lt;=10,"0-10KM",Merge2[[#This Row],[DistanceFromHome (KM)]] &lt;=20,"11-20KM",Merge2[[#This Row],[DistanceFromHome (KM)]] &lt;=30,"21-30KM",Merge2[[#This Row],[DistanceFromHome (KM)]] &lt;=40,"31-40KM",Merge2[[#This Row],[DistanceFromHome (KM)]] &lt;=50,"41-50KM")</f>
        <v>0-10KM</v>
      </c>
      <c r="K769" s="3" t="s">
        <v>69</v>
      </c>
      <c r="L769" s="3" t="s">
        <v>30</v>
      </c>
      <c r="M769" s="4">
        <v>1</v>
      </c>
      <c r="N769" s="3" t="str" cm="1">
        <f t="array" ref="N769">_xlfn.SWITCH(Merge2[[#This Row],[Education]], 1, "Below College", 2, "College", 3, "Bachelor's", 4, "Master's", 5, "Doctorate")</f>
        <v>Below College</v>
      </c>
      <c r="O769" s="3" t="s">
        <v>77</v>
      </c>
      <c r="P769" s="3" t="s">
        <v>93</v>
      </c>
      <c r="Q769" s="3" t="s">
        <v>41</v>
      </c>
      <c r="R769" s="5">
        <v>100818</v>
      </c>
      <c r="S769" s="4">
        <v>0</v>
      </c>
      <c r="T769" s="3" t="s">
        <v>34</v>
      </c>
      <c r="U769" s="4">
        <f>IF(Merge2[[#This Row],[OverTime]]="Yes", 1, 0)</f>
        <v>0</v>
      </c>
      <c r="V769" s="2">
        <v>43093</v>
      </c>
      <c r="W769" s="3" t="s">
        <v>34</v>
      </c>
      <c r="X769" s="4">
        <v>5</v>
      </c>
      <c r="Y769" s="4">
        <v>1</v>
      </c>
      <c r="Z769" s="4">
        <v>3</v>
      </c>
      <c r="AA769" s="4" t="str">
        <f>IF(Merge2[[#This Row],[YearsSinceLastPromotion]] &gt;=4, "Need Attention", "OK")</f>
        <v>OK</v>
      </c>
      <c r="AB769" s="4">
        <v>0</v>
      </c>
      <c r="AC769" s="1"/>
      <c r="AD769" s="1"/>
      <c r="AE769" s="2"/>
      <c r="AF769" s="4"/>
      <c r="AG769" s="4" t="e">
        <f>IF(ISNUMBER(Merge2[[#This Row],[PerformanceRating.EnvironmentSatisfaction]]),Merge2[[#This Row],[PerformanceRating.EnvironmentSatisfaction]], NA())</f>
        <v>#N/A</v>
      </c>
      <c r="AH769" s="4"/>
      <c r="AI769" s="4" t="e">
        <f>IF(ISNUMBER(Merge2[[#This Row],[PerformanceRating.JobSatisfaction]]),Merge2[[#This Row],[PerformanceRating.JobSatisfaction]],NA())</f>
        <v>#N/A</v>
      </c>
      <c r="AJ769" s="4"/>
      <c r="AK769" s="4" t="e">
        <f>IF(ISNUMBER(Merge2[[#This Row],[PerformanceRating.RelationshipSatisfaction]]),Merge2[[#This Row],[PerformanceRating.RelationshipSatisfaction]],NA())</f>
        <v>#N/A</v>
      </c>
      <c r="AL769" s="4"/>
      <c r="AM769" s="4"/>
      <c r="AN769" s="4"/>
      <c r="AO769" s="4" t="e">
        <f>IF(ISNUMBER(Merge2[[#This Row],[PerformanceRating.WorkLifeBalance]]),Merge2[[#This Row],[PerformanceRating.WorkLifeBalance]],NA())</f>
        <v>#N/A</v>
      </c>
      <c r="AP769" s="4"/>
      <c r="AQ769" s="4" t="e">
        <f>IF(ISNUMBER(Merge2[[#This Row],[PerformanceRating.SelfRating]]),Merge2[[#This Row],[PerformanceRating.SelfRating]],NA())</f>
        <v>#N/A</v>
      </c>
      <c r="AR769" s="4"/>
      <c r="AS769" s="4" t="e">
        <f>IF(ISNUMBER(Merge2[[#This Row],[PerformanceRating.ManagerRating]]),Merge2[[#This Row],[PerformanceRating.ManagerRating]],NA())</f>
        <v>#N/A</v>
      </c>
      <c r="AT769" s="4" t="e">
        <f>AVERAGE(Merge2[[#This Row],[environment]],Merge2[[#This Row],[job_satisfactory]],Merge2[[#This Row],[Relationship]],Merge2[[#This Row],[worklife]],Merge2[[#This Row],[selfrating]],Merge2[[#This Row],[managerrating]])</f>
        <v>#N/A</v>
      </c>
    </row>
    <row r="770" spans="1:46" x14ac:dyDescent="0.25">
      <c r="A770" s="1" t="s">
        <v>2600</v>
      </c>
      <c r="B770" s="3" t="s">
        <v>2601</v>
      </c>
      <c r="C770" s="3" t="s">
        <v>2602</v>
      </c>
      <c r="D770" s="3" t="s">
        <v>56</v>
      </c>
      <c r="E770" s="4">
        <v>24</v>
      </c>
      <c r="F770" s="4" t="str">
        <f>IF(Merge2[[#This Row],[Age]]&lt;=35,"Young","Old")</f>
        <v>Young</v>
      </c>
      <c r="G770" s="3" t="s">
        <v>27</v>
      </c>
      <c r="H770" s="3" t="s">
        <v>28</v>
      </c>
      <c r="I770" s="4">
        <v>8</v>
      </c>
      <c r="J770" s="4" t="str" cm="1">
        <f t="array" ref="J770">_xlfn.IFS(Merge2[[#This Row],[DistanceFromHome (KM)]] &lt;=10,"0-10KM",Merge2[[#This Row],[DistanceFromHome (KM)]] &lt;=20,"11-20KM",Merge2[[#This Row],[DistanceFromHome (KM)]] &lt;=30,"21-30KM",Merge2[[#This Row],[DistanceFromHome (KM)]] &lt;=40,"31-40KM",Merge2[[#This Row],[DistanceFromHome (KM)]] &lt;=50,"41-50KM")</f>
        <v>0-10KM</v>
      </c>
      <c r="K770" s="3" t="s">
        <v>29</v>
      </c>
      <c r="L770" s="3" t="s">
        <v>76</v>
      </c>
      <c r="M770" s="4">
        <v>2</v>
      </c>
      <c r="N770" s="3" t="str" cm="1">
        <f t="array" ref="N770">_xlfn.SWITCH(Merge2[[#This Row],[Education]], 1, "Below College", 2, "College", 3, "Bachelor's", 4, "Master's", 5, "Doctorate")</f>
        <v>College</v>
      </c>
      <c r="O770" s="3" t="s">
        <v>130</v>
      </c>
      <c r="P770" s="3" t="s">
        <v>32</v>
      </c>
      <c r="Q770" s="3" t="s">
        <v>41</v>
      </c>
      <c r="R770" s="5">
        <v>85238</v>
      </c>
      <c r="S770" s="4">
        <v>0</v>
      </c>
      <c r="T770" s="3" t="s">
        <v>34</v>
      </c>
      <c r="U770" s="4">
        <f>IF(Merge2[[#This Row],[OverTime]]="Yes", 1, 0)</f>
        <v>0</v>
      </c>
      <c r="V770" s="2">
        <v>43093</v>
      </c>
      <c r="W770" s="3" t="s">
        <v>34</v>
      </c>
      <c r="X770" s="4">
        <v>5</v>
      </c>
      <c r="Y770" s="4">
        <v>0</v>
      </c>
      <c r="Z770" s="4">
        <v>4</v>
      </c>
      <c r="AA770" s="4" t="str">
        <f>IF(Merge2[[#This Row],[YearsSinceLastPromotion]] &gt;=4, "Need Attention", "OK")</f>
        <v>Need Attention</v>
      </c>
      <c r="AB770" s="4">
        <v>1</v>
      </c>
      <c r="AC770" s="1"/>
      <c r="AD770" s="1"/>
      <c r="AE770" s="2"/>
      <c r="AF770" s="4"/>
      <c r="AG770" s="4" t="e">
        <f>IF(ISNUMBER(Merge2[[#This Row],[PerformanceRating.EnvironmentSatisfaction]]),Merge2[[#This Row],[PerformanceRating.EnvironmentSatisfaction]], NA())</f>
        <v>#N/A</v>
      </c>
      <c r="AH770" s="4"/>
      <c r="AI770" s="4" t="e">
        <f>IF(ISNUMBER(Merge2[[#This Row],[PerformanceRating.JobSatisfaction]]),Merge2[[#This Row],[PerformanceRating.JobSatisfaction]],NA())</f>
        <v>#N/A</v>
      </c>
      <c r="AJ770" s="4"/>
      <c r="AK770" s="4" t="e">
        <f>IF(ISNUMBER(Merge2[[#This Row],[PerformanceRating.RelationshipSatisfaction]]),Merge2[[#This Row],[PerformanceRating.RelationshipSatisfaction]],NA())</f>
        <v>#N/A</v>
      </c>
      <c r="AL770" s="4"/>
      <c r="AM770" s="4"/>
      <c r="AN770" s="4"/>
      <c r="AO770" s="4" t="e">
        <f>IF(ISNUMBER(Merge2[[#This Row],[PerformanceRating.WorkLifeBalance]]),Merge2[[#This Row],[PerformanceRating.WorkLifeBalance]],NA())</f>
        <v>#N/A</v>
      </c>
      <c r="AP770" s="4"/>
      <c r="AQ770" s="4" t="e">
        <f>IF(ISNUMBER(Merge2[[#This Row],[PerformanceRating.SelfRating]]),Merge2[[#This Row],[PerformanceRating.SelfRating]],NA())</f>
        <v>#N/A</v>
      </c>
      <c r="AR770" s="4"/>
      <c r="AS770" s="4" t="e">
        <f>IF(ISNUMBER(Merge2[[#This Row],[PerformanceRating.ManagerRating]]),Merge2[[#This Row],[PerformanceRating.ManagerRating]],NA())</f>
        <v>#N/A</v>
      </c>
      <c r="AT770" s="4" t="e">
        <f>AVERAGE(Merge2[[#This Row],[environment]],Merge2[[#This Row],[job_satisfactory]],Merge2[[#This Row],[Relationship]],Merge2[[#This Row],[worklife]],Merge2[[#This Row],[selfrating]],Merge2[[#This Row],[managerrating]])</f>
        <v>#N/A</v>
      </c>
    </row>
    <row r="771" spans="1:46" x14ac:dyDescent="0.25">
      <c r="A771" s="1" t="s">
        <v>2603</v>
      </c>
      <c r="B771" s="3" t="s">
        <v>2604</v>
      </c>
      <c r="C771" s="3" t="s">
        <v>2605</v>
      </c>
      <c r="D771" s="3" t="s">
        <v>39</v>
      </c>
      <c r="E771" s="4">
        <v>24</v>
      </c>
      <c r="F771" s="4" t="str">
        <f>IF(Merge2[[#This Row],[Age]]&lt;=35,"Young","Old")</f>
        <v>Young</v>
      </c>
      <c r="G771" s="3" t="s">
        <v>27</v>
      </c>
      <c r="H771" s="3" t="s">
        <v>57</v>
      </c>
      <c r="I771" s="4">
        <v>12</v>
      </c>
      <c r="J771" s="4" t="str" cm="1">
        <f t="array" ref="J771">_xlfn.IFS(Merge2[[#This Row],[DistanceFromHome (KM)]] &lt;=10,"0-10KM",Merge2[[#This Row],[DistanceFromHome (KM)]] &lt;=20,"11-20KM",Merge2[[#This Row],[DistanceFromHome (KM)]] &lt;=30,"21-30KM",Merge2[[#This Row],[DistanceFromHome (KM)]] &lt;=40,"31-40KM",Merge2[[#This Row],[DistanceFromHome (KM)]] &lt;=50,"41-50KM")</f>
        <v>11-20KM</v>
      </c>
      <c r="K771" s="3" t="s">
        <v>69</v>
      </c>
      <c r="L771" s="3" t="s">
        <v>30</v>
      </c>
      <c r="M771" s="4">
        <v>3</v>
      </c>
      <c r="N771" s="3" t="str" cm="1">
        <f t="array" ref="N771">_xlfn.SWITCH(Merge2[[#This Row],[Education]], 1, "Below College", 2, "College", 3, "Bachelor's", 4, "Master's", 5, "Doctorate")</f>
        <v>Bachelor's</v>
      </c>
      <c r="O771" s="3" t="s">
        <v>58</v>
      </c>
      <c r="P771" s="3" t="s">
        <v>110</v>
      </c>
      <c r="Q771" s="3" t="s">
        <v>41</v>
      </c>
      <c r="R771" s="5">
        <v>33202</v>
      </c>
      <c r="S771" s="4">
        <v>0</v>
      </c>
      <c r="T771" s="3" t="s">
        <v>34</v>
      </c>
      <c r="U771" s="4">
        <f>IF(Merge2[[#This Row],[OverTime]]="Yes", 1, 0)</f>
        <v>0</v>
      </c>
      <c r="V771" s="2">
        <v>43099</v>
      </c>
      <c r="W771" s="3" t="s">
        <v>34</v>
      </c>
      <c r="X771" s="4">
        <v>5</v>
      </c>
      <c r="Y771" s="4">
        <v>5</v>
      </c>
      <c r="Z771" s="4">
        <v>5</v>
      </c>
      <c r="AA771" s="4" t="str">
        <f>IF(Merge2[[#This Row],[YearsSinceLastPromotion]] &gt;=4, "Need Attention", "OK")</f>
        <v>Need Attention</v>
      </c>
      <c r="AB771" s="4">
        <v>4</v>
      </c>
      <c r="AC771" s="1"/>
      <c r="AD771" s="1"/>
      <c r="AE771" s="2"/>
      <c r="AF771" s="4"/>
      <c r="AG771" s="4" t="e">
        <f>IF(ISNUMBER(Merge2[[#This Row],[PerformanceRating.EnvironmentSatisfaction]]),Merge2[[#This Row],[PerformanceRating.EnvironmentSatisfaction]], NA())</f>
        <v>#N/A</v>
      </c>
      <c r="AH771" s="4"/>
      <c r="AI771" s="4" t="e">
        <f>IF(ISNUMBER(Merge2[[#This Row],[PerformanceRating.JobSatisfaction]]),Merge2[[#This Row],[PerformanceRating.JobSatisfaction]],NA())</f>
        <v>#N/A</v>
      </c>
      <c r="AJ771" s="4"/>
      <c r="AK771" s="4" t="e">
        <f>IF(ISNUMBER(Merge2[[#This Row],[PerformanceRating.RelationshipSatisfaction]]),Merge2[[#This Row],[PerformanceRating.RelationshipSatisfaction]],NA())</f>
        <v>#N/A</v>
      </c>
      <c r="AL771" s="4"/>
      <c r="AM771" s="4"/>
      <c r="AN771" s="4"/>
      <c r="AO771" s="4" t="e">
        <f>IF(ISNUMBER(Merge2[[#This Row],[PerformanceRating.WorkLifeBalance]]),Merge2[[#This Row],[PerformanceRating.WorkLifeBalance]],NA())</f>
        <v>#N/A</v>
      </c>
      <c r="AP771" s="4"/>
      <c r="AQ771" s="4" t="e">
        <f>IF(ISNUMBER(Merge2[[#This Row],[PerformanceRating.SelfRating]]),Merge2[[#This Row],[PerformanceRating.SelfRating]],NA())</f>
        <v>#N/A</v>
      </c>
      <c r="AR771" s="4"/>
      <c r="AS771" s="4" t="e">
        <f>IF(ISNUMBER(Merge2[[#This Row],[PerformanceRating.ManagerRating]]),Merge2[[#This Row],[PerformanceRating.ManagerRating]],NA())</f>
        <v>#N/A</v>
      </c>
      <c r="AT771" s="4" t="e">
        <f>AVERAGE(Merge2[[#This Row],[environment]],Merge2[[#This Row],[job_satisfactory]],Merge2[[#This Row],[Relationship]],Merge2[[#This Row],[worklife]],Merge2[[#This Row],[selfrating]],Merge2[[#This Row],[managerrating]])</f>
        <v>#N/A</v>
      </c>
    </row>
    <row r="772" spans="1:46" x14ac:dyDescent="0.25">
      <c r="A772" s="1" t="s">
        <v>2606</v>
      </c>
      <c r="B772" s="3" t="s">
        <v>2607</v>
      </c>
      <c r="C772" s="3" t="s">
        <v>2608</v>
      </c>
      <c r="D772" s="3" t="s">
        <v>26</v>
      </c>
      <c r="E772" s="4">
        <v>23</v>
      </c>
      <c r="F772" s="4" t="str">
        <f>IF(Merge2[[#This Row],[Age]]&lt;=35,"Young","Old")</f>
        <v>Young</v>
      </c>
      <c r="G772" s="3" t="s">
        <v>27</v>
      </c>
      <c r="H772" s="3" t="s">
        <v>57</v>
      </c>
      <c r="I772" s="4">
        <v>37</v>
      </c>
      <c r="J772" s="4" t="str" cm="1">
        <f t="array" ref="J772">_xlfn.IFS(Merge2[[#This Row],[DistanceFromHome (KM)]] &lt;=10,"0-10KM",Merge2[[#This Row],[DistanceFromHome (KM)]] &lt;=20,"11-20KM",Merge2[[#This Row],[DistanceFromHome (KM)]] &lt;=30,"21-30KM",Merge2[[#This Row],[DistanceFromHome (KM)]] &lt;=40,"31-40KM",Merge2[[#This Row],[DistanceFromHome (KM)]] &lt;=50,"41-50KM")</f>
        <v>31-40KM</v>
      </c>
      <c r="K772" s="3" t="s">
        <v>69</v>
      </c>
      <c r="L772" s="3" t="s">
        <v>30</v>
      </c>
      <c r="M772" s="4">
        <v>2</v>
      </c>
      <c r="N772" s="3" t="str" cm="1">
        <f t="array" ref="N772">_xlfn.SWITCH(Merge2[[#This Row],[Education]], 1, "Below College", 2, "College", 3, "Bachelor's", 4, "Master's", 5, "Doctorate")</f>
        <v>College</v>
      </c>
      <c r="O772" s="3" t="s">
        <v>200</v>
      </c>
      <c r="P772" s="3" t="s">
        <v>93</v>
      </c>
      <c r="Q772" s="3" t="s">
        <v>33</v>
      </c>
      <c r="R772" s="5">
        <v>36098</v>
      </c>
      <c r="S772" s="4">
        <v>3</v>
      </c>
      <c r="T772" s="3" t="s">
        <v>34</v>
      </c>
      <c r="U772" s="4">
        <f>IF(Merge2[[#This Row],[OverTime]]="Yes", 1, 0)</f>
        <v>0</v>
      </c>
      <c r="V772" s="2">
        <v>43101</v>
      </c>
      <c r="W772" s="3" t="s">
        <v>34</v>
      </c>
      <c r="X772" s="4">
        <v>4</v>
      </c>
      <c r="Y772" s="4">
        <v>3</v>
      </c>
      <c r="Z772" s="4">
        <v>3</v>
      </c>
      <c r="AA772" s="4" t="str">
        <f>IF(Merge2[[#This Row],[YearsSinceLastPromotion]] &gt;=4, "Need Attention", "OK")</f>
        <v>OK</v>
      </c>
      <c r="AB772" s="4">
        <v>1</v>
      </c>
      <c r="AC772" s="1"/>
      <c r="AD772" s="1"/>
      <c r="AE772" s="2"/>
      <c r="AF772" s="4"/>
      <c r="AG772" s="4" t="e">
        <f>IF(ISNUMBER(Merge2[[#This Row],[PerformanceRating.EnvironmentSatisfaction]]),Merge2[[#This Row],[PerformanceRating.EnvironmentSatisfaction]], NA())</f>
        <v>#N/A</v>
      </c>
      <c r="AH772" s="4"/>
      <c r="AI772" s="4" t="e">
        <f>IF(ISNUMBER(Merge2[[#This Row],[PerformanceRating.JobSatisfaction]]),Merge2[[#This Row],[PerformanceRating.JobSatisfaction]],NA())</f>
        <v>#N/A</v>
      </c>
      <c r="AJ772" s="4"/>
      <c r="AK772" s="4" t="e">
        <f>IF(ISNUMBER(Merge2[[#This Row],[PerformanceRating.RelationshipSatisfaction]]),Merge2[[#This Row],[PerformanceRating.RelationshipSatisfaction]],NA())</f>
        <v>#N/A</v>
      </c>
      <c r="AL772" s="4"/>
      <c r="AM772" s="4"/>
      <c r="AN772" s="4"/>
      <c r="AO772" s="4" t="e">
        <f>IF(ISNUMBER(Merge2[[#This Row],[PerformanceRating.WorkLifeBalance]]),Merge2[[#This Row],[PerformanceRating.WorkLifeBalance]],NA())</f>
        <v>#N/A</v>
      </c>
      <c r="AP772" s="4"/>
      <c r="AQ772" s="4" t="e">
        <f>IF(ISNUMBER(Merge2[[#This Row],[PerformanceRating.SelfRating]]),Merge2[[#This Row],[PerformanceRating.SelfRating]],NA())</f>
        <v>#N/A</v>
      </c>
      <c r="AR772" s="4"/>
      <c r="AS772" s="4" t="e">
        <f>IF(ISNUMBER(Merge2[[#This Row],[PerformanceRating.ManagerRating]]),Merge2[[#This Row],[PerformanceRating.ManagerRating]],NA())</f>
        <v>#N/A</v>
      </c>
      <c r="AT772" s="4" t="e">
        <f>AVERAGE(Merge2[[#This Row],[environment]],Merge2[[#This Row],[job_satisfactory]],Merge2[[#This Row],[Relationship]],Merge2[[#This Row],[worklife]],Merge2[[#This Row],[selfrating]],Merge2[[#This Row],[managerrating]])</f>
        <v>#N/A</v>
      </c>
    </row>
    <row r="773" spans="1:46" x14ac:dyDescent="0.25">
      <c r="A773" s="1" t="s">
        <v>2609</v>
      </c>
      <c r="B773" s="3" t="s">
        <v>2610</v>
      </c>
      <c r="C773" s="3" t="s">
        <v>2253</v>
      </c>
      <c r="D773" s="3" t="s">
        <v>26</v>
      </c>
      <c r="E773" s="4">
        <v>25</v>
      </c>
      <c r="F773" s="4" t="str">
        <f>IF(Merge2[[#This Row],[Age]]&lt;=35,"Young","Old")</f>
        <v>Young</v>
      </c>
      <c r="G773" s="3" t="s">
        <v>92</v>
      </c>
      <c r="H773" s="3" t="s">
        <v>28</v>
      </c>
      <c r="I773" s="4">
        <v>21</v>
      </c>
      <c r="J773" s="4" t="str" cm="1">
        <f t="array" ref="J773">_xlfn.IFS(Merge2[[#This Row],[DistanceFromHome (KM)]] &lt;=10,"0-10KM",Merge2[[#This Row],[DistanceFromHome (KM)]] &lt;=20,"11-20KM",Merge2[[#This Row],[DistanceFromHome (KM)]] &lt;=30,"21-30KM",Merge2[[#This Row],[DistanceFromHome (KM)]] &lt;=40,"31-40KM",Merge2[[#This Row],[DistanceFromHome (KM)]] &lt;=50,"41-50KM")</f>
        <v>21-30KM</v>
      </c>
      <c r="K773" s="3" t="s">
        <v>29</v>
      </c>
      <c r="L773" s="3" t="s">
        <v>76</v>
      </c>
      <c r="M773" s="4">
        <v>2</v>
      </c>
      <c r="N773" s="3" t="str" cm="1">
        <f t="array" ref="N773">_xlfn.SWITCH(Merge2[[#This Row],[Education]], 1, "Below College", 2, "College", 3, "Bachelor's", 4, "Master's", 5, "Doctorate")</f>
        <v>College</v>
      </c>
      <c r="O773" s="3" t="s">
        <v>63</v>
      </c>
      <c r="P773" s="3" t="s">
        <v>32</v>
      </c>
      <c r="Q773" s="3" t="s">
        <v>51</v>
      </c>
      <c r="R773" s="5">
        <v>91332</v>
      </c>
      <c r="S773" s="4">
        <v>1</v>
      </c>
      <c r="T773" s="3" t="s">
        <v>34</v>
      </c>
      <c r="U773" s="4">
        <f>IF(Merge2[[#This Row],[OverTime]]="Yes", 1, 0)</f>
        <v>0</v>
      </c>
      <c r="V773" s="2">
        <v>43103</v>
      </c>
      <c r="W773" s="3" t="s">
        <v>34</v>
      </c>
      <c r="X773" s="4">
        <v>4</v>
      </c>
      <c r="Y773" s="4">
        <v>3</v>
      </c>
      <c r="Z773" s="4">
        <v>3</v>
      </c>
      <c r="AA773" s="4" t="str">
        <f>IF(Merge2[[#This Row],[YearsSinceLastPromotion]] &gt;=4, "Need Attention", "OK")</f>
        <v>OK</v>
      </c>
      <c r="AB773" s="4">
        <v>3</v>
      </c>
      <c r="AC773" s="1"/>
      <c r="AD773" s="1"/>
      <c r="AE773" s="2"/>
      <c r="AF773" s="4"/>
      <c r="AG773" s="4" t="e">
        <f>IF(ISNUMBER(Merge2[[#This Row],[PerformanceRating.EnvironmentSatisfaction]]),Merge2[[#This Row],[PerformanceRating.EnvironmentSatisfaction]], NA())</f>
        <v>#N/A</v>
      </c>
      <c r="AH773" s="4"/>
      <c r="AI773" s="4" t="e">
        <f>IF(ISNUMBER(Merge2[[#This Row],[PerformanceRating.JobSatisfaction]]),Merge2[[#This Row],[PerformanceRating.JobSatisfaction]],NA())</f>
        <v>#N/A</v>
      </c>
      <c r="AJ773" s="4"/>
      <c r="AK773" s="4" t="e">
        <f>IF(ISNUMBER(Merge2[[#This Row],[PerformanceRating.RelationshipSatisfaction]]),Merge2[[#This Row],[PerformanceRating.RelationshipSatisfaction]],NA())</f>
        <v>#N/A</v>
      </c>
      <c r="AL773" s="4"/>
      <c r="AM773" s="4"/>
      <c r="AN773" s="4"/>
      <c r="AO773" s="4" t="e">
        <f>IF(ISNUMBER(Merge2[[#This Row],[PerformanceRating.WorkLifeBalance]]),Merge2[[#This Row],[PerformanceRating.WorkLifeBalance]],NA())</f>
        <v>#N/A</v>
      </c>
      <c r="AP773" s="4"/>
      <c r="AQ773" s="4" t="e">
        <f>IF(ISNUMBER(Merge2[[#This Row],[PerformanceRating.SelfRating]]),Merge2[[#This Row],[PerformanceRating.SelfRating]],NA())</f>
        <v>#N/A</v>
      </c>
      <c r="AR773" s="4"/>
      <c r="AS773" s="4" t="e">
        <f>IF(ISNUMBER(Merge2[[#This Row],[PerformanceRating.ManagerRating]]),Merge2[[#This Row],[PerformanceRating.ManagerRating]],NA())</f>
        <v>#N/A</v>
      </c>
      <c r="AT773" s="4" t="e">
        <f>AVERAGE(Merge2[[#This Row],[environment]],Merge2[[#This Row],[job_satisfactory]],Merge2[[#This Row],[Relationship]],Merge2[[#This Row],[worklife]],Merge2[[#This Row],[selfrating]],Merge2[[#This Row],[managerrating]])</f>
        <v>#N/A</v>
      </c>
    </row>
    <row r="774" spans="1:46" x14ac:dyDescent="0.25">
      <c r="A774" s="1" t="s">
        <v>2611</v>
      </c>
      <c r="B774" s="3" t="s">
        <v>2612</v>
      </c>
      <c r="C774" s="3" t="s">
        <v>2613</v>
      </c>
      <c r="D774" s="3" t="s">
        <v>26</v>
      </c>
      <c r="E774" s="4">
        <v>22</v>
      </c>
      <c r="F774" s="4" t="str">
        <f>IF(Merge2[[#This Row],[Age]]&lt;=35,"Young","Old")</f>
        <v>Young</v>
      </c>
      <c r="G774" s="3" t="s">
        <v>27</v>
      </c>
      <c r="H774" s="3" t="s">
        <v>57</v>
      </c>
      <c r="I774" s="4">
        <v>2</v>
      </c>
      <c r="J774" s="4" t="str" cm="1">
        <f t="array" ref="J774">_xlfn.IFS(Merge2[[#This Row],[DistanceFromHome (KM)]] &lt;=10,"0-10KM",Merge2[[#This Row],[DistanceFromHome (KM)]] &lt;=20,"11-20KM",Merge2[[#This Row],[DistanceFromHome (KM)]] &lt;=30,"21-30KM",Merge2[[#This Row],[DistanceFromHome (KM)]] &lt;=40,"31-40KM",Merge2[[#This Row],[DistanceFromHome (KM)]] &lt;=50,"41-50KM")</f>
        <v>0-10KM</v>
      </c>
      <c r="K774" s="3" t="s">
        <v>69</v>
      </c>
      <c r="L774" s="3" t="s">
        <v>30</v>
      </c>
      <c r="M774" s="4">
        <v>4</v>
      </c>
      <c r="N774" s="3" t="str" cm="1">
        <f t="array" ref="N774">_xlfn.SWITCH(Merge2[[#This Row],[Education]], 1, "Below College", 2, "College", 3, "Bachelor's", 4, "Master's", 5, "Doctorate")</f>
        <v>Master's</v>
      </c>
      <c r="O774" s="3" t="s">
        <v>58</v>
      </c>
      <c r="P774" s="3" t="s">
        <v>93</v>
      </c>
      <c r="Q774" s="3" t="s">
        <v>51</v>
      </c>
      <c r="R774" s="5">
        <v>39732</v>
      </c>
      <c r="S774" s="4">
        <v>1</v>
      </c>
      <c r="T774" s="3" t="s">
        <v>42</v>
      </c>
      <c r="U774" s="4">
        <f>IF(Merge2[[#This Row],[OverTime]]="Yes", 1, 0)</f>
        <v>1</v>
      </c>
      <c r="V774" s="2">
        <v>43108</v>
      </c>
      <c r="W774" s="3" t="s">
        <v>34</v>
      </c>
      <c r="X774" s="4">
        <v>4</v>
      </c>
      <c r="Y774" s="4">
        <v>1</v>
      </c>
      <c r="Z774" s="4">
        <v>2</v>
      </c>
      <c r="AA774" s="4" t="str">
        <f>IF(Merge2[[#This Row],[YearsSinceLastPromotion]] &gt;=4, "Need Attention", "OK")</f>
        <v>OK</v>
      </c>
      <c r="AB774" s="4">
        <v>2</v>
      </c>
      <c r="AC774" s="1"/>
      <c r="AD774" s="1"/>
      <c r="AE774" s="2"/>
      <c r="AF774" s="4"/>
      <c r="AG774" s="4" t="e">
        <f>IF(ISNUMBER(Merge2[[#This Row],[PerformanceRating.EnvironmentSatisfaction]]),Merge2[[#This Row],[PerformanceRating.EnvironmentSatisfaction]], NA())</f>
        <v>#N/A</v>
      </c>
      <c r="AH774" s="4"/>
      <c r="AI774" s="4" t="e">
        <f>IF(ISNUMBER(Merge2[[#This Row],[PerformanceRating.JobSatisfaction]]),Merge2[[#This Row],[PerformanceRating.JobSatisfaction]],NA())</f>
        <v>#N/A</v>
      </c>
      <c r="AJ774" s="4"/>
      <c r="AK774" s="4" t="e">
        <f>IF(ISNUMBER(Merge2[[#This Row],[PerformanceRating.RelationshipSatisfaction]]),Merge2[[#This Row],[PerformanceRating.RelationshipSatisfaction]],NA())</f>
        <v>#N/A</v>
      </c>
      <c r="AL774" s="4"/>
      <c r="AM774" s="4"/>
      <c r="AN774" s="4"/>
      <c r="AO774" s="4" t="e">
        <f>IF(ISNUMBER(Merge2[[#This Row],[PerformanceRating.WorkLifeBalance]]),Merge2[[#This Row],[PerformanceRating.WorkLifeBalance]],NA())</f>
        <v>#N/A</v>
      </c>
      <c r="AP774" s="4"/>
      <c r="AQ774" s="4" t="e">
        <f>IF(ISNUMBER(Merge2[[#This Row],[PerformanceRating.SelfRating]]),Merge2[[#This Row],[PerformanceRating.SelfRating]],NA())</f>
        <v>#N/A</v>
      </c>
      <c r="AR774" s="4"/>
      <c r="AS774" s="4" t="e">
        <f>IF(ISNUMBER(Merge2[[#This Row],[PerformanceRating.ManagerRating]]),Merge2[[#This Row],[PerformanceRating.ManagerRating]],NA())</f>
        <v>#N/A</v>
      </c>
      <c r="AT774" s="4" t="e">
        <f>AVERAGE(Merge2[[#This Row],[environment]],Merge2[[#This Row],[job_satisfactory]],Merge2[[#This Row],[Relationship]],Merge2[[#This Row],[worklife]],Merge2[[#This Row],[selfrating]],Merge2[[#This Row],[managerrating]])</f>
        <v>#N/A</v>
      </c>
    </row>
    <row r="775" spans="1:46" x14ac:dyDescent="0.25">
      <c r="A775" s="1" t="s">
        <v>2614</v>
      </c>
      <c r="B775" s="3" t="s">
        <v>2615</v>
      </c>
      <c r="C775" s="3" t="s">
        <v>2616</v>
      </c>
      <c r="D775" s="3" t="s">
        <v>39</v>
      </c>
      <c r="E775" s="4">
        <v>25</v>
      </c>
      <c r="F775" s="4" t="str">
        <f>IF(Merge2[[#This Row],[Age]]&lt;=35,"Young","Old")</f>
        <v>Young</v>
      </c>
      <c r="G775" s="3" t="s">
        <v>92</v>
      </c>
      <c r="H775" s="3" t="s">
        <v>28</v>
      </c>
      <c r="I775" s="4">
        <v>42</v>
      </c>
      <c r="J775" s="4" t="str" cm="1">
        <f t="array" ref="J775">_xlfn.IFS(Merge2[[#This Row],[DistanceFromHome (KM)]] &lt;=10,"0-10KM",Merge2[[#This Row],[DistanceFromHome (KM)]] &lt;=20,"11-20KM",Merge2[[#This Row],[DistanceFromHome (KM)]] &lt;=30,"21-30KM",Merge2[[#This Row],[DistanceFromHome (KM)]] &lt;=40,"31-40KM",Merge2[[#This Row],[DistanceFromHome (KM)]] &lt;=50,"41-50KM")</f>
        <v>41-50KM</v>
      </c>
      <c r="K775" s="3" t="s">
        <v>29</v>
      </c>
      <c r="L775" s="3" t="s">
        <v>76</v>
      </c>
      <c r="M775" s="4">
        <v>3</v>
      </c>
      <c r="N775" s="3" t="str" cm="1">
        <f t="array" ref="N775">_xlfn.SWITCH(Merge2[[#This Row],[Education]], 1, "Below College", 2, "College", 3, "Bachelor's", 4, "Master's", 5, "Doctorate")</f>
        <v>Bachelor's</v>
      </c>
      <c r="O775" s="3" t="s">
        <v>49</v>
      </c>
      <c r="P775" s="3" t="s">
        <v>32</v>
      </c>
      <c r="Q775" s="3" t="s">
        <v>51</v>
      </c>
      <c r="R775" s="5">
        <v>72758</v>
      </c>
      <c r="S775" s="4">
        <v>2</v>
      </c>
      <c r="T775" s="3" t="s">
        <v>34</v>
      </c>
      <c r="U775" s="4">
        <f>IF(Merge2[[#This Row],[OverTime]]="Yes", 1, 0)</f>
        <v>0</v>
      </c>
      <c r="V775" s="2">
        <v>43112</v>
      </c>
      <c r="W775" s="3" t="s">
        <v>34</v>
      </c>
      <c r="X775" s="4">
        <v>4</v>
      </c>
      <c r="Y775" s="4">
        <v>3</v>
      </c>
      <c r="Z775" s="4">
        <v>3</v>
      </c>
      <c r="AA775" s="4" t="str">
        <f>IF(Merge2[[#This Row],[YearsSinceLastPromotion]] &gt;=4, "Need Attention", "OK")</f>
        <v>OK</v>
      </c>
      <c r="AB775" s="4">
        <v>3</v>
      </c>
      <c r="AC775" s="1"/>
      <c r="AD775" s="1"/>
      <c r="AE775" s="2"/>
      <c r="AF775" s="4"/>
      <c r="AG775" s="4" t="e">
        <f>IF(ISNUMBER(Merge2[[#This Row],[PerformanceRating.EnvironmentSatisfaction]]),Merge2[[#This Row],[PerformanceRating.EnvironmentSatisfaction]], NA())</f>
        <v>#N/A</v>
      </c>
      <c r="AH775" s="4"/>
      <c r="AI775" s="4" t="e">
        <f>IF(ISNUMBER(Merge2[[#This Row],[PerformanceRating.JobSatisfaction]]),Merge2[[#This Row],[PerformanceRating.JobSatisfaction]],NA())</f>
        <v>#N/A</v>
      </c>
      <c r="AJ775" s="4"/>
      <c r="AK775" s="4" t="e">
        <f>IF(ISNUMBER(Merge2[[#This Row],[PerformanceRating.RelationshipSatisfaction]]),Merge2[[#This Row],[PerformanceRating.RelationshipSatisfaction]],NA())</f>
        <v>#N/A</v>
      </c>
      <c r="AL775" s="4"/>
      <c r="AM775" s="4"/>
      <c r="AN775" s="4"/>
      <c r="AO775" s="4" t="e">
        <f>IF(ISNUMBER(Merge2[[#This Row],[PerformanceRating.WorkLifeBalance]]),Merge2[[#This Row],[PerformanceRating.WorkLifeBalance]],NA())</f>
        <v>#N/A</v>
      </c>
      <c r="AP775" s="4"/>
      <c r="AQ775" s="4" t="e">
        <f>IF(ISNUMBER(Merge2[[#This Row],[PerformanceRating.SelfRating]]),Merge2[[#This Row],[PerformanceRating.SelfRating]],NA())</f>
        <v>#N/A</v>
      </c>
      <c r="AR775" s="4"/>
      <c r="AS775" s="4" t="e">
        <f>IF(ISNUMBER(Merge2[[#This Row],[PerformanceRating.ManagerRating]]),Merge2[[#This Row],[PerformanceRating.ManagerRating]],NA())</f>
        <v>#N/A</v>
      </c>
      <c r="AT775" s="4" t="e">
        <f>AVERAGE(Merge2[[#This Row],[environment]],Merge2[[#This Row],[job_satisfactory]],Merge2[[#This Row],[Relationship]],Merge2[[#This Row],[worklife]],Merge2[[#This Row],[selfrating]],Merge2[[#This Row],[managerrating]])</f>
        <v>#N/A</v>
      </c>
    </row>
    <row r="776" spans="1:46" hidden="1" x14ac:dyDescent="0.25">
      <c r="A776" s="1" t="s">
        <v>2617</v>
      </c>
      <c r="B776" s="3" t="s">
        <v>2618</v>
      </c>
      <c r="C776" s="3" t="s">
        <v>2619</v>
      </c>
      <c r="D776" s="3" t="s">
        <v>26</v>
      </c>
      <c r="E776" s="4">
        <v>36</v>
      </c>
      <c r="F776" s="4" t="str">
        <f>IF(Merge2[[#This Row],[Age]]&lt;=35,"Young","Old")</f>
        <v>Old</v>
      </c>
      <c r="G776" s="3" t="s">
        <v>27</v>
      </c>
      <c r="H776" s="3" t="s">
        <v>47</v>
      </c>
      <c r="I776" s="4">
        <v>31</v>
      </c>
      <c r="J776" s="4" t="str" cm="1">
        <f t="array" ref="J776">_xlfn.IFS(Merge2[[#This Row],[DistanceFromHome (KM)]] &lt;=10,"0-10KM",Merge2[[#This Row],[DistanceFromHome (KM)]] &lt;=20,"11-20KM",Merge2[[#This Row],[DistanceFromHome (KM)]] &lt;=30,"21-30KM",Merge2[[#This Row],[DistanceFromHome (KM)]] &lt;=40,"31-40KM",Merge2[[#This Row],[DistanceFromHome (KM)]] &lt;=50,"41-50KM")</f>
        <v>31-40KM</v>
      </c>
      <c r="K776" s="3" t="s">
        <v>29</v>
      </c>
      <c r="L776" s="3" t="s">
        <v>76</v>
      </c>
      <c r="M776" s="4">
        <v>4</v>
      </c>
      <c r="N776" s="3" t="str" cm="1">
        <f t="array" ref="N776">_xlfn.SWITCH(Merge2[[#This Row],[Education]], 1, "Below College", 2, "College", 3, "Bachelor's", 4, "Master's", 5, "Doctorate")</f>
        <v>Master's</v>
      </c>
      <c r="O776" s="3" t="s">
        <v>47</v>
      </c>
      <c r="P776" s="3" t="s">
        <v>294</v>
      </c>
      <c r="Q776" s="3" t="s">
        <v>33</v>
      </c>
      <c r="R776" s="5">
        <v>509940</v>
      </c>
      <c r="S776" s="4">
        <v>3</v>
      </c>
      <c r="T776" s="3" t="s">
        <v>34</v>
      </c>
      <c r="U776" s="4">
        <f>IF(Merge2[[#This Row],[OverTime]]="Yes", 1, 0)</f>
        <v>0</v>
      </c>
      <c r="V776" s="2">
        <v>43115</v>
      </c>
      <c r="W776" s="3" t="s">
        <v>34</v>
      </c>
      <c r="X776" s="4">
        <v>4</v>
      </c>
      <c r="Y776" s="4">
        <v>4</v>
      </c>
      <c r="Z776" s="4">
        <v>4</v>
      </c>
      <c r="AA776" s="4" t="str">
        <f>IF(Merge2[[#This Row],[YearsSinceLastPromotion]] &gt;=4, "Need Attention", "OK")</f>
        <v>Need Attention</v>
      </c>
      <c r="AB776" s="4">
        <v>2</v>
      </c>
      <c r="AC776" s="1"/>
      <c r="AD776" s="1"/>
      <c r="AE776" s="2"/>
      <c r="AF776" s="4"/>
      <c r="AG776" s="4" t="e">
        <f>IF(ISNUMBER(Merge2[[#This Row],[PerformanceRating.EnvironmentSatisfaction]]),Merge2[[#This Row],[PerformanceRating.EnvironmentSatisfaction]], NA())</f>
        <v>#N/A</v>
      </c>
      <c r="AH776" s="4"/>
      <c r="AI776" s="4" t="e">
        <f>IF(ISNUMBER(Merge2[[#This Row],[PerformanceRating.JobSatisfaction]]),Merge2[[#This Row],[PerformanceRating.JobSatisfaction]],NA())</f>
        <v>#N/A</v>
      </c>
      <c r="AJ776" s="4"/>
      <c r="AK776" s="4" t="e">
        <f>IF(ISNUMBER(Merge2[[#This Row],[PerformanceRating.RelationshipSatisfaction]]),Merge2[[#This Row],[PerformanceRating.RelationshipSatisfaction]],NA())</f>
        <v>#N/A</v>
      </c>
      <c r="AL776" s="4"/>
      <c r="AM776" s="4"/>
      <c r="AN776" s="4"/>
      <c r="AO776" s="4" t="e">
        <f>IF(ISNUMBER(Merge2[[#This Row],[PerformanceRating.WorkLifeBalance]]),Merge2[[#This Row],[PerformanceRating.WorkLifeBalance]],NA())</f>
        <v>#N/A</v>
      </c>
      <c r="AP776" s="4"/>
      <c r="AQ776" s="4" t="e">
        <f>IF(ISNUMBER(Merge2[[#This Row],[PerformanceRating.SelfRating]]),Merge2[[#This Row],[PerformanceRating.SelfRating]],NA())</f>
        <v>#N/A</v>
      </c>
      <c r="AR776" s="4"/>
      <c r="AS776" s="4" t="e">
        <f>IF(ISNUMBER(Merge2[[#This Row],[PerformanceRating.ManagerRating]]),Merge2[[#This Row],[PerformanceRating.ManagerRating]],NA())</f>
        <v>#N/A</v>
      </c>
      <c r="AT776" s="4" t="e">
        <f>AVERAGE(Merge2[[#This Row],[environment]],Merge2[[#This Row],[job_satisfactory]],Merge2[[#This Row],[Relationship]],Merge2[[#This Row],[worklife]],Merge2[[#This Row],[selfrating]],Merge2[[#This Row],[managerrating]])</f>
        <v>#N/A</v>
      </c>
    </row>
    <row r="777" spans="1:46" x14ac:dyDescent="0.25">
      <c r="A777" s="1" t="s">
        <v>2620</v>
      </c>
      <c r="B777" s="3" t="s">
        <v>2621</v>
      </c>
      <c r="C777" s="3" t="s">
        <v>2398</v>
      </c>
      <c r="D777" s="3" t="s">
        <v>39</v>
      </c>
      <c r="E777" s="4">
        <v>24</v>
      </c>
      <c r="F777" s="4" t="str">
        <f>IF(Merge2[[#This Row],[Age]]&lt;=35,"Young","Old")</f>
        <v>Young</v>
      </c>
      <c r="G777" s="3" t="s">
        <v>27</v>
      </c>
      <c r="H777" s="3" t="s">
        <v>57</v>
      </c>
      <c r="I777" s="4">
        <v>7</v>
      </c>
      <c r="J777" s="4" t="str" cm="1">
        <f t="array" ref="J777">_xlfn.IFS(Merge2[[#This Row],[DistanceFromHome (KM)]] &lt;=10,"0-10KM",Merge2[[#This Row],[DistanceFromHome (KM)]] &lt;=20,"11-20KM",Merge2[[#This Row],[DistanceFromHome (KM)]] &lt;=30,"21-30KM",Merge2[[#This Row],[DistanceFromHome (KM)]] &lt;=40,"31-40KM",Merge2[[#This Row],[DistanceFromHome (KM)]] &lt;=50,"41-50KM")</f>
        <v>0-10KM</v>
      </c>
      <c r="K777" s="3" t="s">
        <v>40</v>
      </c>
      <c r="L777" s="3" t="s">
        <v>48</v>
      </c>
      <c r="M777" s="4">
        <v>4</v>
      </c>
      <c r="N777" s="3" t="str" cm="1">
        <f t="array" ref="N777">_xlfn.SWITCH(Merge2[[#This Row],[Education]], 1, "Below College", 2, "College", 3, "Bachelor's", 4, "Master's", 5, "Doctorate")</f>
        <v>Master's</v>
      </c>
      <c r="O777" s="3" t="s">
        <v>77</v>
      </c>
      <c r="P777" s="3" t="s">
        <v>110</v>
      </c>
      <c r="Q777" s="3" t="s">
        <v>51</v>
      </c>
      <c r="R777" s="5">
        <v>85074</v>
      </c>
      <c r="S777" s="4">
        <v>1</v>
      </c>
      <c r="T777" s="3" t="s">
        <v>34</v>
      </c>
      <c r="U777" s="4">
        <f>IF(Merge2[[#This Row],[OverTime]]="Yes", 1, 0)</f>
        <v>0</v>
      </c>
      <c r="V777" s="2">
        <v>43115</v>
      </c>
      <c r="W777" s="3" t="s">
        <v>34</v>
      </c>
      <c r="X777" s="4">
        <v>4</v>
      </c>
      <c r="Y777" s="4">
        <v>1</v>
      </c>
      <c r="Z777" s="4">
        <v>2</v>
      </c>
      <c r="AA777" s="4" t="str">
        <f>IF(Merge2[[#This Row],[YearsSinceLastPromotion]] &gt;=4, "Need Attention", "OK")</f>
        <v>OK</v>
      </c>
      <c r="AB777" s="4">
        <v>4</v>
      </c>
      <c r="AC777" s="1"/>
      <c r="AD777" s="1"/>
      <c r="AE777" s="2"/>
      <c r="AF777" s="4"/>
      <c r="AG777" s="4" t="e">
        <f>IF(ISNUMBER(Merge2[[#This Row],[PerformanceRating.EnvironmentSatisfaction]]),Merge2[[#This Row],[PerformanceRating.EnvironmentSatisfaction]], NA())</f>
        <v>#N/A</v>
      </c>
      <c r="AH777" s="4"/>
      <c r="AI777" s="4" t="e">
        <f>IF(ISNUMBER(Merge2[[#This Row],[PerformanceRating.JobSatisfaction]]),Merge2[[#This Row],[PerformanceRating.JobSatisfaction]],NA())</f>
        <v>#N/A</v>
      </c>
      <c r="AJ777" s="4"/>
      <c r="AK777" s="4" t="e">
        <f>IF(ISNUMBER(Merge2[[#This Row],[PerformanceRating.RelationshipSatisfaction]]),Merge2[[#This Row],[PerformanceRating.RelationshipSatisfaction]],NA())</f>
        <v>#N/A</v>
      </c>
      <c r="AL777" s="4"/>
      <c r="AM777" s="4"/>
      <c r="AN777" s="4"/>
      <c r="AO777" s="4" t="e">
        <f>IF(ISNUMBER(Merge2[[#This Row],[PerformanceRating.WorkLifeBalance]]),Merge2[[#This Row],[PerformanceRating.WorkLifeBalance]],NA())</f>
        <v>#N/A</v>
      </c>
      <c r="AP777" s="4"/>
      <c r="AQ777" s="4" t="e">
        <f>IF(ISNUMBER(Merge2[[#This Row],[PerformanceRating.SelfRating]]),Merge2[[#This Row],[PerformanceRating.SelfRating]],NA())</f>
        <v>#N/A</v>
      </c>
      <c r="AR777" s="4"/>
      <c r="AS777" s="4" t="e">
        <f>IF(ISNUMBER(Merge2[[#This Row],[PerformanceRating.ManagerRating]]),Merge2[[#This Row],[PerformanceRating.ManagerRating]],NA())</f>
        <v>#N/A</v>
      </c>
      <c r="AT777" s="4" t="e">
        <f>AVERAGE(Merge2[[#This Row],[environment]],Merge2[[#This Row],[job_satisfactory]],Merge2[[#This Row],[Relationship]],Merge2[[#This Row],[worklife]],Merge2[[#This Row],[selfrating]],Merge2[[#This Row],[managerrating]])</f>
        <v>#N/A</v>
      </c>
    </row>
    <row r="778" spans="1:46" x14ac:dyDescent="0.25">
      <c r="A778" s="1" t="s">
        <v>2622</v>
      </c>
      <c r="B778" s="3" t="s">
        <v>2623</v>
      </c>
      <c r="C778" s="3" t="s">
        <v>2624</v>
      </c>
      <c r="D778" s="3" t="s">
        <v>26</v>
      </c>
      <c r="E778" s="4">
        <v>23</v>
      </c>
      <c r="F778" s="4" t="str">
        <f>IF(Merge2[[#This Row],[Age]]&lt;=35,"Young","Old")</f>
        <v>Young</v>
      </c>
      <c r="G778" s="3" t="s">
        <v>27</v>
      </c>
      <c r="H778" s="3" t="s">
        <v>28</v>
      </c>
      <c r="I778" s="4">
        <v>19</v>
      </c>
      <c r="J778" s="4" t="str" cm="1">
        <f t="array" ref="J778">_xlfn.IFS(Merge2[[#This Row],[DistanceFromHome (KM)]] &lt;=10,"0-10KM",Merge2[[#This Row],[DistanceFromHome (KM)]] &lt;=20,"11-20KM",Merge2[[#This Row],[DistanceFromHome (KM)]] &lt;=30,"21-30KM",Merge2[[#This Row],[DistanceFromHome (KM)]] &lt;=40,"31-40KM",Merge2[[#This Row],[DistanceFromHome (KM)]] &lt;=50,"41-50KM")</f>
        <v>11-20KM</v>
      </c>
      <c r="K778" s="3" t="s">
        <v>69</v>
      </c>
      <c r="L778" s="3" t="s">
        <v>70</v>
      </c>
      <c r="M778" s="4">
        <v>4</v>
      </c>
      <c r="N778" s="3" t="str" cm="1">
        <f t="array" ref="N778">_xlfn.SWITCH(Merge2[[#This Row],[Education]], 1, "Below College", 2, "College", 3, "Bachelor's", 4, "Master's", 5, "Doctorate")</f>
        <v>Master's</v>
      </c>
      <c r="O778" s="3" t="s">
        <v>130</v>
      </c>
      <c r="P778" s="3" t="s">
        <v>32</v>
      </c>
      <c r="Q778" s="3" t="s">
        <v>33</v>
      </c>
      <c r="R778" s="5">
        <v>87629</v>
      </c>
      <c r="S778" s="4">
        <v>2</v>
      </c>
      <c r="T778" s="3" t="s">
        <v>34</v>
      </c>
      <c r="U778" s="4">
        <f>IF(Merge2[[#This Row],[OverTime]]="Yes", 1, 0)</f>
        <v>0</v>
      </c>
      <c r="V778" s="2">
        <v>43119</v>
      </c>
      <c r="W778" s="3" t="s">
        <v>34</v>
      </c>
      <c r="X778" s="4">
        <v>4</v>
      </c>
      <c r="Y778" s="4">
        <v>4</v>
      </c>
      <c r="Z778" s="4">
        <v>4</v>
      </c>
      <c r="AA778" s="4" t="str">
        <f>IF(Merge2[[#This Row],[YearsSinceLastPromotion]] &gt;=4, "Need Attention", "OK")</f>
        <v>Need Attention</v>
      </c>
      <c r="AB778" s="4">
        <v>1</v>
      </c>
      <c r="AC778" s="1"/>
      <c r="AD778" s="1"/>
      <c r="AE778" s="2"/>
      <c r="AF778" s="4"/>
      <c r="AG778" s="4" t="e">
        <f>IF(ISNUMBER(Merge2[[#This Row],[PerformanceRating.EnvironmentSatisfaction]]),Merge2[[#This Row],[PerformanceRating.EnvironmentSatisfaction]], NA())</f>
        <v>#N/A</v>
      </c>
      <c r="AH778" s="4"/>
      <c r="AI778" s="4" t="e">
        <f>IF(ISNUMBER(Merge2[[#This Row],[PerformanceRating.JobSatisfaction]]),Merge2[[#This Row],[PerformanceRating.JobSatisfaction]],NA())</f>
        <v>#N/A</v>
      </c>
      <c r="AJ778" s="4"/>
      <c r="AK778" s="4" t="e">
        <f>IF(ISNUMBER(Merge2[[#This Row],[PerformanceRating.RelationshipSatisfaction]]),Merge2[[#This Row],[PerformanceRating.RelationshipSatisfaction]],NA())</f>
        <v>#N/A</v>
      </c>
      <c r="AL778" s="4"/>
      <c r="AM778" s="4"/>
      <c r="AN778" s="4"/>
      <c r="AO778" s="4" t="e">
        <f>IF(ISNUMBER(Merge2[[#This Row],[PerformanceRating.WorkLifeBalance]]),Merge2[[#This Row],[PerformanceRating.WorkLifeBalance]],NA())</f>
        <v>#N/A</v>
      </c>
      <c r="AP778" s="4"/>
      <c r="AQ778" s="4" t="e">
        <f>IF(ISNUMBER(Merge2[[#This Row],[PerformanceRating.SelfRating]]),Merge2[[#This Row],[PerformanceRating.SelfRating]],NA())</f>
        <v>#N/A</v>
      </c>
      <c r="AR778" s="4"/>
      <c r="AS778" s="4" t="e">
        <f>IF(ISNUMBER(Merge2[[#This Row],[PerformanceRating.ManagerRating]]),Merge2[[#This Row],[PerformanceRating.ManagerRating]],NA())</f>
        <v>#N/A</v>
      </c>
      <c r="AT778" s="4" t="e">
        <f>AVERAGE(Merge2[[#This Row],[environment]],Merge2[[#This Row],[job_satisfactory]],Merge2[[#This Row],[Relationship]],Merge2[[#This Row],[worklife]],Merge2[[#This Row],[selfrating]],Merge2[[#This Row],[managerrating]])</f>
        <v>#N/A</v>
      </c>
    </row>
    <row r="779" spans="1:46" x14ac:dyDescent="0.25">
      <c r="A779" s="1" t="s">
        <v>2625</v>
      </c>
      <c r="B779" s="3" t="s">
        <v>2626</v>
      </c>
      <c r="C779" s="3" t="s">
        <v>2627</v>
      </c>
      <c r="D779" s="3" t="s">
        <v>26</v>
      </c>
      <c r="E779" s="4">
        <v>25</v>
      </c>
      <c r="F779" s="4" t="str">
        <f>IF(Merge2[[#This Row],[Age]]&lt;=35,"Young","Old")</f>
        <v>Young</v>
      </c>
      <c r="G779" s="3" t="s">
        <v>27</v>
      </c>
      <c r="H779" s="3" t="s">
        <v>57</v>
      </c>
      <c r="I779" s="4">
        <v>13</v>
      </c>
      <c r="J779" s="4" t="str" cm="1">
        <f t="array" ref="J779">_xlfn.IFS(Merge2[[#This Row],[DistanceFromHome (KM)]] &lt;=10,"0-10KM",Merge2[[#This Row],[DistanceFromHome (KM)]] &lt;=20,"11-20KM",Merge2[[#This Row],[DistanceFromHome (KM)]] &lt;=30,"21-30KM",Merge2[[#This Row],[DistanceFromHome (KM)]] &lt;=40,"31-40KM",Merge2[[#This Row],[DistanceFromHome (KM)]] &lt;=50,"41-50KM")</f>
        <v>11-20KM</v>
      </c>
      <c r="K779" s="3" t="s">
        <v>69</v>
      </c>
      <c r="L779" s="3" t="s">
        <v>76</v>
      </c>
      <c r="M779" s="4">
        <v>1</v>
      </c>
      <c r="N779" s="3" t="str" cm="1">
        <f t="array" ref="N779">_xlfn.SWITCH(Merge2[[#This Row],[Education]], 1, "Below College", 2, "College", 3, "Bachelor's", 4, "Master's", 5, "Doctorate")</f>
        <v>Below College</v>
      </c>
      <c r="O779" s="3" t="s">
        <v>77</v>
      </c>
      <c r="P779" s="3" t="s">
        <v>205</v>
      </c>
      <c r="Q779" s="3" t="s">
        <v>51</v>
      </c>
      <c r="R779" s="5">
        <v>168483</v>
      </c>
      <c r="S779" s="4">
        <v>0</v>
      </c>
      <c r="T779" s="3" t="s">
        <v>42</v>
      </c>
      <c r="U779" s="4">
        <f>IF(Merge2[[#This Row],[OverTime]]="Yes", 1, 0)</f>
        <v>1</v>
      </c>
      <c r="V779" s="2">
        <v>43120</v>
      </c>
      <c r="W779" s="3" t="s">
        <v>34</v>
      </c>
      <c r="X779" s="4">
        <v>4</v>
      </c>
      <c r="Y779" s="4">
        <v>2</v>
      </c>
      <c r="Z779" s="4">
        <v>3</v>
      </c>
      <c r="AA779" s="4" t="str">
        <f>IF(Merge2[[#This Row],[YearsSinceLastPromotion]] &gt;=4, "Need Attention", "OK")</f>
        <v>OK</v>
      </c>
      <c r="AB779" s="4">
        <v>1</v>
      </c>
      <c r="AC779" s="1"/>
      <c r="AD779" s="1"/>
      <c r="AE779" s="2"/>
      <c r="AF779" s="4"/>
      <c r="AG779" s="4" t="e">
        <f>IF(ISNUMBER(Merge2[[#This Row],[PerformanceRating.EnvironmentSatisfaction]]),Merge2[[#This Row],[PerformanceRating.EnvironmentSatisfaction]], NA())</f>
        <v>#N/A</v>
      </c>
      <c r="AH779" s="4"/>
      <c r="AI779" s="4" t="e">
        <f>IF(ISNUMBER(Merge2[[#This Row],[PerformanceRating.JobSatisfaction]]),Merge2[[#This Row],[PerformanceRating.JobSatisfaction]],NA())</f>
        <v>#N/A</v>
      </c>
      <c r="AJ779" s="4"/>
      <c r="AK779" s="4" t="e">
        <f>IF(ISNUMBER(Merge2[[#This Row],[PerformanceRating.RelationshipSatisfaction]]),Merge2[[#This Row],[PerformanceRating.RelationshipSatisfaction]],NA())</f>
        <v>#N/A</v>
      </c>
      <c r="AL779" s="4"/>
      <c r="AM779" s="4"/>
      <c r="AN779" s="4"/>
      <c r="AO779" s="4" t="e">
        <f>IF(ISNUMBER(Merge2[[#This Row],[PerformanceRating.WorkLifeBalance]]),Merge2[[#This Row],[PerformanceRating.WorkLifeBalance]],NA())</f>
        <v>#N/A</v>
      </c>
      <c r="AP779" s="4"/>
      <c r="AQ779" s="4" t="e">
        <f>IF(ISNUMBER(Merge2[[#This Row],[PerformanceRating.SelfRating]]),Merge2[[#This Row],[PerformanceRating.SelfRating]],NA())</f>
        <v>#N/A</v>
      </c>
      <c r="AR779" s="4"/>
      <c r="AS779" s="4" t="e">
        <f>IF(ISNUMBER(Merge2[[#This Row],[PerformanceRating.ManagerRating]]),Merge2[[#This Row],[PerformanceRating.ManagerRating]],NA())</f>
        <v>#N/A</v>
      </c>
      <c r="AT779" s="4" t="e">
        <f>AVERAGE(Merge2[[#This Row],[environment]],Merge2[[#This Row],[job_satisfactory]],Merge2[[#This Row],[Relationship]],Merge2[[#This Row],[worklife]],Merge2[[#This Row],[selfrating]],Merge2[[#This Row],[managerrating]])</f>
        <v>#N/A</v>
      </c>
    </row>
    <row r="780" spans="1:46" x14ac:dyDescent="0.25">
      <c r="A780" s="1" t="s">
        <v>2628</v>
      </c>
      <c r="B780" s="3" t="s">
        <v>2289</v>
      </c>
      <c r="C780" s="3" t="s">
        <v>2629</v>
      </c>
      <c r="D780" s="3" t="s">
        <v>39</v>
      </c>
      <c r="E780" s="4">
        <v>25</v>
      </c>
      <c r="F780" s="4" t="str">
        <f>IF(Merge2[[#This Row],[Age]]&lt;=35,"Young","Old")</f>
        <v>Young</v>
      </c>
      <c r="G780" s="3" t="s">
        <v>27</v>
      </c>
      <c r="H780" s="3" t="s">
        <v>57</v>
      </c>
      <c r="I780" s="4">
        <v>37</v>
      </c>
      <c r="J780" s="4" t="str" cm="1">
        <f t="array" ref="J780">_xlfn.IFS(Merge2[[#This Row],[DistanceFromHome (KM)]] &lt;=10,"0-10KM",Merge2[[#This Row],[DistanceFromHome (KM)]] &lt;=20,"11-20KM",Merge2[[#This Row],[DistanceFromHome (KM)]] &lt;=30,"21-30KM",Merge2[[#This Row],[DistanceFromHome (KM)]] &lt;=40,"31-40KM",Merge2[[#This Row],[DistanceFromHome (KM)]] &lt;=50,"41-50KM")</f>
        <v>31-40KM</v>
      </c>
      <c r="K780" s="3" t="s">
        <v>40</v>
      </c>
      <c r="L780" s="3" t="s">
        <v>76</v>
      </c>
      <c r="M780" s="4">
        <v>2</v>
      </c>
      <c r="N780" s="3" t="str" cm="1">
        <f t="array" ref="N780">_xlfn.SWITCH(Merge2[[#This Row],[Education]], 1, "Below College", 2, "College", 3, "Bachelor's", 4, "Master's", 5, "Doctorate")</f>
        <v>College</v>
      </c>
      <c r="O780" s="3" t="s">
        <v>58</v>
      </c>
      <c r="P780" s="3" t="s">
        <v>93</v>
      </c>
      <c r="Q780" s="3" t="s">
        <v>51</v>
      </c>
      <c r="R780" s="5">
        <v>38038</v>
      </c>
      <c r="S780" s="4">
        <v>0</v>
      </c>
      <c r="T780" s="3" t="s">
        <v>34</v>
      </c>
      <c r="U780" s="4">
        <f>IF(Merge2[[#This Row],[OverTime]]="Yes", 1, 0)</f>
        <v>0</v>
      </c>
      <c r="V780" s="2">
        <v>43126</v>
      </c>
      <c r="W780" s="3" t="s">
        <v>42</v>
      </c>
      <c r="X780" s="4">
        <v>2</v>
      </c>
      <c r="Y780" s="4">
        <v>1</v>
      </c>
      <c r="Z780" s="4">
        <v>1</v>
      </c>
      <c r="AA780" s="4" t="str">
        <f>IF(Merge2[[#This Row],[YearsSinceLastPromotion]] &gt;=4, "Need Attention", "OK")</f>
        <v>OK</v>
      </c>
      <c r="AB780" s="4">
        <v>1</v>
      </c>
      <c r="AC780" s="1" t="s">
        <v>2630</v>
      </c>
      <c r="AD780" s="1" t="s">
        <v>2628</v>
      </c>
      <c r="AE780" s="2">
        <v>42501</v>
      </c>
      <c r="AF780" s="4">
        <v>3</v>
      </c>
      <c r="AG780" s="4">
        <f>IF(ISNUMBER(Merge2[[#This Row],[PerformanceRating.EnvironmentSatisfaction]]),Merge2[[#This Row],[PerformanceRating.EnvironmentSatisfaction]], NA())</f>
        <v>3</v>
      </c>
      <c r="AH780" s="4">
        <v>4</v>
      </c>
      <c r="AI780" s="4">
        <f>IF(ISNUMBER(Merge2[[#This Row],[PerformanceRating.JobSatisfaction]]),Merge2[[#This Row],[PerformanceRating.JobSatisfaction]],NA())</f>
        <v>4</v>
      </c>
      <c r="AJ780" s="4">
        <v>2</v>
      </c>
      <c r="AK780" s="4">
        <f>IF(ISNUMBER(Merge2[[#This Row],[PerformanceRating.RelationshipSatisfaction]]),Merge2[[#This Row],[PerformanceRating.RelationshipSatisfaction]],NA())</f>
        <v>2</v>
      </c>
      <c r="AL780" s="4">
        <v>1</v>
      </c>
      <c r="AM780" s="4">
        <v>0</v>
      </c>
      <c r="AN780" s="4">
        <v>5</v>
      </c>
      <c r="AO780" s="4">
        <f>IF(ISNUMBER(Merge2[[#This Row],[PerformanceRating.WorkLifeBalance]]),Merge2[[#This Row],[PerformanceRating.WorkLifeBalance]],NA())</f>
        <v>5</v>
      </c>
      <c r="AP780" s="4">
        <v>3</v>
      </c>
      <c r="AQ780" s="4">
        <f>IF(ISNUMBER(Merge2[[#This Row],[PerformanceRating.SelfRating]]),Merge2[[#This Row],[PerformanceRating.SelfRating]],NA())</f>
        <v>3</v>
      </c>
      <c r="AR780" s="4">
        <v>2</v>
      </c>
      <c r="AS780" s="4">
        <f>IF(ISNUMBER(Merge2[[#This Row],[PerformanceRating.ManagerRating]]),Merge2[[#This Row],[PerformanceRating.ManagerRating]],NA())</f>
        <v>2</v>
      </c>
      <c r="AT780" s="4">
        <f>AVERAGE(Merge2[[#This Row],[environment]],Merge2[[#This Row],[job_satisfactory]],Merge2[[#This Row],[Relationship]],Merge2[[#This Row],[worklife]],Merge2[[#This Row],[selfrating]],Merge2[[#This Row],[managerrating]])</f>
        <v>3.1666666666666665</v>
      </c>
    </row>
    <row r="781" spans="1:46" x14ac:dyDescent="0.25">
      <c r="A781" s="1" t="s">
        <v>2631</v>
      </c>
      <c r="B781" s="3" t="s">
        <v>2632</v>
      </c>
      <c r="C781" s="3" t="s">
        <v>2633</v>
      </c>
      <c r="D781" s="3" t="s">
        <v>26</v>
      </c>
      <c r="E781" s="4">
        <v>23</v>
      </c>
      <c r="F781" s="4" t="str">
        <f>IF(Merge2[[#This Row],[Age]]&lt;=35,"Young","Old")</f>
        <v>Young</v>
      </c>
      <c r="G781" s="3" t="s">
        <v>27</v>
      </c>
      <c r="H781" s="3" t="s">
        <v>28</v>
      </c>
      <c r="I781" s="4">
        <v>19</v>
      </c>
      <c r="J781" s="4" t="str" cm="1">
        <f t="array" ref="J781">_xlfn.IFS(Merge2[[#This Row],[DistanceFromHome (KM)]] &lt;=10,"0-10KM",Merge2[[#This Row],[DistanceFromHome (KM)]] &lt;=20,"11-20KM",Merge2[[#This Row],[DistanceFromHome (KM)]] &lt;=30,"21-30KM",Merge2[[#This Row],[DistanceFromHome (KM)]] &lt;=40,"31-40KM",Merge2[[#This Row],[DistanceFromHome (KM)]] &lt;=50,"41-50KM")</f>
        <v>11-20KM</v>
      </c>
      <c r="K781" s="3" t="s">
        <v>40</v>
      </c>
      <c r="L781" s="3" t="s">
        <v>30</v>
      </c>
      <c r="M781" s="4">
        <v>3</v>
      </c>
      <c r="N781" s="3" t="str" cm="1">
        <f t="array" ref="N781">_xlfn.SWITCH(Merge2[[#This Row],[Education]], 1, "Below College", 2, "College", 3, "Bachelor's", 4, "Master's", 5, "Doctorate")</f>
        <v>Bachelor's</v>
      </c>
      <c r="O781" s="3" t="s">
        <v>83</v>
      </c>
      <c r="P781" s="3" t="s">
        <v>166</v>
      </c>
      <c r="Q781" s="3" t="s">
        <v>41</v>
      </c>
      <c r="R781" s="5">
        <v>27185</v>
      </c>
      <c r="S781" s="4">
        <v>0</v>
      </c>
      <c r="T781" s="3" t="s">
        <v>34</v>
      </c>
      <c r="U781" s="4">
        <f>IF(Merge2[[#This Row],[OverTime]]="Yes", 1, 0)</f>
        <v>0</v>
      </c>
      <c r="V781" s="2">
        <v>43130</v>
      </c>
      <c r="W781" s="3" t="s">
        <v>34</v>
      </c>
      <c r="X781" s="4">
        <v>4</v>
      </c>
      <c r="Y781" s="4">
        <v>4</v>
      </c>
      <c r="Z781" s="4">
        <v>4</v>
      </c>
      <c r="AA781" s="4" t="str">
        <f>IF(Merge2[[#This Row],[YearsSinceLastPromotion]] &gt;=4, "Need Attention", "OK")</f>
        <v>Need Attention</v>
      </c>
      <c r="AB781" s="4">
        <v>0</v>
      </c>
      <c r="AC781" s="1"/>
      <c r="AD781" s="1"/>
      <c r="AE781" s="2"/>
      <c r="AF781" s="4"/>
      <c r="AG781" s="4" t="e">
        <f>IF(ISNUMBER(Merge2[[#This Row],[PerformanceRating.EnvironmentSatisfaction]]),Merge2[[#This Row],[PerformanceRating.EnvironmentSatisfaction]], NA())</f>
        <v>#N/A</v>
      </c>
      <c r="AH781" s="4"/>
      <c r="AI781" s="4" t="e">
        <f>IF(ISNUMBER(Merge2[[#This Row],[PerformanceRating.JobSatisfaction]]),Merge2[[#This Row],[PerformanceRating.JobSatisfaction]],NA())</f>
        <v>#N/A</v>
      </c>
      <c r="AJ781" s="4"/>
      <c r="AK781" s="4" t="e">
        <f>IF(ISNUMBER(Merge2[[#This Row],[PerformanceRating.RelationshipSatisfaction]]),Merge2[[#This Row],[PerformanceRating.RelationshipSatisfaction]],NA())</f>
        <v>#N/A</v>
      </c>
      <c r="AL781" s="4"/>
      <c r="AM781" s="4"/>
      <c r="AN781" s="4"/>
      <c r="AO781" s="4" t="e">
        <f>IF(ISNUMBER(Merge2[[#This Row],[PerformanceRating.WorkLifeBalance]]),Merge2[[#This Row],[PerformanceRating.WorkLifeBalance]],NA())</f>
        <v>#N/A</v>
      </c>
      <c r="AP781" s="4"/>
      <c r="AQ781" s="4" t="e">
        <f>IF(ISNUMBER(Merge2[[#This Row],[PerformanceRating.SelfRating]]),Merge2[[#This Row],[PerformanceRating.SelfRating]],NA())</f>
        <v>#N/A</v>
      </c>
      <c r="AR781" s="4"/>
      <c r="AS781" s="4" t="e">
        <f>IF(ISNUMBER(Merge2[[#This Row],[PerformanceRating.ManagerRating]]),Merge2[[#This Row],[PerformanceRating.ManagerRating]],NA())</f>
        <v>#N/A</v>
      </c>
      <c r="AT781" s="4" t="e">
        <f>AVERAGE(Merge2[[#This Row],[environment]],Merge2[[#This Row],[job_satisfactory]],Merge2[[#This Row],[Relationship]],Merge2[[#This Row],[worklife]],Merge2[[#This Row],[selfrating]],Merge2[[#This Row],[managerrating]])</f>
        <v>#N/A</v>
      </c>
    </row>
    <row r="782" spans="1:46" x14ac:dyDescent="0.25">
      <c r="A782" s="1" t="s">
        <v>2634</v>
      </c>
      <c r="B782" s="3" t="s">
        <v>2635</v>
      </c>
      <c r="C782" s="3" t="s">
        <v>2636</v>
      </c>
      <c r="D782" s="3" t="s">
        <v>39</v>
      </c>
      <c r="E782" s="4">
        <v>25</v>
      </c>
      <c r="F782" s="4" t="str">
        <f>IF(Merge2[[#This Row],[Age]]&lt;=35,"Young","Old")</f>
        <v>Young</v>
      </c>
      <c r="G782" s="3" t="s">
        <v>92</v>
      </c>
      <c r="H782" s="3" t="s">
        <v>57</v>
      </c>
      <c r="I782" s="4">
        <v>20</v>
      </c>
      <c r="J782" s="4" t="str" cm="1">
        <f t="array" ref="J782">_xlfn.IFS(Merge2[[#This Row],[DistanceFromHome (KM)]] &lt;=10,"0-10KM",Merge2[[#This Row],[DistanceFromHome (KM)]] &lt;=20,"11-20KM",Merge2[[#This Row],[DistanceFromHome (KM)]] &lt;=30,"21-30KM",Merge2[[#This Row],[DistanceFromHome (KM)]] &lt;=40,"31-40KM",Merge2[[#This Row],[DistanceFromHome (KM)]] &lt;=50,"41-50KM")</f>
        <v>11-20KM</v>
      </c>
      <c r="K782" s="3" t="s">
        <v>69</v>
      </c>
      <c r="L782" s="3" t="s">
        <v>70</v>
      </c>
      <c r="M782" s="4">
        <v>4</v>
      </c>
      <c r="N782" s="3" t="str" cm="1">
        <f t="array" ref="N782">_xlfn.SWITCH(Merge2[[#This Row],[Education]], 1, "Below College", 2, "College", 3, "Bachelor's", 4, "Master's", 5, "Doctorate")</f>
        <v>Master's</v>
      </c>
      <c r="O782" s="3" t="s">
        <v>58</v>
      </c>
      <c r="P782" s="3" t="s">
        <v>101</v>
      </c>
      <c r="Q782" s="3" t="s">
        <v>51</v>
      </c>
      <c r="R782" s="5">
        <v>96514</v>
      </c>
      <c r="S782" s="4">
        <v>1</v>
      </c>
      <c r="T782" s="3" t="s">
        <v>34</v>
      </c>
      <c r="U782" s="4">
        <f>IF(Merge2[[#This Row],[OverTime]]="Yes", 1, 0)</f>
        <v>0</v>
      </c>
      <c r="V782" s="2">
        <v>43135</v>
      </c>
      <c r="W782" s="3" t="s">
        <v>34</v>
      </c>
      <c r="X782" s="4">
        <v>4</v>
      </c>
      <c r="Y782" s="4">
        <v>4</v>
      </c>
      <c r="Z782" s="4">
        <v>4</v>
      </c>
      <c r="AA782" s="4" t="str">
        <f>IF(Merge2[[#This Row],[YearsSinceLastPromotion]] &gt;=4, "Need Attention", "OK")</f>
        <v>Need Attention</v>
      </c>
      <c r="AB782" s="4">
        <v>0</v>
      </c>
      <c r="AC782" s="1"/>
      <c r="AD782" s="1"/>
      <c r="AE782" s="2"/>
      <c r="AF782" s="4"/>
      <c r="AG782" s="4" t="e">
        <f>IF(ISNUMBER(Merge2[[#This Row],[PerformanceRating.EnvironmentSatisfaction]]),Merge2[[#This Row],[PerformanceRating.EnvironmentSatisfaction]], NA())</f>
        <v>#N/A</v>
      </c>
      <c r="AH782" s="4"/>
      <c r="AI782" s="4" t="e">
        <f>IF(ISNUMBER(Merge2[[#This Row],[PerformanceRating.JobSatisfaction]]),Merge2[[#This Row],[PerformanceRating.JobSatisfaction]],NA())</f>
        <v>#N/A</v>
      </c>
      <c r="AJ782" s="4"/>
      <c r="AK782" s="4" t="e">
        <f>IF(ISNUMBER(Merge2[[#This Row],[PerformanceRating.RelationshipSatisfaction]]),Merge2[[#This Row],[PerformanceRating.RelationshipSatisfaction]],NA())</f>
        <v>#N/A</v>
      </c>
      <c r="AL782" s="4"/>
      <c r="AM782" s="4"/>
      <c r="AN782" s="4"/>
      <c r="AO782" s="4" t="e">
        <f>IF(ISNUMBER(Merge2[[#This Row],[PerformanceRating.WorkLifeBalance]]),Merge2[[#This Row],[PerformanceRating.WorkLifeBalance]],NA())</f>
        <v>#N/A</v>
      </c>
      <c r="AP782" s="4"/>
      <c r="AQ782" s="4" t="e">
        <f>IF(ISNUMBER(Merge2[[#This Row],[PerformanceRating.SelfRating]]),Merge2[[#This Row],[PerformanceRating.SelfRating]],NA())</f>
        <v>#N/A</v>
      </c>
      <c r="AR782" s="4"/>
      <c r="AS782" s="4" t="e">
        <f>IF(ISNUMBER(Merge2[[#This Row],[PerformanceRating.ManagerRating]]),Merge2[[#This Row],[PerformanceRating.ManagerRating]],NA())</f>
        <v>#N/A</v>
      </c>
      <c r="AT782" s="4" t="e">
        <f>AVERAGE(Merge2[[#This Row],[environment]],Merge2[[#This Row],[job_satisfactory]],Merge2[[#This Row],[Relationship]],Merge2[[#This Row],[worklife]],Merge2[[#This Row],[selfrating]],Merge2[[#This Row],[managerrating]])</f>
        <v>#N/A</v>
      </c>
    </row>
    <row r="783" spans="1:46" x14ac:dyDescent="0.25">
      <c r="A783" s="1" t="s">
        <v>2637</v>
      </c>
      <c r="B783" s="3" t="s">
        <v>2638</v>
      </c>
      <c r="C783" s="3" t="s">
        <v>2639</v>
      </c>
      <c r="D783" s="3" t="s">
        <v>39</v>
      </c>
      <c r="E783" s="4">
        <v>24</v>
      </c>
      <c r="F783" s="4" t="str">
        <f>IF(Merge2[[#This Row],[Age]]&lt;=35,"Young","Old")</f>
        <v>Young</v>
      </c>
      <c r="G783" s="3" t="s">
        <v>75</v>
      </c>
      <c r="H783" s="3" t="s">
        <v>57</v>
      </c>
      <c r="I783" s="4">
        <v>35</v>
      </c>
      <c r="J783" s="4" t="str" cm="1">
        <f t="array" ref="J783">_xlfn.IFS(Merge2[[#This Row],[DistanceFromHome (KM)]] &lt;=10,"0-10KM",Merge2[[#This Row],[DistanceFromHome (KM)]] &lt;=20,"11-20KM",Merge2[[#This Row],[DistanceFromHome (KM)]] &lt;=30,"21-30KM",Merge2[[#This Row],[DistanceFromHome (KM)]] &lt;=40,"31-40KM",Merge2[[#This Row],[DistanceFromHome (KM)]] &lt;=50,"41-50KM")</f>
        <v>31-40KM</v>
      </c>
      <c r="K783" s="3" t="s">
        <v>40</v>
      </c>
      <c r="L783" s="3" t="s">
        <v>48</v>
      </c>
      <c r="M783" s="4">
        <v>3</v>
      </c>
      <c r="N783" s="3" t="str" cm="1">
        <f t="array" ref="N783">_xlfn.SWITCH(Merge2[[#This Row],[Education]], 1, "Below College", 2, "College", 3, "Bachelor's", 4, "Master's", 5, "Doctorate")</f>
        <v>Bachelor's</v>
      </c>
      <c r="O783" s="3" t="s">
        <v>58</v>
      </c>
      <c r="P783" s="3" t="s">
        <v>93</v>
      </c>
      <c r="Q783" s="3" t="s">
        <v>41</v>
      </c>
      <c r="R783" s="5">
        <v>32502</v>
      </c>
      <c r="S783" s="4">
        <v>0</v>
      </c>
      <c r="T783" s="3" t="s">
        <v>42</v>
      </c>
      <c r="U783" s="4">
        <f>IF(Merge2[[#This Row],[OverTime]]="Yes", 1, 0)</f>
        <v>1</v>
      </c>
      <c r="V783" s="2">
        <v>43137</v>
      </c>
      <c r="W783" s="3" t="s">
        <v>42</v>
      </c>
      <c r="X783" s="4">
        <v>1</v>
      </c>
      <c r="Y783" s="4">
        <v>1</v>
      </c>
      <c r="Z783" s="4">
        <v>1</v>
      </c>
      <c r="AA783" s="4" t="str">
        <f>IF(Merge2[[#This Row],[YearsSinceLastPromotion]] &gt;=4, "Need Attention", "OK")</f>
        <v>OK</v>
      </c>
      <c r="AB783" s="4">
        <v>0</v>
      </c>
      <c r="AC783" s="1" t="s">
        <v>2640</v>
      </c>
      <c r="AD783" s="1" t="s">
        <v>2637</v>
      </c>
      <c r="AE783" s="2">
        <v>42797</v>
      </c>
      <c r="AF783" s="4">
        <v>3</v>
      </c>
      <c r="AG783" s="4">
        <f>IF(ISNUMBER(Merge2[[#This Row],[PerformanceRating.EnvironmentSatisfaction]]),Merge2[[#This Row],[PerformanceRating.EnvironmentSatisfaction]], NA())</f>
        <v>3</v>
      </c>
      <c r="AH783" s="4">
        <v>2</v>
      </c>
      <c r="AI783" s="4">
        <f>IF(ISNUMBER(Merge2[[#This Row],[PerformanceRating.JobSatisfaction]]),Merge2[[#This Row],[PerformanceRating.JobSatisfaction]],NA())</f>
        <v>2</v>
      </c>
      <c r="AJ783" s="4">
        <v>2</v>
      </c>
      <c r="AK783" s="4">
        <f>IF(ISNUMBER(Merge2[[#This Row],[PerformanceRating.RelationshipSatisfaction]]),Merge2[[#This Row],[PerformanceRating.RelationshipSatisfaction]],NA())</f>
        <v>2</v>
      </c>
      <c r="AL783" s="4">
        <v>3</v>
      </c>
      <c r="AM783" s="4">
        <v>0</v>
      </c>
      <c r="AN783" s="4">
        <v>3</v>
      </c>
      <c r="AO783" s="4">
        <f>IF(ISNUMBER(Merge2[[#This Row],[PerformanceRating.WorkLifeBalance]]),Merge2[[#This Row],[PerformanceRating.WorkLifeBalance]],NA())</f>
        <v>3</v>
      </c>
      <c r="AP783" s="4">
        <v>3</v>
      </c>
      <c r="AQ783" s="4">
        <f>IF(ISNUMBER(Merge2[[#This Row],[PerformanceRating.SelfRating]]),Merge2[[#This Row],[PerformanceRating.SelfRating]],NA())</f>
        <v>3</v>
      </c>
      <c r="AR783" s="4">
        <v>2</v>
      </c>
      <c r="AS783" s="4">
        <f>IF(ISNUMBER(Merge2[[#This Row],[PerformanceRating.ManagerRating]]),Merge2[[#This Row],[PerformanceRating.ManagerRating]],NA())</f>
        <v>2</v>
      </c>
      <c r="AT783" s="4">
        <f>AVERAGE(Merge2[[#This Row],[environment]],Merge2[[#This Row],[job_satisfactory]],Merge2[[#This Row],[Relationship]],Merge2[[#This Row],[worklife]],Merge2[[#This Row],[selfrating]],Merge2[[#This Row],[managerrating]])</f>
        <v>2.5</v>
      </c>
    </row>
    <row r="784" spans="1:46" x14ac:dyDescent="0.25">
      <c r="A784" s="1" t="s">
        <v>2641</v>
      </c>
      <c r="B784" s="3" t="s">
        <v>2642</v>
      </c>
      <c r="C784" s="3" t="s">
        <v>2643</v>
      </c>
      <c r="D784" s="3" t="s">
        <v>56</v>
      </c>
      <c r="E784" s="4">
        <v>25</v>
      </c>
      <c r="F784" s="4" t="str">
        <f>IF(Merge2[[#This Row],[Age]]&lt;=35,"Young","Old")</f>
        <v>Young</v>
      </c>
      <c r="G784" s="3" t="s">
        <v>27</v>
      </c>
      <c r="H784" s="3" t="s">
        <v>57</v>
      </c>
      <c r="I784" s="4">
        <v>19</v>
      </c>
      <c r="J784" s="4" t="str" cm="1">
        <f t="array" ref="J784">_xlfn.IFS(Merge2[[#This Row],[DistanceFromHome (KM)]] &lt;=10,"0-10KM",Merge2[[#This Row],[DistanceFromHome (KM)]] &lt;=20,"11-20KM",Merge2[[#This Row],[DistanceFromHome (KM)]] &lt;=30,"21-30KM",Merge2[[#This Row],[DistanceFromHome (KM)]] &lt;=40,"31-40KM",Merge2[[#This Row],[DistanceFromHome (KM)]] &lt;=50,"41-50KM")</f>
        <v>11-20KM</v>
      </c>
      <c r="K784" s="3" t="s">
        <v>29</v>
      </c>
      <c r="L784" s="3" t="s">
        <v>70</v>
      </c>
      <c r="M784" s="4">
        <v>3</v>
      </c>
      <c r="N784" s="3" t="str" cm="1">
        <f t="array" ref="N784">_xlfn.SWITCH(Merge2[[#This Row],[Education]], 1, "Below College", 2, "College", 3, "Bachelor's", 4, "Master's", 5, "Doctorate")</f>
        <v>Bachelor's</v>
      </c>
      <c r="O784" s="3" t="s">
        <v>58</v>
      </c>
      <c r="P784" s="3" t="s">
        <v>114</v>
      </c>
      <c r="Q784" s="3" t="s">
        <v>33</v>
      </c>
      <c r="R784" s="5">
        <v>90418</v>
      </c>
      <c r="S784" s="4">
        <v>2</v>
      </c>
      <c r="T784" s="3" t="s">
        <v>42</v>
      </c>
      <c r="U784" s="4">
        <f>IF(Merge2[[#This Row],[OverTime]]="Yes", 1, 0)</f>
        <v>1</v>
      </c>
      <c r="V784" s="2">
        <v>43145</v>
      </c>
      <c r="W784" s="3" t="s">
        <v>34</v>
      </c>
      <c r="X784" s="4">
        <v>4</v>
      </c>
      <c r="Y784" s="4">
        <v>4</v>
      </c>
      <c r="Z784" s="4">
        <v>4</v>
      </c>
      <c r="AA784" s="4" t="str">
        <f>IF(Merge2[[#This Row],[YearsSinceLastPromotion]] &gt;=4, "Need Attention", "OK")</f>
        <v>Need Attention</v>
      </c>
      <c r="AB784" s="4">
        <v>4</v>
      </c>
      <c r="AC784" s="1"/>
      <c r="AD784" s="1"/>
      <c r="AE784" s="2"/>
      <c r="AF784" s="4"/>
      <c r="AG784" s="4" t="e">
        <f>IF(ISNUMBER(Merge2[[#This Row],[PerformanceRating.EnvironmentSatisfaction]]),Merge2[[#This Row],[PerformanceRating.EnvironmentSatisfaction]], NA())</f>
        <v>#N/A</v>
      </c>
      <c r="AH784" s="4"/>
      <c r="AI784" s="4" t="e">
        <f>IF(ISNUMBER(Merge2[[#This Row],[PerformanceRating.JobSatisfaction]]),Merge2[[#This Row],[PerformanceRating.JobSatisfaction]],NA())</f>
        <v>#N/A</v>
      </c>
      <c r="AJ784" s="4"/>
      <c r="AK784" s="4" t="e">
        <f>IF(ISNUMBER(Merge2[[#This Row],[PerformanceRating.RelationshipSatisfaction]]),Merge2[[#This Row],[PerformanceRating.RelationshipSatisfaction]],NA())</f>
        <v>#N/A</v>
      </c>
      <c r="AL784" s="4"/>
      <c r="AM784" s="4"/>
      <c r="AN784" s="4"/>
      <c r="AO784" s="4" t="e">
        <f>IF(ISNUMBER(Merge2[[#This Row],[PerformanceRating.WorkLifeBalance]]),Merge2[[#This Row],[PerformanceRating.WorkLifeBalance]],NA())</f>
        <v>#N/A</v>
      </c>
      <c r="AP784" s="4"/>
      <c r="AQ784" s="4" t="e">
        <f>IF(ISNUMBER(Merge2[[#This Row],[PerformanceRating.SelfRating]]),Merge2[[#This Row],[PerformanceRating.SelfRating]],NA())</f>
        <v>#N/A</v>
      </c>
      <c r="AR784" s="4"/>
      <c r="AS784" s="4" t="e">
        <f>IF(ISNUMBER(Merge2[[#This Row],[PerformanceRating.ManagerRating]]),Merge2[[#This Row],[PerformanceRating.ManagerRating]],NA())</f>
        <v>#N/A</v>
      </c>
      <c r="AT784" s="4" t="e">
        <f>AVERAGE(Merge2[[#This Row],[environment]],Merge2[[#This Row],[job_satisfactory]],Merge2[[#This Row],[Relationship]],Merge2[[#This Row],[worklife]],Merge2[[#This Row],[selfrating]],Merge2[[#This Row],[managerrating]])</f>
        <v>#N/A</v>
      </c>
    </row>
    <row r="785" spans="1:46" x14ac:dyDescent="0.25">
      <c r="A785" s="1" t="s">
        <v>2644</v>
      </c>
      <c r="B785" s="3" t="s">
        <v>2645</v>
      </c>
      <c r="C785" s="3" t="s">
        <v>2646</v>
      </c>
      <c r="D785" s="3" t="s">
        <v>26</v>
      </c>
      <c r="E785" s="4">
        <v>22</v>
      </c>
      <c r="F785" s="4" t="str">
        <f>IF(Merge2[[#This Row],[Age]]&lt;=35,"Young","Old")</f>
        <v>Young</v>
      </c>
      <c r="G785" s="3" t="s">
        <v>27</v>
      </c>
      <c r="H785" s="3" t="s">
        <v>57</v>
      </c>
      <c r="I785" s="4">
        <v>16</v>
      </c>
      <c r="J785" s="4" t="str" cm="1">
        <f t="array" ref="J785">_xlfn.IFS(Merge2[[#This Row],[DistanceFromHome (KM)]] &lt;=10,"0-10KM",Merge2[[#This Row],[DistanceFromHome (KM)]] &lt;=20,"11-20KM",Merge2[[#This Row],[DistanceFromHome (KM)]] &lt;=30,"21-30KM",Merge2[[#This Row],[DistanceFromHome (KM)]] &lt;=40,"31-40KM",Merge2[[#This Row],[DistanceFromHome (KM)]] &lt;=50,"41-50KM")</f>
        <v>11-20KM</v>
      </c>
      <c r="K785" s="3" t="s">
        <v>40</v>
      </c>
      <c r="L785" s="3" t="s">
        <v>149</v>
      </c>
      <c r="M785" s="4">
        <v>3</v>
      </c>
      <c r="N785" s="3" t="str" cm="1">
        <f t="array" ref="N785">_xlfn.SWITCH(Merge2[[#This Row],[Education]], 1, "Below College", 2, "College", 3, "Bachelor's", 4, "Master's", 5, "Doctorate")</f>
        <v>Bachelor's</v>
      </c>
      <c r="O785" s="3" t="s">
        <v>200</v>
      </c>
      <c r="P785" s="3" t="s">
        <v>110</v>
      </c>
      <c r="Q785" s="3" t="s">
        <v>41</v>
      </c>
      <c r="R785" s="5">
        <v>30838</v>
      </c>
      <c r="S785" s="4">
        <v>0</v>
      </c>
      <c r="T785" s="3" t="s">
        <v>34</v>
      </c>
      <c r="U785" s="4">
        <f>IF(Merge2[[#This Row],[OverTime]]="Yes", 1, 0)</f>
        <v>0</v>
      </c>
      <c r="V785" s="2">
        <v>43147</v>
      </c>
      <c r="W785" s="3" t="s">
        <v>34</v>
      </c>
      <c r="X785" s="4">
        <v>4</v>
      </c>
      <c r="Y785" s="4">
        <v>4</v>
      </c>
      <c r="Z785" s="4">
        <v>4</v>
      </c>
      <c r="AA785" s="4" t="str">
        <f>IF(Merge2[[#This Row],[YearsSinceLastPromotion]] &gt;=4, "Need Attention", "OK")</f>
        <v>Need Attention</v>
      </c>
      <c r="AB785" s="4">
        <v>0</v>
      </c>
      <c r="AC785" s="1" t="s">
        <v>2647</v>
      </c>
      <c r="AD785" s="1" t="s">
        <v>2644</v>
      </c>
      <c r="AE785" s="2">
        <v>44049</v>
      </c>
      <c r="AF785" s="4">
        <v>3</v>
      </c>
      <c r="AG785" s="4">
        <f>IF(ISNUMBER(Merge2[[#This Row],[PerformanceRating.EnvironmentSatisfaction]]),Merge2[[#This Row],[PerformanceRating.EnvironmentSatisfaction]], NA())</f>
        <v>3</v>
      </c>
      <c r="AH785" s="4">
        <v>5</v>
      </c>
      <c r="AI785" s="4">
        <f>IF(ISNUMBER(Merge2[[#This Row],[PerformanceRating.JobSatisfaction]]),Merge2[[#This Row],[PerformanceRating.JobSatisfaction]],NA())</f>
        <v>5</v>
      </c>
      <c r="AJ785" s="4">
        <v>2</v>
      </c>
      <c r="AK785" s="4">
        <f>IF(ISNUMBER(Merge2[[#This Row],[PerformanceRating.RelationshipSatisfaction]]),Merge2[[#This Row],[PerformanceRating.RelationshipSatisfaction]],NA())</f>
        <v>2</v>
      </c>
      <c r="AL785" s="4">
        <v>3</v>
      </c>
      <c r="AM785" s="4">
        <v>2</v>
      </c>
      <c r="AN785" s="4">
        <v>4</v>
      </c>
      <c r="AO785" s="4">
        <f>IF(ISNUMBER(Merge2[[#This Row],[PerformanceRating.WorkLifeBalance]]),Merge2[[#This Row],[PerformanceRating.WorkLifeBalance]],NA())</f>
        <v>4</v>
      </c>
      <c r="AP785" s="4">
        <v>5</v>
      </c>
      <c r="AQ785" s="4">
        <f>IF(ISNUMBER(Merge2[[#This Row],[PerformanceRating.SelfRating]]),Merge2[[#This Row],[PerformanceRating.SelfRating]],NA())</f>
        <v>5</v>
      </c>
      <c r="AR785" s="4">
        <v>5</v>
      </c>
      <c r="AS785" s="4">
        <f>IF(ISNUMBER(Merge2[[#This Row],[PerformanceRating.ManagerRating]]),Merge2[[#This Row],[PerformanceRating.ManagerRating]],NA())</f>
        <v>5</v>
      </c>
      <c r="AT785" s="4">
        <f>AVERAGE(Merge2[[#This Row],[environment]],Merge2[[#This Row],[job_satisfactory]],Merge2[[#This Row],[Relationship]],Merge2[[#This Row],[worklife]],Merge2[[#This Row],[selfrating]],Merge2[[#This Row],[managerrating]])</f>
        <v>4</v>
      </c>
    </row>
    <row r="786" spans="1:46" x14ac:dyDescent="0.25">
      <c r="A786" s="1" t="s">
        <v>2648</v>
      </c>
      <c r="B786" s="3" t="s">
        <v>2649</v>
      </c>
      <c r="C786" s="3" t="s">
        <v>2650</v>
      </c>
      <c r="D786" s="3" t="s">
        <v>39</v>
      </c>
      <c r="E786" s="4">
        <v>23</v>
      </c>
      <c r="F786" s="4" t="str">
        <f>IF(Merge2[[#This Row],[Age]]&lt;=35,"Young","Old")</f>
        <v>Young</v>
      </c>
      <c r="G786" s="3" t="s">
        <v>27</v>
      </c>
      <c r="H786" s="3" t="s">
        <v>28</v>
      </c>
      <c r="I786" s="4">
        <v>33</v>
      </c>
      <c r="J786" s="4" t="str" cm="1">
        <f t="array" ref="J786">_xlfn.IFS(Merge2[[#This Row],[DistanceFromHome (KM)]] &lt;=10,"0-10KM",Merge2[[#This Row],[DistanceFromHome (KM)]] &lt;=20,"11-20KM",Merge2[[#This Row],[DistanceFromHome (KM)]] &lt;=30,"21-30KM",Merge2[[#This Row],[DistanceFromHome (KM)]] &lt;=40,"31-40KM",Merge2[[#This Row],[DistanceFromHome (KM)]] &lt;=50,"41-50KM")</f>
        <v>31-40KM</v>
      </c>
      <c r="K786" s="3" t="s">
        <v>69</v>
      </c>
      <c r="L786" s="3" t="s">
        <v>30</v>
      </c>
      <c r="M786" s="4">
        <v>3</v>
      </c>
      <c r="N786" s="3" t="str" cm="1">
        <f t="array" ref="N786">_xlfn.SWITCH(Merge2[[#This Row],[Education]], 1, "Below College", 2, "College", 3, "Bachelor's", 4, "Master's", 5, "Doctorate")</f>
        <v>Bachelor's</v>
      </c>
      <c r="O786" s="3" t="s">
        <v>130</v>
      </c>
      <c r="P786" s="3" t="s">
        <v>166</v>
      </c>
      <c r="Q786" s="3" t="s">
        <v>51</v>
      </c>
      <c r="R786" s="5">
        <v>30477</v>
      </c>
      <c r="S786" s="4">
        <v>1</v>
      </c>
      <c r="T786" s="3" t="s">
        <v>34</v>
      </c>
      <c r="U786" s="4">
        <f>IF(Merge2[[#This Row],[OverTime]]="Yes", 1, 0)</f>
        <v>0</v>
      </c>
      <c r="V786" s="2">
        <v>43151</v>
      </c>
      <c r="W786" s="3" t="s">
        <v>34</v>
      </c>
      <c r="X786" s="4">
        <v>4</v>
      </c>
      <c r="Y786" s="4">
        <v>2</v>
      </c>
      <c r="Z786" s="4">
        <v>3</v>
      </c>
      <c r="AA786" s="4" t="str">
        <f>IF(Merge2[[#This Row],[YearsSinceLastPromotion]] &gt;=4, "Need Attention", "OK")</f>
        <v>OK</v>
      </c>
      <c r="AB786" s="4">
        <v>3</v>
      </c>
      <c r="AC786" s="1"/>
      <c r="AD786" s="1"/>
      <c r="AE786" s="2"/>
      <c r="AF786" s="4"/>
      <c r="AG786" s="4" t="e">
        <f>IF(ISNUMBER(Merge2[[#This Row],[PerformanceRating.EnvironmentSatisfaction]]),Merge2[[#This Row],[PerformanceRating.EnvironmentSatisfaction]], NA())</f>
        <v>#N/A</v>
      </c>
      <c r="AH786" s="4"/>
      <c r="AI786" s="4" t="e">
        <f>IF(ISNUMBER(Merge2[[#This Row],[PerformanceRating.JobSatisfaction]]),Merge2[[#This Row],[PerformanceRating.JobSatisfaction]],NA())</f>
        <v>#N/A</v>
      </c>
      <c r="AJ786" s="4"/>
      <c r="AK786" s="4" t="e">
        <f>IF(ISNUMBER(Merge2[[#This Row],[PerformanceRating.RelationshipSatisfaction]]),Merge2[[#This Row],[PerformanceRating.RelationshipSatisfaction]],NA())</f>
        <v>#N/A</v>
      </c>
      <c r="AL786" s="4"/>
      <c r="AM786" s="4"/>
      <c r="AN786" s="4"/>
      <c r="AO786" s="4" t="e">
        <f>IF(ISNUMBER(Merge2[[#This Row],[PerformanceRating.WorkLifeBalance]]),Merge2[[#This Row],[PerformanceRating.WorkLifeBalance]],NA())</f>
        <v>#N/A</v>
      </c>
      <c r="AP786" s="4"/>
      <c r="AQ786" s="4" t="e">
        <f>IF(ISNUMBER(Merge2[[#This Row],[PerformanceRating.SelfRating]]),Merge2[[#This Row],[PerformanceRating.SelfRating]],NA())</f>
        <v>#N/A</v>
      </c>
      <c r="AR786" s="4"/>
      <c r="AS786" s="4" t="e">
        <f>IF(ISNUMBER(Merge2[[#This Row],[PerformanceRating.ManagerRating]]),Merge2[[#This Row],[PerformanceRating.ManagerRating]],NA())</f>
        <v>#N/A</v>
      </c>
      <c r="AT786" s="4" t="e">
        <f>AVERAGE(Merge2[[#This Row],[environment]],Merge2[[#This Row],[job_satisfactory]],Merge2[[#This Row],[Relationship]],Merge2[[#This Row],[worklife]],Merge2[[#This Row],[selfrating]],Merge2[[#This Row],[managerrating]])</f>
        <v>#N/A</v>
      </c>
    </row>
    <row r="787" spans="1:46" x14ac:dyDescent="0.25">
      <c r="A787" s="1" t="s">
        <v>2651</v>
      </c>
      <c r="B787" s="3" t="s">
        <v>2652</v>
      </c>
      <c r="C787" s="3" t="s">
        <v>2653</v>
      </c>
      <c r="D787" s="3" t="s">
        <v>56</v>
      </c>
      <c r="E787" s="4">
        <v>29</v>
      </c>
      <c r="F787" s="4" t="str">
        <f>IF(Merge2[[#This Row],[Age]]&lt;=35,"Young","Old")</f>
        <v>Young</v>
      </c>
      <c r="G787" s="3" t="s">
        <v>27</v>
      </c>
      <c r="H787" s="3" t="s">
        <v>57</v>
      </c>
      <c r="I787" s="4">
        <v>25</v>
      </c>
      <c r="J787" s="4" t="str" cm="1">
        <f t="array" ref="J787">_xlfn.IFS(Merge2[[#This Row],[DistanceFromHome (KM)]] &lt;=10,"0-10KM",Merge2[[#This Row],[DistanceFromHome (KM)]] &lt;=20,"11-20KM",Merge2[[#This Row],[DistanceFromHome (KM)]] &lt;=30,"21-30KM",Merge2[[#This Row],[DistanceFromHome (KM)]] &lt;=40,"31-40KM",Merge2[[#This Row],[DistanceFromHome (KM)]] &lt;=50,"41-50KM")</f>
        <v>21-30KM</v>
      </c>
      <c r="K787" s="3" t="s">
        <v>40</v>
      </c>
      <c r="L787" s="3" t="s">
        <v>149</v>
      </c>
      <c r="M787" s="4">
        <v>2</v>
      </c>
      <c r="N787" s="3" t="str" cm="1">
        <f t="array" ref="N787">_xlfn.SWITCH(Merge2[[#This Row],[Education]], 1, "Below College", 2, "College", 3, "Bachelor's", 4, "Master's", 5, "Doctorate")</f>
        <v>College</v>
      </c>
      <c r="O787" s="3" t="s">
        <v>77</v>
      </c>
      <c r="P787" s="3" t="s">
        <v>114</v>
      </c>
      <c r="Q787" s="3" t="s">
        <v>51</v>
      </c>
      <c r="R787" s="5">
        <v>145716</v>
      </c>
      <c r="S787" s="4">
        <v>1</v>
      </c>
      <c r="T787" s="3" t="s">
        <v>34</v>
      </c>
      <c r="U787" s="4">
        <f>IF(Merge2[[#This Row],[OverTime]]="Yes", 1, 0)</f>
        <v>0</v>
      </c>
      <c r="V787" s="2">
        <v>43153</v>
      </c>
      <c r="W787" s="3" t="s">
        <v>42</v>
      </c>
      <c r="X787" s="4">
        <v>1</v>
      </c>
      <c r="Y787" s="4">
        <v>0</v>
      </c>
      <c r="Z787" s="4">
        <v>1</v>
      </c>
      <c r="AA787" s="4" t="str">
        <f>IF(Merge2[[#This Row],[YearsSinceLastPromotion]] &gt;=4, "Need Attention", "OK")</f>
        <v>OK</v>
      </c>
      <c r="AB787" s="4">
        <v>1</v>
      </c>
      <c r="AC787" s="1" t="s">
        <v>2654</v>
      </c>
      <c r="AD787" s="1" t="s">
        <v>2651</v>
      </c>
      <c r="AE787" s="2">
        <v>42499</v>
      </c>
      <c r="AF787" s="4">
        <v>2</v>
      </c>
      <c r="AG787" s="4">
        <f>IF(ISNUMBER(Merge2[[#This Row],[PerformanceRating.EnvironmentSatisfaction]]),Merge2[[#This Row],[PerformanceRating.EnvironmentSatisfaction]], NA())</f>
        <v>2</v>
      </c>
      <c r="AH787" s="4">
        <v>4</v>
      </c>
      <c r="AI787" s="4">
        <f>IF(ISNUMBER(Merge2[[#This Row],[PerformanceRating.JobSatisfaction]]),Merge2[[#This Row],[PerformanceRating.JobSatisfaction]],NA())</f>
        <v>4</v>
      </c>
      <c r="AJ787" s="4">
        <v>1</v>
      </c>
      <c r="AK787" s="4">
        <f>IF(ISNUMBER(Merge2[[#This Row],[PerformanceRating.RelationshipSatisfaction]]),Merge2[[#This Row],[PerformanceRating.RelationshipSatisfaction]],NA())</f>
        <v>1</v>
      </c>
      <c r="AL787" s="4">
        <v>1</v>
      </c>
      <c r="AM787" s="4">
        <v>2</v>
      </c>
      <c r="AN787" s="4">
        <v>2</v>
      </c>
      <c r="AO787" s="4">
        <f>IF(ISNUMBER(Merge2[[#This Row],[PerformanceRating.WorkLifeBalance]]),Merge2[[#This Row],[PerformanceRating.WorkLifeBalance]],NA())</f>
        <v>2</v>
      </c>
      <c r="AP787" s="4">
        <v>4</v>
      </c>
      <c r="AQ787" s="4">
        <f>IF(ISNUMBER(Merge2[[#This Row],[PerformanceRating.SelfRating]]),Merge2[[#This Row],[PerformanceRating.SelfRating]],NA())</f>
        <v>4</v>
      </c>
      <c r="AR787" s="4">
        <v>4</v>
      </c>
      <c r="AS787" s="4">
        <f>IF(ISNUMBER(Merge2[[#This Row],[PerformanceRating.ManagerRating]]),Merge2[[#This Row],[PerformanceRating.ManagerRating]],NA())</f>
        <v>4</v>
      </c>
      <c r="AT787" s="4">
        <f>AVERAGE(Merge2[[#This Row],[environment]],Merge2[[#This Row],[job_satisfactory]],Merge2[[#This Row],[Relationship]],Merge2[[#This Row],[worklife]],Merge2[[#This Row],[selfrating]],Merge2[[#This Row],[managerrating]])</f>
        <v>2.8333333333333335</v>
      </c>
    </row>
    <row r="788" spans="1:46" x14ac:dyDescent="0.25">
      <c r="A788" s="1" t="s">
        <v>2655</v>
      </c>
      <c r="B788" s="3" t="s">
        <v>2656</v>
      </c>
      <c r="C788" s="3" t="s">
        <v>2657</v>
      </c>
      <c r="D788" s="3" t="s">
        <v>26</v>
      </c>
      <c r="E788" s="4">
        <v>24</v>
      </c>
      <c r="F788" s="4" t="str">
        <f>IF(Merge2[[#This Row],[Age]]&lt;=35,"Young","Old")</f>
        <v>Young</v>
      </c>
      <c r="G788" s="3" t="s">
        <v>27</v>
      </c>
      <c r="H788" s="3" t="s">
        <v>28</v>
      </c>
      <c r="I788" s="4">
        <v>27</v>
      </c>
      <c r="J788" s="4" t="str" cm="1">
        <f t="array" ref="J788">_xlfn.IFS(Merge2[[#This Row],[DistanceFromHome (KM)]] &lt;=10,"0-10KM",Merge2[[#This Row],[DistanceFromHome (KM)]] &lt;=20,"11-20KM",Merge2[[#This Row],[DistanceFromHome (KM)]] &lt;=30,"21-30KM",Merge2[[#This Row],[DistanceFromHome (KM)]] &lt;=40,"31-40KM",Merge2[[#This Row],[DistanceFromHome (KM)]] &lt;=50,"41-50KM")</f>
        <v>21-30KM</v>
      </c>
      <c r="K788" s="3" t="s">
        <v>69</v>
      </c>
      <c r="L788" s="3" t="s">
        <v>30</v>
      </c>
      <c r="M788" s="4">
        <v>4</v>
      </c>
      <c r="N788" s="3" t="str" cm="1">
        <f t="array" ref="N788">_xlfn.SWITCH(Merge2[[#This Row],[Education]], 1, "Below College", 2, "College", 3, "Bachelor's", 4, "Master's", 5, "Doctorate")</f>
        <v>Master's</v>
      </c>
      <c r="O788" s="3" t="s">
        <v>31</v>
      </c>
      <c r="P788" s="3" t="s">
        <v>32</v>
      </c>
      <c r="Q788" s="3" t="s">
        <v>41</v>
      </c>
      <c r="R788" s="5">
        <v>208684</v>
      </c>
      <c r="S788" s="4">
        <v>0</v>
      </c>
      <c r="T788" s="3" t="s">
        <v>42</v>
      </c>
      <c r="U788" s="4">
        <f>IF(Merge2[[#This Row],[OverTime]]="Yes", 1, 0)</f>
        <v>1</v>
      </c>
      <c r="V788" s="2">
        <v>43165</v>
      </c>
      <c r="W788" s="3" t="s">
        <v>42</v>
      </c>
      <c r="X788" s="4">
        <v>2</v>
      </c>
      <c r="Y788" s="4">
        <v>0</v>
      </c>
      <c r="Z788" s="4">
        <v>0</v>
      </c>
      <c r="AA788" s="4" t="str">
        <f>IF(Merge2[[#This Row],[YearsSinceLastPromotion]] &gt;=4, "Need Attention", "OK")</f>
        <v>OK</v>
      </c>
      <c r="AB788" s="4">
        <v>0</v>
      </c>
      <c r="AC788" s="1"/>
      <c r="AD788" s="1"/>
      <c r="AE788" s="2"/>
      <c r="AF788" s="4"/>
      <c r="AG788" s="4" t="e">
        <f>IF(ISNUMBER(Merge2[[#This Row],[PerformanceRating.EnvironmentSatisfaction]]),Merge2[[#This Row],[PerformanceRating.EnvironmentSatisfaction]], NA())</f>
        <v>#N/A</v>
      </c>
      <c r="AH788" s="4"/>
      <c r="AI788" s="4" t="e">
        <f>IF(ISNUMBER(Merge2[[#This Row],[PerformanceRating.JobSatisfaction]]),Merge2[[#This Row],[PerformanceRating.JobSatisfaction]],NA())</f>
        <v>#N/A</v>
      </c>
      <c r="AJ788" s="4"/>
      <c r="AK788" s="4" t="e">
        <f>IF(ISNUMBER(Merge2[[#This Row],[PerformanceRating.RelationshipSatisfaction]]),Merge2[[#This Row],[PerformanceRating.RelationshipSatisfaction]],NA())</f>
        <v>#N/A</v>
      </c>
      <c r="AL788" s="4"/>
      <c r="AM788" s="4"/>
      <c r="AN788" s="4"/>
      <c r="AO788" s="4" t="e">
        <f>IF(ISNUMBER(Merge2[[#This Row],[PerformanceRating.WorkLifeBalance]]),Merge2[[#This Row],[PerformanceRating.WorkLifeBalance]],NA())</f>
        <v>#N/A</v>
      </c>
      <c r="AP788" s="4"/>
      <c r="AQ788" s="4" t="e">
        <f>IF(ISNUMBER(Merge2[[#This Row],[PerformanceRating.SelfRating]]),Merge2[[#This Row],[PerformanceRating.SelfRating]],NA())</f>
        <v>#N/A</v>
      </c>
      <c r="AR788" s="4"/>
      <c r="AS788" s="4" t="e">
        <f>IF(ISNUMBER(Merge2[[#This Row],[PerformanceRating.ManagerRating]]),Merge2[[#This Row],[PerformanceRating.ManagerRating]],NA())</f>
        <v>#N/A</v>
      </c>
      <c r="AT788" s="4" t="e">
        <f>AVERAGE(Merge2[[#This Row],[environment]],Merge2[[#This Row],[job_satisfactory]],Merge2[[#This Row],[Relationship]],Merge2[[#This Row],[worklife]],Merge2[[#This Row],[selfrating]],Merge2[[#This Row],[managerrating]])</f>
        <v>#N/A</v>
      </c>
    </row>
    <row r="789" spans="1:46" x14ac:dyDescent="0.25">
      <c r="A789" s="1" t="s">
        <v>2658</v>
      </c>
      <c r="B789" s="3" t="s">
        <v>2659</v>
      </c>
      <c r="C789" s="3" t="s">
        <v>2660</v>
      </c>
      <c r="D789" s="3" t="s">
        <v>26</v>
      </c>
      <c r="E789" s="4">
        <v>25</v>
      </c>
      <c r="F789" s="4" t="str">
        <f>IF(Merge2[[#This Row],[Age]]&lt;=35,"Young","Old")</f>
        <v>Young</v>
      </c>
      <c r="G789" s="3" t="s">
        <v>75</v>
      </c>
      <c r="H789" s="3" t="s">
        <v>57</v>
      </c>
      <c r="I789" s="4">
        <v>12</v>
      </c>
      <c r="J789" s="4" t="str" cm="1">
        <f t="array" ref="J789">_xlfn.IFS(Merge2[[#This Row],[DistanceFromHome (KM)]] &lt;=10,"0-10KM",Merge2[[#This Row],[DistanceFromHome (KM)]] &lt;=20,"11-20KM",Merge2[[#This Row],[DistanceFromHome (KM)]] &lt;=30,"21-30KM",Merge2[[#This Row],[DistanceFromHome (KM)]] &lt;=40,"31-40KM",Merge2[[#This Row],[DistanceFromHome (KM)]] &lt;=50,"41-50KM")</f>
        <v>11-20KM</v>
      </c>
      <c r="K789" s="3" t="s">
        <v>69</v>
      </c>
      <c r="L789" s="3" t="s">
        <v>76</v>
      </c>
      <c r="M789" s="4">
        <v>2</v>
      </c>
      <c r="N789" s="3" t="str" cm="1">
        <f t="array" ref="N789">_xlfn.SWITCH(Merge2[[#This Row],[Education]], 1, "Below College", 2, "College", 3, "Bachelor's", 4, "Master's", 5, "Doctorate")</f>
        <v>College</v>
      </c>
      <c r="O789" s="3" t="s">
        <v>77</v>
      </c>
      <c r="P789" s="3" t="s">
        <v>93</v>
      </c>
      <c r="Q789" s="3" t="s">
        <v>33</v>
      </c>
      <c r="R789" s="5">
        <v>28926</v>
      </c>
      <c r="S789" s="4">
        <v>2</v>
      </c>
      <c r="T789" s="3" t="s">
        <v>42</v>
      </c>
      <c r="U789" s="4">
        <f>IF(Merge2[[#This Row],[OverTime]]="Yes", 1, 0)</f>
        <v>1</v>
      </c>
      <c r="V789" s="2">
        <v>43165</v>
      </c>
      <c r="W789" s="3" t="s">
        <v>34</v>
      </c>
      <c r="X789" s="4">
        <v>4</v>
      </c>
      <c r="Y789" s="4">
        <v>1</v>
      </c>
      <c r="Z789" s="4">
        <v>3</v>
      </c>
      <c r="AA789" s="4" t="str">
        <f>IF(Merge2[[#This Row],[YearsSinceLastPromotion]] &gt;=4, "Need Attention", "OK")</f>
        <v>OK</v>
      </c>
      <c r="AB789" s="4">
        <v>4</v>
      </c>
      <c r="AC789" s="1"/>
      <c r="AD789" s="1"/>
      <c r="AE789" s="2"/>
      <c r="AF789" s="4"/>
      <c r="AG789" s="4" t="e">
        <f>IF(ISNUMBER(Merge2[[#This Row],[PerformanceRating.EnvironmentSatisfaction]]),Merge2[[#This Row],[PerformanceRating.EnvironmentSatisfaction]], NA())</f>
        <v>#N/A</v>
      </c>
      <c r="AH789" s="4"/>
      <c r="AI789" s="4" t="e">
        <f>IF(ISNUMBER(Merge2[[#This Row],[PerformanceRating.JobSatisfaction]]),Merge2[[#This Row],[PerformanceRating.JobSatisfaction]],NA())</f>
        <v>#N/A</v>
      </c>
      <c r="AJ789" s="4"/>
      <c r="AK789" s="4" t="e">
        <f>IF(ISNUMBER(Merge2[[#This Row],[PerformanceRating.RelationshipSatisfaction]]),Merge2[[#This Row],[PerformanceRating.RelationshipSatisfaction]],NA())</f>
        <v>#N/A</v>
      </c>
      <c r="AL789" s="4"/>
      <c r="AM789" s="4"/>
      <c r="AN789" s="4"/>
      <c r="AO789" s="4" t="e">
        <f>IF(ISNUMBER(Merge2[[#This Row],[PerformanceRating.WorkLifeBalance]]),Merge2[[#This Row],[PerformanceRating.WorkLifeBalance]],NA())</f>
        <v>#N/A</v>
      </c>
      <c r="AP789" s="4"/>
      <c r="AQ789" s="4" t="e">
        <f>IF(ISNUMBER(Merge2[[#This Row],[PerformanceRating.SelfRating]]),Merge2[[#This Row],[PerformanceRating.SelfRating]],NA())</f>
        <v>#N/A</v>
      </c>
      <c r="AR789" s="4"/>
      <c r="AS789" s="4" t="e">
        <f>IF(ISNUMBER(Merge2[[#This Row],[PerformanceRating.ManagerRating]]),Merge2[[#This Row],[PerformanceRating.ManagerRating]],NA())</f>
        <v>#N/A</v>
      </c>
      <c r="AT789" s="4" t="e">
        <f>AVERAGE(Merge2[[#This Row],[environment]],Merge2[[#This Row],[job_satisfactory]],Merge2[[#This Row],[Relationship]],Merge2[[#This Row],[worklife]],Merge2[[#This Row],[selfrating]],Merge2[[#This Row],[managerrating]])</f>
        <v>#N/A</v>
      </c>
    </row>
    <row r="790" spans="1:46" x14ac:dyDescent="0.25">
      <c r="A790" s="1" t="s">
        <v>2661</v>
      </c>
      <c r="B790" s="3" t="s">
        <v>2662</v>
      </c>
      <c r="C790" s="3" t="s">
        <v>2663</v>
      </c>
      <c r="D790" s="3" t="s">
        <v>26</v>
      </c>
      <c r="E790" s="4">
        <v>22</v>
      </c>
      <c r="F790" s="4" t="str">
        <f>IF(Merge2[[#This Row],[Age]]&lt;=35,"Young","Old")</f>
        <v>Young</v>
      </c>
      <c r="G790" s="3" t="s">
        <v>75</v>
      </c>
      <c r="H790" s="3" t="s">
        <v>57</v>
      </c>
      <c r="I790" s="4">
        <v>27</v>
      </c>
      <c r="J790" s="4" t="str" cm="1">
        <f t="array" ref="J790">_xlfn.IFS(Merge2[[#This Row],[DistanceFromHome (KM)]] &lt;=10,"0-10KM",Merge2[[#This Row],[DistanceFromHome (KM)]] &lt;=20,"11-20KM",Merge2[[#This Row],[DistanceFromHome (KM)]] &lt;=30,"21-30KM",Merge2[[#This Row],[DistanceFromHome (KM)]] &lt;=40,"31-40KM",Merge2[[#This Row],[DistanceFromHome (KM)]] &lt;=50,"41-50KM")</f>
        <v>21-30KM</v>
      </c>
      <c r="K790" s="3" t="s">
        <v>40</v>
      </c>
      <c r="L790" s="3" t="s">
        <v>30</v>
      </c>
      <c r="M790" s="4">
        <v>1</v>
      </c>
      <c r="N790" s="3" t="str" cm="1">
        <f t="array" ref="N790">_xlfn.SWITCH(Merge2[[#This Row],[Education]], 1, "Below College", 2, "College", 3, "Bachelor's", 4, "Master's", 5, "Doctorate")</f>
        <v>Below College</v>
      </c>
      <c r="O790" s="3" t="s">
        <v>77</v>
      </c>
      <c r="P790" s="3" t="s">
        <v>93</v>
      </c>
      <c r="Q790" s="3" t="s">
        <v>41</v>
      </c>
      <c r="R790" s="5">
        <v>23039</v>
      </c>
      <c r="S790" s="4">
        <v>0</v>
      </c>
      <c r="T790" s="3" t="s">
        <v>34</v>
      </c>
      <c r="U790" s="4">
        <f>IF(Merge2[[#This Row],[OverTime]]="Yes", 1, 0)</f>
        <v>0</v>
      </c>
      <c r="V790" s="2">
        <v>43167</v>
      </c>
      <c r="W790" s="3" t="s">
        <v>42</v>
      </c>
      <c r="X790" s="4">
        <v>0</v>
      </c>
      <c r="Y790" s="4">
        <v>0</v>
      </c>
      <c r="Z790" s="4">
        <v>0</v>
      </c>
      <c r="AA790" s="4" t="str">
        <f>IF(Merge2[[#This Row],[YearsSinceLastPromotion]] &gt;=4, "Need Attention", "OK")</f>
        <v>OK</v>
      </c>
      <c r="AB790" s="4">
        <v>0</v>
      </c>
      <c r="AC790" s="1" t="s">
        <v>2664</v>
      </c>
      <c r="AD790" s="1" t="s">
        <v>2661</v>
      </c>
      <c r="AE790" s="2">
        <v>42482</v>
      </c>
      <c r="AF790" s="4">
        <v>4</v>
      </c>
      <c r="AG790" s="4">
        <f>IF(ISNUMBER(Merge2[[#This Row],[PerformanceRating.EnvironmentSatisfaction]]),Merge2[[#This Row],[PerformanceRating.EnvironmentSatisfaction]], NA())</f>
        <v>4</v>
      </c>
      <c r="AH790" s="4">
        <v>5</v>
      </c>
      <c r="AI790" s="4">
        <f>IF(ISNUMBER(Merge2[[#This Row],[PerformanceRating.JobSatisfaction]]),Merge2[[#This Row],[PerformanceRating.JobSatisfaction]],NA())</f>
        <v>5</v>
      </c>
      <c r="AJ790" s="4">
        <v>4</v>
      </c>
      <c r="AK790" s="4">
        <f>IF(ISNUMBER(Merge2[[#This Row],[PerformanceRating.RelationshipSatisfaction]]),Merge2[[#This Row],[PerformanceRating.RelationshipSatisfaction]],NA())</f>
        <v>4</v>
      </c>
      <c r="AL790" s="4">
        <v>3</v>
      </c>
      <c r="AM790" s="4">
        <v>0</v>
      </c>
      <c r="AN790" s="4">
        <v>3</v>
      </c>
      <c r="AO790" s="4">
        <f>IF(ISNUMBER(Merge2[[#This Row],[PerformanceRating.WorkLifeBalance]]),Merge2[[#This Row],[PerformanceRating.WorkLifeBalance]],NA())</f>
        <v>3</v>
      </c>
      <c r="AP790" s="4">
        <v>4</v>
      </c>
      <c r="AQ790" s="4">
        <f>IF(ISNUMBER(Merge2[[#This Row],[PerformanceRating.SelfRating]]),Merge2[[#This Row],[PerformanceRating.SelfRating]],NA())</f>
        <v>4</v>
      </c>
      <c r="AR790" s="4">
        <v>3</v>
      </c>
      <c r="AS790" s="4">
        <f>IF(ISNUMBER(Merge2[[#This Row],[PerformanceRating.ManagerRating]]),Merge2[[#This Row],[PerformanceRating.ManagerRating]],NA())</f>
        <v>3</v>
      </c>
      <c r="AT790" s="4">
        <f>AVERAGE(Merge2[[#This Row],[environment]],Merge2[[#This Row],[job_satisfactory]],Merge2[[#This Row],[Relationship]],Merge2[[#This Row],[worklife]],Merge2[[#This Row],[selfrating]],Merge2[[#This Row],[managerrating]])</f>
        <v>3.8333333333333335</v>
      </c>
    </row>
    <row r="791" spans="1:46" x14ac:dyDescent="0.25">
      <c r="A791" s="1" t="s">
        <v>2665</v>
      </c>
      <c r="B791" s="3" t="s">
        <v>2666</v>
      </c>
      <c r="C791" s="3" t="s">
        <v>2667</v>
      </c>
      <c r="D791" s="3" t="s">
        <v>39</v>
      </c>
      <c r="E791" s="4">
        <v>22</v>
      </c>
      <c r="F791" s="4" t="str">
        <f>IF(Merge2[[#This Row],[Age]]&lt;=35,"Young","Old")</f>
        <v>Young</v>
      </c>
      <c r="G791" s="3" t="s">
        <v>27</v>
      </c>
      <c r="H791" s="3" t="s">
        <v>57</v>
      </c>
      <c r="I791" s="4">
        <v>11</v>
      </c>
      <c r="J791" s="4" t="str" cm="1">
        <f t="array" ref="J791">_xlfn.IFS(Merge2[[#This Row],[DistanceFromHome (KM)]] &lt;=10,"0-10KM",Merge2[[#This Row],[DistanceFromHome (KM)]] &lt;=20,"11-20KM",Merge2[[#This Row],[DistanceFromHome (KM)]] &lt;=30,"21-30KM",Merge2[[#This Row],[DistanceFromHome (KM)]] &lt;=40,"31-40KM",Merge2[[#This Row],[DistanceFromHome (KM)]] &lt;=50,"41-50KM")</f>
        <v>11-20KM</v>
      </c>
      <c r="K791" s="3" t="s">
        <v>29</v>
      </c>
      <c r="L791" s="3" t="s">
        <v>70</v>
      </c>
      <c r="M791" s="4">
        <v>3</v>
      </c>
      <c r="N791" s="3" t="str" cm="1">
        <f t="array" ref="N791">_xlfn.SWITCH(Merge2[[#This Row],[Education]], 1, "Below College", 2, "College", 3, "Bachelor's", 4, "Master's", 5, "Doctorate")</f>
        <v>Bachelor's</v>
      </c>
      <c r="O791" s="3" t="s">
        <v>58</v>
      </c>
      <c r="P791" s="3" t="s">
        <v>110</v>
      </c>
      <c r="Q791" s="3" t="s">
        <v>33</v>
      </c>
      <c r="R791" s="5">
        <v>74314</v>
      </c>
      <c r="S791" s="4">
        <v>1</v>
      </c>
      <c r="T791" s="3" t="s">
        <v>34</v>
      </c>
      <c r="U791" s="4">
        <f>IF(Merge2[[#This Row],[OverTime]]="Yes", 1, 0)</f>
        <v>0</v>
      </c>
      <c r="V791" s="2">
        <v>43173</v>
      </c>
      <c r="W791" s="3" t="s">
        <v>34</v>
      </c>
      <c r="X791" s="4">
        <v>4</v>
      </c>
      <c r="Y791" s="4">
        <v>0</v>
      </c>
      <c r="Z791" s="4">
        <v>1</v>
      </c>
      <c r="AA791" s="4" t="str">
        <f>IF(Merge2[[#This Row],[YearsSinceLastPromotion]] &gt;=4, "Need Attention", "OK")</f>
        <v>OK</v>
      </c>
      <c r="AB791" s="4">
        <v>3</v>
      </c>
      <c r="AC791" s="1"/>
      <c r="AD791" s="1"/>
      <c r="AE791" s="2"/>
      <c r="AF791" s="4"/>
      <c r="AG791" s="4" t="e">
        <f>IF(ISNUMBER(Merge2[[#This Row],[PerformanceRating.EnvironmentSatisfaction]]),Merge2[[#This Row],[PerformanceRating.EnvironmentSatisfaction]], NA())</f>
        <v>#N/A</v>
      </c>
      <c r="AH791" s="4"/>
      <c r="AI791" s="4" t="e">
        <f>IF(ISNUMBER(Merge2[[#This Row],[PerformanceRating.JobSatisfaction]]),Merge2[[#This Row],[PerformanceRating.JobSatisfaction]],NA())</f>
        <v>#N/A</v>
      </c>
      <c r="AJ791" s="4"/>
      <c r="AK791" s="4" t="e">
        <f>IF(ISNUMBER(Merge2[[#This Row],[PerformanceRating.RelationshipSatisfaction]]),Merge2[[#This Row],[PerformanceRating.RelationshipSatisfaction]],NA())</f>
        <v>#N/A</v>
      </c>
      <c r="AL791" s="4"/>
      <c r="AM791" s="4"/>
      <c r="AN791" s="4"/>
      <c r="AO791" s="4" t="e">
        <f>IF(ISNUMBER(Merge2[[#This Row],[PerformanceRating.WorkLifeBalance]]),Merge2[[#This Row],[PerformanceRating.WorkLifeBalance]],NA())</f>
        <v>#N/A</v>
      </c>
      <c r="AP791" s="4"/>
      <c r="AQ791" s="4" t="e">
        <f>IF(ISNUMBER(Merge2[[#This Row],[PerformanceRating.SelfRating]]),Merge2[[#This Row],[PerformanceRating.SelfRating]],NA())</f>
        <v>#N/A</v>
      </c>
      <c r="AR791" s="4"/>
      <c r="AS791" s="4" t="e">
        <f>IF(ISNUMBER(Merge2[[#This Row],[PerformanceRating.ManagerRating]]),Merge2[[#This Row],[PerformanceRating.ManagerRating]],NA())</f>
        <v>#N/A</v>
      </c>
      <c r="AT791" s="4" t="e">
        <f>AVERAGE(Merge2[[#This Row],[environment]],Merge2[[#This Row],[job_satisfactory]],Merge2[[#This Row],[Relationship]],Merge2[[#This Row],[worklife]],Merge2[[#This Row],[selfrating]],Merge2[[#This Row],[managerrating]])</f>
        <v>#N/A</v>
      </c>
    </row>
    <row r="792" spans="1:46" x14ac:dyDescent="0.25">
      <c r="A792" s="1" t="s">
        <v>2668</v>
      </c>
      <c r="B792" s="3" t="s">
        <v>2669</v>
      </c>
      <c r="C792" s="3" t="s">
        <v>2670</v>
      </c>
      <c r="D792" s="3" t="s">
        <v>39</v>
      </c>
      <c r="E792" s="4">
        <v>25</v>
      </c>
      <c r="F792" s="4" t="str">
        <f>IF(Merge2[[#This Row],[Age]]&lt;=35,"Young","Old")</f>
        <v>Young</v>
      </c>
      <c r="G792" s="3" t="s">
        <v>75</v>
      </c>
      <c r="H792" s="3" t="s">
        <v>57</v>
      </c>
      <c r="I792" s="4">
        <v>43</v>
      </c>
      <c r="J792" s="4" t="str" cm="1">
        <f t="array" ref="J792">_xlfn.IFS(Merge2[[#This Row],[DistanceFromHome (KM)]] &lt;=10,"0-10KM",Merge2[[#This Row],[DistanceFromHome (KM)]] &lt;=20,"11-20KM",Merge2[[#This Row],[DistanceFromHome (KM)]] &lt;=30,"21-30KM",Merge2[[#This Row],[DistanceFromHome (KM)]] &lt;=40,"31-40KM",Merge2[[#This Row],[DistanceFromHome (KM)]] &lt;=50,"41-50KM")</f>
        <v>41-50KM</v>
      </c>
      <c r="K792" s="3" t="s">
        <v>40</v>
      </c>
      <c r="L792" s="3" t="s">
        <v>30</v>
      </c>
      <c r="M792" s="4">
        <v>3</v>
      </c>
      <c r="N792" s="3" t="str" cm="1">
        <f t="array" ref="N792">_xlfn.SWITCH(Merge2[[#This Row],[Education]], 1, "Below College", 2, "College", 3, "Bachelor's", 4, "Master's", 5, "Doctorate")</f>
        <v>Bachelor's</v>
      </c>
      <c r="O792" s="3" t="s">
        <v>58</v>
      </c>
      <c r="P792" s="3" t="s">
        <v>93</v>
      </c>
      <c r="Q792" s="3" t="s">
        <v>41</v>
      </c>
      <c r="R792" s="5">
        <v>33086</v>
      </c>
      <c r="S792" s="4">
        <v>0</v>
      </c>
      <c r="T792" s="3" t="s">
        <v>34</v>
      </c>
      <c r="U792" s="4">
        <f>IF(Merge2[[#This Row],[OverTime]]="Yes", 1, 0)</f>
        <v>0</v>
      </c>
      <c r="V792" s="2">
        <v>43174</v>
      </c>
      <c r="W792" s="3" t="s">
        <v>34</v>
      </c>
      <c r="X792" s="4">
        <v>4</v>
      </c>
      <c r="Y792" s="4">
        <v>4</v>
      </c>
      <c r="Z792" s="4">
        <v>4</v>
      </c>
      <c r="AA792" s="4" t="str">
        <f>IF(Merge2[[#This Row],[YearsSinceLastPromotion]] &gt;=4, "Need Attention", "OK")</f>
        <v>Need Attention</v>
      </c>
      <c r="AB792" s="4">
        <v>2</v>
      </c>
      <c r="AC792" s="1"/>
      <c r="AD792" s="1"/>
      <c r="AE792" s="2"/>
      <c r="AF792" s="4"/>
      <c r="AG792" s="4" t="e">
        <f>IF(ISNUMBER(Merge2[[#This Row],[PerformanceRating.EnvironmentSatisfaction]]),Merge2[[#This Row],[PerformanceRating.EnvironmentSatisfaction]], NA())</f>
        <v>#N/A</v>
      </c>
      <c r="AH792" s="4"/>
      <c r="AI792" s="4" t="e">
        <f>IF(ISNUMBER(Merge2[[#This Row],[PerformanceRating.JobSatisfaction]]),Merge2[[#This Row],[PerformanceRating.JobSatisfaction]],NA())</f>
        <v>#N/A</v>
      </c>
      <c r="AJ792" s="4"/>
      <c r="AK792" s="4" t="e">
        <f>IF(ISNUMBER(Merge2[[#This Row],[PerformanceRating.RelationshipSatisfaction]]),Merge2[[#This Row],[PerformanceRating.RelationshipSatisfaction]],NA())</f>
        <v>#N/A</v>
      </c>
      <c r="AL792" s="4"/>
      <c r="AM792" s="4"/>
      <c r="AN792" s="4"/>
      <c r="AO792" s="4" t="e">
        <f>IF(ISNUMBER(Merge2[[#This Row],[PerformanceRating.WorkLifeBalance]]),Merge2[[#This Row],[PerformanceRating.WorkLifeBalance]],NA())</f>
        <v>#N/A</v>
      </c>
      <c r="AP792" s="4"/>
      <c r="AQ792" s="4" t="e">
        <f>IF(ISNUMBER(Merge2[[#This Row],[PerformanceRating.SelfRating]]),Merge2[[#This Row],[PerformanceRating.SelfRating]],NA())</f>
        <v>#N/A</v>
      </c>
      <c r="AR792" s="4"/>
      <c r="AS792" s="4" t="e">
        <f>IF(ISNUMBER(Merge2[[#This Row],[PerformanceRating.ManagerRating]]),Merge2[[#This Row],[PerformanceRating.ManagerRating]],NA())</f>
        <v>#N/A</v>
      </c>
      <c r="AT792" s="4" t="e">
        <f>AVERAGE(Merge2[[#This Row],[environment]],Merge2[[#This Row],[job_satisfactory]],Merge2[[#This Row],[Relationship]],Merge2[[#This Row],[worklife]],Merge2[[#This Row],[selfrating]],Merge2[[#This Row],[managerrating]])</f>
        <v>#N/A</v>
      </c>
    </row>
    <row r="793" spans="1:46" hidden="1" x14ac:dyDescent="0.25">
      <c r="A793" s="1" t="s">
        <v>2671</v>
      </c>
      <c r="B793" s="3" t="s">
        <v>2672</v>
      </c>
      <c r="C793" s="3" t="s">
        <v>2673</v>
      </c>
      <c r="D793" s="3" t="s">
        <v>26</v>
      </c>
      <c r="E793" s="4">
        <v>40</v>
      </c>
      <c r="F793" s="4" t="str">
        <f>IF(Merge2[[#This Row],[Age]]&lt;=35,"Young","Old")</f>
        <v>Old</v>
      </c>
      <c r="G793" s="3" t="s">
        <v>92</v>
      </c>
      <c r="H793" s="3" t="s">
        <v>28</v>
      </c>
      <c r="I793" s="4">
        <v>30</v>
      </c>
      <c r="J793" s="4" t="str" cm="1">
        <f t="array" ref="J793">_xlfn.IFS(Merge2[[#This Row],[DistanceFromHome (KM)]] &lt;=10,"0-10KM",Merge2[[#This Row],[DistanceFromHome (KM)]] &lt;=20,"11-20KM",Merge2[[#This Row],[DistanceFromHome (KM)]] &lt;=30,"21-30KM",Merge2[[#This Row],[DistanceFromHome (KM)]] &lt;=40,"31-40KM",Merge2[[#This Row],[DistanceFromHome (KM)]] &lt;=50,"41-50KM")</f>
        <v>21-30KM</v>
      </c>
      <c r="K793" s="3" t="s">
        <v>69</v>
      </c>
      <c r="L793" s="3" t="s">
        <v>48</v>
      </c>
      <c r="M793" s="4">
        <v>4</v>
      </c>
      <c r="N793" s="3" t="str" cm="1">
        <f t="array" ref="N793">_xlfn.SWITCH(Merge2[[#This Row],[Education]], 1, "Below College", 2, "College", 3, "Bachelor's", 4, "Master's", 5, "Doctorate")</f>
        <v>Master's</v>
      </c>
      <c r="O793" s="3" t="s">
        <v>49</v>
      </c>
      <c r="P793" s="3" t="s">
        <v>32</v>
      </c>
      <c r="Q793" s="3" t="s">
        <v>51</v>
      </c>
      <c r="R793" s="5">
        <v>250555</v>
      </c>
      <c r="S793" s="4">
        <v>1</v>
      </c>
      <c r="T793" s="3" t="s">
        <v>42</v>
      </c>
      <c r="U793" s="4">
        <f>IF(Merge2[[#This Row],[OverTime]]="Yes", 1, 0)</f>
        <v>1</v>
      </c>
      <c r="V793" s="2">
        <v>43178</v>
      </c>
      <c r="W793" s="3" t="s">
        <v>34</v>
      </c>
      <c r="X793" s="4">
        <v>4</v>
      </c>
      <c r="Y793" s="4">
        <v>4</v>
      </c>
      <c r="Z793" s="4">
        <v>4</v>
      </c>
      <c r="AA793" s="4" t="str">
        <f>IF(Merge2[[#This Row],[YearsSinceLastPromotion]] &gt;=4, "Need Attention", "OK")</f>
        <v>Need Attention</v>
      </c>
      <c r="AB793" s="4">
        <v>2</v>
      </c>
      <c r="AC793" s="1"/>
      <c r="AD793" s="1"/>
      <c r="AE793" s="2"/>
      <c r="AF793" s="4"/>
      <c r="AG793" s="4" t="e">
        <f>IF(ISNUMBER(Merge2[[#This Row],[PerformanceRating.EnvironmentSatisfaction]]),Merge2[[#This Row],[PerformanceRating.EnvironmentSatisfaction]], NA())</f>
        <v>#N/A</v>
      </c>
      <c r="AH793" s="4"/>
      <c r="AI793" s="4" t="e">
        <f>IF(ISNUMBER(Merge2[[#This Row],[PerformanceRating.JobSatisfaction]]),Merge2[[#This Row],[PerformanceRating.JobSatisfaction]],NA())</f>
        <v>#N/A</v>
      </c>
      <c r="AJ793" s="4"/>
      <c r="AK793" s="4" t="e">
        <f>IF(ISNUMBER(Merge2[[#This Row],[PerformanceRating.RelationshipSatisfaction]]),Merge2[[#This Row],[PerformanceRating.RelationshipSatisfaction]],NA())</f>
        <v>#N/A</v>
      </c>
      <c r="AL793" s="4"/>
      <c r="AM793" s="4"/>
      <c r="AN793" s="4"/>
      <c r="AO793" s="4" t="e">
        <f>IF(ISNUMBER(Merge2[[#This Row],[PerformanceRating.WorkLifeBalance]]),Merge2[[#This Row],[PerformanceRating.WorkLifeBalance]],NA())</f>
        <v>#N/A</v>
      </c>
      <c r="AP793" s="4"/>
      <c r="AQ793" s="4" t="e">
        <f>IF(ISNUMBER(Merge2[[#This Row],[PerformanceRating.SelfRating]]),Merge2[[#This Row],[PerformanceRating.SelfRating]],NA())</f>
        <v>#N/A</v>
      </c>
      <c r="AR793" s="4"/>
      <c r="AS793" s="4" t="e">
        <f>IF(ISNUMBER(Merge2[[#This Row],[PerformanceRating.ManagerRating]]),Merge2[[#This Row],[PerformanceRating.ManagerRating]],NA())</f>
        <v>#N/A</v>
      </c>
      <c r="AT793" s="4" t="e">
        <f>AVERAGE(Merge2[[#This Row],[environment]],Merge2[[#This Row],[job_satisfactory]],Merge2[[#This Row],[Relationship]],Merge2[[#This Row],[worklife]],Merge2[[#This Row],[selfrating]],Merge2[[#This Row],[managerrating]])</f>
        <v>#N/A</v>
      </c>
    </row>
    <row r="794" spans="1:46" x14ac:dyDescent="0.25">
      <c r="A794" s="1" t="s">
        <v>2674</v>
      </c>
      <c r="B794" s="3" t="s">
        <v>2675</v>
      </c>
      <c r="C794" s="3" t="s">
        <v>2676</v>
      </c>
      <c r="D794" s="3" t="s">
        <v>26</v>
      </c>
      <c r="E794" s="4">
        <v>22</v>
      </c>
      <c r="F794" s="4" t="str">
        <f>IF(Merge2[[#This Row],[Age]]&lt;=35,"Young","Old")</f>
        <v>Young</v>
      </c>
      <c r="G794" s="3" t="s">
        <v>27</v>
      </c>
      <c r="H794" s="3" t="s">
        <v>28</v>
      </c>
      <c r="I794" s="4">
        <v>36</v>
      </c>
      <c r="J794" s="4" t="str" cm="1">
        <f t="array" ref="J794">_xlfn.IFS(Merge2[[#This Row],[DistanceFromHome (KM)]] &lt;=10,"0-10KM",Merge2[[#This Row],[DistanceFromHome (KM)]] &lt;=20,"11-20KM",Merge2[[#This Row],[DistanceFromHome (KM)]] &lt;=30,"21-30KM",Merge2[[#This Row],[DistanceFromHome (KM)]] &lt;=40,"31-40KM",Merge2[[#This Row],[DistanceFromHome (KM)]] &lt;=50,"41-50KM")</f>
        <v>31-40KM</v>
      </c>
      <c r="K794" s="3" t="s">
        <v>69</v>
      </c>
      <c r="L794" s="3" t="s">
        <v>76</v>
      </c>
      <c r="M794" s="4">
        <v>3</v>
      </c>
      <c r="N794" s="3" t="str" cm="1">
        <f t="array" ref="N794">_xlfn.SWITCH(Merge2[[#This Row],[Education]], 1, "Below College", 2, "College", 3, "Bachelor's", 4, "Master's", 5, "Doctorate")</f>
        <v>Bachelor's</v>
      </c>
      <c r="O794" s="3" t="s">
        <v>31</v>
      </c>
      <c r="P794" s="3" t="s">
        <v>32</v>
      </c>
      <c r="Q794" s="3" t="s">
        <v>41</v>
      </c>
      <c r="R794" s="5">
        <v>60699</v>
      </c>
      <c r="S794" s="4">
        <v>0</v>
      </c>
      <c r="T794" s="3" t="s">
        <v>34</v>
      </c>
      <c r="U794" s="4">
        <f>IF(Merge2[[#This Row],[OverTime]]="Yes", 1, 0)</f>
        <v>0</v>
      </c>
      <c r="V794" s="2">
        <v>43180</v>
      </c>
      <c r="W794" s="3" t="s">
        <v>34</v>
      </c>
      <c r="X794" s="4">
        <v>4</v>
      </c>
      <c r="Y794" s="4">
        <v>0</v>
      </c>
      <c r="Z794" s="4">
        <v>3</v>
      </c>
      <c r="AA794" s="4" t="str">
        <f>IF(Merge2[[#This Row],[YearsSinceLastPromotion]] &gt;=4, "Need Attention", "OK")</f>
        <v>OK</v>
      </c>
      <c r="AB794" s="4">
        <v>0</v>
      </c>
      <c r="AC794" s="1"/>
      <c r="AD794" s="1"/>
      <c r="AE794" s="2"/>
      <c r="AF794" s="4"/>
      <c r="AG794" s="4" t="e">
        <f>IF(ISNUMBER(Merge2[[#This Row],[PerformanceRating.EnvironmentSatisfaction]]),Merge2[[#This Row],[PerformanceRating.EnvironmentSatisfaction]], NA())</f>
        <v>#N/A</v>
      </c>
      <c r="AH794" s="4"/>
      <c r="AI794" s="4" t="e">
        <f>IF(ISNUMBER(Merge2[[#This Row],[PerformanceRating.JobSatisfaction]]),Merge2[[#This Row],[PerformanceRating.JobSatisfaction]],NA())</f>
        <v>#N/A</v>
      </c>
      <c r="AJ794" s="4"/>
      <c r="AK794" s="4" t="e">
        <f>IF(ISNUMBER(Merge2[[#This Row],[PerformanceRating.RelationshipSatisfaction]]),Merge2[[#This Row],[PerformanceRating.RelationshipSatisfaction]],NA())</f>
        <v>#N/A</v>
      </c>
      <c r="AL794" s="4"/>
      <c r="AM794" s="4"/>
      <c r="AN794" s="4"/>
      <c r="AO794" s="4" t="e">
        <f>IF(ISNUMBER(Merge2[[#This Row],[PerformanceRating.WorkLifeBalance]]),Merge2[[#This Row],[PerformanceRating.WorkLifeBalance]],NA())</f>
        <v>#N/A</v>
      </c>
      <c r="AP794" s="4"/>
      <c r="AQ794" s="4" t="e">
        <f>IF(ISNUMBER(Merge2[[#This Row],[PerformanceRating.SelfRating]]),Merge2[[#This Row],[PerformanceRating.SelfRating]],NA())</f>
        <v>#N/A</v>
      </c>
      <c r="AR794" s="4"/>
      <c r="AS794" s="4" t="e">
        <f>IF(ISNUMBER(Merge2[[#This Row],[PerformanceRating.ManagerRating]]),Merge2[[#This Row],[PerformanceRating.ManagerRating]],NA())</f>
        <v>#N/A</v>
      </c>
      <c r="AT794" s="4" t="e">
        <f>AVERAGE(Merge2[[#This Row],[environment]],Merge2[[#This Row],[job_satisfactory]],Merge2[[#This Row],[Relationship]],Merge2[[#This Row],[worklife]],Merge2[[#This Row],[selfrating]],Merge2[[#This Row],[managerrating]])</f>
        <v>#N/A</v>
      </c>
    </row>
    <row r="795" spans="1:46" x14ac:dyDescent="0.25">
      <c r="A795" s="1" t="s">
        <v>2677</v>
      </c>
      <c r="B795" s="3" t="s">
        <v>254</v>
      </c>
      <c r="C795" s="3" t="s">
        <v>2678</v>
      </c>
      <c r="D795" s="3" t="s">
        <v>39</v>
      </c>
      <c r="E795" s="4">
        <v>25</v>
      </c>
      <c r="F795" s="4" t="str">
        <f>IF(Merge2[[#This Row],[Age]]&lt;=35,"Young","Old")</f>
        <v>Young</v>
      </c>
      <c r="G795" s="3" t="s">
        <v>27</v>
      </c>
      <c r="H795" s="3" t="s">
        <v>57</v>
      </c>
      <c r="I795" s="4">
        <v>11</v>
      </c>
      <c r="J795" s="4" t="str" cm="1">
        <f t="array" ref="J795">_xlfn.IFS(Merge2[[#This Row],[DistanceFromHome (KM)]] &lt;=10,"0-10KM",Merge2[[#This Row],[DistanceFromHome (KM)]] &lt;=20,"11-20KM",Merge2[[#This Row],[DistanceFromHome (KM)]] &lt;=30,"21-30KM",Merge2[[#This Row],[DistanceFromHome (KM)]] &lt;=40,"31-40KM",Merge2[[#This Row],[DistanceFromHome (KM)]] &lt;=50,"41-50KM")</f>
        <v>11-20KM</v>
      </c>
      <c r="K795" s="3" t="s">
        <v>69</v>
      </c>
      <c r="L795" s="3" t="s">
        <v>30</v>
      </c>
      <c r="M795" s="4">
        <v>2</v>
      </c>
      <c r="N795" s="3" t="str" cm="1">
        <f t="array" ref="N795">_xlfn.SWITCH(Merge2[[#This Row],[Education]], 1, "Below College", 2, "College", 3, "Bachelor's", 4, "Master's", 5, "Doctorate")</f>
        <v>College</v>
      </c>
      <c r="O795" s="3" t="s">
        <v>58</v>
      </c>
      <c r="P795" s="3" t="s">
        <v>59</v>
      </c>
      <c r="Q795" s="3" t="s">
        <v>51</v>
      </c>
      <c r="R795" s="5">
        <v>285138</v>
      </c>
      <c r="S795" s="4">
        <v>1</v>
      </c>
      <c r="T795" s="3" t="s">
        <v>34</v>
      </c>
      <c r="U795" s="4">
        <f>IF(Merge2[[#This Row],[OverTime]]="Yes", 1, 0)</f>
        <v>0</v>
      </c>
      <c r="V795" s="2">
        <v>43180</v>
      </c>
      <c r="W795" s="3" t="s">
        <v>34</v>
      </c>
      <c r="X795" s="4">
        <v>4</v>
      </c>
      <c r="Y795" s="4">
        <v>0</v>
      </c>
      <c r="Z795" s="4">
        <v>3</v>
      </c>
      <c r="AA795" s="4" t="str">
        <f>IF(Merge2[[#This Row],[YearsSinceLastPromotion]] &gt;=4, "Need Attention", "OK")</f>
        <v>OK</v>
      </c>
      <c r="AB795" s="4">
        <v>4</v>
      </c>
      <c r="AC795" s="1"/>
      <c r="AD795" s="1"/>
      <c r="AE795" s="2"/>
      <c r="AF795" s="4"/>
      <c r="AG795" s="4" t="e">
        <f>IF(ISNUMBER(Merge2[[#This Row],[PerformanceRating.EnvironmentSatisfaction]]),Merge2[[#This Row],[PerformanceRating.EnvironmentSatisfaction]], NA())</f>
        <v>#N/A</v>
      </c>
      <c r="AH795" s="4"/>
      <c r="AI795" s="4" t="e">
        <f>IF(ISNUMBER(Merge2[[#This Row],[PerformanceRating.JobSatisfaction]]),Merge2[[#This Row],[PerformanceRating.JobSatisfaction]],NA())</f>
        <v>#N/A</v>
      </c>
      <c r="AJ795" s="4"/>
      <c r="AK795" s="4" t="e">
        <f>IF(ISNUMBER(Merge2[[#This Row],[PerformanceRating.RelationshipSatisfaction]]),Merge2[[#This Row],[PerformanceRating.RelationshipSatisfaction]],NA())</f>
        <v>#N/A</v>
      </c>
      <c r="AL795" s="4"/>
      <c r="AM795" s="4"/>
      <c r="AN795" s="4"/>
      <c r="AO795" s="4" t="e">
        <f>IF(ISNUMBER(Merge2[[#This Row],[PerformanceRating.WorkLifeBalance]]),Merge2[[#This Row],[PerformanceRating.WorkLifeBalance]],NA())</f>
        <v>#N/A</v>
      </c>
      <c r="AP795" s="4"/>
      <c r="AQ795" s="4" t="e">
        <f>IF(ISNUMBER(Merge2[[#This Row],[PerformanceRating.SelfRating]]),Merge2[[#This Row],[PerformanceRating.SelfRating]],NA())</f>
        <v>#N/A</v>
      </c>
      <c r="AR795" s="4"/>
      <c r="AS795" s="4" t="e">
        <f>IF(ISNUMBER(Merge2[[#This Row],[PerformanceRating.ManagerRating]]),Merge2[[#This Row],[PerformanceRating.ManagerRating]],NA())</f>
        <v>#N/A</v>
      </c>
      <c r="AT795" s="4" t="e">
        <f>AVERAGE(Merge2[[#This Row],[environment]],Merge2[[#This Row],[job_satisfactory]],Merge2[[#This Row],[Relationship]],Merge2[[#This Row],[worklife]],Merge2[[#This Row],[selfrating]],Merge2[[#This Row],[managerrating]])</f>
        <v>#N/A</v>
      </c>
    </row>
    <row r="796" spans="1:46" x14ac:dyDescent="0.25">
      <c r="A796" s="1" t="s">
        <v>2679</v>
      </c>
      <c r="B796" s="3" t="s">
        <v>2680</v>
      </c>
      <c r="C796" s="3" t="s">
        <v>2681</v>
      </c>
      <c r="D796" s="3" t="s">
        <v>39</v>
      </c>
      <c r="E796" s="4">
        <v>25</v>
      </c>
      <c r="F796" s="4" t="str">
        <f>IF(Merge2[[#This Row],[Age]]&lt;=35,"Young","Old")</f>
        <v>Young</v>
      </c>
      <c r="G796" s="3" t="s">
        <v>92</v>
      </c>
      <c r="H796" s="3" t="s">
        <v>57</v>
      </c>
      <c r="I796" s="4">
        <v>24</v>
      </c>
      <c r="J796" s="4" t="str" cm="1">
        <f t="array" ref="J796">_xlfn.IFS(Merge2[[#This Row],[DistanceFromHome (KM)]] &lt;=10,"0-10KM",Merge2[[#This Row],[DistanceFromHome (KM)]] &lt;=20,"11-20KM",Merge2[[#This Row],[DistanceFromHome (KM)]] &lt;=30,"21-30KM",Merge2[[#This Row],[DistanceFromHome (KM)]] &lt;=40,"31-40KM",Merge2[[#This Row],[DistanceFromHome (KM)]] &lt;=50,"41-50KM")</f>
        <v>21-30KM</v>
      </c>
      <c r="K796" s="3" t="s">
        <v>40</v>
      </c>
      <c r="L796" s="3" t="s">
        <v>30</v>
      </c>
      <c r="M796" s="4">
        <v>1</v>
      </c>
      <c r="N796" s="3" t="str" cm="1">
        <f t="array" ref="N796">_xlfn.SWITCH(Merge2[[#This Row],[Education]], 1, "Below College", 2, "College", 3, "Bachelor's", 4, "Master's", 5, "Doctorate")</f>
        <v>Below College</v>
      </c>
      <c r="O796" s="3" t="s">
        <v>58</v>
      </c>
      <c r="P796" s="3" t="s">
        <v>114</v>
      </c>
      <c r="Q796" s="3" t="s">
        <v>33</v>
      </c>
      <c r="R796" s="5">
        <v>121373</v>
      </c>
      <c r="S796" s="4">
        <v>1</v>
      </c>
      <c r="T796" s="3" t="s">
        <v>34</v>
      </c>
      <c r="U796" s="4">
        <f>IF(Merge2[[#This Row],[OverTime]]="Yes", 1, 0)</f>
        <v>0</v>
      </c>
      <c r="V796" s="2">
        <v>43180</v>
      </c>
      <c r="W796" s="3" t="s">
        <v>34</v>
      </c>
      <c r="X796" s="4">
        <v>4</v>
      </c>
      <c r="Y796" s="4">
        <v>0</v>
      </c>
      <c r="Z796" s="4">
        <v>2</v>
      </c>
      <c r="AA796" s="4" t="str">
        <f>IF(Merge2[[#This Row],[YearsSinceLastPromotion]] &gt;=4, "Need Attention", "OK")</f>
        <v>OK</v>
      </c>
      <c r="AB796" s="4">
        <v>1</v>
      </c>
      <c r="AC796" s="1"/>
      <c r="AD796" s="1"/>
      <c r="AE796" s="2"/>
      <c r="AF796" s="4"/>
      <c r="AG796" s="4" t="e">
        <f>IF(ISNUMBER(Merge2[[#This Row],[PerformanceRating.EnvironmentSatisfaction]]),Merge2[[#This Row],[PerformanceRating.EnvironmentSatisfaction]], NA())</f>
        <v>#N/A</v>
      </c>
      <c r="AH796" s="4"/>
      <c r="AI796" s="4" t="e">
        <f>IF(ISNUMBER(Merge2[[#This Row],[PerformanceRating.JobSatisfaction]]),Merge2[[#This Row],[PerformanceRating.JobSatisfaction]],NA())</f>
        <v>#N/A</v>
      </c>
      <c r="AJ796" s="4"/>
      <c r="AK796" s="4" t="e">
        <f>IF(ISNUMBER(Merge2[[#This Row],[PerformanceRating.RelationshipSatisfaction]]),Merge2[[#This Row],[PerformanceRating.RelationshipSatisfaction]],NA())</f>
        <v>#N/A</v>
      </c>
      <c r="AL796" s="4"/>
      <c r="AM796" s="4"/>
      <c r="AN796" s="4"/>
      <c r="AO796" s="4" t="e">
        <f>IF(ISNUMBER(Merge2[[#This Row],[PerformanceRating.WorkLifeBalance]]),Merge2[[#This Row],[PerformanceRating.WorkLifeBalance]],NA())</f>
        <v>#N/A</v>
      </c>
      <c r="AP796" s="4"/>
      <c r="AQ796" s="4" t="e">
        <f>IF(ISNUMBER(Merge2[[#This Row],[PerformanceRating.SelfRating]]),Merge2[[#This Row],[PerformanceRating.SelfRating]],NA())</f>
        <v>#N/A</v>
      </c>
      <c r="AR796" s="4"/>
      <c r="AS796" s="4" t="e">
        <f>IF(ISNUMBER(Merge2[[#This Row],[PerformanceRating.ManagerRating]]),Merge2[[#This Row],[PerformanceRating.ManagerRating]],NA())</f>
        <v>#N/A</v>
      </c>
      <c r="AT796" s="4" t="e">
        <f>AVERAGE(Merge2[[#This Row],[environment]],Merge2[[#This Row],[job_satisfactory]],Merge2[[#This Row],[Relationship]],Merge2[[#This Row],[worklife]],Merge2[[#This Row],[selfrating]],Merge2[[#This Row],[managerrating]])</f>
        <v>#N/A</v>
      </c>
    </row>
    <row r="797" spans="1:46" x14ac:dyDescent="0.25">
      <c r="A797" s="1" t="s">
        <v>2682</v>
      </c>
      <c r="B797" s="3" t="s">
        <v>2683</v>
      </c>
      <c r="C797" s="3" t="s">
        <v>2684</v>
      </c>
      <c r="D797" s="3" t="s">
        <v>39</v>
      </c>
      <c r="E797" s="4">
        <v>23</v>
      </c>
      <c r="F797" s="4" t="str">
        <f>IF(Merge2[[#This Row],[Age]]&lt;=35,"Young","Old")</f>
        <v>Young</v>
      </c>
      <c r="G797" s="3" t="s">
        <v>27</v>
      </c>
      <c r="H797" s="3" t="s">
        <v>57</v>
      </c>
      <c r="I797" s="4">
        <v>44</v>
      </c>
      <c r="J797" s="4" t="str" cm="1">
        <f t="array" ref="J797">_xlfn.IFS(Merge2[[#This Row],[DistanceFromHome (KM)]] &lt;=10,"0-10KM",Merge2[[#This Row],[DistanceFromHome (KM)]] &lt;=20,"11-20KM",Merge2[[#This Row],[DistanceFromHome (KM)]] &lt;=30,"21-30KM",Merge2[[#This Row],[DistanceFromHome (KM)]] &lt;=40,"31-40KM",Merge2[[#This Row],[DistanceFromHome (KM)]] &lt;=50,"41-50KM")</f>
        <v>41-50KM</v>
      </c>
      <c r="K797" s="3" t="s">
        <v>69</v>
      </c>
      <c r="L797" s="3" t="s">
        <v>30</v>
      </c>
      <c r="M797" s="4">
        <v>3</v>
      </c>
      <c r="N797" s="3" t="str" cm="1">
        <f t="array" ref="N797">_xlfn.SWITCH(Merge2[[#This Row],[Education]], 1, "Below College", 2, "College", 3, "Bachelor's", 4, "Master's", 5, "Doctorate")</f>
        <v>Bachelor's</v>
      </c>
      <c r="O797" s="3" t="s">
        <v>77</v>
      </c>
      <c r="P797" s="3" t="s">
        <v>114</v>
      </c>
      <c r="Q797" s="3" t="s">
        <v>51</v>
      </c>
      <c r="R797" s="5">
        <v>81034</v>
      </c>
      <c r="S797" s="4">
        <v>2</v>
      </c>
      <c r="T797" s="3" t="s">
        <v>42</v>
      </c>
      <c r="U797" s="4">
        <f>IF(Merge2[[#This Row],[OverTime]]="Yes", 1, 0)</f>
        <v>1</v>
      </c>
      <c r="V797" s="2">
        <v>43184</v>
      </c>
      <c r="W797" s="3" t="s">
        <v>34</v>
      </c>
      <c r="X797" s="4">
        <v>4</v>
      </c>
      <c r="Y797" s="4">
        <v>1</v>
      </c>
      <c r="Z797" s="4">
        <v>1</v>
      </c>
      <c r="AA797" s="4" t="str">
        <f>IF(Merge2[[#This Row],[YearsSinceLastPromotion]] &gt;=4, "Need Attention", "OK")</f>
        <v>OK</v>
      </c>
      <c r="AB797" s="4">
        <v>0</v>
      </c>
      <c r="AC797" s="1"/>
      <c r="AD797" s="1"/>
      <c r="AE797" s="2"/>
      <c r="AF797" s="4"/>
      <c r="AG797" s="4" t="e">
        <f>IF(ISNUMBER(Merge2[[#This Row],[PerformanceRating.EnvironmentSatisfaction]]),Merge2[[#This Row],[PerformanceRating.EnvironmentSatisfaction]], NA())</f>
        <v>#N/A</v>
      </c>
      <c r="AH797" s="4"/>
      <c r="AI797" s="4" t="e">
        <f>IF(ISNUMBER(Merge2[[#This Row],[PerformanceRating.JobSatisfaction]]),Merge2[[#This Row],[PerformanceRating.JobSatisfaction]],NA())</f>
        <v>#N/A</v>
      </c>
      <c r="AJ797" s="4"/>
      <c r="AK797" s="4" t="e">
        <f>IF(ISNUMBER(Merge2[[#This Row],[PerformanceRating.RelationshipSatisfaction]]),Merge2[[#This Row],[PerformanceRating.RelationshipSatisfaction]],NA())</f>
        <v>#N/A</v>
      </c>
      <c r="AL797" s="4"/>
      <c r="AM797" s="4"/>
      <c r="AN797" s="4"/>
      <c r="AO797" s="4" t="e">
        <f>IF(ISNUMBER(Merge2[[#This Row],[PerformanceRating.WorkLifeBalance]]),Merge2[[#This Row],[PerformanceRating.WorkLifeBalance]],NA())</f>
        <v>#N/A</v>
      </c>
      <c r="AP797" s="4"/>
      <c r="AQ797" s="4" t="e">
        <f>IF(ISNUMBER(Merge2[[#This Row],[PerformanceRating.SelfRating]]),Merge2[[#This Row],[PerformanceRating.SelfRating]],NA())</f>
        <v>#N/A</v>
      </c>
      <c r="AR797" s="4"/>
      <c r="AS797" s="4" t="e">
        <f>IF(ISNUMBER(Merge2[[#This Row],[PerformanceRating.ManagerRating]]),Merge2[[#This Row],[PerformanceRating.ManagerRating]],NA())</f>
        <v>#N/A</v>
      </c>
      <c r="AT797" s="4" t="e">
        <f>AVERAGE(Merge2[[#This Row],[environment]],Merge2[[#This Row],[job_satisfactory]],Merge2[[#This Row],[Relationship]],Merge2[[#This Row],[worklife]],Merge2[[#This Row],[selfrating]],Merge2[[#This Row],[managerrating]])</f>
        <v>#N/A</v>
      </c>
    </row>
    <row r="798" spans="1:46" x14ac:dyDescent="0.25">
      <c r="A798" s="1" t="s">
        <v>2685</v>
      </c>
      <c r="B798" s="3" t="s">
        <v>2686</v>
      </c>
      <c r="C798" s="3" t="s">
        <v>2687</v>
      </c>
      <c r="D798" s="3" t="s">
        <v>39</v>
      </c>
      <c r="E798" s="4">
        <v>23</v>
      </c>
      <c r="F798" s="4" t="str">
        <f>IF(Merge2[[#This Row],[Age]]&lt;=35,"Young","Old")</f>
        <v>Young</v>
      </c>
      <c r="G798" s="3" t="s">
        <v>27</v>
      </c>
      <c r="H798" s="3" t="s">
        <v>57</v>
      </c>
      <c r="I798" s="4">
        <v>8</v>
      </c>
      <c r="J798" s="4" t="str" cm="1">
        <f t="array" ref="J798">_xlfn.IFS(Merge2[[#This Row],[DistanceFromHome (KM)]] &lt;=10,"0-10KM",Merge2[[#This Row],[DistanceFromHome (KM)]] &lt;=20,"11-20KM",Merge2[[#This Row],[DistanceFromHome (KM)]] &lt;=30,"21-30KM",Merge2[[#This Row],[DistanceFromHome (KM)]] &lt;=40,"31-40KM",Merge2[[#This Row],[DistanceFromHome (KM)]] &lt;=50,"41-50KM")</f>
        <v>0-10KM</v>
      </c>
      <c r="K798" s="3" t="s">
        <v>69</v>
      </c>
      <c r="L798" s="3" t="s">
        <v>30</v>
      </c>
      <c r="M798" s="4">
        <v>4</v>
      </c>
      <c r="N798" s="3" t="str" cm="1">
        <f t="array" ref="N798">_xlfn.SWITCH(Merge2[[#This Row],[Education]], 1, "Below College", 2, "College", 3, "Bachelor's", 4, "Master's", 5, "Doctorate")</f>
        <v>Master's</v>
      </c>
      <c r="O798" s="3" t="s">
        <v>83</v>
      </c>
      <c r="P798" s="3" t="s">
        <v>110</v>
      </c>
      <c r="Q798" s="3" t="s">
        <v>51</v>
      </c>
      <c r="R798" s="5">
        <v>42250</v>
      </c>
      <c r="S798" s="4">
        <v>2</v>
      </c>
      <c r="T798" s="3" t="s">
        <v>34</v>
      </c>
      <c r="U798" s="4">
        <f>IF(Merge2[[#This Row],[OverTime]]="Yes", 1, 0)</f>
        <v>0</v>
      </c>
      <c r="V798" s="2">
        <v>43185</v>
      </c>
      <c r="W798" s="3" t="s">
        <v>34</v>
      </c>
      <c r="X798" s="4">
        <v>4</v>
      </c>
      <c r="Y798" s="4">
        <v>1</v>
      </c>
      <c r="Z798" s="4">
        <v>2</v>
      </c>
      <c r="AA798" s="4" t="str">
        <f>IF(Merge2[[#This Row],[YearsSinceLastPromotion]] &gt;=4, "Need Attention", "OK")</f>
        <v>OK</v>
      </c>
      <c r="AB798" s="4">
        <v>4</v>
      </c>
      <c r="AC798" s="1"/>
      <c r="AD798" s="1"/>
      <c r="AE798" s="2"/>
      <c r="AF798" s="4"/>
      <c r="AG798" s="4" t="e">
        <f>IF(ISNUMBER(Merge2[[#This Row],[PerformanceRating.EnvironmentSatisfaction]]),Merge2[[#This Row],[PerformanceRating.EnvironmentSatisfaction]], NA())</f>
        <v>#N/A</v>
      </c>
      <c r="AH798" s="4"/>
      <c r="AI798" s="4" t="e">
        <f>IF(ISNUMBER(Merge2[[#This Row],[PerformanceRating.JobSatisfaction]]),Merge2[[#This Row],[PerformanceRating.JobSatisfaction]],NA())</f>
        <v>#N/A</v>
      </c>
      <c r="AJ798" s="4"/>
      <c r="AK798" s="4" t="e">
        <f>IF(ISNUMBER(Merge2[[#This Row],[PerformanceRating.RelationshipSatisfaction]]),Merge2[[#This Row],[PerformanceRating.RelationshipSatisfaction]],NA())</f>
        <v>#N/A</v>
      </c>
      <c r="AL798" s="4"/>
      <c r="AM798" s="4"/>
      <c r="AN798" s="4"/>
      <c r="AO798" s="4" t="e">
        <f>IF(ISNUMBER(Merge2[[#This Row],[PerformanceRating.WorkLifeBalance]]),Merge2[[#This Row],[PerformanceRating.WorkLifeBalance]],NA())</f>
        <v>#N/A</v>
      </c>
      <c r="AP798" s="4"/>
      <c r="AQ798" s="4" t="e">
        <f>IF(ISNUMBER(Merge2[[#This Row],[PerformanceRating.SelfRating]]),Merge2[[#This Row],[PerformanceRating.SelfRating]],NA())</f>
        <v>#N/A</v>
      </c>
      <c r="AR798" s="4"/>
      <c r="AS798" s="4" t="e">
        <f>IF(ISNUMBER(Merge2[[#This Row],[PerformanceRating.ManagerRating]]),Merge2[[#This Row],[PerformanceRating.ManagerRating]],NA())</f>
        <v>#N/A</v>
      </c>
      <c r="AT798" s="4" t="e">
        <f>AVERAGE(Merge2[[#This Row],[environment]],Merge2[[#This Row],[job_satisfactory]],Merge2[[#This Row],[Relationship]],Merge2[[#This Row],[worklife]],Merge2[[#This Row],[selfrating]],Merge2[[#This Row],[managerrating]])</f>
        <v>#N/A</v>
      </c>
    </row>
    <row r="799" spans="1:46" x14ac:dyDescent="0.25">
      <c r="A799" s="1" t="s">
        <v>2688</v>
      </c>
      <c r="B799" s="3" t="s">
        <v>2689</v>
      </c>
      <c r="C799" s="3" t="s">
        <v>2690</v>
      </c>
      <c r="D799" s="3" t="s">
        <v>26</v>
      </c>
      <c r="E799" s="4">
        <v>24</v>
      </c>
      <c r="F799" s="4" t="str">
        <f>IF(Merge2[[#This Row],[Age]]&lt;=35,"Young","Old")</f>
        <v>Young</v>
      </c>
      <c r="G799" s="3" t="s">
        <v>27</v>
      </c>
      <c r="H799" s="3" t="s">
        <v>57</v>
      </c>
      <c r="I799" s="4">
        <v>21</v>
      </c>
      <c r="J799" s="4" t="str" cm="1">
        <f t="array" ref="J799">_xlfn.IFS(Merge2[[#This Row],[DistanceFromHome (KM)]] &lt;=10,"0-10KM",Merge2[[#This Row],[DistanceFromHome (KM)]] &lt;=20,"11-20KM",Merge2[[#This Row],[DistanceFromHome (KM)]] &lt;=30,"21-30KM",Merge2[[#This Row],[DistanceFromHome (KM)]] &lt;=40,"31-40KM",Merge2[[#This Row],[DistanceFromHome (KM)]] &lt;=50,"41-50KM")</f>
        <v>21-30KM</v>
      </c>
      <c r="K799" s="3" t="s">
        <v>40</v>
      </c>
      <c r="L799" s="3" t="s">
        <v>70</v>
      </c>
      <c r="M799" s="4">
        <v>3</v>
      </c>
      <c r="N799" s="3" t="str" cm="1">
        <f t="array" ref="N799">_xlfn.SWITCH(Merge2[[#This Row],[Education]], 1, "Below College", 2, "College", 3, "Bachelor's", 4, "Master's", 5, "Doctorate")</f>
        <v>Bachelor's</v>
      </c>
      <c r="O799" s="3" t="s">
        <v>77</v>
      </c>
      <c r="P799" s="3" t="s">
        <v>93</v>
      </c>
      <c r="Q799" s="3" t="s">
        <v>33</v>
      </c>
      <c r="R799" s="5">
        <v>36862</v>
      </c>
      <c r="S799" s="4">
        <v>1</v>
      </c>
      <c r="T799" s="3" t="s">
        <v>42</v>
      </c>
      <c r="U799" s="4">
        <f>IF(Merge2[[#This Row],[OverTime]]="Yes", 1, 0)</f>
        <v>1</v>
      </c>
      <c r="V799" s="2">
        <v>43188</v>
      </c>
      <c r="W799" s="3" t="s">
        <v>34</v>
      </c>
      <c r="X799" s="4">
        <v>4</v>
      </c>
      <c r="Y799" s="4">
        <v>2</v>
      </c>
      <c r="Z799" s="4">
        <v>4</v>
      </c>
      <c r="AA799" s="4" t="str">
        <f>IF(Merge2[[#This Row],[YearsSinceLastPromotion]] &gt;=4, "Need Attention", "OK")</f>
        <v>Need Attention</v>
      </c>
      <c r="AB799" s="4">
        <v>0</v>
      </c>
      <c r="AC799" s="1"/>
      <c r="AD799" s="1"/>
      <c r="AE799" s="2"/>
      <c r="AF799" s="4"/>
      <c r="AG799" s="4" t="e">
        <f>IF(ISNUMBER(Merge2[[#This Row],[PerformanceRating.EnvironmentSatisfaction]]),Merge2[[#This Row],[PerformanceRating.EnvironmentSatisfaction]], NA())</f>
        <v>#N/A</v>
      </c>
      <c r="AH799" s="4"/>
      <c r="AI799" s="4" t="e">
        <f>IF(ISNUMBER(Merge2[[#This Row],[PerformanceRating.JobSatisfaction]]),Merge2[[#This Row],[PerformanceRating.JobSatisfaction]],NA())</f>
        <v>#N/A</v>
      </c>
      <c r="AJ799" s="4"/>
      <c r="AK799" s="4" t="e">
        <f>IF(ISNUMBER(Merge2[[#This Row],[PerformanceRating.RelationshipSatisfaction]]),Merge2[[#This Row],[PerformanceRating.RelationshipSatisfaction]],NA())</f>
        <v>#N/A</v>
      </c>
      <c r="AL799" s="4"/>
      <c r="AM799" s="4"/>
      <c r="AN799" s="4"/>
      <c r="AO799" s="4" t="e">
        <f>IF(ISNUMBER(Merge2[[#This Row],[PerformanceRating.WorkLifeBalance]]),Merge2[[#This Row],[PerformanceRating.WorkLifeBalance]],NA())</f>
        <v>#N/A</v>
      </c>
      <c r="AP799" s="4"/>
      <c r="AQ799" s="4" t="e">
        <f>IF(ISNUMBER(Merge2[[#This Row],[PerformanceRating.SelfRating]]),Merge2[[#This Row],[PerformanceRating.SelfRating]],NA())</f>
        <v>#N/A</v>
      </c>
      <c r="AR799" s="4"/>
      <c r="AS799" s="4" t="e">
        <f>IF(ISNUMBER(Merge2[[#This Row],[PerformanceRating.ManagerRating]]),Merge2[[#This Row],[PerformanceRating.ManagerRating]],NA())</f>
        <v>#N/A</v>
      </c>
      <c r="AT799" s="4" t="e">
        <f>AVERAGE(Merge2[[#This Row],[environment]],Merge2[[#This Row],[job_satisfactory]],Merge2[[#This Row],[Relationship]],Merge2[[#This Row],[worklife]],Merge2[[#This Row],[selfrating]],Merge2[[#This Row],[managerrating]])</f>
        <v>#N/A</v>
      </c>
    </row>
    <row r="800" spans="1:46" x14ac:dyDescent="0.25">
      <c r="A800" s="1" t="s">
        <v>2691</v>
      </c>
      <c r="B800" s="3" t="s">
        <v>365</v>
      </c>
      <c r="C800" s="3" t="s">
        <v>2692</v>
      </c>
      <c r="D800" s="3" t="s">
        <v>26</v>
      </c>
      <c r="E800" s="4">
        <v>23</v>
      </c>
      <c r="F800" s="4" t="str">
        <f>IF(Merge2[[#This Row],[Age]]&lt;=35,"Young","Old")</f>
        <v>Young</v>
      </c>
      <c r="G800" s="3" t="s">
        <v>92</v>
      </c>
      <c r="H800" s="3" t="s">
        <v>57</v>
      </c>
      <c r="I800" s="4">
        <v>16</v>
      </c>
      <c r="J800" s="4" t="str" cm="1">
        <f t="array" ref="J800">_xlfn.IFS(Merge2[[#This Row],[DistanceFromHome (KM)]] &lt;=10,"0-10KM",Merge2[[#This Row],[DistanceFromHome (KM)]] &lt;=20,"11-20KM",Merge2[[#This Row],[DistanceFromHome (KM)]] &lt;=30,"21-30KM",Merge2[[#This Row],[DistanceFromHome (KM)]] &lt;=40,"31-40KM",Merge2[[#This Row],[DistanceFromHome (KM)]] &lt;=50,"41-50KM")</f>
        <v>11-20KM</v>
      </c>
      <c r="K800" s="3" t="s">
        <v>40</v>
      </c>
      <c r="L800" s="3" t="s">
        <v>70</v>
      </c>
      <c r="M800" s="4">
        <v>4</v>
      </c>
      <c r="N800" s="3" t="str" cm="1">
        <f t="array" ref="N800">_xlfn.SWITCH(Merge2[[#This Row],[Education]], 1, "Below College", 2, "College", 3, "Bachelor's", 4, "Master's", 5, "Doctorate")</f>
        <v>Master's</v>
      </c>
      <c r="O800" s="3" t="s">
        <v>58</v>
      </c>
      <c r="P800" s="3" t="s">
        <v>101</v>
      </c>
      <c r="Q800" s="3" t="s">
        <v>33</v>
      </c>
      <c r="R800" s="5">
        <v>67558</v>
      </c>
      <c r="S800" s="4">
        <v>1</v>
      </c>
      <c r="T800" s="3" t="s">
        <v>34</v>
      </c>
      <c r="U800" s="4">
        <f>IF(Merge2[[#This Row],[OverTime]]="Yes", 1, 0)</f>
        <v>0</v>
      </c>
      <c r="V800" s="2">
        <v>43190</v>
      </c>
      <c r="W800" s="3" t="s">
        <v>34</v>
      </c>
      <c r="X800" s="4">
        <v>4</v>
      </c>
      <c r="Y800" s="4">
        <v>1</v>
      </c>
      <c r="Z800" s="4">
        <v>1</v>
      </c>
      <c r="AA800" s="4" t="str">
        <f>IF(Merge2[[#This Row],[YearsSinceLastPromotion]] &gt;=4, "Need Attention", "OK")</f>
        <v>OK</v>
      </c>
      <c r="AB800" s="4">
        <v>1</v>
      </c>
      <c r="AC800" s="1"/>
      <c r="AD800" s="1"/>
      <c r="AE800" s="2"/>
      <c r="AF800" s="4"/>
      <c r="AG800" s="4" t="e">
        <f>IF(ISNUMBER(Merge2[[#This Row],[PerformanceRating.EnvironmentSatisfaction]]),Merge2[[#This Row],[PerformanceRating.EnvironmentSatisfaction]], NA())</f>
        <v>#N/A</v>
      </c>
      <c r="AH800" s="4"/>
      <c r="AI800" s="4" t="e">
        <f>IF(ISNUMBER(Merge2[[#This Row],[PerformanceRating.JobSatisfaction]]),Merge2[[#This Row],[PerformanceRating.JobSatisfaction]],NA())</f>
        <v>#N/A</v>
      </c>
      <c r="AJ800" s="4"/>
      <c r="AK800" s="4" t="e">
        <f>IF(ISNUMBER(Merge2[[#This Row],[PerformanceRating.RelationshipSatisfaction]]),Merge2[[#This Row],[PerformanceRating.RelationshipSatisfaction]],NA())</f>
        <v>#N/A</v>
      </c>
      <c r="AL800" s="4"/>
      <c r="AM800" s="4"/>
      <c r="AN800" s="4"/>
      <c r="AO800" s="4" t="e">
        <f>IF(ISNUMBER(Merge2[[#This Row],[PerformanceRating.WorkLifeBalance]]),Merge2[[#This Row],[PerformanceRating.WorkLifeBalance]],NA())</f>
        <v>#N/A</v>
      </c>
      <c r="AP800" s="4"/>
      <c r="AQ800" s="4" t="e">
        <f>IF(ISNUMBER(Merge2[[#This Row],[PerformanceRating.SelfRating]]),Merge2[[#This Row],[PerformanceRating.SelfRating]],NA())</f>
        <v>#N/A</v>
      </c>
      <c r="AR800" s="4"/>
      <c r="AS800" s="4" t="e">
        <f>IF(ISNUMBER(Merge2[[#This Row],[PerformanceRating.ManagerRating]]),Merge2[[#This Row],[PerformanceRating.ManagerRating]],NA())</f>
        <v>#N/A</v>
      </c>
      <c r="AT800" s="4" t="e">
        <f>AVERAGE(Merge2[[#This Row],[environment]],Merge2[[#This Row],[job_satisfactory]],Merge2[[#This Row],[Relationship]],Merge2[[#This Row],[worklife]],Merge2[[#This Row],[selfrating]],Merge2[[#This Row],[managerrating]])</f>
        <v>#N/A</v>
      </c>
    </row>
    <row r="801" spans="1:46" x14ac:dyDescent="0.25">
      <c r="A801" s="1" t="s">
        <v>2693</v>
      </c>
      <c r="B801" s="3" t="s">
        <v>2694</v>
      </c>
      <c r="C801" s="3" t="s">
        <v>2695</v>
      </c>
      <c r="D801" s="3" t="s">
        <v>56</v>
      </c>
      <c r="E801" s="4">
        <v>25</v>
      </c>
      <c r="F801" s="4" t="str">
        <f>IF(Merge2[[#This Row],[Age]]&lt;=35,"Young","Old")</f>
        <v>Young</v>
      </c>
      <c r="G801" s="3" t="s">
        <v>75</v>
      </c>
      <c r="H801" s="3" t="s">
        <v>57</v>
      </c>
      <c r="I801" s="4">
        <v>29</v>
      </c>
      <c r="J801" s="4" t="str" cm="1">
        <f t="array" ref="J801">_xlfn.IFS(Merge2[[#This Row],[DistanceFromHome (KM)]] &lt;=10,"0-10KM",Merge2[[#This Row],[DistanceFromHome (KM)]] &lt;=20,"11-20KM",Merge2[[#This Row],[DistanceFromHome (KM)]] &lt;=30,"21-30KM",Merge2[[#This Row],[DistanceFromHome (KM)]] &lt;=40,"31-40KM",Merge2[[#This Row],[DistanceFromHome (KM)]] &lt;=50,"41-50KM")</f>
        <v>21-30KM</v>
      </c>
      <c r="K801" s="3" t="s">
        <v>40</v>
      </c>
      <c r="L801" s="3" t="s">
        <v>30</v>
      </c>
      <c r="M801" s="4">
        <v>4</v>
      </c>
      <c r="N801" s="3" t="str" cm="1">
        <f t="array" ref="N801">_xlfn.SWITCH(Merge2[[#This Row],[Education]], 1, "Below College", 2, "College", 3, "Bachelor's", 4, "Master's", 5, "Doctorate")</f>
        <v>Master's</v>
      </c>
      <c r="O801" s="3" t="s">
        <v>58</v>
      </c>
      <c r="P801" s="3" t="s">
        <v>101</v>
      </c>
      <c r="Q801" s="3" t="s">
        <v>41</v>
      </c>
      <c r="R801" s="5">
        <v>105411</v>
      </c>
      <c r="S801" s="4">
        <v>0</v>
      </c>
      <c r="T801" s="3" t="s">
        <v>34</v>
      </c>
      <c r="U801" s="4">
        <f>IF(Merge2[[#This Row],[OverTime]]="Yes", 1, 0)</f>
        <v>0</v>
      </c>
      <c r="V801" s="2">
        <v>43191</v>
      </c>
      <c r="W801" s="3" t="s">
        <v>34</v>
      </c>
      <c r="X801" s="4">
        <v>4</v>
      </c>
      <c r="Y801" s="4">
        <v>2</v>
      </c>
      <c r="Z801" s="4">
        <v>4</v>
      </c>
      <c r="AA801" s="4" t="str">
        <f>IF(Merge2[[#This Row],[YearsSinceLastPromotion]] &gt;=4, "Need Attention", "OK")</f>
        <v>Need Attention</v>
      </c>
      <c r="AB801" s="4">
        <v>2</v>
      </c>
      <c r="AC801" s="1"/>
      <c r="AD801" s="1"/>
      <c r="AE801" s="2"/>
      <c r="AF801" s="4"/>
      <c r="AG801" s="4" t="e">
        <f>IF(ISNUMBER(Merge2[[#This Row],[PerformanceRating.EnvironmentSatisfaction]]),Merge2[[#This Row],[PerformanceRating.EnvironmentSatisfaction]], NA())</f>
        <v>#N/A</v>
      </c>
      <c r="AH801" s="4"/>
      <c r="AI801" s="4" t="e">
        <f>IF(ISNUMBER(Merge2[[#This Row],[PerformanceRating.JobSatisfaction]]),Merge2[[#This Row],[PerformanceRating.JobSatisfaction]],NA())</f>
        <v>#N/A</v>
      </c>
      <c r="AJ801" s="4"/>
      <c r="AK801" s="4" t="e">
        <f>IF(ISNUMBER(Merge2[[#This Row],[PerformanceRating.RelationshipSatisfaction]]),Merge2[[#This Row],[PerformanceRating.RelationshipSatisfaction]],NA())</f>
        <v>#N/A</v>
      </c>
      <c r="AL801" s="4"/>
      <c r="AM801" s="4"/>
      <c r="AN801" s="4"/>
      <c r="AO801" s="4" t="e">
        <f>IF(ISNUMBER(Merge2[[#This Row],[PerformanceRating.WorkLifeBalance]]),Merge2[[#This Row],[PerformanceRating.WorkLifeBalance]],NA())</f>
        <v>#N/A</v>
      </c>
      <c r="AP801" s="4"/>
      <c r="AQ801" s="4" t="e">
        <f>IF(ISNUMBER(Merge2[[#This Row],[PerformanceRating.SelfRating]]),Merge2[[#This Row],[PerformanceRating.SelfRating]],NA())</f>
        <v>#N/A</v>
      </c>
      <c r="AR801" s="4"/>
      <c r="AS801" s="4" t="e">
        <f>IF(ISNUMBER(Merge2[[#This Row],[PerformanceRating.ManagerRating]]),Merge2[[#This Row],[PerformanceRating.ManagerRating]],NA())</f>
        <v>#N/A</v>
      </c>
      <c r="AT801" s="4" t="e">
        <f>AVERAGE(Merge2[[#This Row],[environment]],Merge2[[#This Row],[job_satisfactory]],Merge2[[#This Row],[Relationship]],Merge2[[#This Row],[worklife]],Merge2[[#This Row],[selfrating]],Merge2[[#This Row],[managerrating]])</f>
        <v>#N/A</v>
      </c>
    </row>
    <row r="802" spans="1:46" x14ac:dyDescent="0.25">
      <c r="A802" s="1" t="s">
        <v>2696</v>
      </c>
      <c r="B802" s="3" t="s">
        <v>2697</v>
      </c>
      <c r="C802" s="3" t="s">
        <v>2698</v>
      </c>
      <c r="D802" s="3" t="s">
        <v>26</v>
      </c>
      <c r="E802" s="4">
        <v>23</v>
      </c>
      <c r="F802" s="4" t="str">
        <f>IF(Merge2[[#This Row],[Age]]&lt;=35,"Young","Old")</f>
        <v>Young</v>
      </c>
      <c r="G802" s="3" t="s">
        <v>27</v>
      </c>
      <c r="H802" s="3" t="s">
        <v>28</v>
      </c>
      <c r="I802" s="4">
        <v>5</v>
      </c>
      <c r="J802" s="4" t="str" cm="1">
        <f t="array" ref="J802">_xlfn.IFS(Merge2[[#This Row],[DistanceFromHome (KM)]] &lt;=10,"0-10KM",Merge2[[#This Row],[DistanceFromHome (KM)]] &lt;=20,"11-20KM",Merge2[[#This Row],[DistanceFromHome (KM)]] &lt;=30,"21-30KM",Merge2[[#This Row],[DistanceFromHome (KM)]] &lt;=40,"31-40KM",Merge2[[#This Row],[DistanceFromHome (KM)]] &lt;=50,"41-50KM")</f>
        <v>0-10KM</v>
      </c>
      <c r="K802" s="3" t="s">
        <v>29</v>
      </c>
      <c r="L802" s="3" t="s">
        <v>30</v>
      </c>
      <c r="M802" s="4">
        <v>3</v>
      </c>
      <c r="N802" s="3" t="str" cm="1">
        <f t="array" ref="N802">_xlfn.SWITCH(Merge2[[#This Row],[Education]], 1, "Below College", 2, "College", 3, "Bachelor's", 4, "Master's", 5, "Doctorate")</f>
        <v>Bachelor's</v>
      </c>
      <c r="O802" s="3" t="s">
        <v>49</v>
      </c>
      <c r="P802" s="3" t="s">
        <v>32</v>
      </c>
      <c r="Q802" s="3" t="s">
        <v>51</v>
      </c>
      <c r="R802" s="5">
        <v>69678</v>
      </c>
      <c r="S802" s="4">
        <v>1</v>
      </c>
      <c r="T802" s="3" t="s">
        <v>34</v>
      </c>
      <c r="U802" s="4">
        <f>IF(Merge2[[#This Row],[OverTime]]="Yes", 1, 0)</f>
        <v>0</v>
      </c>
      <c r="V802" s="2">
        <v>43194</v>
      </c>
      <c r="W802" s="3" t="s">
        <v>34</v>
      </c>
      <c r="X802" s="4">
        <v>4</v>
      </c>
      <c r="Y802" s="4">
        <v>0</v>
      </c>
      <c r="Z802" s="4">
        <v>0</v>
      </c>
      <c r="AA802" s="4" t="str">
        <f>IF(Merge2[[#This Row],[YearsSinceLastPromotion]] &gt;=4, "Need Attention", "OK")</f>
        <v>OK</v>
      </c>
      <c r="AB802" s="4">
        <v>2</v>
      </c>
      <c r="AC802" s="1"/>
      <c r="AD802" s="1"/>
      <c r="AE802" s="2"/>
      <c r="AF802" s="4"/>
      <c r="AG802" s="4" t="e">
        <f>IF(ISNUMBER(Merge2[[#This Row],[PerformanceRating.EnvironmentSatisfaction]]),Merge2[[#This Row],[PerformanceRating.EnvironmentSatisfaction]], NA())</f>
        <v>#N/A</v>
      </c>
      <c r="AH802" s="4"/>
      <c r="AI802" s="4" t="e">
        <f>IF(ISNUMBER(Merge2[[#This Row],[PerformanceRating.JobSatisfaction]]),Merge2[[#This Row],[PerformanceRating.JobSatisfaction]],NA())</f>
        <v>#N/A</v>
      </c>
      <c r="AJ802" s="4"/>
      <c r="AK802" s="4" t="e">
        <f>IF(ISNUMBER(Merge2[[#This Row],[PerformanceRating.RelationshipSatisfaction]]),Merge2[[#This Row],[PerformanceRating.RelationshipSatisfaction]],NA())</f>
        <v>#N/A</v>
      </c>
      <c r="AL802" s="4"/>
      <c r="AM802" s="4"/>
      <c r="AN802" s="4"/>
      <c r="AO802" s="4" t="e">
        <f>IF(ISNUMBER(Merge2[[#This Row],[PerformanceRating.WorkLifeBalance]]),Merge2[[#This Row],[PerformanceRating.WorkLifeBalance]],NA())</f>
        <v>#N/A</v>
      </c>
      <c r="AP802" s="4"/>
      <c r="AQ802" s="4" t="e">
        <f>IF(ISNUMBER(Merge2[[#This Row],[PerformanceRating.SelfRating]]),Merge2[[#This Row],[PerformanceRating.SelfRating]],NA())</f>
        <v>#N/A</v>
      </c>
      <c r="AR802" s="4"/>
      <c r="AS802" s="4" t="e">
        <f>IF(ISNUMBER(Merge2[[#This Row],[PerformanceRating.ManagerRating]]),Merge2[[#This Row],[PerformanceRating.ManagerRating]],NA())</f>
        <v>#N/A</v>
      </c>
      <c r="AT802" s="4" t="e">
        <f>AVERAGE(Merge2[[#This Row],[environment]],Merge2[[#This Row],[job_satisfactory]],Merge2[[#This Row],[Relationship]],Merge2[[#This Row],[worklife]],Merge2[[#This Row],[selfrating]],Merge2[[#This Row],[managerrating]])</f>
        <v>#N/A</v>
      </c>
    </row>
    <row r="803" spans="1:46" x14ac:dyDescent="0.25">
      <c r="A803" s="1" t="s">
        <v>2699</v>
      </c>
      <c r="B803" s="3" t="s">
        <v>2700</v>
      </c>
      <c r="C803" s="3" t="s">
        <v>2701</v>
      </c>
      <c r="D803" s="3" t="s">
        <v>26</v>
      </c>
      <c r="E803" s="4">
        <v>23</v>
      </c>
      <c r="F803" s="4" t="str">
        <f>IF(Merge2[[#This Row],[Age]]&lt;=35,"Young","Old")</f>
        <v>Young</v>
      </c>
      <c r="G803" s="3" t="s">
        <v>27</v>
      </c>
      <c r="H803" s="3" t="s">
        <v>28</v>
      </c>
      <c r="I803" s="4">
        <v>8</v>
      </c>
      <c r="J803" s="4" t="str" cm="1">
        <f t="array" ref="J803">_xlfn.IFS(Merge2[[#This Row],[DistanceFromHome (KM)]] &lt;=10,"0-10KM",Merge2[[#This Row],[DistanceFromHome (KM)]] &lt;=20,"11-20KM",Merge2[[#This Row],[DistanceFromHome (KM)]] &lt;=30,"21-30KM",Merge2[[#This Row],[DistanceFromHome (KM)]] &lt;=40,"31-40KM",Merge2[[#This Row],[DistanceFromHome (KM)]] &lt;=50,"41-50KM")</f>
        <v>0-10KM</v>
      </c>
      <c r="K803" s="3" t="s">
        <v>69</v>
      </c>
      <c r="L803" s="3" t="s">
        <v>70</v>
      </c>
      <c r="M803" s="4">
        <v>4</v>
      </c>
      <c r="N803" s="3" t="str" cm="1">
        <f t="array" ref="N803">_xlfn.SWITCH(Merge2[[#This Row],[Education]], 1, "Below College", 2, "College", 3, "Bachelor's", 4, "Master's", 5, "Doctorate")</f>
        <v>Master's</v>
      </c>
      <c r="O803" s="3" t="s">
        <v>130</v>
      </c>
      <c r="P803" s="3" t="s">
        <v>32</v>
      </c>
      <c r="Q803" s="3" t="s">
        <v>51</v>
      </c>
      <c r="R803" s="5">
        <v>78937</v>
      </c>
      <c r="S803" s="4">
        <v>1</v>
      </c>
      <c r="T803" s="3" t="s">
        <v>34</v>
      </c>
      <c r="U803" s="4">
        <f>IF(Merge2[[#This Row],[OverTime]]="Yes", 1, 0)</f>
        <v>0</v>
      </c>
      <c r="V803" s="2">
        <v>43200</v>
      </c>
      <c r="W803" s="3" t="s">
        <v>34</v>
      </c>
      <c r="X803" s="4">
        <v>4</v>
      </c>
      <c r="Y803" s="4">
        <v>0</v>
      </c>
      <c r="Z803" s="4">
        <v>3</v>
      </c>
      <c r="AA803" s="4" t="str">
        <f>IF(Merge2[[#This Row],[YearsSinceLastPromotion]] &gt;=4, "Need Attention", "OK")</f>
        <v>OK</v>
      </c>
      <c r="AB803" s="4">
        <v>0</v>
      </c>
      <c r="AC803" s="1"/>
      <c r="AD803" s="1"/>
      <c r="AE803" s="2"/>
      <c r="AF803" s="4"/>
      <c r="AG803" s="4" t="e">
        <f>IF(ISNUMBER(Merge2[[#This Row],[PerformanceRating.EnvironmentSatisfaction]]),Merge2[[#This Row],[PerformanceRating.EnvironmentSatisfaction]], NA())</f>
        <v>#N/A</v>
      </c>
      <c r="AH803" s="4"/>
      <c r="AI803" s="4" t="e">
        <f>IF(ISNUMBER(Merge2[[#This Row],[PerformanceRating.JobSatisfaction]]),Merge2[[#This Row],[PerformanceRating.JobSatisfaction]],NA())</f>
        <v>#N/A</v>
      </c>
      <c r="AJ803" s="4"/>
      <c r="AK803" s="4" t="e">
        <f>IF(ISNUMBER(Merge2[[#This Row],[PerformanceRating.RelationshipSatisfaction]]),Merge2[[#This Row],[PerformanceRating.RelationshipSatisfaction]],NA())</f>
        <v>#N/A</v>
      </c>
      <c r="AL803" s="4"/>
      <c r="AM803" s="4"/>
      <c r="AN803" s="4"/>
      <c r="AO803" s="4" t="e">
        <f>IF(ISNUMBER(Merge2[[#This Row],[PerformanceRating.WorkLifeBalance]]),Merge2[[#This Row],[PerformanceRating.WorkLifeBalance]],NA())</f>
        <v>#N/A</v>
      </c>
      <c r="AP803" s="4"/>
      <c r="AQ803" s="4" t="e">
        <f>IF(ISNUMBER(Merge2[[#This Row],[PerformanceRating.SelfRating]]),Merge2[[#This Row],[PerformanceRating.SelfRating]],NA())</f>
        <v>#N/A</v>
      </c>
      <c r="AR803" s="4"/>
      <c r="AS803" s="4" t="e">
        <f>IF(ISNUMBER(Merge2[[#This Row],[PerformanceRating.ManagerRating]]),Merge2[[#This Row],[PerformanceRating.ManagerRating]],NA())</f>
        <v>#N/A</v>
      </c>
      <c r="AT803" s="4" t="e">
        <f>AVERAGE(Merge2[[#This Row],[environment]],Merge2[[#This Row],[job_satisfactory]],Merge2[[#This Row],[Relationship]],Merge2[[#This Row],[worklife]],Merge2[[#This Row],[selfrating]],Merge2[[#This Row],[managerrating]])</f>
        <v>#N/A</v>
      </c>
    </row>
    <row r="804" spans="1:46" x14ac:dyDescent="0.25">
      <c r="A804" s="1" t="s">
        <v>2702</v>
      </c>
      <c r="B804" s="3" t="s">
        <v>2703</v>
      </c>
      <c r="C804" s="3" t="s">
        <v>2704</v>
      </c>
      <c r="D804" s="3" t="s">
        <v>56</v>
      </c>
      <c r="E804" s="4">
        <v>25</v>
      </c>
      <c r="F804" s="4" t="str">
        <f>IF(Merge2[[#This Row],[Age]]&lt;=35,"Young","Old")</f>
        <v>Young</v>
      </c>
      <c r="G804" s="3" t="s">
        <v>92</v>
      </c>
      <c r="H804" s="3" t="s">
        <v>57</v>
      </c>
      <c r="I804" s="4">
        <v>34</v>
      </c>
      <c r="J804" s="4" t="str" cm="1">
        <f t="array" ref="J804">_xlfn.IFS(Merge2[[#This Row],[DistanceFromHome (KM)]] &lt;=10,"0-10KM",Merge2[[#This Row],[DistanceFromHome (KM)]] &lt;=20,"11-20KM",Merge2[[#This Row],[DistanceFromHome (KM)]] &lt;=30,"21-30KM",Merge2[[#This Row],[DistanceFromHome (KM)]] &lt;=40,"31-40KM",Merge2[[#This Row],[DistanceFromHome (KM)]] &lt;=50,"41-50KM")</f>
        <v>31-40KM</v>
      </c>
      <c r="K804" s="3" t="s">
        <v>69</v>
      </c>
      <c r="L804" s="3" t="s">
        <v>76</v>
      </c>
      <c r="M804" s="4">
        <v>1</v>
      </c>
      <c r="N804" s="3" t="str" cm="1">
        <f t="array" ref="N804">_xlfn.SWITCH(Merge2[[#This Row],[Education]], 1, "Below College", 2, "College", 3, "Bachelor's", 4, "Master's", 5, "Doctorate")</f>
        <v>Below College</v>
      </c>
      <c r="O804" s="3" t="s">
        <v>58</v>
      </c>
      <c r="P804" s="3" t="s">
        <v>59</v>
      </c>
      <c r="Q804" s="3" t="s">
        <v>51</v>
      </c>
      <c r="R804" s="5">
        <v>170803</v>
      </c>
      <c r="S804" s="4">
        <v>0</v>
      </c>
      <c r="T804" s="3" t="s">
        <v>34</v>
      </c>
      <c r="U804" s="4">
        <f>IF(Merge2[[#This Row],[OverTime]]="Yes", 1, 0)</f>
        <v>0</v>
      </c>
      <c r="V804" s="2">
        <v>43210</v>
      </c>
      <c r="W804" s="3" t="s">
        <v>34</v>
      </c>
      <c r="X804" s="4">
        <v>4</v>
      </c>
      <c r="Y804" s="4">
        <v>2</v>
      </c>
      <c r="Z804" s="4">
        <v>2</v>
      </c>
      <c r="AA804" s="4" t="str">
        <f>IF(Merge2[[#This Row],[YearsSinceLastPromotion]] &gt;=4, "Need Attention", "OK")</f>
        <v>OK</v>
      </c>
      <c r="AB804" s="4">
        <v>3</v>
      </c>
      <c r="AC804" s="1"/>
      <c r="AD804" s="1"/>
      <c r="AE804" s="2"/>
      <c r="AF804" s="4"/>
      <c r="AG804" s="4" t="e">
        <f>IF(ISNUMBER(Merge2[[#This Row],[PerformanceRating.EnvironmentSatisfaction]]),Merge2[[#This Row],[PerformanceRating.EnvironmentSatisfaction]], NA())</f>
        <v>#N/A</v>
      </c>
      <c r="AH804" s="4"/>
      <c r="AI804" s="4" t="e">
        <f>IF(ISNUMBER(Merge2[[#This Row],[PerformanceRating.JobSatisfaction]]),Merge2[[#This Row],[PerformanceRating.JobSatisfaction]],NA())</f>
        <v>#N/A</v>
      </c>
      <c r="AJ804" s="4"/>
      <c r="AK804" s="4" t="e">
        <f>IF(ISNUMBER(Merge2[[#This Row],[PerformanceRating.RelationshipSatisfaction]]),Merge2[[#This Row],[PerformanceRating.RelationshipSatisfaction]],NA())</f>
        <v>#N/A</v>
      </c>
      <c r="AL804" s="4"/>
      <c r="AM804" s="4"/>
      <c r="AN804" s="4"/>
      <c r="AO804" s="4" t="e">
        <f>IF(ISNUMBER(Merge2[[#This Row],[PerformanceRating.WorkLifeBalance]]),Merge2[[#This Row],[PerformanceRating.WorkLifeBalance]],NA())</f>
        <v>#N/A</v>
      </c>
      <c r="AP804" s="4"/>
      <c r="AQ804" s="4" t="e">
        <f>IF(ISNUMBER(Merge2[[#This Row],[PerformanceRating.SelfRating]]),Merge2[[#This Row],[PerformanceRating.SelfRating]],NA())</f>
        <v>#N/A</v>
      </c>
      <c r="AR804" s="4"/>
      <c r="AS804" s="4" t="e">
        <f>IF(ISNUMBER(Merge2[[#This Row],[PerformanceRating.ManagerRating]]),Merge2[[#This Row],[PerformanceRating.ManagerRating]],NA())</f>
        <v>#N/A</v>
      </c>
      <c r="AT804" s="4" t="e">
        <f>AVERAGE(Merge2[[#This Row],[environment]],Merge2[[#This Row],[job_satisfactory]],Merge2[[#This Row],[Relationship]],Merge2[[#This Row],[worklife]],Merge2[[#This Row],[selfrating]],Merge2[[#This Row],[managerrating]])</f>
        <v>#N/A</v>
      </c>
    </row>
    <row r="805" spans="1:46" x14ac:dyDescent="0.25">
      <c r="A805" s="1" t="s">
        <v>2705</v>
      </c>
      <c r="B805" s="3" t="s">
        <v>2706</v>
      </c>
      <c r="C805" s="3" t="s">
        <v>2707</v>
      </c>
      <c r="D805" s="3" t="s">
        <v>39</v>
      </c>
      <c r="E805" s="4">
        <v>25</v>
      </c>
      <c r="F805" s="4" t="str">
        <f>IF(Merge2[[#This Row],[Age]]&lt;=35,"Young","Old")</f>
        <v>Young</v>
      </c>
      <c r="G805" s="3" t="s">
        <v>27</v>
      </c>
      <c r="H805" s="3" t="s">
        <v>28</v>
      </c>
      <c r="I805" s="4">
        <v>44</v>
      </c>
      <c r="J805" s="4" t="str" cm="1">
        <f t="array" ref="J805">_xlfn.IFS(Merge2[[#This Row],[DistanceFromHome (KM)]] &lt;=10,"0-10KM",Merge2[[#This Row],[DistanceFromHome (KM)]] &lt;=20,"11-20KM",Merge2[[#This Row],[DistanceFromHome (KM)]] &lt;=30,"21-30KM",Merge2[[#This Row],[DistanceFromHome (KM)]] &lt;=40,"31-40KM",Merge2[[#This Row],[DistanceFromHome (KM)]] &lt;=50,"41-50KM")</f>
        <v>41-50KM</v>
      </c>
      <c r="K805" s="3" t="s">
        <v>40</v>
      </c>
      <c r="L805" s="3" t="s">
        <v>30</v>
      </c>
      <c r="M805" s="4">
        <v>1</v>
      </c>
      <c r="N805" s="3" t="str" cm="1">
        <f t="array" ref="N805">_xlfn.SWITCH(Merge2[[#This Row],[Education]], 1, "Below College", 2, "College", 3, "Bachelor's", 4, "Master's", 5, "Doctorate")</f>
        <v>Below College</v>
      </c>
      <c r="O805" s="3" t="s">
        <v>63</v>
      </c>
      <c r="P805" s="3" t="s">
        <v>166</v>
      </c>
      <c r="Q805" s="3" t="s">
        <v>41</v>
      </c>
      <c r="R805" s="5">
        <v>37461</v>
      </c>
      <c r="S805" s="4">
        <v>0</v>
      </c>
      <c r="T805" s="3" t="s">
        <v>34</v>
      </c>
      <c r="U805" s="4">
        <f>IF(Merge2[[#This Row],[OverTime]]="Yes", 1, 0)</f>
        <v>0</v>
      </c>
      <c r="V805" s="2">
        <v>43213</v>
      </c>
      <c r="W805" s="3" t="s">
        <v>34</v>
      </c>
      <c r="X805" s="4">
        <v>4</v>
      </c>
      <c r="Y805" s="4">
        <v>3</v>
      </c>
      <c r="Z805" s="4">
        <v>4</v>
      </c>
      <c r="AA805" s="4" t="str">
        <f>IF(Merge2[[#This Row],[YearsSinceLastPromotion]] &gt;=4, "Need Attention", "OK")</f>
        <v>Need Attention</v>
      </c>
      <c r="AB805" s="4">
        <v>3</v>
      </c>
      <c r="AC805" s="1"/>
      <c r="AD805" s="1"/>
      <c r="AE805" s="2"/>
      <c r="AF805" s="4"/>
      <c r="AG805" s="4" t="e">
        <f>IF(ISNUMBER(Merge2[[#This Row],[PerformanceRating.EnvironmentSatisfaction]]),Merge2[[#This Row],[PerformanceRating.EnvironmentSatisfaction]], NA())</f>
        <v>#N/A</v>
      </c>
      <c r="AH805" s="4"/>
      <c r="AI805" s="4" t="e">
        <f>IF(ISNUMBER(Merge2[[#This Row],[PerformanceRating.JobSatisfaction]]),Merge2[[#This Row],[PerformanceRating.JobSatisfaction]],NA())</f>
        <v>#N/A</v>
      </c>
      <c r="AJ805" s="4"/>
      <c r="AK805" s="4" t="e">
        <f>IF(ISNUMBER(Merge2[[#This Row],[PerformanceRating.RelationshipSatisfaction]]),Merge2[[#This Row],[PerformanceRating.RelationshipSatisfaction]],NA())</f>
        <v>#N/A</v>
      </c>
      <c r="AL805" s="4"/>
      <c r="AM805" s="4"/>
      <c r="AN805" s="4"/>
      <c r="AO805" s="4" t="e">
        <f>IF(ISNUMBER(Merge2[[#This Row],[PerformanceRating.WorkLifeBalance]]),Merge2[[#This Row],[PerformanceRating.WorkLifeBalance]],NA())</f>
        <v>#N/A</v>
      </c>
      <c r="AP805" s="4"/>
      <c r="AQ805" s="4" t="e">
        <f>IF(ISNUMBER(Merge2[[#This Row],[PerformanceRating.SelfRating]]),Merge2[[#This Row],[PerformanceRating.SelfRating]],NA())</f>
        <v>#N/A</v>
      </c>
      <c r="AR805" s="4"/>
      <c r="AS805" s="4" t="e">
        <f>IF(ISNUMBER(Merge2[[#This Row],[PerformanceRating.ManagerRating]]),Merge2[[#This Row],[PerformanceRating.ManagerRating]],NA())</f>
        <v>#N/A</v>
      </c>
      <c r="AT805" s="4" t="e">
        <f>AVERAGE(Merge2[[#This Row],[environment]],Merge2[[#This Row],[job_satisfactory]],Merge2[[#This Row],[Relationship]],Merge2[[#This Row],[worklife]],Merge2[[#This Row],[selfrating]],Merge2[[#This Row],[managerrating]])</f>
        <v>#N/A</v>
      </c>
    </row>
    <row r="806" spans="1:46" hidden="1" x14ac:dyDescent="0.25">
      <c r="A806" s="1" t="s">
        <v>2708</v>
      </c>
      <c r="B806" s="3" t="s">
        <v>2709</v>
      </c>
      <c r="C806" s="3" t="s">
        <v>2710</v>
      </c>
      <c r="D806" s="3" t="s">
        <v>26</v>
      </c>
      <c r="E806" s="4">
        <v>39</v>
      </c>
      <c r="F806" s="4" t="str">
        <f>IF(Merge2[[#This Row],[Age]]&lt;=35,"Young","Old")</f>
        <v>Old</v>
      </c>
      <c r="G806" s="3" t="s">
        <v>92</v>
      </c>
      <c r="H806" s="3" t="s">
        <v>57</v>
      </c>
      <c r="I806" s="4">
        <v>25</v>
      </c>
      <c r="J806" s="4" t="str" cm="1">
        <f t="array" ref="J806">_xlfn.IFS(Merge2[[#This Row],[DistanceFromHome (KM)]] &lt;=10,"0-10KM",Merge2[[#This Row],[DistanceFromHome (KM)]] &lt;=20,"11-20KM",Merge2[[#This Row],[DistanceFromHome (KM)]] &lt;=30,"21-30KM",Merge2[[#This Row],[DistanceFromHome (KM)]] &lt;=40,"31-40KM",Merge2[[#This Row],[DistanceFromHome (KM)]] &lt;=50,"41-50KM")</f>
        <v>21-30KM</v>
      </c>
      <c r="K806" s="3" t="s">
        <v>40</v>
      </c>
      <c r="L806" s="3" t="s">
        <v>30</v>
      </c>
      <c r="M806" s="4">
        <v>4</v>
      </c>
      <c r="N806" s="3" t="str" cm="1">
        <f t="array" ref="N806">_xlfn.SWITCH(Merge2[[#This Row],[Education]], 1, "Below College", 2, "College", 3, "Bachelor's", 4, "Master's", 5, "Doctorate")</f>
        <v>Master's</v>
      </c>
      <c r="O806" s="3" t="s">
        <v>58</v>
      </c>
      <c r="P806" s="3" t="s">
        <v>59</v>
      </c>
      <c r="Q806" s="3" t="s">
        <v>41</v>
      </c>
      <c r="R806" s="5">
        <v>300594</v>
      </c>
      <c r="S806" s="4">
        <v>0</v>
      </c>
      <c r="T806" s="3" t="s">
        <v>42</v>
      </c>
      <c r="U806" s="4">
        <f>IF(Merge2[[#This Row],[OverTime]]="Yes", 1, 0)</f>
        <v>1</v>
      </c>
      <c r="V806" s="2">
        <v>43214</v>
      </c>
      <c r="W806" s="3" t="s">
        <v>34</v>
      </c>
      <c r="X806" s="4">
        <v>4</v>
      </c>
      <c r="Y806" s="4">
        <v>1</v>
      </c>
      <c r="Z806" s="4">
        <v>4</v>
      </c>
      <c r="AA806" s="4" t="str">
        <f>IF(Merge2[[#This Row],[YearsSinceLastPromotion]] &gt;=4, "Need Attention", "OK")</f>
        <v>Need Attention</v>
      </c>
      <c r="AB806" s="4">
        <v>2</v>
      </c>
      <c r="AC806" s="1"/>
      <c r="AD806" s="1"/>
      <c r="AE806" s="2"/>
      <c r="AF806" s="4"/>
      <c r="AG806" s="4" t="e">
        <f>IF(ISNUMBER(Merge2[[#This Row],[PerformanceRating.EnvironmentSatisfaction]]),Merge2[[#This Row],[PerformanceRating.EnvironmentSatisfaction]], NA())</f>
        <v>#N/A</v>
      </c>
      <c r="AH806" s="4"/>
      <c r="AI806" s="4" t="e">
        <f>IF(ISNUMBER(Merge2[[#This Row],[PerformanceRating.JobSatisfaction]]),Merge2[[#This Row],[PerformanceRating.JobSatisfaction]],NA())</f>
        <v>#N/A</v>
      </c>
      <c r="AJ806" s="4"/>
      <c r="AK806" s="4" t="e">
        <f>IF(ISNUMBER(Merge2[[#This Row],[PerformanceRating.RelationshipSatisfaction]]),Merge2[[#This Row],[PerformanceRating.RelationshipSatisfaction]],NA())</f>
        <v>#N/A</v>
      </c>
      <c r="AL806" s="4"/>
      <c r="AM806" s="4"/>
      <c r="AN806" s="4"/>
      <c r="AO806" s="4" t="e">
        <f>IF(ISNUMBER(Merge2[[#This Row],[PerformanceRating.WorkLifeBalance]]),Merge2[[#This Row],[PerformanceRating.WorkLifeBalance]],NA())</f>
        <v>#N/A</v>
      </c>
      <c r="AP806" s="4"/>
      <c r="AQ806" s="4" t="e">
        <f>IF(ISNUMBER(Merge2[[#This Row],[PerformanceRating.SelfRating]]),Merge2[[#This Row],[PerformanceRating.SelfRating]],NA())</f>
        <v>#N/A</v>
      </c>
      <c r="AR806" s="4"/>
      <c r="AS806" s="4" t="e">
        <f>IF(ISNUMBER(Merge2[[#This Row],[PerformanceRating.ManagerRating]]),Merge2[[#This Row],[PerformanceRating.ManagerRating]],NA())</f>
        <v>#N/A</v>
      </c>
      <c r="AT806" s="4" t="e">
        <f>AVERAGE(Merge2[[#This Row],[environment]],Merge2[[#This Row],[job_satisfactory]],Merge2[[#This Row],[Relationship]],Merge2[[#This Row],[worklife]],Merge2[[#This Row],[selfrating]],Merge2[[#This Row],[managerrating]])</f>
        <v>#N/A</v>
      </c>
    </row>
    <row r="807" spans="1:46" x14ac:dyDescent="0.25">
      <c r="A807" s="1" t="s">
        <v>2711</v>
      </c>
      <c r="B807" s="3" t="s">
        <v>2712</v>
      </c>
      <c r="C807" s="3" t="s">
        <v>2713</v>
      </c>
      <c r="D807" s="3" t="s">
        <v>26</v>
      </c>
      <c r="E807" s="4">
        <v>25</v>
      </c>
      <c r="F807" s="4" t="str">
        <f>IF(Merge2[[#This Row],[Age]]&lt;=35,"Young","Old")</f>
        <v>Young</v>
      </c>
      <c r="G807" s="3" t="s">
        <v>27</v>
      </c>
      <c r="H807" s="3" t="s">
        <v>28</v>
      </c>
      <c r="I807" s="4">
        <v>28</v>
      </c>
      <c r="J807" s="4" t="str" cm="1">
        <f t="array" ref="J807">_xlfn.IFS(Merge2[[#This Row],[DistanceFromHome (KM)]] &lt;=10,"0-10KM",Merge2[[#This Row],[DistanceFromHome (KM)]] &lt;=20,"11-20KM",Merge2[[#This Row],[DistanceFromHome (KM)]] &lt;=30,"21-30KM",Merge2[[#This Row],[DistanceFromHome (KM)]] &lt;=40,"31-40KM",Merge2[[#This Row],[DistanceFromHome (KM)]] &lt;=50,"41-50KM")</f>
        <v>21-30KM</v>
      </c>
      <c r="K807" s="3" t="s">
        <v>40</v>
      </c>
      <c r="L807" s="3" t="s">
        <v>30</v>
      </c>
      <c r="M807" s="4">
        <v>4</v>
      </c>
      <c r="N807" s="3" t="str" cm="1">
        <f t="array" ref="N807">_xlfn.SWITCH(Merge2[[#This Row],[Education]], 1, "Below College", 2, "College", 3, "Bachelor's", 4, "Master's", 5, "Doctorate")</f>
        <v>Master's</v>
      </c>
      <c r="O807" s="3" t="s">
        <v>31</v>
      </c>
      <c r="P807" s="3" t="s">
        <v>32</v>
      </c>
      <c r="Q807" s="3" t="s">
        <v>41</v>
      </c>
      <c r="R807" s="5">
        <v>167051</v>
      </c>
      <c r="S807" s="4">
        <v>0</v>
      </c>
      <c r="T807" s="3" t="s">
        <v>34</v>
      </c>
      <c r="U807" s="4">
        <f>IF(Merge2[[#This Row],[OverTime]]="Yes", 1, 0)</f>
        <v>0</v>
      </c>
      <c r="V807" s="2">
        <v>43214</v>
      </c>
      <c r="W807" s="3" t="s">
        <v>34</v>
      </c>
      <c r="X807" s="4">
        <v>4</v>
      </c>
      <c r="Y807" s="4">
        <v>3</v>
      </c>
      <c r="Z807" s="4">
        <v>4</v>
      </c>
      <c r="AA807" s="4" t="str">
        <f>IF(Merge2[[#This Row],[YearsSinceLastPromotion]] &gt;=4, "Need Attention", "OK")</f>
        <v>Need Attention</v>
      </c>
      <c r="AB807" s="4">
        <v>1</v>
      </c>
      <c r="AC807" s="1" t="s">
        <v>2714</v>
      </c>
      <c r="AD807" s="1" t="s">
        <v>2711</v>
      </c>
      <c r="AE807" s="2">
        <v>44827</v>
      </c>
      <c r="AF807" s="4">
        <v>3</v>
      </c>
      <c r="AG807" s="4">
        <f>IF(ISNUMBER(Merge2[[#This Row],[PerformanceRating.EnvironmentSatisfaction]]),Merge2[[#This Row],[PerformanceRating.EnvironmentSatisfaction]], NA())</f>
        <v>3</v>
      </c>
      <c r="AH807" s="4">
        <v>5</v>
      </c>
      <c r="AI807" s="4">
        <f>IF(ISNUMBER(Merge2[[#This Row],[PerformanceRating.JobSatisfaction]]),Merge2[[#This Row],[PerformanceRating.JobSatisfaction]],NA())</f>
        <v>5</v>
      </c>
      <c r="AJ807" s="4">
        <v>4</v>
      </c>
      <c r="AK807" s="4">
        <f>IF(ISNUMBER(Merge2[[#This Row],[PerformanceRating.RelationshipSatisfaction]]),Merge2[[#This Row],[PerformanceRating.RelationshipSatisfaction]],NA())</f>
        <v>4</v>
      </c>
      <c r="AL807" s="4">
        <v>2</v>
      </c>
      <c r="AM807" s="4">
        <v>1</v>
      </c>
      <c r="AN807" s="4">
        <v>5</v>
      </c>
      <c r="AO807" s="4">
        <f>IF(ISNUMBER(Merge2[[#This Row],[PerformanceRating.WorkLifeBalance]]),Merge2[[#This Row],[PerformanceRating.WorkLifeBalance]],NA())</f>
        <v>5</v>
      </c>
      <c r="AP807" s="4">
        <v>5</v>
      </c>
      <c r="AQ807" s="4">
        <f>IF(ISNUMBER(Merge2[[#This Row],[PerformanceRating.SelfRating]]),Merge2[[#This Row],[PerformanceRating.SelfRating]],NA())</f>
        <v>5</v>
      </c>
      <c r="AR807" s="4">
        <v>4</v>
      </c>
      <c r="AS807" s="4">
        <f>IF(ISNUMBER(Merge2[[#This Row],[PerformanceRating.ManagerRating]]),Merge2[[#This Row],[PerformanceRating.ManagerRating]],NA())</f>
        <v>4</v>
      </c>
      <c r="AT807" s="4">
        <f>AVERAGE(Merge2[[#This Row],[environment]],Merge2[[#This Row],[job_satisfactory]],Merge2[[#This Row],[Relationship]],Merge2[[#This Row],[worklife]],Merge2[[#This Row],[selfrating]],Merge2[[#This Row],[managerrating]])</f>
        <v>4.333333333333333</v>
      </c>
    </row>
    <row r="808" spans="1:46" x14ac:dyDescent="0.25">
      <c r="A808" s="1" t="s">
        <v>2715</v>
      </c>
      <c r="B808" s="3" t="s">
        <v>2716</v>
      </c>
      <c r="C808" s="3" t="s">
        <v>2717</v>
      </c>
      <c r="D808" s="3" t="s">
        <v>26</v>
      </c>
      <c r="E808" s="4">
        <v>23</v>
      </c>
      <c r="F808" s="4" t="str">
        <f>IF(Merge2[[#This Row],[Age]]&lt;=35,"Young","Old")</f>
        <v>Young</v>
      </c>
      <c r="G808" s="3" t="s">
        <v>27</v>
      </c>
      <c r="H808" s="3" t="s">
        <v>57</v>
      </c>
      <c r="I808" s="4">
        <v>5</v>
      </c>
      <c r="J808" s="4" t="str" cm="1">
        <f t="array" ref="J808">_xlfn.IFS(Merge2[[#This Row],[DistanceFromHome (KM)]] &lt;=10,"0-10KM",Merge2[[#This Row],[DistanceFromHome (KM)]] &lt;=20,"11-20KM",Merge2[[#This Row],[DistanceFromHome (KM)]] &lt;=30,"21-30KM",Merge2[[#This Row],[DistanceFromHome (KM)]] &lt;=40,"31-40KM",Merge2[[#This Row],[DistanceFromHome (KM)]] &lt;=50,"41-50KM")</f>
        <v>0-10KM</v>
      </c>
      <c r="K808" s="3" t="s">
        <v>69</v>
      </c>
      <c r="L808" s="3" t="s">
        <v>30</v>
      </c>
      <c r="M808" s="4">
        <v>3</v>
      </c>
      <c r="N808" s="3" t="str" cm="1">
        <f t="array" ref="N808">_xlfn.SWITCH(Merge2[[#This Row],[Education]], 1, "Below College", 2, "College", 3, "Bachelor's", 4, "Master's", 5, "Doctorate")</f>
        <v>Bachelor's</v>
      </c>
      <c r="O808" s="3" t="s">
        <v>77</v>
      </c>
      <c r="P808" s="3" t="s">
        <v>110</v>
      </c>
      <c r="Q808" s="3" t="s">
        <v>33</v>
      </c>
      <c r="R808" s="5">
        <v>23995</v>
      </c>
      <c r="S808" s="4">
        <v>1</v>
      </c>
      <c r="T808" s="3" t="s">
        <v>34</v>
      </c>
      <c r="U808" s="4">
        <f>IF(Merge2[[#This Row],[OverTime]]="Yes", 1, 0)</f>
        <v>0</v>
      </c>
      <c r="V808" s="2">
        <v>43217</v>
      </c>
      <c r="W808" s="3" t="s">
        <v>34</v>
      </c>
      <c r="X808" s="4">
        <v>4</v>
      </c>
      <c r="Y808" s="4">
        <v>4</v>
      </c>
      <c r="Z808" s="4">
        <v>4</v>
      </c>
      <c r="AA808" s="4" t="str">
        <f>IF(Merge2[[#This Row],[YearsSinceLastPromotion]] &gt;=4, "Need Attention", "OK")</f>
        <v>Need Attention</v>
      </c>
      <c r="AB808" s="4">
        <v>0</v>
      </c>
      <c r="AC808" s="1"/>
      <c r="AD808" s="1"/>
      <c r="AE808" s="2"/>
      <c r="AF808" s="4"/>
      <c r="AG808" s="4" t="e">
        <f>IF(ISNUMBER(Merge2[[#This Row],[PerformanceRating.EnvironmentSatisfaction]]),Merge2[[#This Row],[PerformanceRating.EnvironmentSatisfaction]], NA())</f>
        <v>#N/A</v>
      </c>
      <c r="AH808" s="4"/>
      <c r="AI808" s="4" t="e">
        <f>IF(ISNUMBER(Merge2[[#This Row],[PerformanceRating.JobSatisfaction]]),Merge2[[#This Row],[PerformanceRating.JobSatisfaction]],NA())</f>
        <v>#N/A</v>
      </c>
      <c r="AJ808" s="4"/>
      <c r="AK808" s="4" t="e">
        <f>IF(ISNUMBER(Merge2[[#This Row],[PerformanceRating.RelationshipSatisfaction]]),Merge2[[#This Row],[PerformanceRating.RelationshipSatisfaction]],NA())</f>
        <v>#N/A</v>
      </c>
      <c r="AL808" s="4"/>
      <c r="AM808" s="4"/>
      <c r="AN808" s="4"/>
      <c r="AO808" s="4" t="e">
        <f>IF(ISNUMBER(Merge2[[#This Row],[PerformanceRating.WorkLifeBalance]]),Merge2[[#This Row],[PerformanceRating.WorkLifeBalance]],NA())</f>
        <v>#N/A</v>
      </c>
      <c r="AP808" s="4"/>
      <c r="AQ808" s="4" t="e">
        <f>IF(ISNUMBER(Merge2[[#This Row],[PerformanceRating.SelfRating]]),Merge2[[#This Row],[PerformanceRating.SelfRating]],NA())</f>
        <v>#N/A</v>
      </c>
      <c r="AR808" s="4"/>
      <c r="AS808" s="4" t="e">
        <f>IF(ISNUMBER(Merge2[[#This Row],[PerformanceRating.ManagerRating]]),Merge2[[#This Row],[PerformanceRating.ManagerRating]],NA())</f>
        <v>#N/A</v>
      </c>
      <c r="AT808" s="4" t="e">
        <f>AVERAGE(Merge2[[#This Row],[environment]],Merge2[[#This Row],[job_satisfactory]],Merge2[[#This Row],[Relationship]],Merge2[[#This Row],[worklife]],Merge2[[#This Row],[selfrating]],Merge2[[#This Row],[managerrating]])</f>
        <v>#N/A</v>
      </c>
    </row>
    <row r="809" spans="1:46" x14ac:dyDescent="0.25">
      <c r="A809" s="1" t="s">
        <v>2718</v>
      </c>
      <c r="B809" s="3" t="s">
        <v>331</v>
      </c>
      <c r="C809" s="3" t="s">
        <v>2719</v>
      </c>
      <c r="D809" s="3" t="s">
        <v>26</v>
      </c>
      <c r="E809" s="4">
        <v>24</v>
      </c>
      <c r="F809" s="4" t="str">
        <f>IF(Merge2[[#This Row],[Age]]&lt;=35,"Young","Old")</f>
        <v>Young</v>
      </c>
      <c r="G809" s="3" t="s">
        <v>27</v>
      </c>
      <c r="H809" s="3" t="s">
        <v>28</v>
      </c>
      <c r="I809" s="4">
        <v>13</v>
      </c>
      <c r="J809" s="4" t="str" cm="1">
        <f t="array" ref="J809">_xlfn.IFS(Merge2[[#This Row],[DistanceFromHome (KM)]] &lt;=10,"0-10KM",Merge2[[#This Row],[DistanceFromHome (KM)]] &lt;=20,"11-20KM",Merge2[[#This Row],[DistanceFromHome (KM)]] &lt;=30,"21-30KM",Merge2[[#This Row],[DistanceFromHome (KM)]] &lt;=40,"31-40KM",Merge2[[#This Row],[DistanceFromHome (KM)]] &lt;=50,"41-50KM")</f>
        <v>11-20KM</v>
      </c>
      <c r="K809" s="3" t="s">
        <v>40</v>
      </c>
      <c r="L809" s="3" t="s">
        <v>76</v>
      </c>
      <c r="M809" s="4">
        <v>3</v>
      </c>
      <c r="N809" s="3" t="str" cm="1">
        <f t="array" ref="N809">_xlfn.SWITCH(Merge2[[#This Row],[Education]], 1, "Below College", 2, "College", 3, "Bachelor's", 4, "Master's", 5, "Doctorate")</f>
        <v>Bachelor's</v>
      </c>
      <c r="O809" s="3" t="s">
        <v>130</v>
      </c>
      <c r="P809" s="3" t="s">
        <v>166</v>
      </c>
      <c r="Q809" s="3" t="s">
        <v>41</v>
      </c>
      <c r="R809" s="5">
        <v>24095</v>
      </c>
      <c r="S809" s="4">
        <v>0</v>
      </c>
      <c r="T809" s="3" t="s">
        <v>34</v>
      </c>
      <c r="U809" s="4">
        <f>IF(Merge2[[#This Row],[OverTime]]="Yes", 1, 0)</f>
        <v>0</v>
      </c>
      <c r="V809" s="2">
        <v>43218</v>
      </c>
      <c r="W809" s="3" t="s">
        <v>42</v>
      </c>
      <c r="X809" s="4">
        <v>2</v>
      </c>
      <c r="Y809" s="4">
        <v>2</v>
      </c>
      <c r="Z809" s="4">
        <v>2</v>
      </c>
      <c r="AA809" s="4" t="str">
        <f>IF(Merge2[[#This Row],[YearsSinceLastPromotion]] &gt;=4, "Need Attention", "OK")</f>
        <v>OK</v>
      </c>
      <c r="AB809" s="4">
        <v>1</v>
      </c>
      <c r="AC809" s="1"/>
      <c r="AD809" s="1"/>
      <c r="AE809" s="2"/>
      <c r="AF809" s="4"/>
      <c r="AG809" s="4" t="e">
        <f>IF(ISNUMBER(Merge2[[#This Row],[PerformanceRating.EnvironmentSatisfaction]]),Merge2[[#This Row],[PerformanceRating.EnvironmentSatisfaction]], NA())</f>
        <v>#N/A</v>
      </c>
      <c r="AH809" s="4"/>
      <c r="AI809" s="4" t="e">
        <f>IF(ISNUMBER(Merge2[[#This Row],[PerformanceRating.JobSatisfaction]]),Merge2[[#This Row],[PerformanceRating.JobSatisfaction]],NA())</f>
        <v>#N/A</v>
      </c>
      <c r="AJ809" s="4"/>
      <c r="AK809" s="4" t="e">
        <f>IF(ISNUMBER(Merge2[[#This Row],[PerformanceRating.RelationshipSatisfaction]]),Merge2[[#This Row],[PerformanceRating.RelationshipSatisfaction]],NA())</f>
        <v>#N/A</v>
      </c>
      <c r="AL809" s="4"/>
      <c r="AM809" s="4"/>
      <c r="AN809" s="4"/>
      <c r="AO809" s="4" t="e">
        <f>IF(ISNUMBER(Merge2[[#This Row],[PerformanceRating.WorkLifeBalance]]),Merge2[[#This Row],[PerformanceRating.WorkLifeBalance]],NA())</f>
        <v>#N/A</v>
      </c>
      <c r="AP809" s="4"/>
      <c r="AQ809" s="4" t="e">
        <f>IF(ISNUMBER(Merge2[[#This Row],[PerformanceRating.SelfRating]]),Merge2[[#This Row],[PerformanceRating.SelfRating]],NA())</f>
        <v>#N/A</v>
      </c>
      <c r="AR809" s="4"/>
      <c r="AS809" s="4" t="e">
        <f>IF(ISNUMBER(Merge2[[#This Row],[PerformanceRating.ManagerRating]]),Merge2[[#This Row],[PerformanceRating.ManagerRating]],NA())</f>
        <v>#N/A</v>
      </c>
      <c r="AT809" s="4" t="e">
        <f>AVERAGE(Merge2[[#This Row],[environment]],Merge2[[#This Row],[job_satisfactory]],Merge2[[#This Row],[Relationship]],Merge2[[#This Row],[worklife]],Merge2[[#This Row],[selfrating]],Merge2[[#This Row],[managerrating]])</f>
        <v>#N/A</v>
      </c>
    </row>
    <row r="810" spans="1:46" x14ac:dyDescent="0.25">
      <c r="A810" s="1" t="s">
        <v>2720</v>
      </c>
      <c r="B810" s="3" t="s">
        <v>2721</v>
      </c>
      <c r="C810" s="3" t="s">
        <v>2722</v>
      </c>
      <c r="D810" s="3" t="s">
        <v>26</v>
      </c>
      <c r="E810" s="4">
        <v>25</v>
      </c>
      <c r="F810" s="4" t="str">
        <f>IF(Merge2[[#This Row],[Age]]&lt;=35,"Young","Old")</f>
        <v>Young</v>
      </c>
      <c r="G810" s="3" t="s">
        <v>27</v>
      </c>
      <c r="H810" s="3" t="s">
        <v>57</v>
      </c>
      <c r="I810" s="4">
        <v>26</v>
      </c>
      <c r="J810" s="4" t="str" cm="1">
        <f t="array" ref="J810">_xlfn.IFS(Merge2[[#This Row],[DistanceFromHome (KM)]] &lt;=10,"0-10KM",Merge2[[#This Row],[DistanceFromHome (KM)]] &lt;=20,"11-20KM",Merge2[[#This Row],[DistanceFromHome (KM)]] &lt;=30,"21-30KM",Merge2[[#This Row],[DistanceFromHome (KM)]] &lt;=40,"31-40KM",Merge2[[#This Row],[DistanceFromHome (KM)]] &lt;=50,"41-50KM")</f>
        <v>21-30KM</v>
      </c>
      <c r="K810" s="3" t="s">
        <v>69</v>
      </c>
      <c r="L810" s="3" t="s">
        <v>30</v>
      </c>
      <c r="M810" s="4">
        <v>4</v>
      </c>
      <c r="N810" s="3" t="str" cm="1">
        <f t="array" ref="N810">_xlfn.SWITCH(Merge2[[#This Row],[Education]], 1, "Below College", 2, "College", 3, "Bachelor's", 4, "Master's", 5, "Doctorate")</f>
        <v>Master's</v>
      </c>
      <c r="O810" s="3" t="s">
        <v>58</v>
      </c>
      <c r="P810" s="3" t="s">
        <v>205</v>
      </c>
      <c r="Q810" s="3" t="s">
        <v>33</v>
      </c>
      <c r="R810" s="5">
        <v>174400</v>
      </c>
      <c r="S810" s="4">
        <v>1</v>
      </c>
      <c r="T810" s="3" t="s">
        <v>34</v>
      </c>
      <c r="U810" s="4">
        <f>IF(Merge2[[#This Row],[OverTime]]="Yes", 1, 0)</f>
        <v>0</v>
      </c>
      <c r="V810" s="2">
        <v>43218</v>
      </c>
      <c r="W810" s="3" t="s">
        <v>34</v>
      </c>
      <c r="X810" s="4">
        <v>4</v>
      </c>
      <c r="Y810" s="4">
        <v>0</v>
      </c>
      <c r="Z810" s="4">
        <v>2</v>
      </c>
      <c r="AA810" s="4" t="str">
        <f>IF(Merge2[[#This Row],[YearsSinceLastPromotion]] &gt;=4, "Need Attention", "OK")</f>
        <v>OK</v>
      </c>
      <c r="AB810" s="4">
        <v>4</v>
      </c>
      <c r="AC810" s="1"/>
      <c r="AD810" s="1"/>
      <c r="AE810" s="2"/>
      <c r="AF810" s="4"/>
      <c r="AG810" s="4" t="e">
        <f>IF(ISNUMBER(Merge2[[#This Row],[PerformanceRating.EnvironmentSatisfaction]]),Merge2[[#This Row],[PerformanceRating.EnvironmentSatisfaction]], NA())</f>
        <v>#N/A</v>
      </c>
      <c r="AH810" s="4"/>
      <c r="AI810" s="4" t="e">
        <f>IF(ISNUMBER(Merge2[[#This Row],[PerformanceRating.JobSatisfaction]]),Merge2[[#This Row],[PerformanceRating.JobSatisfaction]],NA())</f>
        <v>#N/A</v>
      </c>
      <c r="AJ810" s="4"/>
      <c r="AK810" s="4" t="e">
        <f>IF(ISNUMBER(Merge2[[#This Row],[PerformanceRating.RelationshipSatisfaction]]),Merge2[[#This Row],[PerformanceRating.RelationshipSatisfaction]],NA())</f>
        <v>#N/A</v>
      </c>
      <c r="AL810" s="4"/>
      <c r="AM810" s="4"/>
      <c r="AN810" s="4"/>
      <c r="AO810" s="4" t="e">
        <f>IF(ISNUMBER(Merge2[[#This Row],[PerformanceRating.WorkLifeBalance]]),Merge2[[#This Row],[PerformanceRating.WorkLifeBalance]],NA())</f>
        <v>#N/A</v>
      </c>
      <c r="AP810" s="4"/>
      <c r="AQ810" s="4" t="e">
        <f>IF(ISNUMBER(Merge2[[#This Row],[PerformanceRating.SelfRating]]),Merge2[[#This Row],[PerformanceRating.SelfRating]],NA())</f>
        <v>#N/A</v>
      </c>
      <c r="AR810" s="4"/>
      <c r="AS810" s="4" t="e">
        <f>IF(ISNUMBER(Merge2[[#This Row],[PerformanceRating.ManagerRating]]),Merge2[[#This Row],[PerformanceRating.ManagerRating]],NA())</f>
        <v>#N/A</v>
      </c>
      <c r="AT810" s="4" t="e">
        <f>AVERAGE(Merge2[[#This Row],[environment]],Merge2[[#This Row],[job_satisfactory]],Merge2[[#This Row],[Relationship]],Merge2[[#This Row],[worklife]],Merge2[[#This Row],[selfrating]],Merge2[[#This Row],[managerrating]])</f>
        <v>#N/A</v>
      </c>
    </row>
    <row r="811" spans="1:46" x14ac:dyDescent="0.25">
      <c r="A811" s="1" t="s">
        <v>2723</v>
      </c>
      <c r="B811" s="3" t="s">
        <v>2724</v>
      </c>
      <c r="C811" s="3" t="s">
        <v>2725</v>
      </c>
      <c r="D811" s="3" t="s">
        <v>26</v>
      </c>
      <c r="E811" s="4">
        <v>25</v>
      </c>
      <c r="F811" s="4" t="str">
        <f>IF(Merge2[[#This Row],[Age]]&lt;=35,"Young","Old")</f>
        <v>Young</v>
      </c>
      <c r="G811" s="3" t="s">
        <v>27</v>
      </c>
      <c r="H811" s="3" t="s">
        <v>47</v>
      </c>
      <c r="I811" s="4">
        <v>31</v>
      </c>
      <c r="J811" s="4" t="str" cm="1">
        <f t="array" ref="J811">_xlfn.IFS(Merge2[[#This Row],[DistanceFromHome (KM)]] &lt;=10,"0-10KM",Merge2[[#This Row],[DistanceFromHome (KM)]] &lt;=20,"11-20KM",Merge2[[#This Row],[DistanceFromHome (KM)]] &lt;=30,"21-30KM",Merge2[[#This Row],[DistanceFromHome (KM)]] &lt;=40,"31-40KM",Merge2[[#This Row],[DistanceFromHome (KM)]] &lt;=50,"41-50KM")</f>
        <v>31-40KM</v>
      </c>
      <c r="K811" s="3" t="s">
        <v>40</v>
      </c>
      <c r="L811" s="3" t="s">
        <v>70</v>
      </c>
      <c r="M811" s="4">
        <v>3</v>
      </c>
      <c r="N811" s="3" t="str" cm="1">
        <f t="array" ref="N811">_xlfn.SWITCH(Merge2[[#This Row],[Education]], 1, "Below College", 2, "College", 3, "Bachelor's", 4, "Master's", 5, "Doctorate")</f>
        <v>Bachelor's</v>
      </c>
      <c r="O811" s="3" t="s">
        <v>49</v>
      </c>
      <c r="P811" s="3" t="s">
        <v>233</v>
      </c>
      <c r="Q811" s="3" t="s">
        <v>51</v>
      </c>
      <c r="R811" s="5">
        <v>48797</v>
      </c>
      <c r="S811" s="4">
        <v>2</v>
      </c>
      <c r="T811" s="3" t="s">
        <v>34</v>
      </c>
      <c r="U811" s="4">
        <f>IF(Merge2[[#This Row],[OverTime]]="Yes", 1, 0)</f>
        <v>0</v>
      </c>
      <c r="V811" s="2">
        <v>43218</v>
      </c>
      <c r="W811" s="3" t="s">
        <v>34</v>
      </c>
      <c r="X811" s="4">
        <v>4</v>
      </c>
      <c r="Y811" s="4">
        <v>2</v>
      </c>
      <c r="Z811" s="4">
        <v>4</v>
      </c>
      <c r="AA811" s="4" t="str">
        <f>IF(Merge2[[#This Row],[YearsSinceLastPromotion]] &gt;=4, "Need Attention", "OK")</f>
        <v>Need Attention</v>
      </c>
      <c r="AB811" s="4">
        <v>4</v>
      </c>
      <c r="AC811" s="1"/>
      <c r="AD811" s="1"/>
      <c r="AE811" s="2"/>
      <c r="AF811" s="4"/>
      <c r="AG811" s="4" t="e">
        <f>IF(ISNUMBER(Merge2[[#This Row],[PerformanceRating.EnvironmentSatisfaction]]),Merge2[[#This Row],[PerformanceRating.EnvironmentSatisfaction]], NA())</f>
        <v>#N/A</v>
      </c>
      <c r="AH811" s="4"/>
      <c r="AI811" s="4" t="e">
        <f>IF(ISNUMBER(Merge2[[#This Row],[PerformanceRating.JobSatisfaction]]),Merge2[[#This Row],[PerformanceRating.JobSatisfaction]],NA())</f>
        <v>#N/A</v>
      </c>
      <c r="AJ811" s="4"/>
      <c r="AK811" s="4" t="e">
        <f>IF(ISNUMBER(Merge2[[#This Row],[PerformanceRating.RelationshipSatisfaction]]),Merge2[[#This Row],[PerformanceRating.RelationshipSatisfaction]],NA())</f>
        <v>#N/A</v>
      </c>
      <c r="AL811" s="4"/>
      <c r="AM811" s="4"/>
      <c r="AN811" s="4"/>
      <c r="AO811" s="4" t="e">
        <f>IF(ISNUMBER(Merge2[[#This Row],[PerformanceRating.WorkLifeBalance]]),Merge2[[#This Row],[PerformanceRating.WorkLifeBalance]],NA())</f>
        <v>#N/A</v>
      </c>
      <c r="AP811" s="4"/>
      <c r="AQ811" s="4" t="e">
        <f>IF(ISNUMBER(Merge2[[#This Row],[PerformanceRating.SelfRating]]),Merge2[[#This Row],[PerformanceRating.SelfRating]],NA())</f>
        <v>#N/A</v>
      </c>
      <c r="AR811" s="4"/>
      <c r="AS811" s="4" t="e">
        <f>IF(ISNUMBER(Merge2[[#This Row],[PerformanceRating.ManagerRating]]),Merge2[[#This Row],[PerformanceRating.ManagerRating]],NA())</f>
        <v>#N/A</v>
      </c>
      <c r="AT811" s="4" t="e">
        <f>AVERAGE(Merge2[[#This Row],[environment]],Merge2[[#This Row],[job_satisfactory]],Merge2[[#This Row],[Relationship]],Merge2[[#This Row],[worklife]],Merge2[[#This Row],[selfrating]],Merge2[[#This Row],[managerrating]])</f>
        <v>#N/A</v>
      </c>
    </row>
    <row r="812" spans="1:46" x14ac:dyDescent="0.25">
      <c r="A812" s="1" t="s">
        <v>2726</v>
      </c>
      <c r="B812" s="3" t="s">
        <v>2727</v>
      </c>
      <c r="C812" s="3" t="s">
        <v>2728</v>
      </c>
      <c r="D812" s="3" t="s">
        <v>26</v>
      </c>
      <c r="E812" s="4">
        <v>22</v>
      </c>
      <c r="F812" s="4" t="str">
        <f>IF(Merge2[[#This Row],[Age]]&lt;=35,"Young","Old")</f>
        <v>Young</v>
      </c>
      <c r="G812" s="3" t="s">
        <v>92</v>
      </c>
      <c r="H812" s="3" t="s">
        <v>57</v>
      </c>
      <c r="I812" s="4">
        <v>21</v>
      </c>
      <c r="J812" s="4" t="str" cm="1">
        <f t="array" ref="J812">_xlfn.IFS(Merge2[[#This Row],[DistanceFromHome (KM)]] &lt;=10,"0-10KM",Merge2[[#This Row],[DistanceFromHome (KM)]] &lt;=20,"11-20KM",Merge2[[#This Row],[DistanceFromHome (KM)]] &lt;=30,"21-30KM",Merge2[[#This Row],[DistanceFromHome (KM)]] &lt;=40,"31-40KM",Merge2[[#This Row],[DistanceFromHome (KM)]] &lt;=50,"41-50KM")</f>
        <v>21-30KM</v>
      </c>
      <c r="K812" s="3" t="s">
        <v>40</v>
      </c>
      <c r="L812" s="3" t="s">
        <v>70</v>
      </c>
      <c r="M812" s="4">
        <v>1</v>
      </c>
      <c r="N812" s="3" t="str" cm="1">
        <f t="array" ref="N812">_xlfn.SWITCH(Merge2[[#This Row],[Education]], 1, "Below College", 2, "College", 3, "Bachelor's", 4, "Master's", 5, "Doctorate")</f>
        <v>Below College</v>
      </c>
      <c r="O812" s="3" t="s">
        <v>77</v>
      </c>
      <c r="P812" s="3" t="s">
        <v>93</v>
      </c>
      <c r="Q812" s="3" t="s">
        <v>51</v>
      </c>
      <c r="R812" s="5">
        <v>34193</v>
      </c>
      <c r="S812" s="4">
        <v>0</v>
      </c>
      <c r="T812" s="3" t="s">
        <v>34</v>
      </c>
      <c r="U812" s="4">
        <f>IF(Merge2[[#This Row],[OverTime]]="Yes", 1, 0)</f>
        <v>0</v>
      </c>
      <c r="V812" s="2">
        <v>43219</v>
      </c>
      <c r="W812" s="3" t="s">
        <v>34</v>
      </c>
      <c r="X812" s="4">
        <v>4</v>
      </c>
      <c r="Y812" s="4">
        <v>2</v>
      </c>
      <c r="Z812" s="4">
        <v>4</v>
      </c>
      <c r="AA812" s="4" t="str">
        <f>IF(Merge2[[#This Row],[YearsSinceLastPromotion]] &gt;=4, "Need Attention", "OK")</f>
        <v>Need Attention</v>
      </c>
      <c r="AB812" s="4">
        <v>3</v>
      </c>
      <c r="AC812" s="1"/>
      <c r="AD812" s="1"/>
      <c r="AE812" s="2"/>
      <c r="AF812" s="4"/>
      <c r="AG812" s="4" t="e">
        <f>IF(ISNUMBER(Merge2[[#This Row],[PerformanceRating.EnvironmentSatisfaction]]),Merge2[[#This Row],[PerformanceRating.EnvironmentSatisfaction]], NA())</f>
        <v>#N/A</v>
      </c>
      <c r="AH812" s="4"/>
      <c r="AI812" s="4" t="e">
        <f>IF(ISNUMBER(Merge2[[#This Row],[PerformanceRating.JobSatisfaction]]),Merge2[[#This Row],[PerformanceRating.JobSatisfaction]],NA())</f>
        <v>#N/A</v>
      </c>
      <c r="AJ812" s="4"/>
      <c r="AK812" s="4" t="e">
        <f>IF(ISNUMBER(Merge2[[#This Row],[PerformanceRating.RelationshipSatisfaction]]),Merge2[[#This Row],[PerformanceRating.RelationshipSatisfaction]],NA())</f>
        <v>#N/A</v>
      </c>
      <c r="AL812" s="4"/>
      <c r="AM812" s="4"/>
      <c r="AN812" s="4"/>
      <c r="AO812" s="4" t="e">
        <f>IF(ISNUMBER(Merge2[[#This Row],[PerformanceRating.WorkLifeBalance]]),Merge2[[#This Row],[PerformanceRating.WorkLifeBalance]],NA())</f>
        <v>#N/A</v>
      </c>
      <c r="AP812" s="4"/>
      <c r="AQ812" s="4" t="e">
        <f>IF(ISNUMBER(Merge2[[#This Row],[PerformanceRating.SelfRating]]),Merge2[[#This Row],[PerformanceRating.SelfRating]],NA())</f>
        <v>#N/A</v>
      </c>
      <c r="AR812" s="4"/>
      <c r="AS812" s="4" t="e">
        <f>IF(ISNUMBER(Merge2[[#This Row],[PerformanceRating.ManagerRating]]),Merge2[[#This Row],[PerformanceRating.ManagerRating]],NA())</f>
        <v>#N/A</v>
      </c>
      <c r="AT812" s="4" t="e">
        <f>AVERAGE(Merge2[[#This Row],[environment]],Merge2[[#This Row],[job_satisfactory]],Merge2[[#This Row],[Relationship]],Merge2[[#This Row],[worklife]],Merge2[[#This Row],[selfrating]],Merge2[[#This Row],[managerrating]])</f>
        <v>#N/A</v>
      </c>
    </row>
    <row r="813" spans="1:46" x14ac:dyDescent="0.25">
      <c r="A813" s="1" t="s">
        <v>2729</v>
      </c>
      <c r="B813" s="3" t="s">
        <v>2730</v>
      </c>
      <c r="C813" s="3" t="s">
        <v>2731</v>
      </c>
      <c r="D813" s="3" t="s">
        <v>26</v>
      </c>
      <c r="E813" s="4">
        <v>25</v>
      </c>
      <c r="F813" s="4" t="str">
        <f>IF(Merge2[[#This Row],[Age]]&lt;=35,"Young","Old")</f>
        <v>Young</v>
      </c>
      <c r="G813" s="3" t="s">
        <v>27</v>
      </c>
      <c r="H813" s="3" t="s">
        <v>57</v>
      </c>
      <c r="I813" s="4">
        <v>1</v>
      </c>
      <c r="J813" s="4" t="str" cm="1">
        <f t="array" ref="J813">_xlfn.IFS(Merge2[[#This Row],[DistanceFromHome (KM)]] &lt;=10,"0-10KM",Merge2[[#This Row],[DistanceFromHome (KM)]] &lt;=20,"11-20KM",Merge2[[#This Row],[DistanceFromHome (KM)]] &lt;=30,"21-30KM",Merge2[[#This Row],[DistanceFromHome (KM)]] &lt;=40,"31-40KM",Merge2[[#This Row],[DistanceFromHome (KM)]] &lt;=50,"41-50KM")</f>
        <v>0-10KM</v>
      </c>
      <c r="K813" s="3" t="s">
        <v>29</v>
      </c>
      <c r="L813" s="3" t="s">
        <v>82</v>
      </c>
      <c r="M813" s="4">
        <v>1</v>
      </c>
      <c r="N813" s="3" t="str" cm="1">
        <f t="array" ref="N813">_xlfn.SWITCH(Merge2[[#This Row],[Education]], 1, "Below College", 2, "College", 3, "Bachelor's", 4, "Master's", 5, "Doctorate")</f>
        <v>Below College</v>
      </c>
      <c r="O813" s="3" t="s">
        <v>77</v>
      </c>
      <c r="P813" s="3" t="s">
        <v>110</v>
      </c>
      <c r="Q813" s="3" t="s">
        <v>51</v>
      </c>
      <c r="R813" s="5">
        <v>48570</v>
      </c>
      <c r="S813" s="4">
        <v>1</v>
      </c>
      <c r="T813" s="3" t="s">
        <v>42</v>
      </c>
      <c r="U813" s="4">
        <f>IF(Merge2[[#This Row],[OverTime]]="Yes", 1, 0)</f>
        <v>1</v>
      </c>
      <c r="V813" s="2">
        <v>43223</v>
      </c>
      <c r="W813" s="3" t="s">
        <v>34</v>
      </c>
      <c r="X813" s="4">
        <v>4</v>
      </c>
      <c r="Y813" s="4">
        <v>4</v>
      </c>
      <c r="Z813" s="4">
        <v>4</v>
      </c>
      <c r="AA813" s="4" t="str">
        <f>IF(Merge2[[#This Row],[YearsSinceLastPromotion]] &gt;=4, "Need Attention", "OK")</f>
        <v>Need Attention</v>
      </c>
      <c r="AB813" s="4">
        <v>1</v>
      </c>
      <c r="AC813" s="1"/>
      <c r="AD813" s="1"/>
      <c r="AE813" s="2"/>
      <c r="AF813" s="4"/>
      <c r="AG813" s="4" t="e">
        <f>IF(ISNUMBER(Merge2[[#This Row],[PerformanceRating.EnvironmentSatisfaction]]),Merge2[[#This Row],[PerformanceRating.EnvironmentSatisfaction]], NA())</f>
        <v>#N/A</v>
      </c>
      <c r="AH813" s="4"/>
      <c r="AI813" s="4" t="e">
        <f>IF(ISNUMBER(Merge2[[#This Row],[PerformanceRating.JobSatisfaction]]),Merge2[[#This Row],[PerformanceRating.JobSatisfaction]],NA())</f>
        <v>#N/A</v>
      </c>
      <c r="AJ813" s="4"/>
      <c r="AK813" s="4" t="e">
        <f>IF(ISNUMBER(Merge2[[#This Row],[PerformanceRating.RelationshipSatisfaction]]),Merge2[[#This Row],[PerformanceRating.RelationshipSatisfaction]],NA())</f>
        <v>#N/A</v>
      </c>
      <c r="AL813" s="4"/>
      <c r="AM813" s="4"/>
      <c r="AN813" s="4"/>
      <c r="AO813" s="4" t="e">
        <f>IF(ISNUMBER(Merge2[[#This Row],[PerformanceRating.WorkLifeBalance]]),Merge2[[#This Row],[PerformanceRating.WorkLifeBalance]],NA())</f>
        <v>#N/A</v>
      </c>
      <c r="AP813" s="4"/>
      <c r="AQ813" s="4" t="e">
        <f>IF(ISNUMBER(Merge2[[#This Row],[PerformanceRating.SelfRating]]),Merge2[[#This Row],[PerformanceRating.SelfRating]],NA())</f>
        <v>#N/A</v>
      </c>
      <c r="AR813" s="4"/>
      <c r="AS813" s="4" t="e">
        <f>IF(ISNUMBER(Merge2[[#This Row],[PerformanceRating.ManagerRating]]),Merge2[[#This Row],[PerformanceRating.ManagerRating]],NA())</f>
        <v>#N/A</v>
      </c>
      <c r="AT813" s="4" t="e">
        <f>AVERAGE(Merge2[[#This Row],[environment]],Merge2[[#This Row],[job_satisfactory]],Merge2[[#This Row],[Relationship]],Merge2[[#This Row],[worklife]],Merge2[[#This Row],[selfrating]],Merge2[[#This Row],[managerrating]])</f>
        <v>#N/A</v>
      </c>
    </row>
    <row r="814" spans="1:46" x14ac:dyDescent="0.25">
      <c r="A814" s="1" t="s">
        <v>2732</v>
      </c>
      <c r="B814" s="3" t="s">
        <v>2733</v>
      </c>
      <c r="C814" s="3" t="s">
        <v>2734</v>
      </c>
      <c r="D814" s="3" t="s">
        <v>39</v>
      </c>
      <c r="E814" s="4">
        <v>28</v>
      </c>
      <c r="F814" s="4" t="str">
        <f>IF(Merge2[[#This Row],[Age]]&lt;=35,"Young","Old")</f>
        <v>Young</v>
      </c>
      <c r="G814" s="3" t="s">
        <v>75</v>
      </c>
      <c r="H814" s="3" t="s">
        <v>57</v>
      </c>
      <c r="I814" s="4">
        <v>24</v>
      </c>
      <c r="J814" s="4" t="str" cm="1">
        <f t="array" ref="J814">_xlfn.IFS(Merge2[[#This Row],[DistanceFromHome (KM)]] &lt;=10,"0-10KM",Merge2[[#This Row],[DistanceFromHome (KM)]] &lt;=20,"11-20KM",Merge2[[#This Row],[DistanceFromHome (KM)]] &lt;=30,"21-30KM",Merge2[[#This Row],[DistanceFromHome (KM)]] &lt;=40,"31-40KM",Merge2[[#This Row],[DistanceFromHome (KM)]] &lt;=50,"41-50KM")</f>
        <v>21-30KM</v>
      </c>
      <c r="K814" s="3" t="s">
        <v>69</v>
      </c>
      <c r="L814" s="3" t="s">
        <v>30</v>
      </c>
      <c r="M814" s="4">
        <v>4</v>
      </c>
      <c r="N814" s="3" t="str" cm="1">
        <f t="array" ref="N814">_xlfn.SWITCH(Merge2[[#This Row],[Education]], 1, "Below College", 2, "College", 3, "Bachelor's", 4, "Master's", 5, "Doctorate")</f>
        <v>Master's</v>
      </c>
      <c r="O814" s="3" t="s">
        <v>58</v>
      </c>
      <c r="P814" s="3" t="s">
        <v>101</v>
      </c>
      <c r="Q814" s="3" t="s">
        <v>33</v>
      </c>
      <c r="R814" s="5">
        <v>193347</v>
      </c>
      <c r="S814" s="4">
        <v>2</v>
      </c>
      <c r="T814" s="3" t="s">
        <v>42</v>
      </c>
      <c r="U814" s="4">
        <f>IF(Merge2[[#This Row],[OverTime]]="Yes", 1, 0)</f>
        <v>1</v>
      </c>
      <c r="V814" s="2">
        <v>43229</v>
      </c>
      <c r="W814" s="3" t="s">
        <v>34</v>
      </c>
      <c r="X814" s="4">
        <v>4</v>
      </c>
      <c r="Y814" s="4">
        <v>4</v>
      </c>
      <c r="Z814" s="4">
        <v>4</v>
      </c>
      <c r="AA814" s="4" t="str">
        <f>IF(Merge2[[#This Row],[YearsSinceLastPromotion]] &gt;=4, "Need Attention", "OK")</f>
        <v>Need Attention</v>
      </c>
      <c r="AB814" s="4">
        <v>0</v>
      </c>
      <c r="AC814" s="1"/>
      <c r="AD814" s="1"/>
      <c r="AE814" s="2"/>
      <c r="AF814" s="4"/>
      <c r="AG814" s="4" t="e">
        <f>IF(ISNUMBER(Merge2[[#This Row],[PerformanceRating.EnvironmentSatisfaction]]),Merge2[[#This Row],[PerformanceRating.EnvironmentSatisfaction]], NA())</f>
        <v>#N/A</v>
      </c>
      <c r="AH814" s="4"/>
      <c r="AI814" s="4" t="e">
        <f>IF(ISNUMBER(Merge2[[#This Row],[PerformanceRating.JobSatisfaction]]),Merge2[[#This Row],[PerformanceRating.JobSatisfaction]],NA())</f>
        <v>#N/A</v>
      </c>
      <c r="AJ814" s="4"/>
      <c r="AK814" s="4" t="e">
        <f>IF(ISNUMBER(Merge2[[#This Row],[PerformanceRating.RelationshipSatisfaction]]),Merge2[[#This Row],[PerformanceRating.RelationshipSatisfaction]],NA())</f>
        <v>#N/A</v>
      </c>
      <c r="AL814" s="4"/>
      <c r="AM814" s="4"/>
      <c r="AN814" s="4"/>
      <c r="AO814" s="4" t="e">
        <f>IF(ISNUMBER(Merge2[[#This Row],[PerformanceRating.WorkLifeBalance]]),Merge2[[#This Row],[PerformanceRating.WorkLifeBalance]],NA())</f>
        <v>#N/A</v>
      </c>
      <c r="AP814" s="4"/>
      <c r="AQ814" s="4" t="e">
        <f>IF(ISNUMBER(Merge2[[#This Row],[PerformanceRating.SelfRating]]),Merge2[[#This Row],[PerformanceRating.SelfRating]],NA())</f>
        <v>#N/A</v>
      </c>
      <c r="AR814" s="4"/>
      <c r="AS814" s="4" t="e">
        <f>IF(ISNUMBER(Merge2[[#This Row],[PerformanceRating.ManagerRating]]),Merge2[[#This Row],[PerformanceRating.ManagerRating]],NA())</f>
        <v>#N/A</v>
      </c>
      <c r="AT814" s="4" t="e">
        <f>AVERAGE(Merge2[[#This Row],[environment]],Merge2[[#This Row],[job_satisfactory]],Merge2[[#This Row],[Relationship]],Merge2[[#This Row],[worklife]],Merge2[[#This Row],[selfrating]],Merge2[[#This Row],[managerrating]])</f>
        <v>#N/A</v>
      </c>
    </row>
    <row r="815" spans="1:46" x14ac:dyDescent="0.25">
      <c r="A815" s="1" t="s">
        <v>2735</v>
      </c>
      <c r="B815" s="3" t="s">
        <v>2736</v>
      </c>
      <c r="C815" s="3" t="s">
        <v>2737</v>
      </c>
      <c r="D815" s="3" t="s">
        <v>26</v>
      </c>
      <c r="E815" s="4">
        <v>25</v>
      </c>
      <c r="F815" s="4" t="str">
        <f>IF(Merge2[[#This Row],[Age]]&lt;=35,"Young","Old")</f>
        <v>Young</v>
      </c>
      <c r="G815" s="3" t="s">
        <v>27</v>
      </c>
      <c r="H815" s="3" t="s">
        <v>28</v>
      </c>
      <c r="I815" s="4">
        <v>30</v>
      </c>
      <c r="J815" s="4" t="str" cm="1">
        <f t="array" ref="J815">_xlfn.IFS(Merge2[[#This Row],[DistanceFromHome (KM)]] &lt;=10,"0-10KM",Merge2[[#This Row],[DistanceFromHome (KM)]] &lt;=20,"11-20KM",Merge2[[#This Row],[DistanceFromHome (KM)]] &lt;=30,"21-30KM",Merge2[[#This Row],[DistanceFromHome (KM)]] &lt;=40,"31-40KM",Merge2[[#This Row],[DistanceFromHome (KM)]] &lt;=50,"41-50KM")</f>
        <v>21-30KM</v>
      </c>
      <c r="K815" s="3" t="s">
        <v>40</v>
      </c>
      <c r="L815" s="3" t="s">
        <v>70</v>
      </c>
      <c r="M815" s="4">
        <v>4</v>
      </c>
      <c r="N815" s="3" t="str" cm="1">
        <f t="array" ref="N815">_xlfn.SWITCH(Merge2[[#This Row],[Education]], 1, "Below College", 2, "College", 3, "Bachelor's", 4, "Master's", 5, "Doctorate")</f>
        <v>Master's</v>
      </c>
      <c r="O815" s="3" t="s">
        <v>31</v>
      </c>
      <c r="P815" s="3" t="s">
        <v>32</v>
      </c>
      <c r="Q815" s="3" t="s">
        <v>33</v>
      </c>
      <c r="R815" s="5">
        <v>57742</v>
      </c>
      <c r="S815" s="4">
        <v>2</v>
      </c>
      <c r="T815" s="3" t="s">
        <v>42</v>
      </c>
      <c r="U815" s="4">
        <f>IF(Merge2[[#This Row],[OverTime]]="Yes", 1, 0)</f>
        <v>1</v>
      </c>
      <c r="V815" s="2">
        <v>43230</v>
      </c>
      <c r="W815" s="3" t="s">
        <v>34</v>
      </c>
      <c r="X815" s="4">
        <v>4</v>
      </c>
      <c r="Y815" s="4">
        <v>3</v>
      </c>
      <c r="Z815" s="4">
        <v>4</v>
      </c>
      <c r="AA815" s="4" t="str">
        <f>IF(Merge2[[#This Row],[YearsSinceLastPromotion]] &gt;=4, "Need Attention", "OK")</f>
        <v>Need Attention</v>
      </c>
      <c r="AB815" s="4">
        <v>1</v>
      </c>
      <c r="AC815" s="1"/>
      <c r="AD815" s="1"/>
      <c r="AE815" s="2"/>
      <c r="AF815" s="4"/>
      <c r="AG815" s="4" t="e">
        <f>IF(ISNUMBER(Merge2[[#This Row],[PerformanceRating.EnvironmentSatisfaction]]),Merge2[[#This Row],[PerformanceRating.EnvironmentSatisfaction]], NA())</f>
        <v>#N/A</v>
      </c>
      <c r="AH815" s="4"/>
      <c r="AI815" s="4" t="e">
        <f>IF(ISNUMBER(Merge2[[#This Row],[PerformanceRating.JobSatisfaction]]),Merge2[[#This Row],[PerformanceRating.JobSatisfaction]],NA())</f>
        <v>#N/A</v>
      </c>
      <c r="AJ815" s="4"/>
      <c r="AK815" s="4" t="e">
        <f>IF(ISNUMBER(Merge2[[#This Row],[PerformanceRating.RelationshipSatisfaction]]),Merge2[[#This Row],[PerformanceRating.RelationshipSatisfaction]],NA())</f>
        <v>#N/A</v>
      </c>
      <c r="AL815" s="4"/>
      <c r="AM815" s="4"/>
      <c r="AN815" s="4"/>
      <c r="AO815" s="4" t="e">
        <f>IF(ISNUMBER(Merge2[[#This Row],[PerformanceRating.WorkLifeBalance]]),Merge2[[#This Row],[PerformanceRating.WorkLifeBalance]],NA())</f>
        <v>#N/A</v>
      </c>
      <c r="AP815" s="4"/>
      <c r="AQ815" s="4" t="e">
        <f>IF(ISNUMBER(Merge2[[#This Row],[PerformanceRating.SelfRating]]),Merge2[[#This Row],[PerformanceRating.SelfRating]],NA())</f>
        <v>#N/A</v>
      </c>
      <c r="AR815" s="4"/>
      <c r="AS815" s="4" t="e">
        <f>IF(ISNUMBER(Merge2[[#This Row],[PerformanceRating.ManagerRating]]),Merge2[[#This Row],[PerformanceRating.ManagerRating]],NA())</f>
        <v>#N/A</v>
      </c>
      <c r="AT815" s="4" t="e">
        <f>AVERAGE(Merge2[[#This Row],[environment]],Merge2[[#This Row],[job_satisfactory]],Merge2[[#This Row],[Relationship]],Merge2[[#This Row],[worklife]],Merge2[[#This Row],[selfrating]],Merge2[[#This Row],[managerrating]])</f>
        <v>#N/A</v>
      </c>
    </row>
    <row r="816" spans="1:46" x14ac:dyDescent="0.25">
      <c r="A816" s="1" t="s">
        <v>2738</v>
      </c>
      <c r="B816" s="3" t="s">
        <v>2739</v>
      </c>
      <c r="C816" s="3" t="s">
        <v>2740</v>
      </c>
      <c r="D816" s="3" t="s">
        <v>39</v>
      </c>
      <c r="E816" s="4">
        <v>25</v>
      </c>
      <c r="F816" s="4" t="str">
        <f>IF(Merge2[[#This Row],[Age]]&lt;=35,"Young","Old")</f>
        <v>Young</v>
      </c>
      <c r="G816" s="3" t="s">
        <v>27</v>
      </c>
      <c r="H816" s="3" t="s">
        <v>57</v>
      </c>
      <c r="I816" s="4">
        <v>25</v>
      </c>
      <c r="J816" s="4" t="str" cm="1">
        <f t="array" ref="J816">_xlfn.IFS(Merge2[[#This Row],[DistanceFromHome (KM)]] &lt;=10,"0-10KM",Merge2[[#This Row],[DistanceFromHome (KM)]] &lt;=20,"11-20KM",Merge2[[#This Row],[DistanceFromHome (KM)]] &lt;=30,"21-30KM",Merge2[[#This Row],[DistanceFromHome (KM)]] &lt;=40,"31-40KM",Merge2[[#This Row],[DistanceFromHome (KM)]] &lt;=50,"41-50KM")</f>
        <v>21-30KM</v>
      </c>
      <c r="K816" s="3" t="s">
        <v>40</v>
      </c>
      <c r="L816" s="3" t="s">
        <v>30</v>
      </c>
      <c r="M816" s="4">
        <v>3</v>
      </c>
      <c r="N816" s="3" t="str" cm="1">
        <f t="array" ref="N816">_xlfn.SWITCH(Merge2[[#This Row],[Education]], 1, "Below College", 2, "College", 3, "Bachelor's", 4, "Master's", 5, "Doctorate")</f>
        <v>Bachelor's</v>
      </c>
      <c r="O816" s="3" t="s">
        <v>83</v>
      </c>
      <c r="P816" s="3" t="s">
        <v>205</v>
      </c>
      <c r="Q816" s="3" t="s">
        <v>33</v>
      </c>
      <c r="R816" s="5">
        <v>303446</v>
      </c>
      <c r="S816" s="4">
        <v>1</v>
      </c>
      <c r="T816" s="3" t="s">
        <v>34</v>
      </c>
      <c r="U816" s="4">
        <f>IF(Merge2[[#This Row],[OverTime]]="Yes", 1, 0)</f>
        <v>0</v>
      </c>
      <c r="V816" s="2">
        <v>43231</v>
      </c>
      <c r="W816" s="3" t="s">
        <v>34</v>
      </c>
      <c r="X816" s="4">
        <v>4</v>
      </c>
      <c r="Y816" s="4">
        <v>0</v>
      </c>
      <c r="Z816" s="4">
        <v>3</v>
      </c>
      <c r="AA816" s="4" t="str">
        <f>IF(Merge2[[#This Row],[YearsSinceLastPromotion]] &gt;=4, "Need Attention", "OK")</f>
        <v>OK</v>
      </c>
      <c r="AB816" s="4">
        <v>0</v>
      </c>
      <c r="AC816" s="1"/>
      <c r="AD816" s="1"/>
      <c r="AE816" s="2"/>
      <c r="AF816" s="4"/>
      <c r="AG816" s="4" t="e">
        <f>IF(ISNUMBER(Merge2[[#This Row],[PerformanceRating.EnvironmentSatisfaction]]),Merge2[[#This Row],[PerformanceRating.EnvironmentSatisfaction]], NA())</f>
        <v>#N/A</v>
      </c>
      <c r="AH816" s="4"/>
      <c r="AI816" s="4" t="e">
        <f>IF(ISNUMBER(Merge2[[#This Row],[PerformanceRating.JobSatisfaction]]),Merge2[[#This Row],[PerformanceRating.JobSatisfaction]],NA())</f>
        <v>#N/A</v>
      </c>
      <c r="AJ816" s="4"/>
      <c r="AK816" s="4" t="e">
        <f>IF(ISNUMBER(Merge2[[#This Row],[PerformanceRating.RelationshipSatisfaction]]),Merge2[[#This Row],[PerformanceRating.RelationshipSatisfaction]],NA())</f>
        <v>#N/A</v>
      </c>
      <c r="AL816" s="4"/>
      <c r="AM816" s="4"/>
      <c r="AN816" s="4"/>
      <c r="AO816" s="4" t="e">
        <f>IF(ISNUMBER(Merge2[[#This Row],[PerformanceRating.WorkLifeBalance]]),Merge2[[#This Row],[PerformanceRating.WorkLifeBalance]],NA())</f>
        <v>#N/A</v>
      </c>
      <c r="AP816" s="4"/>
      <c r="AQ816" s="4" t="e">
        <f>IF(ISNUMBER(Merge2[[#This Row],[PerformanceRating.SelfRating]]),Merge2[[#This Row],[PerformanceRating.SelfRating]],NA())</f>
        <v>#N/A</v>
      </c>
      <c r="AR816" s="4"/>
      <c r="AS816" s="4" t="e">
        <f>IF(ISNUMBER(Merge2[[#This Row],[PerformanceRating.ManagerRating]]),Merge2[[#This Row],[PerformanceRating.ManagerRating]],NA())</f>
        <v>#N/A</v>
      </c>
      <c r="AT816" s="4" t="e">
        <f>AVERAGE(Merge2[[#This Row],[environment]],Merge2[[#This Row],[job_satisfactory]],Merge2[[#This Row],[Relationship]],Merge2[[#This Row],[worklife]],Merge2[[#This Row],[selfrating]],Merge2[[#This Row],[managerrating]])</f>
        <v>#N/A</v>
      </c>
    </row>
    <row r="817" spans="1:46" x14ac:dyDescent="0.25">
      <c r="A817" s="1" t="s">
        <v>2741</v>
      </c>
      <c r="B817" s="3" t="s">
        <v>2742</v>
      </c>
      <c r="C817" s="3" t="s">
        <v>2743</v>
      </c>
      <c r="D817" s="3" t="s">
        <v>26</v>
      </c>
      <c r="E817" s="4">
        <v>25</v>
      </c>
      <c r="F817" s="4" t="str">
        <f>IF(Merge2[[#This Row],[Age]]&lt;=35,"Young","Old")</f>
        <v>Young</v>
      </c>
      <c r="G817" s="3" t="s">
        <v>75</v>
      </c>
      <c r="H817" s="3" t="s">
        <v>57</v>
      </c>
      <c r="I817" s="4">
        <v>11</v>
      </c>
      <c r="J817" s="4" t="str" cm="1">
        <f t="array" ref="J817">_xlfn.IFS(Merge2[[#This Row],[DistanceFromHome (KM)]] &lt;=10,"0-10KM",Merge2[[#This Row],[DistanceFromHome (KM)]] &lt;=20,"11-20KM",Merge2[[#This Row],[DistanceFromHome (KM)]] &lt;=30,"21-30KM",Merge2[[#This Row],[DistanceFromHome (KM)]] &lt;=40,"31-40KM",Merge2[[#This Row],[DistanceFromHome (KM)]] &lt;=50,"41-50KM")</f>
        <v>11-20KM</v>
      </c>
      <c r="K817" s="3" t="s">
        <v>40</v>
      </c>
      <c r="L817" s="3" t="s">
        <v>76</v>
      </c>
      <c r="M817" s="4">
        <v>3</v>
      </c>
      <c r="N817" s="3" t="str" cm="1">
        <f t="array" ref="N817">_xlfn.SWITCH(Merge2[[#This Row],[Education]], 1, "Below College", 2, "College", 3, "Bachelor's", 4, "Master's", 5, "Doctorate")</f>
        <v>Bachelor's</v>
      </c>
      <c r="O817" s="3" t="s">
        <v>58</v>
      </c>
      <c r="P817" s="3" t="s">
        <v>93</v>
      </c>
      <c r="Q817" s="3" t="s">
        <v>41</v>
      </c>
      <c r="R817" s="5">
        <v>96779</v>
      </c>
      <c r="S817" s="4">
        <v>0</v>
      </c>
      <c r="T817" s="3" t="s">
        <v>34</v>
      </c>
      <c r="U817" s="4">
        <f>IF(Merge2[[#This Row],[OverTime]]="Yes", 1, 0)</f>
        <v>0</v>
      </c>
      <c r="V817" s="2">
        <v>43234</v>
      </c>
      <c r="W817" s="3" t="s">
        <v>34</v>
      </c>
      <c r="X817" s="4">
        <v>4</v>
      </c>
      <c r="Y817" s="4">
        <v>0</v>
      </c>
      <c r="Z817" s="4">
        <v>0</v>
      </c>
      <c r="AA817" s="4" t="str">
        <f>IF(Merge2[[#This Row],[YearsSinceLastPromotion]] &gt;=4, "Need Attention", "OK")</f>
        <v>OK</v>
      </c>
      <c r="AB817" s="4">
        <v>3</v>
      </c>
      <c r="AC817" s="1"/>
      <c r="AD817" s="1"/>
      <c r="AE817" s="2"/>
      <c r="AF817" s="4"/>
      <c r="AG817" s="4" t="e">
        <f>IF(ISNUMBER(Merge2[[#This Row],[PerformanceRating.EnvironmentSatisfaction]]),Merge2[[#This Row],[PerformanceRating.EnvironmentSatisfaction]], NA())</f>
        <v>#N/A</v>
      </c>
      <c r="AH817" s="4"/>
      <c r="AI817" s="4" t="e">
        <f>IF(ISNUMBER(Merge2[[#This Row],[PerformanceRating.JobSatisfaction]]),Merge2[[#This Row],[PerformanceRating.JobSatisfaction]],NA())</f>
        <v>#N/A</v>
      </c>
      <c r="AJ817" s="4"/>
      <c r="AK817" s="4" t="e">
        <f>IF(ISNUMBER(Merge2[[#This Row],[PerformanceRating.RelationshipSatisfaction]]),Merge2[[#This Row],[PerformanceRating.RelationshipSatisfaction]],NA())</f>
        <v>#N/A</v>
      </c>
      <c r="AL817" s="4"/>
      <c r="AM817" s="4"/>
      <c r="AN817" s="4"/>
      <c r="AO817" s="4" t="e">
        <f>IF(ISNUMBER(Merge2[[#This Row],[PerformanceRating.WorkLifeBalance]]),Merge2[[#This Row],[PerformanceRating.WorkLifeBalance]],NA())</f>
        <v>#N/A</v>
      </c>
      <c r="AP817" s="4"/>
      <c r="AQ817" s="4" t="e">
        <f>IF(ISNUMBER(Merge2[[#This Row],[PerformanceRating.SelfRating]]),Merge2[[#This Row],[PerformanceRating.SelfRating]],NA())</f>
        <v>#N/A</v>
      </c>
      <c r="AR817" s="4"/>
      <c r="AS817" s="4" t="e">
        <f>IF(ISNUMBER(Merge2[[#This Row],[PerformanceRating.ManagerRating]]),Merge2[[#This Row],[PerformanceRating.ManagerRating]],NA())</f>
        <v>#N/A</v>
      </c>
      <c r="AT817" s="4" t="e">
        <f>AVERAGE(Merge2[[#This Row],[environment]],Merge2[[#This Row],[job_satisfactory]],Merge2[[#This Row],[Relationship]],Merge2[[#This Row],[worklife]],Merge2[[#This Row],[selfrating]],Merge2[[#This Row],[managerrating]])</f>
        <v>#N/A</v>
      </c>
    </row>
    <row r="818" spans="1:46" x14ac:dyDescent="0.25">
      <c r="A818" s="1" t="s">
        <v>2744</v>
      </c>
      <c r="B818" s="3" t="s">
        <v>2745</v>
      </c>
      <c r="C818" s="3" t="s">
        <v>2746</v>
      </c>
      <c r="D818" s="3" t="s">
        <v>26</v>
      </c>
      <c r="E818" s="4">
        <v>25</v>
      </c>
      <c r="F818" s="4" t="str">
        <f>IF(Merge2[[#This Row],[Age]]&lt;=35,"Young","Old")</f>
        <v>Young</v>
      </c>
      <c r="G818" s="3" t="s">
        <v>27</v>
      </c>
      <c r="H818" s="3" t="s">
        <v>28</v>
      </c>
      <c r="I818" s="4">
        <v>22</v>
      </c>
      <c r="J818" s="4" t="str" cm="1">
        <f t="array" ref="J818">_xlfn.IFS(Merge2[[#This Row],[DistanceFromHome (KM)]] &lt;=10,"0-10KM",Merge2[[#This Row],[DistanceFromHome (KM)]] &lt;=20,"11-20KM",Merge2[[#This Row],[DistanceFromHome (KM)]] &lt;=30,"21-30KM",Merge2[[#This Row],[DistanceFromHome (KM)]] &lt;=40,"31-40KM",Merge2[[#This Row],[DistanceFromHome (KM)]] &lt;=50,"41-50KM")</f>
        <v>21-30KM</v>
      </c>
      <c r="K818" s="3" t="s">
        <v>69</v>
      </c>
      <c r="L818" s="3" t="s">
        <v>149</v>
      </c>
      <c r="M818" s="4">
        <v>1</v>
      </c>
      <c r="N818" s="3" t="str" cm="1">
        <f t="array" ref="N818">_xlfn.SWITCH(Merge2[[#This Row],[Education]], 1, "Below College", 2, "College", 3, "Bachelor's", 4, "Master's", 5, "Doctorate")</f>
        <v>Below College</v>
      </c>
      <c r="O818" s="3" t="s">
        <v>31</v>
      </c>
      <c r="P818" s="3" t="s">
        <v>166</v>
      </c>
      <c r="Q818" s="3" t="s">
        <v>41</v>
      </c>
      <c r="R818" s="5">
        <v>32894</v>
      </c>
      <c r="S818" s="4">
        <v>0</v>
      </c>
      <c r="T818" s="3" t="s">
        <v>34</v>
      </c>
      <c r="U818" s="4">
        <f>IF(Merge2[[#This Row],[OverTime]]="Yes", 1, 0)</f>
        <v>0</v>
      </c>
      <c r="V818" s="2">
        <v>43234</v>
      </c>
      <c r="W818" s="3" t="s">
        <v>42</v>
      </c>
      <c r="X818" s="4">
        <v>2</v>
      </c>
      <c r="Y818" s="4">
        <v>2</v>
      </c>
      <c r="Z818" s="4">
        <v>2</v>
      </c>
      <c r="AA818" s="4" t="str">
        <f>IF(Merge2[[#This Row],[YearsSinceLastPromotion]] &gt;=4, "Need Attention", "OK")</f>
        <v>OK</v>
      </c>
      <c r="AB818" s="4">
        <v>1</v>
      </c>
      <c r="AC818" s="1" t="s">
        <v>2747</v>
      </c>
      <c r="AD818" s="1" t="s">
        <v>2744</v>
      </c>
      <c r="AE818" s="2">
        <v>42791</v>
      </c>
      <c r="AF818" s="4">
        <v>4</v>
      </c>
      <c r="AG818" s="4">
        <f>IF(ISNUMBER(Merge2[[#This Row],[PerformanceRating.EnvironmentSatisfaction]]),Merge2[[#This Row],[PerformanceRating.EnvironmentSatisfaction]], NA())</f>
        <v>4</v>
      </c>
      <c r="AH818" s="4">
        <v>2</v>
      </c>
      <c r="AI818" s="4">
        <f>IF(ISNUMBER(Merge2[[#This Row],[PerformanceRating.JobSatisfaction]]),Merge2[[#This Row],[PerformanceRating.JobSatisfaction]],NA())</f>
        <v>2</v>
      </c>
      <c r="AJ818" s="4">
        <v>3</v>
      </c>
      <c r="AK818" s="4">
        <f>IF(ISNUMBER(Merge2[[#This Row],[PerformanceRating.RelationshipSatisfaction]]),Merge2[[#This Row],[PerformanceRating.RelationshipSatisfaction]],NA())</f>
        <v>3</v>
      </c>
      <c r="AL818" s="4">
        <v>2</v>
      </c>
      <c r="AM818" s="4">
        <v>1</v>
      </c>
      <c r="AN818" s="4">
        <v>2</v>
      </c>
      <c r="AO818" s="4">
        <f>IF(ISNUMBER(Merge2[[#This Row],[PerformanceRating.WorkLifeBalance]]),Merge2[[#This Row],[PerformanceRating.WorkLifeBalance]],NA())</f>
        <v>2</v>
      </c>
      <c r="AP818" s="4">
        <v>3</v>
      </c>
      <c r="AQ818" s="4">
        <f>IF(ISNUMBER(Merge2[[#This Row],[PerformanceRating.SelfRating]]),Merge2[[#This Row],[PerformanceRating.SelfRating]],NA())</f>
        <v>3</v>
      </c>
      <c r="AR818" s="4">
        <v>2</v>
      </c>
      <c r="AS818" s="4">
        <f>IF(ISNUMBER(Merge2[[#This Row],[PerformanceRating.ManagerRating]]),Merge2[[#This Row],[PerformanceRating.ManagerRating]],NA())</f>
        <v>2</v>
      </c>
      <c r="AT818" s="4">
        <f>AVERAGE(Merge2[[#This Row],[environment]],Merge2[[#This Row],[job_satisfactory]],Merge2[[#This Row],[Relationship]],Merge2[[#This Row],[worklife]],Merge2[[#This Row],[selfrating]],Merge2[[#This Row],[managerrating]])</f>
        <v>2.6666666666666665</v>
      </c>
    </row>
    <row r="819" spans="1:46" x14ac:dyDescent="0.25">
      <c r="A819" s="1" t="s">
        <v>2748</v>
      </c>
      <c r="B819" s="3" t="s">
        <v>2749</v>
      </c>
      <c r="C819" s="3" t="s">
        <v>2750</v>
      </c>
      <c r="D819" s="3" t="s">
        <v>39</v>
      </c>
      <c r="E819" s="4">
        <v>25</v>
      </c>
      <c r="F819" s="4" t="str">
        <f>IF(Merge2[[#This Row],[Age]]&lt;=35,"Young","Old")</f>
        <v>Young</v>
      </c>
      <c r="G819" s="3" t="s">
        <v>27</v>
      </c>
      <c r="H819" s="3" t="s">
        <v>28</v>
      </c>
      <c r="I819" s="4">
        <v>29</v>
      </c>
      <c r="J819" s="4" t="str" cm="1">
        <f t="array" ref="J819">_xlfn.IFS(Merge2[[#This Row],[DistanceFromHome (KM)]] &lt;=10,"0-10KM",Merge2[[#This Row],[DistanceFromHome (KM)]] &lt;=20,"11-20KM",Merge2[[#This Row],[DistanceFromHome (KM)]] &lt;=30,"21-30KM",Merge2[[#This Row],[DistanceFromHome (KM)]] &lt;=40,"31-40KM",Merge2[[#This Row],[DistanceFromHome (KM)]] &lt;=50,"41-50KM")</f>
        <v>21-30KM</v>
      </c>
      <c r="K819" s="3" t="s">
        <v>40</v>
      </c>
      <c r="L819" s="3" t="s">
        <v>30</v>
      </c>
      <c r="M819" s="4">
        <v>4</v>
      </c>
      <c r="N819" s="3" t="str" cm="1">
        <f t="array" ref="N819">_xlfn.SWITCH(Merge2[[#This Row],[Education]], 1, "Below College", 2, "College", 3, "Bachelor's", 4, "Master's", 5, "Doctorate")</f>
        <v>Master's</v>
      </c>
      <c r="O819" s="3" t="s">
        <v>31</v>
      </c>
      <c r="P819" s="3" t="s">
        <v>32</v>
      </c>
      <c r="Q819" s="3" t="s">
        <v>51</v>
      </c>
      <c r="R819" s="5">
        <v>95643</v>
      </c>
      <c r="S819" s="4">
        <v>1</v>
      </c>
      <c r="T819" s="3" t="s">
        <v>34</v>
      </c>
      <c r="U819" s="4">
        <f>IF(Merge2[[#This Row],[OverTime]]="Yes", 1, 0)</f>
        <v>0</v>
      </c>
      <c r="V819" s="2">
        <v>43234</v>
      </c>
      <c r="W819" s="3" t="s">
        <v>34</v>
      </c>
      <c r="X819" s="4">
        <v>4</v>
      </c>
      <c r="Y819" s="4">
        <v>0</v>
      </c>
      <c r="Z819" s="4">
        <v>3</v>
      </c>
      <c r="AA819" s="4" t="str">
        <f>IF(Merge2[[#This Row],[YearsSinceLastPromotion]] &gt;=4, "Need Attention", "OK")</f>
        <v>OK</v>
      </c>
      <c r="AB819" s="4">
        <v>1</v>
      </c>
      <c r="AC819" s="1"/>
      <c r="AD819" s="1"/>
      <c r="AE819" s="2"/>
      <c r="AF819" s="4"/>
      <c r="AG819" s="4" t="e">
        <f>IF(ISNUMBER(Merge2[[#This Row],[PerformanceRating.EnvironmentSatisfaction]]),Merge2[[#This Row],[PerformanceRating.EnvironmentSatisfaction]], NA())</f>
        <v>#N/A</v>
      </c>
      <c r="AH819" s="4"/>
      <c r="AI819" s="4" t="e">
        <f>IF(ISNUMBER(Merge2[[#This Row],[PerformanceRating.JobSatisfaction]]),Merge2[[#This Row],[PerformanceRating.JobSatisfaction]],NA())</f>
        <v>#N/A</v>
      </c>
      <c r="AJ819" s="4"/>
      <c r="AK819" s="4" t="e">
        <f>IF(ISNUMBER(Merge2[[#This Row],[PerformanceRating.RelationshipSatisfaction]]),Merge2[[#This Row],[PerformanceRating.RelationshipSatisfaction]],NA())</f>
        <v>#N/A</v>
      </c>
      <c r="AL819" s="4"/>
      <c r="AM819" s="4"/>
      <c r="AN819" s="4"/>
      <c r="AO819" s="4" t="e">
        <f>IF(ISNUMBER(Merge2[[#This Row],[PerformanceRating.WorkLifeBalance]]),Merge2[[#This Row],[PerformanceRating.WorkLifeBalance]],NA())</f>
        <v>#N/A</v>
      </c>
      <c r="AP819" s="4"/>
      <c r="AQ819" s="4" t="e">
        <f>IF(ISNUMBER(Merge2[[#This Row],[PerformanceRating.SelfRating]]),Merge2[[#This Row],[PerformanceRating.SelfRating]],NA())</f>
        <v>#N/A</v>
      </c>
      <c r="AR819" s="4"/>
      <c r="AS819" s="4" t="e">
        <f>IF(ISNUMBER(Merge2[[#This Row],[PerformanceRating.ManagerRating]]),Merge2[[#This Row],[PerformanceRating.ManagerRating]],NA())</f>
        <v>#N/A</v>
      </c>
      <c r="AT819" s="4" t="e">
        <f>AVERAGE(Merge2[[#This Row],[environment]],Merge2[[#This Row],[job_satisfactory]],Merge2[[#This Row],[Relationship]],Merge2[[#This Row],[worklife]],Merge2[[#This Row],[selfrating]],Merge2[[#This Row],[managerrating]])</f>
        <v>#N/A</v>
      </c>
    </row>
    <row r="820" spans="1:46" x14ac:dyDescent="0.25">
      <c r="A820" s="1" t="s">
        <v>2751</v>
      </c>
      <c r="B820" s="3" t="s">
        <v>2752</v>
      </c>
      <c r="C820" s="3" t="s">
        <v>2753</v>
      </c>
      <c r="D820" s="3" t="s">
        <v>56</v>
      </c>
      <c r="E820" s="4">
        <v>24</v>
      </c>
      <c r="F820" s="4" t="str">
        <f>IF(Merge2[[#This Row],[Age]]&lt;=35,"Young","Old")</f>
        <v>Young</v>
      </c>
      <c r="G820" s="3" t="s">
        <v>27</v>
      </c>
      <c r="H820" s="3" t="s">
        <v>57</v>
      </c>
      <c r="I820" s="4">
        <v>7</v>
      </c>
      <c r="J820" s="4" t="str" cm="1">
        <f t="array" ref="J820">_xlfn.IFS(Merge2[[#This Row],[DistanceFromHome (KM)]] &lt;=10,"0-10KM",Merge2[[#This Row],[DistanceFromHome (KM)]] &lt;=20,"11-20KM",Merge2[[#This Row],[DistanceFromHome (KM)]] &lt;=30,"21-30KM",Merge2[[#This Row],[DistanceFromHome (KM)]] &lt;=40,"31-40KM",Merge2[[#This Row],[DistanceFromHome (KM)]] &lt;=50,"41-50KM")</f>
        <v>0-10KM</v>
      </c>
      <c r="K820" s="3" t="s">
        <v>40</v>
      </c>
      <c r="L820" s="3" t="s">
        <v>76</v>
      </c>
      <c r="M820" s="4">
        <v>4</v>
      </c>
      <c r="N820" s="3" t="str" cm="1">
        <f t="array" ref="N820">_xlfn.SWITCH(Merge2[[#This Row],[Education]], 1, "Below College", 2, "College", 3, "Bachelor's", 4, "Master's", 5, "Doctorate")</f>
        <v>Master's</v>
      </c>
      <c r="O820" s="3" t="s">
        <v>58</v>
      </c>
      <c r="P820" s="3" t="s">
        <v>114</v>
      </c>
      <c r="Q820" s="3" t="s">
        <v>51</v>
      </c>
      <c r="R820" s="5">
        <v>44256</v>
      </c>
      <c r="S820" s="4">
        <v>2</v>
      </c>
      <c r="T820" s="3" t="s">
        <v>34</v>
      </c>
      <c r="U820" s="4">
        <f>IF(Merge2[[#This Row],[OverTime]]="Yes", 1, 0)</f>
        <v>0</v>
      </c>
      <c r="V820" s="2">
        <v>43238</v>
      </c>
      <c r="W820" s="3" t="s">
        <v>34</v>
      </c>
      <c r="X820" s="4">
        <v>4</v>
      </c>
      <c r="Y820" s="4">
        <v>2</v>
      </c>
      <c r="Z820" s="4">
        <v>4</v>
      </c>
      <c r="AA820" s="4" t="str">
        <f>IF(Merge2[[#This Row],[YearsSinceLastPromotion]] &gt;=4, "Need Attention", "OK")</f>
        <v>Need Attention</v>
      </c>
      <c r="AB820" s="4">
        <v>3</v>
      </c>
      <c r="AC820" s="1"/>
      <c r="AD820" s="1"/>
      <c r="AE820" s="2"/>
      <c r="AF820" s="4"/>
      <c r="AG820" s="4" t="e">
        <f>IF(ISNUMBER(Merge2[[#This Row],[PerformanceRating.EnvironmentSatisfaction]]),Merge2[[#This Row],[PerformanceRating.EnvironmentSatisfaction]], NA())</f>
        <v>#N/A</v>
      </c>
      <c r="AH820" s="4"/>
      <c r="AI820" s="4" t="e">
        <f>IF(ISNUMBER(Merge2[[#This Row],[PerformanceRating.JobSatisfaction]]),Merge2[[#This Row],[PerformanceRating.JobSatisfaction]],NA())</f>
        <v>#N/A</v>
      </c>
      <c r="AJ820" s="4"/>
      <c r="AK820" s="4" t="e">
        <f>IF(ISNUMBER(Merge2[[#This Row],[PerformanceRating.RelationshipSatisfaction]]),Merge2[[#This Row],[PerformanceRating.RelationshipSatisfaction]],NA())</f>
        <v>#N/A</v>
      </c>
      <c r="AL820" s="4"/>
      <c r="AM820" s="4"/>
      <c r="AN820" s="4"/>
      <c r="AO820" s="4" t="e">
        <f>IF(ISNUMBER(Merge2[[#This Row],[PerformanceRating.WorkLifeBalance]]),Merge2[[#This Row],[PerformanceRating.WorkLifeBalance]],NA())</f>
        <v>#N/A</v>
      </c>
      <c r="AP820" s="4"/>
      <c r="AQ820" s="4" t="e">
        <f>IF(ISNUMBER(Merge2[[#This Row],[PerformanceRating.SelfRating]]),Merge2[[#This Row],[PerformanceRating.SelfRating]],NA())</f>
        <v>#N/A</v>
      </c>
      <c r="AR820" s="4"/>
      <c r="AS820" s="4" t="e">
        <f>IF(ISNUMBER(Merge2[[#This Row],[PerformanceRating.ManagerRating]]),Merge2[[#This Row],[PerformanceRating.ManagerRating]],NA())</f>
        <v>#N/A</v>
      </c>
      <c r="AT820" s="4" t="e">
        <f>AVERAGE(Merge2[[#This Row],[environment]],Merge2[[#This Row],[job_satisfactory]],Merge2[[#This Row],[Relationship]],Merge2[[#This Row],[worklife]],Merge2[[#This Row],[selfrating]],Merge2[[#This Row],[managerrating]])</f>
        <v>#N/A</v>
      </c>
    </row>
    <row r="821" spans="1:46" x14ac:dyDescent="0.25">
      <c r="A821" s="1" t="s">
        <v>2754</v>
      </c>
      <c r="B821" s="3" t="s">
        <v>2082</v>
      </c>
      <c r="C821" s="3" t="s">
        <v>2755</v>
      </c>
      <c r="D821" s="3" t="s">
        <v>26</v>
      </c>
      <c r="E821" s="4">
        <v>22</v>
      </c>
      <c r="F821" s="4" t="str">
        <f>IF(Merge2[[#This Row],[Age]]&lt;=35,"Young","Old")</f>
        <v>Young</v>
      </c>
      <c r="G821" s="3" t="s">
        <v>27</v>
      </c>
      <c r="H821" s="3" t="s">
        <v>57</v>
      </c>
      <c r="I821" s="4">
        <v>36</v>
      </c>
      <c r="J821" s="4" t="str" cm="1">
        <f t="array" ref="J821">_xlfn.IFS(Merge2[[#This Row],[DistanceFromHome (KM)]] &lt;=10,"0-10KM",Merge2[[#This Row],[DistanceFromHome (KM)]] &lt;=20,"11-20KM",Merge2[[#This Row],[DistanceFromHome (KM)]] &lt;=30,"21-30KM",Merge2[[#This Row],[DistanceFromHome (KM)]] &lt;=40,"31-40KM",Merge2[[#This Row],[DistanceFromHome (KM)]] &lt;=50,"41-50KM")</f>
        <v>31-40KM</v>
      </c>
      <c r="K821" s="3" t="s">
        <v>40</v>
      </c>
      <c r="L821" s="3" t="s">
        <v>30</v>
      </c>
      <c r="M821" s="4">
        <v>3</v>
      </c>
      <c r="N821" s="3" t="str" cm="1">
        <f t="array" ref="N821">_xlfn.SWITCH(Merge2[[#This Row],[Education]], 1, "Below College", 2, "College", 3, "Bachelor's", 4, "Master's", 5, "Doctorate")</f>
        <v>Bachelor's</v>
      </c>
      <c r="O821" s="3" t="s">
        <v>83</v>
      </c>
      <c r="P821" s="3" t="s">
        <v>93</v>
      </c>
      <c r="Q821" s="3" t="s">
        <v>33</v>
      </c>
      <c r="R821" s="5">
        <v>57686</v>
      </c>
      <c r="S821" s="4">
        <v>2</v>
      </c>
      <c r="T821" s="3" t="s">
        <v>34</v>
      </c>
      <c r="U821" s="4">
        <f>IF(Merge2[[#This Row],[OverTime]]="Yes", 1, 0)</f>
        <v>0</v>
      </c>
      <c r="V821" s="2">
        <v>43243</v>
      </c>
      <c r="W821" s="3" t="s">
        <v>34</v>
      </c>
      <c r="X821" s="4">
        <v>4</v>
      </c>
      <c r="Y821" s="4">
        <v>2</v>
      </c>
      <c r="Z821" s="4">
        <v>4</v>
      </c>
      <c r="AA821" s="4" t="str">
        <f>IF(Merge2[[#This Row],[YearsSinceLastPromotion]] &gt;=4, "Need Attention", "OK")</f>
        <v>Need Attention</v>
      </c>
      <c r="AB821" s="4">
        <v>1</v>
      </c>
      <c r="AC821" s="1"/>
      <c r="AD821" s="1"/>
      <c r="AE821" s="2"/>
      <c r="AF821" s="4"/>
      <c r="AG821" s="4" t="e">
        <f>IF(ISNUMBER(Merge2[[#This Row],[PerformanceRating.EnvironmentSatisfaction]]),Merge2[[#This Row],[PerformanceRating.EnvironmentSatisfaction]], NA())</f>
        <v>#N/A</v>
      </c>
      <c r="AH821" s="4"/>
      <c r="AI821" s="4" t="e">
        <f>IF(ISNUMBER(Merge2[[#This Row],[PerformanceRating.JobSatisfaction]]),Merge2[[#This Row],[PerformanceRating.JobSatisfaction]],NA())</f>
        <v>#N/A</v>
      </c>
      <c r="AJ821" s="4"/>
      <c r="AK821" s="4" t="e">
        <f>IF(ISNUMBER(Merge2[[#This Row],[PerformanceRating.RelationshipSatisfaction]]),Merge2[[#This Row],[PerformanceRating.RelationshipSatisfaction]],NA())</f>
        <v>#N/A</v>
      </c>
      <c r="AL821" s="4"/>
      <c r="AM821" s="4"/>
      <c r="AN821" s="4"/>
      <c r="AO821" s="4" t="e">
        <f>IF(ISNUMBER(Merge2[[#This Row],[PerformanceRating.WorkLifeBalance]]),Merge2[[#This Row],[PerformanceRating.WorkLifeBalance]],NA())</f>
        <v>#N/A</v>
      </c>
      <c r="AP821" s="4"/>
      <c r="AQ821" s="4" t="e">
        <f>IF(ISNUMBER(Merge2[[#This Row],[PerformanceRating.SelfRating]]),Merge2[[#This Row],[PerformanceRating.SelfRating]],NA())</f>
        <v>#N/A</v>
      </c>
      <c r="AR821" s="4"/>
      <c r="AS821" s="4" t="e">
        <f>IF(ISNUMBER(Merge2[[#This Row],[PerformanceRating.ManagerRating]]),Merge2[[#This Row],[PerformanceRating.ManagerRating]],NA())</f>
        <v>#N/A</v>
      </c>
      <c r="AT821" s="4" t="e">
        <f>AVERAGE(Merge2[[#This Row],[environment]],Merge2[[#This Row],[job_satisfactory]],Merge2[[#This Row],[Relationship]],Merge2[[#This Row],[worklife]],Merge2[[#This Row],[selfrating]],Merge2[[#This Row],[managerrating]])</f>
        <v>#N/A</v>
      </c>
    </row>
    <row r="822" spans="1:46" x14ac:dyDescent="0.25">
      <c r="A822" s="1" t="s">
        <v>2756</v>
      </c>
      <c r="B822" s="3" t="s">
        <v>2757</v>
      </c>
      <c r="C822" s="3" t="s">
        <v>2758</v>
      </c>
      <c r="D822" s="3" t="s">
        <v>26</v>
      </c>
      <c r="E822" s="4">
        <v>22</v>
      </c>
      <c r="F822" s="4" t="str">
        <f>IF(Merge2[[#This Row],[Age]]&lt;=35,"Young","Old")</f>
        <v>Young</v>
      </c>
      <c r="G822" s="3" t="s">
        <v>92</v>
      </c>
      <c r="H822" s="3" t="s">
        <v>28</v>
      </c>
      <c r="I822" s="4">
        <v>26</v>
      </c>
      <c r="J822" s="4" t="str" cm="1">
        <f t="array" ref="J822">_xlfn.IFS(Merge2[[#This Row],[DistanceFromHome (KM)]] &lt;=10,"0-10KM",Merge2[[#This Row],[DistanceFromHome (KM)]] &lt;=20,"11-20KM",Merge2[[#This Row],[DistanceFromHome (KM)]] &lt;=30,"21-30KM",Merge2[[#This Row],[DistanceFromHome (KM)]] &lt;=40,"31-40KM",Merge2[[#This Row],[DistanceFromHome (KM)]] &lt;=50,"41-50KM")</f>
        <v>21-30KM</v>
      </c>
      <c r="K822" s="3" t="s">
        <v>40</v>
      </c>
      <c r="L822" s="3" t="s">
        <v>30</v>
      </c>
      <c r="M822" s="4">
        <v>2</v>
      </c>
      <c r="N822" s="3" t="str" cm="1">
        <f t="array" ref="N822">_xlfn.SWITCH(Merge2[[#This Row],[Education]], 1, "Below College", 2, "College", 3, "Bachelor's", 4, "Master's", 5, "Doctorate")</f>
        <v>College</v>
      </c>
      <c r="O822" s="3" t="s">
        <v>130</v>
      </c>
      <c r="P822" s="3" t="s">
        <v>166</v>
      </c>
      <c r="Q822" s="3" t="s">
        <v>51</v>
      </c>
      <c r="R822" s="5">
        <v>42250</v>
      </c>
      <c r="S822" s="4">
        <v>2</v>
      </c>
      <c r="T822" s="3" t="s">
        <v>42</v>
      </c>
      <c r="U822" s="4">
        <f>IF(Merge2[[#This Row],[OverTime]]="Yes", 1, 0)</f>
        <v>1</v>
      </c>
      <c r="V822" s="2">
        <v>43243</v>
      </c>
      <c r="W822" s="3" t="s">
        <v>42</v>
      </c>
      <c r="X822" s="4">
        <v>4</v>
      </c>
      <c r="Y822" s="4">
        <v>1</v>
      </c>
      <c r="Z822" s="4">
        <v>3</v>
      </c>
      <c r="AA822" s="4" t="str">
        <f>IF(Merge2[[#This Row],[YearsSinceLastPromotion]] &gt;=4, "Need Attention", "OK")</f>
        <v>OK</v>
      </c>
      <c r="AB822" s="4">
        <v>2</v>
      </c>
      <c r="AC822" s="1" t="s">
        <v>2759</v>
      </c>
      <c r="AD822" s="1" t="s">
        <v>2756</v>
      </c>
      <c r="AE822" s="2">
        <v>42516</v>
      </c>
      <c r="AF822" s="4">
        <v>3</v>
      </c>
      <c r="AG822" s="4">
        <f>IF(ISNUMBER(Merge2[[#This Row],[PerformanceRating.EnvironmentSatisfaction]]),Merge2[[#This Row],[PerformanceRating.EnvironmentSatisfaction]], NA())</f>
        <v>3</v>
      </c>
      <c r="AH822" s="4">
        <v>3</v>
      </c>
      <c r="AI822" s="4">
        <f>IF(ISNUMBER(Merge2[[#This Row],[PerformanceRating.JobSatisfaction]]),Merge2[[#This Row],[PerformanceRating.JobSatisfaction]],NA())</f>
        <v>3</v>
      </c>
      <c r="AJ822" s="4">
        <v>5</v>
      </c>
      <c r="AK822" s="4">
        <f>IF(ISNUMBER(Merge2[[#This Row],[PerformanceRating.RelationshipSatisfaction]]),Merge2[[#This Row],[PerformanceRating.RelationshipSatisfaction]],NA())</f>
        <v>5</v>
      </c>
      <c r="AL822" s="4">
        <v>3</v>
      </c>
      <c r="AM822" s="4">
        <v>0</v>
      </c>
      <c r="AN822" s="4">
        <v>2</v>
      </c>
      <c r="AO822" s="4">
        <f>IF(ISNUMBER(Merge2[[#This Row],[PerformanceRating.WorkLifeBalance]]),Merge2[[#This Row],[PerformanceRating.WorkLifeBalance]],NA())</f>
        <v>2</v>
      </c>
      <c r="AP822" s="4">
        <v>3</v>
      </c>
      <c r="AQ822" s="4">
        <f>IF(ISNUMBER(Merge2[[#This Row],[PerformanceRating.SelfRating]]),Merge2[[#This Row],[PerformanceRating.SelfRating]],NA())</f>
        <v>3</v>
      </c>
      <c r="AR822" s="4">
        <v>3</v>
      </c>
      <c r="AS822" s="4">
        <f>IF(ISNUMBER(Merge2[[#This Row],[PerformanceRating.ManagerRating]]),Merge2[[#This Row],[PerformanceRating.ManagerRating]],NA())</f>
        <v>3</v>
      </c>
      <c r="AT822" s="4">
        <f>AVERAGE(Merge2[[#This Row],[environment]],Merge2[[#This Row],[job_satisfactory]],Merge2[[#This Row],[Relationship]],Merge2[[#This Row],[worklife]],Merge2[[#This Row],[selfrating]],Merge2[[#This Row],[managerrating]])</f>
        <v>3.1666666666666665</v>
      </c>
    </row>
    <row r="823" spans="1:46" x14ac:dyDescent="0.25">
      <c r="A823" s="1" t="s">
        <v>2760</v>
      </c>
      <c r="B823" s="3" t="s">
        <v>2761</v>
      </c>
      <c r="C823" s="3" t="s">
        <v>2762</v>
      </c>
      <c r="D823" s="3" t="s">
        <v>56</v>
      </c>
      <c r="E823" s="4">
        <v>23</v>
      </c>
      <c r="F823" s="4" t="str">
        <f>IF(Merge2[[#This Row],[Age]]&lt;=35,"Young","Old")</f>
        <v>Young</v>
      </c>
      <c r="G823" s="3" t="s">
        <v>27</v>
      </c>
      <c r="H823" s="3" t="s">
        <v>47</v>
      </c>
      <c r="I823" s="4">
        <v>45</v>
      </c>
      <c r="J823" s="4" t="str" cm="1">
        <f t="array" ref="J823">_xlfn.IFS(Merge2[[#This Row],[DistanceFromHome (KM)]] &lt;=10,"0-10KM",Merge2[[#This Row],[DistanceFromHome (KM)]] &lt;=20,"11-20KM",Merge2[[#This Row],[DistanceFromHome (KM)]] &lt;=30,"21-30KM",Merge2[[#This Row],[DistanceFromHome (KM)]] &lt;=40,"31-40KM",Merge2[[#This Row],[DistanceFromHome (KM)]] &lt;=50,"41-50KM")</f>
        <v>41-50KM</v>
      </c>
      <c r="K823" s="3" t="s">
        <v>40</v>
      </c>
      <c r="L823" s="3" t="s">
        <v>30</v>
      </c>
      <c r="M823" s="4">
        <v>3</v>
      </c>
      <c r="N823" s="3" t="str" cm="1">
        <f t="array" ref="N823">_xlfn.SWITCH(Merge2[[#This Row],[Education]], 1, "Below College", 2, "College", 3, "Bachelor's", 4, "Master's", 5, "Doctorate")</f>
        <v>Bachelor's</v>
      </c>
      <c r="O823" s="3" t="s">
        <v>49</v>
      </c>
      <c r="P823" s="3" t="s">
        <v>233</v>
      </c>
      <c r="Q823" s="3" t="s">
        <v>51</v>
      </c>
      <c r="R823" s="5">
        <v>99052</v>
      </c>
      <c r="S823" s="4">
        <v>2</v>
      </c>
      <c r="T823" s="3" t="s">
        <v>34</v>
      </c>
      <c r="U823" s="4">
        <f>IF(Merge2[[#This Row],[OverTime]]="Yes", 1, 0)</f>
        <v>0</v>
      </c>
      <c r="V823" s="2">
        <v>43245</v>
      </c>
      <c r="W823" s="3" t="s">
        <v>34</v>
      </c>
      <c r="X823" s="4">
        <v>4</v>
      </c>
      <c r="Y823" s="4">
        <v>3</v>
      </c>
      <c r="Z823" s="4">
        <v>4</v>
      </c>
      <c r="AA823" s="4" t="str">
        <f>IF(Merge2[[#This Row],[YearsSinceLastPromotion]] &gt;=4, "Need Attention", "OK")</f>
        <v>Need Attention</v>
      </c>
      <c r="AB823" s="4">
        <v>2</v>
      </c>
      <c r="AC823" s="1"/>
      <c r="AD823" s="1"/>
      <c r="AE823" s="2"/>
      <c r="AF823" s="4"/>
      <c r="AG823" s="4" t="e">
        <f>IF(ISNUMBER(Merge2[[#This Row],[PerformanceRating.EnvironmentSatisfaction]]),Merge2[[#This Row],[PerformanceRating.EnvironmentSatisfaction]], NA())</f>
        <v>#N/A</v>
      </c>
      <c r="AH823" s="4"/>
      <c r="AI823" s="4" t="e">
        <f>IF(ISNUMBER(Merge2[[#This Row],[PerformanceRating.JobSatisfaction]]),Merge2[[#This Row],[PerformanceRating.JobSatisfaction]],NA())</f>
        <v>#N/A</v>
      </c>
      <c r="AJ823" s="4"/>
      <c r="AK823" s="4" t="e">
        <f>IF(ISNUMBER(Merge2[[#This Row],[PerformanceRating.RelationshipSatisfaction]]),Merge2[[#This Row],[PerformanceRating.RelationshipSatisfaction]],NA())</f>
        <v>#N/A</v>
      </c>
      <c r="AL823" s="4"/>
      <c r="AM823" s="4"/>
      <c r="AN823" s="4"/>
      <c r="AO823" s="4" t="e">
        <f>IF(ISNUMBER(Merge2[[#This Row],[PerformanceRating.WorkLifeBalance]]),Merge2[[#This Row],[PerformanceRating.WorkLifeBalance]],NA())</f>
        <v>#N/A</v>
      </c>
      <c r="AP823" s="4"/>
      <c r="AQ823" s="4" t="e">
        <f>IF(ISNUMBER(Merge2[[#This Row],[PerformanceRating.SelfRating]]),Merge2[[#This Row],[PerformanceRating.SelfRating]],NA())</f>
        <v>#N/A</v>
      </c>
      <c r="AR823" s="4"/>
      <c r="AS823" s="4" t="e">
        <f>IF(ISNUMBER(Merge2[[#This Row],[PerformanceRating.ManagerRating]]),Merge2[[#This Row],[PerformanceRating.ManagerRating]],NA())</f>
        <v>#N/A</v>
      </c>
      <c r="AT823" s="4" t="e">
        <f>AVERAGE(Merge2[[#This Row],[environment]],Merge2[[#This Row],[job_satisfactory]],Merge2[[#This Row],[Relationship]],Merge2[[#This Row],[worklife]],Merge2[[#This Row],[selfrating]],Merge2[[#This Row],[managerrating]])</f>
        <v>#N/A</v>
      </c>
    </row>
    <row r="824" spans="1:46" x14ac:dyDescent="0.25">
      <c r="A824" s="1" t="s">
        <v>2763</v>
      </c>
      <c r="B824" s="3" t="s">
        <v>2764</v>
      </c>
      <c r="C824" s="3" t="s">
        <v>2765</v>
      </c>
      <c r="D824" s="3" t="s">
        <v>39</v>
      </c>
      <c r="E824" s="4">
        <v>22</v>
      </c>
      <c r="F824" s="4" t="str">
        <f>IF(Merge2[[#This Row],[Age]]&lt;=35,"Young","Old")</f>
        <v>Young</v>
      </c>
      <c r="G824" s="3" t="s">
        <v>27</v>
      </c>
      <c r="H824" s="3" t="s">
        <v>57</v>
      </c>
      <c r="I824" s="4">
        <v>37</v>
      </c>
      <c r="J824" s="4" t="str" cm="1">
        <f t="array" ref="J824">_xlfn.IFS(Merge2[[#This Row],[DistanceFromHome (KM)]] &lt;=10,"0-10KM",Merge2[[#This Row],[DistanceFromHome (KM)]] &lt;=20,"11-20KM",Merge2[[#This Row],[DistanceFromHome (KM)]] &lt;=30,"21-30KM",Merge2[[#This Row],[DistanceFromHome (KM)]] &lt;=40,"31-40KM",Merge2[[#This Row],[DistanceFromHome (KM)]] &lt;=50,"41-50KM")</f>
        <v>31-40KM</v>
      </c>
      <c r="K824" s="3" t="s">
        <v>29</v>
      </c>
      <c r="L824" s="3" t="s">
        <v>48</v>
      </c>
      <c r="M824" s="4">
        <v>2</v>
      </c>
      <c r="N824" s="3" t="str" cm="1">
        <f t="array" ref="N824">_xlfn.SWITCH(Merge2[[#This Row],[Education]], 1, "Below College", 2, "College", 3, "Bachelor's", 4, "Master's", 5, "Doctorate")</f>
        <v>College</v>
      </c>
      <c r="O824" s="3" t="s">
        <v>77</v>
      </c>
      <c r="P824" s="3" t="s">
        <v>114</v>
      </c>
      <c r="Q824" s="3" t="s">
        <v>33</v>
      </c>
      <c r="R824" s="5">
        <v>52314</v>
      </c>
      <c r="S824" s="4">
        <v>2</v>
      </c>
      <c r="T824" s="3" t="s">
        <v>34</v>
      </c>
      <c r="U824" s="4">
        <f>IF(Merge2[[#This Row],[OverTime]]="Yes", 1, 0)</f>
        <v>0</v>
      </c>
      <c r="V824" s="2">
        <v>43245</v>
      </c>
      <c r="W824" s="3" t="s">
        <v>34</v>
      </c>
      <c r="X824" s="4">
        <v>4</v>
      </c>
      <c r="Y824" s="4">
        <v>0</v>
      </c>
      <c r="Z824" s="4">
        <v>3</v>
      </c>
      <c r="AA824" s="4" t="str">
        <f>IF(Merge2[[#This Row],[YearsSinceLastPromotion]] &gt;=4, "Need Attention", "OK")</f>
        <v>OK</v>
      </c>
      <c r="AB824" s="4">
        <v>0</v>
      </c>
      <c r="AC824" s="1"/>
      <c r="AD824" s="1"/>
      <c r="AE824" s="2"/>
      <c r="AF824" s="4"/>
      <c r="AG824" s="4" t="e">
        <f>IF(ISNUMBER(Merge2[[#This Row],[PerformanceRating.EnvironmentSatisfaction]]),Merge2[[#This Row],[PerformanceRating.EnvironmentSatisfaction]], NA())</f>
        <v>#N/A</v>
      </c>
      <c r="AH824" s="4"/>
      <c r="AI824" s="4" t="e">
        <f>IF(ISNUMBER(Merge2[[#This Row],[PerformanceRating.JobSatisfaction]]),Merge2[[#This Row],[PerformanceRating.JobSatisfaction]],NA())</f>
        <v>#N/A</v>
      </c>
      <c r="AJ824" s="4"/>
      <c r="AK824" s="4" t="e">
        <f>IF(ISNUMBER(Merge2[[#This Row],[PerformanceRating.RelationshipSatisfaction]]),Merge2[[#This Row],[PerformanceRating.RelationshipSatisfaction]],NA())</f>
        <v>#N/A</v>
      </c>
      <c r="AL824" s="4"/>
      <c r="AM824" s="4"/>
      <c r="AN824" s="4"/>
      <c r="AO824" s="4" t="e">
        <f>IF(ISNUMBER(Merge2[[#This Row],[PerformanceRating.WorkLifeBalance]]),Merge2[[#This Row],[PerformanceRating.WorkLifeBalance]],NA())</f>
        <v>#N/A</v>
      </c>
      <c r="AP824" s="4"/>
      <c r="AQ824" s="4" t="e">
        <f>IF(ISNUMBER(Merge2[[#This Row],[PerformanceRating.SelfRating]]),Merge2[[#This Row],[PerformanceRating.SelfRating]],NA())</f>
        <v>#N/A</v>
      </c>
      <c r="AR824" s="4"/>
      <c r="AS824" s="4" t="e">
        <f>IF(ISNUMBER(Merge2[[#This Row],[PerformanceRating.ManagerRating]]),Merge2[[#This Row],[PerformanceRating.ManagerRating]],NA())</f>
        <v>#N/A</v>
      </c>
      <c r="AT824" s="4" t="e">
        <f>AVERAGE(Merge2[[#This Row],[environment]],Merge2[[#This Row],[job_satisfactory]],Merge2[[#This Row],[Relationship]],Merge2[[#This Row],[worklife]],Merge2[[#This Row],[selfrating]],Merge2[[#This Row],[managerrating]])</f>
        <v>#N/A</v>
      </c>
    </row>
    <row r="825" spans="1:46" hidden="1" x14ac:dyDescent="0.25">
      <c r="A825" s="1" t="s">
        <v>2766</v>
      </c>
      <c r="B825" s="3" t="s">
        <v>2767</v>
      </c>
      <c r="C825" s="3" t="s">
        <v>1801</v>
      </c>
      <c r="D825" s="3" t="s">
        <v>26</v>
      </c>
      <c r="E825" s="4">
        <v>36</v>
      </c>
      <c r="F825" s="4" t="str">
        <f>IF(Merge2[[#This Row],[Age]]&lt;=35,"Young","Old")</f>
        <v>Old</v>
      </c>
      <c r="G825" s="3" t="s">
        <v>75</v>
      </c>
      <c r="H825" s="3" t="s">
        <v>57</v>
      </c>
      <c r="I825" s="4">
        <v>35</v>
      </c>
      <c r="J825" s="4" t="str" cm="1">
        <f t="array" ref="J825">_xlfn.IFS(Merge2[[#This Row],[DistanceFromHome (KM)]] &lt;=10,"0-10KM",Merge2[[#This Row],[DistanceFromHome (KM)]] &lt;=20,"11-20KM",Merge2[[#This Row],[DistanceFromHome (KM)]] &lt;=30,"21-30KM",Merge2[[#This Row],[DistanceFromHome (KM)]] &lt;=40,"31-40KM",Merge2[[#This Row],[DistanceFromHome (KM)]] &lt;=50,"41-50KM")</f>
        <v>31-40KM</v>
      </c>
      <c r="K825" s="3" t="s">
        <v>29</v>
      </c>
      <c r="L825" s="3" t="s">
        <v>30</v>
      </c>
      <c r="M825" s="4">
        <v>1</v>
      </c>
      <c r="N825" s="3" t="str" cm="1">
        <f t="array" ref="N825">_xlfn.SWITCH(Merge2[[#This Row],[Education]], 1, "Below College", 2, "College", 3, "Bachelor's", 4, "Master's", 5, "Doctorate")</f>
        <v>Below College</v>
      </c>
      <c r="O825" s="3" t="s">
        <v>77</v>
      </c>
      <c r="P825" s="3" t="s">
        <v>114</v>
      </c>
      <c r="Q825" s="3" t="s">
        <v>33</v>
      </c>
      <c r="R825" s="5">
        <v>356378</v>
      </c>
      <c r="S825" s="4">
        <v>1</v>
      </c>
      <c r="T825" s="3" t="s">
        <v>42</v>
      </c>
      <c r="U825" s="4">
        <f>IF(Merge2[[#This Row],[OverTime]]="Yes", 1, 0)</f>
        <v>1</v>
      </c>
      <c r="V825" s="2">
        <v>43250</v>
      </c>
      <c r="W825" s="3" t="s">
        <v>34</v>
      </c>
      <c r="X825" s="4">
        <v>4</v>
      </c>
      <c r="Y825" s="4">
        <v>2</v>
      </c>
      <c r="Z825" s="4">
        <v>4</v>
      </c>
      <c r="AA825" s="4" t="str">
        <f>IF(Merge2[[#This Row],[YearsSinceLastPromotion]] &gt;=4, "Need Attention", "OK")</f>
        <v>Need Attention</v>
      </c>
      <c r="AB825" s="4">
        <v>4</v>
      </c>
      <c r="AC825" s="1"/>
      <c r="AD825" s="1"/>
      <c r="AE825" s="2"/>
      <c r="AF825" s="4"/>
      <c r="AG825" s="4" t="e">
        <f>IF(ISNUMBER(Merge2[[#This Row],[PerformanceRating.EnvironmentSatisfaction]]),Merge2[[#This Row],[PerformanceRating.EnvironmentSatisfaction]], NA())</f>
        <v>#N/A</v>
      </c>
      <c r="AH825" s="4"/>
      <c r="AI825" s="4" t="e">
        <f>IF(ISNUMBER(Merge2[[#This Row],[PerformanceRating.JobSatisfaction]]),Merge2[[#This Row],[PerformanceRating.JobSatisfaction]],NA())</f>
        <v>#N/A</v>
      </c>
      <c r="AJ825" s="4"/>
      <c r="AK825" s="4" t="e">
        <f>IF(ISNUMBER(Merge2[[#This Row],[PerformanceRating.RelationshipSatisfaction]]),Merge2[[#This Row],[PerformanceRating.RelationshipSatisfaction]],NA())</f>
        <v>#N/A</v>
      </c>
      <c r="AL825" s="4"/>
      <c r="AM825" s="4"/>
      <c r="AN825" s="4"/>
      <c r="AO825" s="4" t="e">
        <f>IF(ISNUMBER(Merge2[[#This Row],[PerformanceRating.WorkLifeBalance]]),Merge2[[#This Row],[PerformanceRating.WorkLifeBalance]],NA())</f>
        <v>#N/A</v>
      </c>
      <c r="AP825" s="4"/>
      <c r="AQ825" s="4" t="e">
        <f>IF(ISNUMBER(Merge2[[#This Row],[PerformanceRating.SelfRating]]),Merge2[[#This Row],[PerformanceRating.SelfRating]],NA())</f>
        <v>#N/A</v>
      </c>
      <c r="AR825" s="4"/>
      <c r="AS825" s="4" t="e">
        <f>IF(ISNUMBER(Merge2[[#This Row],[PerformanceRating.ManagerRating]]),Merge2[[#This Row],[PerformanceRating.ManagerRating]],NA())</f>
        <v>#N/A</v>
      </c>
      <c r="AT825" s="4" t="e">
        <f>AVERAGE(Merge2[[#This Row],[environment]],Merge2[[#This Row],[job_satisfactory]],Merge2[[#This Row],[Relationship]],Merge2[[#This Row],[worklife]],Merge2[[#This Row],[selfrating]],Merge2[[#This Row],[managerrating]])</f>
        <v>#N/A</v>
      </c>
    </row>
    <row r="826" spans="1:46" x14ac:dyDescent="0.25">
      <c r="A826" s="1" t="s">
        <v>2768</v>
      </c>
      <c r="B826" s="3" t="s">
        <v>2769</v>
      </c>
      <c r="C826" s="3" t="s">
        <v>2770</v>
      </c>
      <c r="D826" s="3" t="s">
        <v>26</v>
      </c>
      <c r="E826" s="4">
        <v>24</v>
      </c>
      <c r="F826" s="4" t="str">
        <f>IF(Merge2[[#This Row],[Age]]&lt;=35,"Young","Old")</f>
        <v>Young</v>
      </c>
      <c r="G826" s="3" t="s">
        <v>27</v>
      </c>
      <c r="H826" s="3" t="s">
        <v>28</v>
      </c>
      <c r="I826" s="4">
        <v>43</v>
      </c>
      <c r="J826" s="4" t="str" cm="1">
        <f t="array" ref="J826">_xlfn.IFS(Merge2[[#This Row],[DistanceFromHome (KM)]] &lt;=10,"0-10KM",Merge2[[#This Row],[DistanceFromHome (KM)]] &lt;=20,"11-20KM",Merge2[[#This Row],[DistanceFromHome (KM)]] &lt;=30,"21-30KM",Merge2[[#This Row],[DistanceFromHome (KM)]] &lt;=40,"31-40KM",Merge2[[#This Row],[DistanceFromHome (KM)]] &lt;=50,"41-50KM")</f>
        <v>41-50KM</v>
      </c>
      <c r="K826" s="3" t="s">
        <v>40</v>
      </c>
      <c r="L826" s="3" t="s">
        <v>30</v>
      </c>
      <c r="M826" s="4">
        <v>2</v>
      </c>
      <c r="N826" s="3" t="str" cm="1">
        <f t="array" ref="N826">_xlfn.SWITCH(Merge2[[#This Row],[Education]], 1, "Below College", 2, "College", 3, "Bachelor's", 4, "Master's", 5, "Doctorate")</f>
        <v>College</v>
      </c>
      <c r="O826" s="3" t="s">
        <v>130</v>
      </c>
      <c r="P826" s="3" t="s">
        <v>32</v>
      </c>
      <c r="Q826" s="3" t="s">
        <v>33</v>
      </c>
      <c r="R826" s="5">
        <v>54841</v>
      </c>
      <c r="S826" s="4">
        <v>3</v>
      </c>
      <c r="T826" s="3" t="s">
        <v>42</v>
      </c>
      <c r="U826" s="4">
        <f>IF(Merge2[[#This Row],[OverTime]]="Yes", 1, 0)</f>
        <v>1</v>
      </c>
      <c r="V826" s="2">
        <v>43251</v>
      </c>
      <c r="W826" s="3" t="s">
        <v>34</v>
      </c>
      <c r="X826" s="4">
        <v>4</v>
      </c>
      <c r="Y826" s="4">
        <v>3</v>
      </c>
      <c r="Z826" s="4">
        <v>4</v>
      </c>
      <c r="AA826" s="4" t="str">
        <f>IF(Merge2[[#This Row],[YearsSinceLastPromotion]] &gt;=4, "Need Attention", "OK")</f>
        <v>Need Attention</v>
      </c>
      <c r="AB826" s="4">
        <v>0</v>
      </c>
      <c r="AC826" s="1"/>
      <c r="AD826" s="1"/>
      <c r="AE826" s="2"/>
      <c r="AF826" s="4"/>
      <c r="AG826" s="4" t="e">
        <f>IF(ISNUMBER(Merge2[[#This Row],[PerformanceRating.EnvironmentSatisfaction]]),Merge2[[#This Row],[PerformanceRating.EnvironmentSatisfaction]], NA())</f>
        <v>#N/A</v>
      </c>
      <c r="AH826" s="4"/>
      <c r="AI826" s="4" t="e">
        <f>IF(ISNUMBER(Merge2[[#This Row],[PerformanceRating.JobSatisfaction]]),Merge2[[#This Row],[PerformanceRating.JobSatisfaction]],NA())</f>
        <v>#N/A</v>
      </c>
      <c r="AJ826" s="4"/>
      <c r="AK826" s="4" t="e">
        <f>IF(ISNUMBER(Merge2[[#This Row],[PerformanceRating.RelationshipSatisfaction]]),Merge2[[#This Row],[PerformanceRating.RelationshipSatisfaction]],NA())</f>
        <v>#N/A</v>
      </c>
      <c r="AL826" s="4"/>
      <c r="AM826" s="4"/>
      <c r="AN826" s="4"/>
      <c r="AO826" s="4" t="e">
        <f>IF(ISNUMBER(Merge2[[#This Row],[PerformanceRating.WorkLifeBalance]]),Merge2[[#This Row],[PerformanceRating.WorkLifeBalance]],NA())</f>
        <v>#N/A</v>
      </c>
      <c r="AP826" s="4"/>
      <c r="AQ826" s="4" t="e">
        <f>IF(ISNUMBER(Merge2[[#This Row],[PerformanceRating.SelfRating]]),Merge2[[#This Row],[PerformanceRating.SelfRating]],NA())</f>
        <v>#N/A</v>
      </c>
      <c r="AR826" s="4"/>
      <c r="AS826" s="4" t="e">
        <f>IF(ISNUMBER(Merge2[[#This Row],[PerformanceRating.ManagerRating]]),Merge2[[#This Row],[PerformanceRating.ManagerRating]],NA())</f>
        <v>#N/A</v>
      </c>
      <c r="AT826" s="4" t="e">
        <f>AVERAGE(Merge2[[#This Row],[environment]],Merge2[[#This Row],[job_satisfactory]],Merge2[[#This Row],[Relationship]],Merge2[[#This Row],[worklife]],Merge2[[#This Row],[selfrating]],Merge2[[#This Row],[managerrating]])</f>
        <v>#N/A</v>
      </c>
    </row>
    <row r="827" spans="1:46" x14ac:dyDescent="0.25">
      <c r="A827" s="1" t="s">
        <v>2771</v>
      </c>
      <c r="B827" s="3" t="s">
        <v>2772</v>
      </c>
      <c r="C827" s="3" t="s">
        <v>2773</v>
      </c>
      <c r="D827" s="3" t="s">
        <v>26</v>
      </c>
      <c r="E827" s="4">
        <v>24</v>
      </c>
      <c r="F827" s="4" t="str">
        <f>IF(Merge2[[#This Row],[Age]]&lt;=35,"Young","Old")</f>
        <v>Young</v>
      </c>
      <c r="G827" s="3" t="s">
        <v>27</v>
      </c>
      <c r="H827" s="3" t="s">
        <v>57</v>
      </c>
      <c r="I827" s="4">
        <v>17</v>
      </c>
      <c r="J827" s="4" t="str" cm="1">
        <f t="array" ref="J827">_xlfn.IFS(Merge2[[#This Row],[DistanceFromHome (KM)]] &lt;=10,"0-10KM",Merge2[[#This Row],[DistanceFromHome (KM)]] &lt;=20,"11-20KM",Merge2[[#This Row],[DistanceFromHome (KM)]] &lt;=30,"21-30KM",Merge2[[#This Row],[DistanceFromHome (KM)]] &lt;=40,"31-40KM",Merge2[[#This Row],[DistanceFromHome (KM)]] &lt;=50,"41-50KM")</f>
        <v>11-20KM</v>
      </c>
      <c r="K827" s="3" t="s">
        <v>69</v>
      </c>
      <c r="L827" s="3" t="s">
        <v>70</v>
      </c>
      <c r="M827" s="4">
        <v>3</v>
      </c>
      <c r="N827" s="3" t="str" cm="1">
        <f t="array" ref="N827">_xlfn.SWITCH(Merge2[[#This Row],[Education]], 1, "Below College", 2, "College", 3, "Bachelor's", 4, "Master's", 5, "Doctorate")</f>
        <v>Bachelor's</v>
      </c>
      <c r="O827" s="3" t="s">
        <v>77</v>
      </c>
      <c r="P827" s="3" t="s">
        <v>93</v>
      </c>
      <c r="Q827" s="3" t="s">
        <v>51</v>
      </c>
      <c r="R827" s="5">
        <v>101408</v>
      </c>
      <c r="S827" s="4">
        <v>3</v>
      </c>
      <c r="T827" s="3" t="s">
        <v>34</v>
      </c>
      <c r="U827" s="4">
        <f>IF(Merge2[[#This Row],[OverTime]]="Yes", 1, 0)</f>
        <v>0</v>
      </c>
      <c r="V827" s="2">
        <v>43251</v>
      </c>
      <c r="W827" s="3" t="s">
        <v>34</v>
      </c>
      <c r="X827" s="4">
        <v>4</v>
      </c>
      <c r="Y827" s="4">
        <v>0</v>
      </c>
      <c r="Z827" s="4">
        <v>2</v>
      </c>
      <c r="AA827" s="4" t="str">
        <f>IF(Merge2[[#This Row],[YearsSinceLastPromotion]] &gt;=4, "Need Attention", "OK")</f>
        <v>OK</v>
      </c>
      <c r="AB827" s="4">
        <v>1</v>
      </c>
      <c r="AC827" s="1"/>
      <c r="AD827" s="1"/>
      <c r="AE827" s="2"/>
      <c r="AF827" s="4"/>
      <c r="AG827" s="4" t="e">
        <f>IF(ISNUMBER(Merge2[[#This Row],[PerformanceRating.EnvironmentSatisfaction]]),Merge2[[#This Row],[PerformanceRating.EnvironmentSatisfaction]], NA())</f>
        <v>#N/A</v>
      </c>
      <c r="AH827" s="4"/>
      <c r="AI827" s="4" t="e">
        <f>IF(ISNUMBER(Merge2[[#This Row],[PerformanceRating.JobSatisfaction]]),Merge2[[#This Row],[PerformanceRating.JobSatisfaction]],NA())</f>
        <v>#N/A</v>
      </c>
      <c r="AJ827" s="4"/>
      <c r="AK827" s="4" t="e">
        <f>IF(ISNUMBER(Merge2[[#This Row],[PerformanceRating.RelationshipSatisfaction]]),Merge2[[#This Row],[PerformanceRating.RelationshipSatisfaction]],NA())</f>
        <v>#N/A</v>
      </c>
      <c r="AL827" s="4"/>
      <c r="AM827" s="4"/>
      <c r="AN827" s="4"/>
      <c r="AO827" s="4" t="e">
        <f>IF(ISNUMBER(Merge2[[#This Row],[PerformanceRating.WorkLifeBalance]]),Merge2[[#This Row],[PerformanceRating.WorkLifeBalance]],NA())</f>
        <v>#N/A</v>
      </c>
      <c r="AP827" s="4"/>
      <c r="AQ827" s="4" t="e">
        <f>IF(ISNUMBER(Merge2[[#This Row],[PerformanceRating.SelfRating]]),Merge2[[#This Row],[PerformanceRating.SelfRating]],NA())</f>
        <v>#N/A</v>
      </c>
      <c r="AR827" s="4"/>
      <c r="AS827" s="4" t="e">
        <f>IF(ISNUMBER(Merge2[[#This Row],[PerformanceRating.ManagerRating]]),Merge2[[#This Row],[PerformanceRating.ManagerRating]],NA())</f>
        <v>#N/A</v>
      </c>
      <c r="AT827" s="4" t="e">
        <f>AVERAGE(Merge2[[#This Row],[environment]],Merge2[[#This Row],[job_satisfactory]],Merge2[[#This Row],[Relationship]],Merge2[[#This Row],[worklife]],Merge2[[#This Row],[selfrating]],Merge2[[#This Row],[managerrating]])</f>
        <v>#N/A</v>
      </c>
    </row>
    <row r="828" spans="1:46" x14ac:dyDescent="0.25">
      <c r="A828" s="1" t="s">
        <v>2774</v>
      </c>
      <c r="B828" s="3" t="s">
        <v>900</v>
      </c>
      <c r="C828" s="3" t="s">
        <v>2775</v>
      </c>
      <c r="D828" s="3" t="s">
        <v>39</v>
      </c>
      <c r="E828" s="4">
        <v>23</v>
      </c>
      <c r="F828" s="4" t="str">
        <f>IF(Merge2[[#This Row],[Age]]&lt;=35,"Young","Old")</f>
        <v>Young</v>
      </c>
      <c r="G828" s="3" t="s">
        <v>92</v>
      </c>
      <c r="H828" s="3" t="s">
        <v>28</v>
      </c>
      <c r="I828" s="4">
        <v>26</v>
      </c>
      <c r="J828" s="4" t="str" cm="1">
        <f t="array" ref="J828">_xlfn.IFS(Merge2[[#This Row],[DistanceFromHome (KM)]] &lt;=10,"0-10KM",Merge2[[#This Row],[DistanceFromHome (KM)]] &lt;=20,"11-20KM",Merge2[[#This Row],[DistanceFromHome (KM)]] &lt;=30,"21-30KM",Merge2[[#This Row],[DistanceFromHome (KM)]] &lt;=40,"31-40KM",Merge2[[#This Row],[DistanceFromHome (KM)]] &lt;=50,"41-50KM")</f>
        <v>21-30KM</v>
      </c>
      <c r="K828" s="3" t="s">
        <v>40</v>
      </c>
      <c r="L828" s="3" t="s">
        <v>48</v>
      </c>
      <c r="M828" s="4">
        <v>4</v>
      </c>
      <c r="N828" s="3" t="str" cm="1">
        <f t="array" ref="N828">_xlfn.SWITCH(Merge2[[#This Row],[Education]], 1, "Below College", 2, "College", 3, "Bachelor's", 4, "Master's", 5, "Doctorate")</f>
        <v>Master's</v>
      </c>
      <c r="O828" s="3" t="s">
        <v>31</v>
      </c>
      <c r="P828" s="3" t="s">
        <v>32</v>
      </c>
      <c r="Q828" s="3" t="s">
        <v>41</v>
      </c>
      <c r="R828" s="5">
        <v>68046</v>
      </c>
      <c r="S828" s="4">
        <v>0</v>
      </c>
      <c r="T828" s="3" t="s">
        <v>34</v>
      </c>
      <c r="U828" s="4">
        <f>IF(Merge2[[#This Row],[OverTime]]="Yes", 1, 0)</f>
        <v>0</v>
      </c>
      <c r="V828" s="2">
        <v>43252</v>
      </c>
      <c r="W828" s="3" t="s">
        <v>34</v>
      </c>
      <c r="X828" s="4">
        <v>4</v>
      </c>
      <c r="Y828" s="4">
        <v>4</v>
      </c>
      <c r="Z828" s="4">
        <v>4</v>
      </c>
      <c r="AA828" s="4" t="str">
        <f>IF(Merge2[[#This Row],[YearsSinceLastPromotion]] &gt;=4, "Need Attention", "OK")</f>
        <v>Need Attention</v>
      </c>
      <c r="AB828" s="4">
        <v>2</v>
      </c>
      <c r="AC828" s="1"/>
      <c r="AD828" s="1"/>
      <c r="AE828" s="2"/>
      <c r="AF828" s="4"/>
      <c r="AG828" s="4" t="e">
        <f>IF(ISNUMBER(Merge2[[#This Row],[PerformanceRating.EnvironmentSatisfaction]]),Merge2[[#This Row],[PerformanceRating.EnvironmentSatisfaction]], NA())</f>
        <v>#N/A</v>
      </c>
      <c r="AH828" s="4"/>
      <c r="AI828" s="4" t="e">
        <f>IF(ISNUMBER(Merge2[[#This Row],[PerformanceRating.JobSatisfaction]]),Merge2[[#This Row],[PerformanceRating.JobSatisfaction]],NA())</f>
        <v>#N/A</v>
      </c>
      <c r="AJ828" s="4"/>
      <c r="AK828" s="4" t="e">
        <f>IF(ISNUMBER(Merge2[[#This Row],[PerformanceRating.RelationshipSatisfaction]]),Merge2[[#This Row],[PerformanceRating.RelationshipSatisfaction]],NA())</f>
        <v>#N/A</v>
      </c>
      <c r="AL828" s="4"/>
      <c r="AM828" s="4"/>
      <c r="AN828" s="4"/>
      <c r="AO828" s="4" t="e">
        <f>IF(ISNUMBER(Merge2[[#This Row],[PerformanceRating.WorkLifeBalance]]),Merge2[[#This Row],[PerformanceRating.WorkLifeBalance]],NA())</f>
        <v>#N/A</v>
      </c>
      <c r="AP828" s="4"/>
      <c r="AQ828" s="4" t="e">
        <f>IF(ISNUMBER(Merge2[[#This Row],[PerformanceRating.SelfRating]]),Merge2[[#This Row],[PerformanceRating.SelfRating]],NA())</f>
        <v>#N/A</v>
      </c>
      <c r="AR828" s="4"/>
      <c r="AS828" s="4" t="e">
        <f>IF(ISNUMBER(Merge2[[#This Row],[PerformanceRating.ManagerRating]]),Merge2[[#This Row],[PerformanceRating.ManagerRating]],NA())</f>
        <v>#N/A</v>
      </c>
      <c r="AT828" s="4" t="e">
        <f>AVERAGE(Merge2[[#This Row],[environment]],Merge2[[#This Row],[job_satisfactory]],Merge2[[#This Row],[Relationship]],Merge2[[#This Row],[worklife]],Merge2[[#This Row],[selfrating]],Merge2[[#This Row],[managerrating]])</f>
        <v>#N/A</v>
      </c>
    </row>
    <row r="829" spans="1:46" x14ac:dyDescent="0.25">
      <c r="A829" s="1" t="s">
        <v>2776</v>
      </c>
      <c r="B829" s="3" t="s">
        <v>2777</v>
      </c>
      <c r="C829" s="3" t="s">
        <v>2778</v>
      </c>
      <c r="D829" s="3" t="s">
        <v>39</v>
      </c>
      <c r="E829" s="4">
        <v>24</v>
      </c>
      <c r="F829" s="4" t="str">
        <f>IF(Merge2[[#This Row],[Age]]&lt;=35,"Young","Old")</f>
        <v>Young</v>
      </c>
      <c r="G829" s="3" t="s">
        <v>75</v>
      </c>
      <c r="H829" s="3" t="s">
        <v>28</v>
      </c>
      <c r="I829" s="4">
        <v>3</v>
      </c>
      <c r="J829" s="4" t="str" cm="1">
        <f t="array" ref="J829">_xlfn.IFS(Merge2[[#This Row],[DistanceFromHome (KM)]] &lt;=10,"0-10KM",Merge2[[#This Row],[DistanceFromHome (KM)]] &lt;=20,"11-20KM",Merge2[[#This Row],[DistanceFromHome (KM)]] &lt;=30,"21-30KM",Merge2[[#This Row],[DistanceFromHome (KM)]] &lt;=40,"31-40KM",Merge2[[#This Row],[DistanceFromHome (KM)]] &lt;=50,"41-50KM")</f>
        <v>0-10KM</v>
      </c>
      <c r="K829" s="3" t="s">
        <v>69</v>
      </c>
      <c r="L829" s="3" t="s">
        <v>30</v>
      </c>
      <c r="M829" s="4">
        <v>3</v>
      </c>
      <c r="N829" s="3" t="str" cm="1">
        <f t="array" ref="N829">_xlfn.SWITCH(Merge2[[#This Row],[Education]], 1, "Below College", 2, "College", 3, "Bachelor's", 4, "Master's", 5, "Doctorate")</f>
        <v>Bachelor's</v>
      </c>
      <c r="O829" s="3" t="s">
        <v>130</v>
      </c>
      <c r="P829" s="3" t="s">
        <v>32</v>
      </c>
      <c r="Q829" s="3" t="s">
        <v>41</v>
      </c>
      <c r="R829" s="5">
        <v>128634</v>
      </c>
      <c r="S829" s="4">
        <v>0</v>
      </c>
      <c r="T829" s="3" t="s">
        <v>34</v>
      </c>
      <c r="U829" s="4">
        <f>IF(Merge2[[#This Row],[OverTime]]="Yes", 1, 0)</f>
        <v>0</v>
      </c>
      <c r="V829" s="2">
        <v>43262</v>
      </c>
      <c r="W829" s="3" t="s">
        <v>34</v>
      </c>
      <c r="X829" s="4">
        <v>4</v>
      </c>
      <c r="Y829" s="4">
        <v>4</v>
      </c>
      <c r="Z829" s="4">
        <v>4</v>
      </c>
      <c r="AA829" s="4" t="str">
        <f>IF(Merge2[[#This Row],[YearsSinceLastPromotion]] &gt;=4, "Need Attention", "OK")</f>
        <v>Need Attention</v>
      </c>
      <c r="AB829" s="4">
        <v>4</v>
      </c>
      <c r="AC829" s="1"/>
      <c r="AD829" s="1"/>
      <c r="AE829" s="2"/>
      <c r="AF829" s="4"/>
      <c r="AG829" s="4" t="e">
        <f>IF(ISNUMBER(Merge2[[#This Row],[PerformanceRating.EnvironmentSatisfaction]]),Merge2[[#This Row],[PerformanceRating.EnvironmentSatisfaction]], NA())</f>
        <v>#N/A</v>
      </c>
      <c r="AH829" s="4"/>
      <c r="AI829" s="4" t="e">
        <f>IF(ISNUMBER(Merge2[[#This Row],[PerformanceRating.JobSatisfaction]]),Merge2[[#This Row],[PerformanceRating.JobSatisfaction]],NA())</f>
        <v>#N/A</v>
      </c>
      <c r="AJ829" s="4"/>
      <c r="AK829" s="4" t="e">
        <f>IF(ISNUMBER(Merge2[[#This Row],[PerformanceRating.RelationshipSatisfaction]]),Merge2[[#This Row],[PerformanceRating.RelationshipSatisfaction]],NA())</f>
        <v>#N/A</v>
      </c>
      <c r="AL829" s="4"/>
      <c r="AM829" s="4"/>
      <c r="AN829" s="4"/>
      <c r="AO829" s="4" t="e">
        <f>IF(ISNUMBER(Merge2[[#This Row],[PerformanceRating.WorkLifeBalance]]),Merge2[[#This Row],[PerformanceRating.WorkLifeBalance]],NA())</f>
        <v>#N/A</v>
      </c>
      <c r="AP829" s="4"/>
      <c r="AQ829" s="4" t="e">
        <f>IF(ISNUMBER(Merge2[[#This Row],[PerformanceRating.SelfRating]]),Merge2[[#This Row],[PerformanceRating.SelfRating]],NA())</f>
        <v>#N/A</v>
      </c>
      <c r="AR829" s="4"/>
      <c r="AS829" s="4" t="e">
        <f>IF(ISNUMBER(Merge2[[#This Row],[PerformanceRating.ManagerRating]]),Merge2[[#This Row],[PerformanceRating.ManagerRating]],NA())</f>
        <v>#N/A</v>
      </c>
      <c r="AT829" s="4" t="e">
        <f>AVERAGE(Merge2[[#This Row],[environment]],Merge2[[#This Row],[job_satisfactory]],Merge2[[#This Row],[Relationship]],Merge2[[#This Row],[worklife]],Merge2[[#This Row],[selfrating]],Merge2[[#This Row],[managerrating]])</f>
        <v>#N/A</v>
      </c>
    </row>
    <row r="830" spans="1:46" x14ac:dyDescent="0.25">
      <c r="A830" s="1" t="s">
        <v>2779</v>
      </c>
      <c r="B830" s="3" t="s">
        <v>2780</v>
      </c>
      <c r="C830" s="3" t="s">
        <v>1348</v>
      </c>
      <c r="D830" s="3" t="s">
        <v>26</v>
      </c>
      <c r="E830" s="4">
        <v>24</v>
      </c>
      <c r="F830" s="4" t="str">
        <f>IF(Merge2[[#This Row],[Age]]&lt;=35,"Young","Old")</f>
        <v>Young</v>
      </c>
      <c r="G830" s="3" t="s">
        <v>27</v>
      </c>
      <c r="H830" s="3" t="s">
        <v>57</v>
      </c>
      <c r="I830" s="4">
        <v>12</v>
      </c>
      <c r="J830" s="4" t="str" cm="1">
        <f t="array" ref="J830">_xlfn.IFS(Merge2[[#This Row],[DistanceFromHome (KM)]] &lt;=10,"0-10KM",Merge2[[#This Row],[DistanceFromHome (KM)]] &lt;=20,"11-20KM",Merge2[[#This Row],[DistanceFromHome (KM)]] &lt;=30,"21-30KM",Merge2[[#This Row],[DistanceFromHome (KM)]] &lt;=40,"31-40KM",Merge2[[#This Row],[DistanceFromHome (KM)]] &lt;=50,"41-50KM")</f>
        <v>11-20KM</v>
      </c>
      <c r="K830" s="3" t="s">
        <v>40</v>
      </c>
      <c r="L830" s="3" t="s">
        <v>30</v>
      </c>
      <c r="M830" s="4">
        <v>4</v>
      </c>
      <c r="N830" s="3" t="str" cm="1">
        <f t="array" ref="N830">_xlfn.SWITCH(Merge2[[#This Row],[Education]], 1, "Below College", 2, "College", 3, "Bachelor's", 4, "Master's", 5, "Doctorate")</f>
        <v>Master's</v>
      </c>
      <c r="O830" s="3" t="s">
        <v>77</v>
      </c>
      <c r="P830" s="3" t="s">
        <v>110</v>
      </c>
      <c r="Q830" s="3" t="s">
        <v>51</v>
      </c>
      <c r="R830" s="5">
        <v>22965</v>
      </c>
      <c r="S830" s="4">
        <v>3</v>
      </c>
      <c r="T830" s="3" t="s">
        <v>34</v>
      </c>
      <c r="U830" s="4">
        <f>IF(Merge2[[#This Row],[OverTime]]="Yes", 1, 0)</f>
        <v>0</v>
      </c>
      <c r="V830" s="2">
        <v>43263</v>
      </c>
      <c r="W830" s="3" t="s">
        <v>34</v>
      </c>
      <c r="X830" s="4">
        <v>4</v>
      </c>
      <c r="Y830" s="4">
        <v>4</v>
      </c>
      <c r="Z830" s="4">
        <v>4</v>
      </c>
      <c r="AA830" s="4" t="str">
        <f>IF(Merge2[[#This Row],[YearsSinceLastPromotion]] &gt;=4, "Need Attention", "OK")</f>
        <v>Need Attention</v>
      </c>
      <c r="AB830" s="4">
        <v>4</v>
      </c>
      <c r="AC830" s="1" t="s">
        <v>2781</v>
      </c>
      <c r="AD830" s="1" t="s">
        <v>2779</v>
      </c>
      <c r="AE830" s="2">
        <v>44053</v>
      </c>
      <c r="AF830" s="4">
        <v>5</v>
      </c>
      <c r="AG830" s="4">
        <f>IF(ISNUMBER(Merge2[[#This Row],[PerformanceRating.EnvironmentSatisfaction]]),Merge2[[#This Row],[PerformanceRating.EnvironmentSatisfaction]], NA())</f>
        <v>5</v>
      </c>
      <c r="AH830" s="4">
        <v>5</v>
      </c>
      <c r="AI830" s="4">
        <f>IF(ISNUMBER(Merge2[[#This Row],[PerformanceRating.JobSatisfaction]]),Merge2[[#This Row],[PerformanceRating.JobSatisfaction]],NA())</f>
        <v>5</v>
      </c>
      <c r="AJ830" s="4">
        <v>5</v>
      </c>
      <c r="AK830" s="4">
        <f>IF(ISNUMBER(Merge2[[#This Row],[PerformanceRating.RelationshipSatisfaction]]),Merge2[[#This Row],[PerformanceRating.RelationshipSatisfaction]],NA())</f>
        <v>5</v>
      </c>
      <c r="AL830" s="4">
        <v>1</v>
      </c>
      <c r="AM830" s="4">
        <v>0</v>
      </c>
      <c r="AN830" s="4">
        <v>3</v>
      </c>
      <c r="AO830" s="4">
        <f>IF(ISNUMBER(Merge2[[#This Row],[PerformanceRating.WorkLifeBalance]]),Merge2[[#This Row],[PerformanceRating.WorkLifeBalance]],NA())</f>
        <v>3</v>
      </c>
      <c r="AP830" s="4">
        <v>3</v>
      </c>
      <c r="AQ830" s="4">
        <f>IF(ISNUMBER(Merge2[[#This Row],[PerformanceRating.SelfRating]]),Merge2[[#This Row],[PerformanceRating.SelfRating]],NA())</f>
        <v>3</v>
      </c>
      <c r="AR830" s="4">
        <v>2</v>
      </c>
      <c r="AS830" s="4">
        <f>IF(ISNUMBER(Merge2[[#This Row],[PerformanceRating.ManagerRating]]),Merge2[[#This Row],[PerformanceRating.ManagerRating]],NA())</f>
        <v>2</v>
      </c>
      <c r="AT830" s="4">
        <f>AVERAGE(Merge2[[#This Row],[environment]],Merge2[[#This Row],[job_satisfactory]],Merge2[[#This Row],[Relationship]],Merge2[[#This Row],[worklife]],Merge2[[#This Row],[selfrating]],Merge2[[#This Row],[managerrating]])</f>
        <v>3.8333333333333335</v>
      </c>
    </row>
    <row r="831" spans="1:46" x14ac:dyDescent="0.25">
      <c r="A831" s="1" t="s">
        <v>2782</v>
      </c>
      <c r="B831" s="3" t="s">
        <v>2783</v>
      </c>
      <c r="C831" s="3" t="s">
        <v>2784</v>
      </c>
      <c r="D831" s="3" t="s">
        <v>39</v>
      </c>
      <c r="E831" s="4">
        <v>22</v>
      </c>
      <c r="F831" s="4" t="str">
        <f>IF(Merge2[[#This Row],[Age]]&lt;=35,"Young","Old")</f>
        <v>Young</v>
      </c>
      <c r="G831" s="3" t="s">
        <v>27</v>
      </c>
      <c r="H831" s="3" t="s">
        <v>28</v>
      </c>
      <c r="I831" s="4">
        <v>32</v>
      </c>
      <c r="J831" s="4" t="str" cm="1">
        <f t="array" ref="J831">_xlfn.IFS(Merge2[[#This Row],[DistanceFromHome (KM)]] &lt;=10,"0-10KM",Merge2[[#This Row],[DistanceFromHome (KM)]] &lt;=20,"11-20KM",Merge2[[#This Row],[DistanceFromHome (KM)]] &lt;=30,"21-30KM",Merge2[[#This Row],[DistanceFromHome (KM)]] &lt;=40,"31-40KM",Merge2[[#This Row],[DistanceFromHome (KM)]] &lt;=50,"41-50KM")</f>
        <v>31-40KM</v>
      </c>
      <c r="K831" s="3" t="s">
        <v>69</v>
      </c>
      <c r="L831" s="3" t="s">
        <v>70</v>
      </c>
      <c r="M831" s="4">
        <v>3</v>
      </c>
      <c r="N831" s="3" t="str" cm="1">
        <f t="array" ref="N831">_xlfn.SWITCH(Merge2[[#This Row],[Education]], 1, "Below College", 2, "College", 3, "Bachelor's", 4, "Master's", 5, "Doctorate")</f>
        <v>Bachelor's</v>
      </c>
      <c r="O831" s="3" t="s">
        <v>49</v>
      </c>
      <c r="P831" s="3" t="s">
        <v>32</v>
      </c>
      <c r="Q831" s="3" t="s">
        <v>51</v>
      </c>
      <c r="R831" s="5">
        <v>52318</v>
      </c>
      <c r="S831" s="4">
        <v>1</v>
      </c>
      <c r="T831" s="3" t="s">
        <v>34</v>
      </c>
      <c r="U831" s="4">
        <f>IF(Merge2[[#This Row],[OverTime]]="Yes", 1, 0)</f>
        <v>0</v>
      </c>
      <c r="V831" s="2">
        <v>43265</v>
      </c>
      <c r="W831" s="3" t="s">
        <v>34</v>
      </c>
      <c r="X831" s="4">
        <v>4</v>
      </c>
      <c r="Y831" s="4">
        <v>4</v>
      </c>
      <c r="Z831" s="4">
        <v>4</v>
      </c>
      <c r="AA831" s="4" t="str">
        <f>IF(Merge2[[#This Row],[YearsSinceLastPromotion]] &gt;=4, "Need Attention", "OK")</f>
        <v>Need Attention</v>
      </c>
      <c r="AB831" s="4">
        <v>0</v>
      </c>
      <c r="AC831" s="1"/>
      <c r="AD831" s="1"/>
      <c r="AE831" s="2"/>
      <c r="AF831" s="4"/>
      <c r="AG831" s="4" t="e">
        <f>IF(ISNUMBER(Merge2[[#This Row],[PerformanceRating.EnvironmentSatisfaction]]),Merge2[[#This Row],[PerformanceRating.EnvironmentSatisfaction]], NA())</f>
        <v>#N/A</v>
      </c>
      <c r="AH831" s="4"/>
      <c r="AI831" s="4" t="e">
        <f>IF(ISNUMBER(Merge2[[#This Row],[PerformanceRating.JobSatisfaction]]),Merge2[[#This Row],[PerformanceRating.JobSatisfaction]],NA())</f>
        <v>#N/A</v>
      </c>
      <c r="AJ831" s="4"/>
      <c r="AK831" s="4" t="e">
        <f>IF(ISNUMBER(Merge2[[#This Row],[PerformanceRating.RelationshipSatisfaction]]),Merge2[[#This Row],[PerformanceRating.RelationshipSatisfaction]],NA())</f>
        <v>#N/A</v>
      </c>
      <c r="AL831" s="4"/>
      <c r="AM831" s="4"/>
      <c r="AN831" s="4"/>
      <c r="AO831" s="4" t="e">
        <f>IF(ISNUMBER(Merge2[[#This Row],[PerformanceRating.WorkLifeBalance]]),Merge2[[#This Row],[PerformanceRating.WorkLifeBalance]],NA())</f>
        <v>#N/A</v>
      </c>
      <c r="AP831" s="4"/>
      <c r="AQ831" s="4" t="e">
        <f>IF(ISNUMBER(Merge2[[#This Row],[PerformanceRating.SelfRating]]),Merge2[[#This Row],[PerformanceRating.SelfRating]],NA())</f>
        <v>#N/A</v>
      </c>
      <c r="AR831" s="4"/>
      <c r="AS831" s="4" t="e">
        <f>IF(ISNUMBER(Merge2[[#This Row],[PerformanceRating.ManagerRating]]),Merge2[[#This Row],[PerformanceRating.ManagerRating]],NA())</f>
        <v>#N/A</v>
      </c>
      <c r="AT831" s="4" t="e">
        <f>AVERAGE(Merge2[[#This Row],[environment]],Merge2[[#This Row],[job_satisfactory]],Merge2[[#This Row],[Relationship]],Merge2[[#This Row],[worklife]],Merge2[[#This Row],[selfrating]],Merge2[[#This Row],[managerrating]])</f>
        <v>#N/A</v>
      </c>
    </row>
    <row r="832" spans="1:46" hidden="1" x14ac:dyDescent="0.25">
      <c r="A832" s="1" t="s">
        <v>2785</v>
      </c>
      <c r="B832" s="3" t="s">
        <v>2786</v>
      </c>
      <c r="C832" s="3" t="s">
        <v>2787</v>
      </c>
      <c r="D832" s="3" t="s">
        <v>39</v>
      </c>
      <c r="E832" s="4">
        <v>46</v>
      </c>
      <c r="F832" s="4" t="str">
        <f>IF(Merge2[[#This Row],[Age]]&lt;=35,"Young","Old")</f>
        <v>Old</v>
      </c>
      <c r="G832" s="3" t="s">
        <v>27</v>
      </c>
      <c r="H832" s="3" t="s">
        <v>57</v>
      </c>
      <c r="I832" s="4">
        <v>39</v>
      </c>
      <c r="J832" s="4" t="str" cm="1">
        <f t="array" ref="J832">_xlfn.IFS(Merge2[[#This Row],[DistanceFromHome (KM)]] &lt;=10,"0-10KM",Merge2[[#This Row],[DistanceFromHome (KM)]] &lt;=20,"11-20KM",Merge2[[#This Row],[DistanceFromHome (KM)]] &lt;=30,"21-30KM",Merge2[[#This Row],[DistanceFromHome (KM)]] &lt;=40,"31-40KM",Merge2[[#This Row],[DistanceFromHome (KM)]] &lt;=50,"41-50KM")</f>
        <v>31-40KM</v>
      </c>
      <c r="K832" s="3" t="s">
        <v>40</v>
      </c>
      <c r="L832" s="3" t="s">
        <v>70</v>
      </c>
      <c r="M832" s="4">
        <v>3</v>
      </c>
      <c r="N832" s="3" t="str" cm="1">
        <f t="array" ref="N832">_xlfn.SWITCH(Merge2[[#This Row],[Education]], 1, "Below College", 2, "College", 3, "Bachelor's", 4, "Master's", 5, "Doctorate")</f>
        <v>Bachelor's</v>
      </c>
      <c r="O832" s="3" t="s">
        <v>58</v>
      </c>
      <c r="P832" s="3" t="s">
        <v>205</v>
      </c>
      <c r="Q832" s="3" t="s">
        <v>41</v>
      </c>
      <c r="R832" s="5">
        <v>381759</v>
      </c>
      <c r="S832" s="4">
        <v>0</v>
      </c>
      <c r="T832" s="3" t="s">
        <v>34</v>
      </c>
      <c r="U832" s="4">
        <f>IF(Merge2[[#This Row],[OverTime]]="Yes", 1, 0)</f>
        <v>0</v>
      </c>
      <c r="V832" s="2">
        <v>43266</v>
      </c>
      <c r="W832" s="3" t="s">
        <v>34</v>
      </c>
      <c r="X832" s="4">
        <v>4</v>
      </c>
      <c r="Y832" s="4">
        <v>2</v>
      </c>
      <c r="Z832" s="4">
        <v>4</v>
      </c>
      <c r="AA832" s="4" t="str">
        <f>IF(Merge2[[#This Row],[YearsSinceLastPromotion]] &gt;=4, "Need Attention", "OK")</f>
        <v>Need Attention</v>
      </c>
      <c r="AB832" s="4">
        <v>4</v>
      </c>
      <c r="AC832" s="1"/>
      <c r="AD832" s="1"/>
      <c r="AE832" s="2"/>
      <c r="AF832" s="4"/>
      <c r="AG832" s="4" t="e">
        <f>IF(ISNUMBER(Merge2[[#This Row],[PerformanceRating.EnvironmentSatisfaction]]),Merge2[[#This Row],[PerformanceRating.EnvironmentSatisfaction]], NA())</f>
        <v>#N/A</v>
      </c>
      <c r="AH832" s="4"/>
      <c r="AI832" s="4" t="e">
        <f>IF(ISNUMBER(Merge2[[#This Row],[PerformanceRating.JobSatisfaction]]),Merge2[[#This Row],[PerformanceRating.JobSatisfaction]],NA())</f>
        <v>#N/A</v>
      </c>
      <c r="AJ832" s="4"/>
      <c r="AK832" s="4" t="e">
        <f>IF(ISNUMBER(Merge2[[#This Row],[PerformanceRating.RelationshipSatisfaction]]),Merge2[[#This Row],[PerformanceRating.RelationshipSatisfaction]],NA())</f>
        <v>#N/A</v>
      </c>
      <c r="AL832" s="4"/>
      <c r="AM832" s="4"/>
      <c r="AN832" s="4"/>
      <c r="AO832" s="4" t="e">
        <f>IF(ISNUMBER(Merge2[[#This Row],[PerformanceRating.WorkLifeBalance]]),Merge2[[#This Row],[PerformanceRating.WorkLifeBalance]],NA())</f>
        <v>#N/A</v>
      </c>
      <c r="AP832" s="4"/>
      <c r="AQ832" s="4" t="e">
        <f>IF(ISNUMBER(Merge2[[#This Row],[PerformanceRating.SelfRating]]),Merge2[[#This Row],[PerformanceRating.SelfRating]],NA())</f>
        <v>#N/A</v>
      </c>
      <c r="AR832" s="4"/>
      <c r="AS832" s="4" t="e">
        <f>IF(ISNUMBER(Merge2[[#This Row],[PerformanceRating.ManagerRating]]),Merge2[[#This Row],[PerformanceRating.ManagerRating]],NA())</f>
        <v>#N/A</v>
      </c>
      <c r="AT832" s="4" t="e">
        <f>AVERAGE(Merge2[[#This Row],[environment]],Merge2[[#This Row],[job_satisfactory]],Merge2[[#This Row],[Relationship]],Merge2[[#This Row],[worklife]],Merge2[[#This Row],[selfrating]],Merge2[[#This Row],[managerrating]])</f>
        <v>#N/A</v>
      </c>
    </row>
    <row r="833" spans="1:46" x14ac:dyDescent="0.25">
      <c r="A833" s="1" t="s">
        <v>2788</v>
      </c>
      <c r="B833" s="3" t="s">
        <v>2789</v>
      </c>
      <c r="C833" s="3" t="s">
        <v>2790</v>
      </c>
      <c r="D833" s="3" t="s">
        <v>39</v>
      </c>
      <c r="E833" s="4">
        <v>24</v>
      </c>
      <c r="F833" s="4" t="str">
        <f>IF(Merge2[[#This Row],[Age]]&lt;=35,"Young","Old")</f>
        <v>Young</v>
      </c>
      <c r="G833" s="3" t="s">
        <v>75</v>
      </c>
      <c r="H833" s="3" t="s">
        <v>57</v>
      </c>
      <c r="I833" s="4">
        <v>35</v>
      </c>
      <c r="J833" s="4" t="str" cm="1">
        <f t="array" ref="J833">_xlfn.IFS(Merge2[[#This Row],[DistanceFromHome (KM)]] &lt;=10,"0-10KM",Merge2[[#This Row],[DistanceFromHome (KM)]] &lt;=20,"11-20KM",Merge2[[#This Row],[DistanceFromHome (KM)]] &lt;=30,"21-30KM",Merge2[[#This Row],[DistanceFromHome (KM)]] &lt;=40,"31-40KM",Merge2[[#This Row],[DistanceFromHome (KM)]] &lt;=50,"41-50KM")</f>
        <v>31-40KM</v>
      </c>
      <c r="K833" s="3" t="s">
        <v>40</v>
      </c>
      <c r="L833" s="3" t="s">
        <v>48</v>
      </c>
      <c r="M833" s="4">
        <v>3</v>
      </c>
      <c r="N833" s="3" t="str" cm="1">
        <f t="array" ref="N833">_xlfn.SWITCH(Merge2[[#This Row],[Education]], 1, "Below College", 2, "College", 3, "Bachelor's", 4, "Master's", 5, "Doctorate")</f>
        <v>Bachelor's</v>
      </c>
      <c r="O833" s="3" t="s">
        <v>77</v>
      </c>
      <c r="P833" s="3" t="s">
        <v>110</v>
      </c>
      <c r="Q833" s="3" t="s">
        <v>33</v>
      </c>
      <c r="R833" s="5">
        <v>65838</v>
      </c>
      <c r="S833" s="4">
        <v>3</v>
      </c>
      <c r="T833" s="3" t="s">
        <v>42</v>
      </c>
      <c r="U833" s="4">
        <f>IF(Merge2[[#This Row],[OverTime]]="Yes", 1, 0)</f>
        <v>1</v>
      </c>
      <c r="V833" s="2">
        <v>43268</v>
      </c>
      <c r="W833" s="3" t="s">
        <v>34</v>
      </c>
      <c r="X833" s="4">
        <v>4</v>
      </c>
      <c r="Y833" s="4">
        <v>2</v>
      </c>
      <c r="Z833" s="4">
        <v>2</v>
      </c>
      <c r="AA833" s="4" t="str">
        <f>IF(Merge2[[#This Row],[YearsSinceLastPromotion]] &gt;=4, "Need Attention", "OK")</f>
        <v>OK</v>
      </c>
      <c r="AB833" s="4">
        <v>2</v>
      </c>
      <c r="AC833" s="1"/>
      <c r="AD833" s="1"/>
      <c r="AE833" s="2"/>
      <c r="AF833" s="4"/>
      <c r="AG833" s="4" t="e">
        <f>IF(ISNUMBER(Merge2[[#This Row],[PerformanceRating.EnvironmentSatisfaction]]),Merge2[[#This Row],[PerformanceRating.EnvironmentSatisfaction]], NA())</f>
        <v>#N/A</v>
      </c>
      <c r="AH833" s="4"/>
      <c r="AI833" s="4" t="e">
        <f>IF(ISNUMBER(Merge2[[#This Row],[PerformanceRating.JobSatisfaction]]),Merge2[[#This Row],[PerformanceRating.JobSatisfaction]],NA())</f>
        <v>#N/A</v>
      </c>
      <c r="AJ833" s="4"/>
      <c r="AK833" s="4" t="e">
        <f>IF(ISNUMBER(Merge2[[#This Row],[PerformanceRating.RelationshipSatisfaction]]),Merge2[[#This Row],[PerformanceRating.RelationshipSatisfaction]],NA())</f>
        <v>#N/A</v>
      </c>
      <c r="AL833" s="4"/>
      <c r="AM833" s="4"/>
      <c r="AN833" s="4"/>
      <c r="AO833" s="4" t="e">
        <f>IF(ISNUMBER(Merge2[[#This Row],[PerformanceRating.WorkLifeBalance]]),Merge2[[#This Row],[PerformanceRating.WorkLifeBalance]],NA())</f>
        <v>#N/A</v>
      </c>
      <c r="AP833" s="4"/>
      <c r="AQ833" s="4" t="e">
        <f>IF(ISNUMBER(Merge2[[#This Row],[PerformanceRating.SelfRating]]),Merge2[[#This Row],[PerformanceRating.SelfRating]],NA())</f>
        <v>#N/A</v>
      </c>
      <c r="AR833" s="4"/>
      <c r="AS833" s="4" t="e">
        <f>IF(ISNUMBER(Merge2[[#This Row],[PerformanceRating.ManagerRating]]),Merge2[[#This Row],[PerformanceRating.ManagerRating]],NA())</f>
        <v>#N/A</v>
      </c>
      <c r="AT833" s="4" t="e">
        <f>AVERAGE(Merge2[[#This Row],[environment]],Merge2[[#This Row],[job_satisfactory]],Merge2[[#This Row],[Relationship]],Merge2[[#This Row],[worklife]],Merge2[[#This Row],[selfrating]],Merge2[[#This Row],[managerrating]])</f>
        <v>#N/A</v>
      </c>
    </row>
    <row r="834" spans="1:46" x14ac:dyDescent="0.25">
      <c r="A834" s="1" t="s">
        <v>2791</v>
      </c>
      <c r="B834" s="3" t="s">
        <v>2792</v>
      </c>
      <c r="C834" s="3" t="s">
        <v>2793</v>
      </c>
      <c r="D834" s="3" t="s">
        <v>56</v>
      </c>
      <c r="E834" s="4">
        <v>25</v>
      </c>
      <c r="F834" s="4" t="str">
        <f>IF(Merge2[[#This Row],[Age]]&lt;=35,"Young","Old")</f>
        <v>Young</v>
      </c>
      <c r="G834" s="3" t="s">
        <v>27</v>
      </c>
      <c r="H834" s="3" t="s">
        <v>57</v>
      </c>
      <c r="I834" s="4">
        <v>8</v>
      </c>
      <c r="J834" s="4" t="str" cm="1">
        <f t="array" ref="J834">_xlfn.IFS(Merge2[[#This Row],[DistanceFromHome (KM)]] &lt;=10,"0-10KM",Merge2[[#This Row],[DistanceFromHome (KM)]] &lt;=20,"11-20KM",Merge2[[#This Row],[DistanceFromHome (KM)]] &lt;=30,"21-30KM",Merge2[[#This Row],[DistanceFromHome (KM)]] &lt;=40,"31-40KM",Merge2[[#This Row],[DistanceFromHome (KM)]] &lt;=50,"41-50KM")</f>
        <v>0-10KM</v>
      </c>
      <c r="K834" s="3" t="s">
        <v>40</v>
      </c>
      <c r="L834" s="3" t="s">
        <v>149</v>
      </c>
      <c r="M834" s="4">
        <v>3</v>
      </c>
      <c r="N834" s="3" t="str" cm="1">
        <f t="array" ref="N834">_xlfn.SWITCH(Merge2[[#This Row],[Education]], 1, "Below College", 2, "College", 3, "Bachelor's", 4, "Master's", 5, "Doctorate")</f>
        <v>Bachelor's</v>
      </c>
      <c r="O834" s="3" t="s">
        <v>77</v>
      </c>
      <c r="P834" s="3" t="s">
        <v>114</v>
      </c>
      <c r="Q834" s="3" t="s">
        <v>41</v>
      </c>
      <c r="R834" s="5">
        <v>126055</v>
      </c>
      <c r="S834" s="4">
        <v>0</v>
      </c>
      <c r="T834" s="3" t="s">
        <v>34</v>
      </c>
      <c r="U834" s="4">
        <f>IF(Merge2[[#This Row],[OverTime]]="Yes", 1, 0)</f>
        <v>0</v>
      </c>
      <c r="V834" s="2">
        <v>43268</v>
      </c>
      <c r="W834" s="3" t="s">
        <v>34</v>
      </c>
      <c r="X834" s="4">
        <v>4</v>
      </c>
      <c r="Y834" s="4">
        <v>4</v>
      </c>
      <c r="Z834" s="4">
        <v>4</v>
      </c>
      <c r="AA834" s="4" t="str">
        <f>IF(Merge2[[#This Row],[YearsSinceLastPromotion]] &gt;=4, "Need Attention", "OK")</f>
        <v>Need Attention</v>
      </c>
      <c r="AB834" s="4">
        <v>2</v>
      </c>
      <c r="AC834" s="1"/>
      <c r="AD834" s="1"/>
      <c r="AE834" s="2"/>
      <c r="AF834" s="4"/>
      <c r="AG834" s="4" t="e">
        <f>IF(ISNUMBER(Merge2[[#This Row],[PerformanceRating.EnvironmentSatisfaction]]),Merge2[[#This Row],[PerformanceRating.EnvironmentSatisfaction]], NA())</f>
        <v>#N/A</v>
      </c>
      <c r="AH834" s="4"/>
      <c r="AI834" s="4" t="e">
        <f>IF(ISNUMBER(Merge2[[#This Row],[PerformanceRating.JobSatisfaction]]),Merge2[[#This Row],[PerformanceRating.JobSatisfaction]],NA())</f>
        <v>#N/A</v>
      </c>
      <c r="AJ834" s="4"/>
      <c r="AK834" s="4" t="e">
        <f>IF(ISNUMBER(Merge2[[#This Row],[PerformanceRating.RelationshipSatisfaction]]),Merge2[[#This Row],[PerformanceRating.RelationshipSatisfaction]],NA())</f>
        <v>#N/A</v>
      </c>
      <c r="AL834" s="4"/>
      <c r="AM834" s="4"/>
      <c r="AN834" s="4"/>
      <c r="AO834" s="4" t="e">
        <f>IF(ISNUMBER(Merge2[[#This Row],[PerformanceRating.WorkLifeBalance]]),Merge2[[#This Row],[PerformanceRating.WorkLifeBalance]],NA())</f>
        <v>#N/A</v>
      </c>
      <c r="AP834" s="4"/>
      <c r="AQ834" s="4" t="e">
        <f>IF(ISNUMBER(Merge2[[#This Row],[PerformanceRating.SelfRating]]),Merge2[[#This Row],[PerformanceRating.SelfRating]],NA())</f>
        <v>#N/A</v>
      </c>
      <c r="AR834" s="4"/>
      <c r="AS834" s="4" t="e">
        <f>IF(ISNUMBER(Merge2[[#This Row],[PerformanceRating.ManagerRating]]),Merge2[[#This Row],[PerformanceRating.ManagerRating]],NA())</f>
        <v>#N/A</v>
      </c>
      <c r="AT834" s="4" t="e">
        <f>AVERAGE(Merge2[[#This Row],[environment]],Merge2[[#This Row],[job_satisfactory]],Merge2[[#This Row],[Relationship]],Merge2[[#This Row],[worklife]],Merge2[[#This Row],[selfrating]],Merge2[[#This Row],[managerrating]])</f>
        <v>#N/A</v>
      </c>
    </row>
    <row r="835" spans="1:46" x14ac:dyDescent="0.25">
      <c r="A835" s="1" t="s">
        <v>2794</v>
      </c>
      <c r="B835" s="3" t="s">
        <v>2795</v>
      </c>
      <c r="C835" s="3" t="s">
        <v>2796</v>
      </c>
      <c r="D835" s="3" t="s">
        <v>26</v>
      </c>
      <c r="E835" s="4">
        <v>25</v>
      </c>
      <c r="F835" s="4" t="str">
        <f>IF(Merge2[[#This Row],[Age]]&lt;=35,"Young","Old")</f>
        <v>Young</v>
      </c>
      <c r="G835" s="3" t="s">
        <v>27</v>
      </c>
      <c r="H835" s="3" t="s">
        <v>47</v>
      </c>
      <c r="I835" s="4">
        <v>14</v>
      </c>
      <c r="J835" s="4" t="str" cm="1">
        <f t="array" ref="J835">_xlfn.IFS(Merge2[[#This Row],[DistanceFromHome (KM)]] &lt;=10,"0-10KM",Merge2[[#This Row],[DistanceFromHome (KM)]] &lt;=20,"11-20KM",Merge2[[#This Row],[DistanceFromHome (KM)]] &lt;=30,"21-30KM",Merge2[[#This Row],[DistanceFromHome (KM)]] &lt;=40,"31-40KM",Merge2[[#This Row],[DistanceFromHome (KM)]] &lt;=50,"41-50KM")</f>
        <v>11-20KM</v>
      </c>
      <c r="K835" s="3" t="s">
        <v>40</v>
      </c>
      <c r="L835" s="3" t="s">
        <v>100</v>
      </c>
      <c r="M835" s="4">
        <v>1</v>
      </c>
      <c r="N835" s="3" t="str" cm="1">
        <f t="array" ref="N835">_xlfn.SWITCH(Merge2[[#This Row],[Education]], 1, "Below College", 2, "College", 3, "Bachelor's", 4, "Master's", 5, "Doctorate")</f>
        <v>Below College</v>
      </c>
      <c r="O835" s="3" t="s">
        <v>47</v>
      </c>
      <c r="P835" s="3" t="s">
        <v>64</v>
      </c>
      <c r="Q835" s="3" t="s">
        <v>51</v>
      </c>
      <c r="R835" s="5">
        <v>22150</v>
      </c>
      <c r="S835" s="4">
        <v>1</v>
      </c>
      <c r="T835" s="3" t="s">
        <v>34</v>
      </c>
      <c r="U835" s="4">
        <f>IF(Merge2[[#This Row],[OverTime]]="Yes", 1, 0)</f>
        <v>0</v>
      </c>
      <c r="V835" s="2">
        <v>43276</v>
      </c>
      <c r="W835" s="3" t="s">
        <v>42</v>
      </c>
      <c r="X835" s="4">
        <v>2</v>
      </c>
      <c r="Y835" s="4">
        <v>0</v>
      </c>
      <c r="Z835" s="4">
        <v>1</v>
      </c>
      <c r="AA835" s="4" t="str">
        <f>IF(Merge2[[#This Row],[YearsSinceLastPromotion]] &gt;=4, "Need Attention", "OK")</f>
        <v>OK</v>
      </c>
      <c r="AB835" s="4">
        <v>1</v>
      </c>
      <c r="AC835" s="1" t="s">
        <v>2797</v>
      </c>
      <c r="AD835" s="1" t="s">
        <v>2794</v>
      </c>
      <c r="AE835" s="2">
        <v>42509</v>
      </c>
      <c r="AF835" s="4">
        <v>4</v>
      </c>
      <c r="AG835" s="4">
        <f>IF(ISNUMBER(Merge2[[#This Row],[PerformanceRating.EnvironmentSatisfaction]]),Merge2[[#This Row],[PerformanceRating.EnvironmentSatisfaction]], NA())</f>
        <v>4</v>
      </c>
      <c r="AH835" s="4">
        <v>3</v>
      </c>
      <c r="AI835" s="4">
        <f>IF(ISNUMBER(Merge2[[#This Row],[PerformanceRating.JobSatisfaction]]),Merge2[[#This Row],[PerformanceRating.JobSatisfaction]],NA())</f>
        <v>3</v>
      </c>
      <c r="AJ835" s="4">
        <v>3</v>
      </c>
      <c r="AK835" s="4">
        <f>IF(ISNUMBER(Merge2[[#This Row],[PerformanceRating.RelationshipSatisfaction]]),Merge2[[#This Row],[PerformanceRating.RelationshipSatisfaction]],NA())</f>
        <v>3</v>
      </c>
      <c r="AL835" s="4">
        <v>3</v>
      </c>
      <c r="AM835" s="4">
        <v>1</v>
      </c>
      <c r="AN835" s="4">
        <v>3</v>
      </c>
      <c r="AO835" s="4">
        <f>IF(ISNUMBER(Merge2[[#This Row],[PerformanceRating.WorkLifeBalance]]),Merge2[[#This Row],[PerformanceRating.WorkLifeBalance]],NA())</f>
        <v>3</v>
      </c>
      <c r="AP835" s="4">
        <v>5</v>
      </c>
      <c r="AQ835" s="4">
        <f>IF(ISNUMBER(Merge2[[#This Row],[PerformanceRating.SelfRating]]),Merge2[[#This Row],[PerformanceRating.SelfRating]],NA())</f>
        <v>5</v>
      </c>
      <c r="AR835" s="4">
        <v>5</v>
      </c>
      <c r="AS835" s="4">
        <f>IF(ISNUMBER(Merge2[[#This Row],[PerformanceRating.ManagerRating]]),Merge2[[#This Row],[PerformanceRating.ManagerRating]],NA())</f>
        <v>5</v>
      </c>
      <c r="AT835" s="4">
        <f>AVERAGE(Merge2[[#This Row],[environment]],Merge2[[#This Row],[job_satisfactory]],Merge2[[#This Row],[Relationship]],Merge2[[#This Row],[worklife]],Merge2[[#This Row],[selfrating]],Merge2[[#This Row],[managerrating]])</f>
        <v>3.8333333333333335</v>
      </c>
    </row>
    <row r="836" spans="1:46" hidden="1" x14ac:dyDescent="0.25">
      <c r="A836" s="1" t="s">
        <v>2798</v>
      </c>
      <c r="B836" s="3" t="s">
        <v>2799</v>
      </c>
      <c r="C836" s="3" t="s">
        <v>2800</v>
      </c>
      <c r="D836" s="3" t="s">
        <v>39</v>
      </c>
      <c r="E836" s="4">
        <v>36</v>
      </c>
      <c r="F836" s="4" t="str">
        <f>IF(Merge2[[#This Row],[Age]]&lt;=35,"Young","Old")</f>
        <v>Old</v>
      </c>
      <c r="G836" s="3" t="s">
        <v>27</v>
      </c>
      <c r="H836" s="3" t="s">
        <v>57</v>
      </c>
      <c r="I836" s="4">
        <v>11</v>
      </c>
      <c r="J836" s="4" t="str" cm="1">
        <f t="array" ref="J836">_xlfn.IFS(Merge2[[#This Row],[DistanceFromHome (KM)]] &lt;=10,"0-10KM",Merge2[[#This Row],[DistanceFromHome (KM)]] &lt;=20,"11-20KM",Merge2[[#This Row],[DistanceFromHome (KM)]] &lt;=30,"21-30KM",Merge2[[#This Row],[DistanceFromHome (KM)]] &lt;=40,"31-40KM",Merge2[[#This Row],[DistanceFromHome (KM)]] &lt;=50,"41-50KM")</f>
        <v>11-20KM</v>
      </c>
      <c r="K836" s="3" t="s">
        <v>69</v>
      </c>
      <c r="L836" s="3" t="s">
        <v>48</v>
      </c>
      <c r="M836" s="4">
        <v>3</v>
      </c>
      <c r="N836" s="3" t="str" cm="1">
        <f t="array" ref="N836">_xlfn.SWITCH(Merge2[[#This Row],[Education]], 1, "Below College", 2, "College", 3, "Bachelor's", 4, "Master's", 5, "Doctorate")</f>
        <v>Bachelor's</v>
      </c>
      <c r="O836" s="3" t="s">
        <v>58</v>
      </c>
      <c r="P836" s="3" t="s">
        <v>101</v>
      </c>
      <c r="Q836" s="3" t="s">
        <v>51</v>
      </c>
      <c r="R836" s="5">
        <v>236739</v>
      </c>
      <c r="S836" s="4">
        <v>2</v>
      </c>
      <c r="T836" s="3" t="s">
        <v>34</v>
      </c>
      <c r="U836" s="4">
        <f>IF(Merge2[[#This Row],[OverTime]]="Yes", 1, 0)</f>
        <v>0</v>
      </c>
      <c r="V836" s="2">
        <v>43277</v>
      </c>
      <c r="W836" s="3" t="s">
        <v>34</v>
      </c>
      <c r="X836" s="4">
        <v>4</v>
      </c>
      <c r="Y836" s="4">
        <v>3</v>
      </c>
      <c r="Z836" s="4">
        <v>4</v>
      </c>
      <c r="AA836" s="4" t="str">
        <f>IF(Merge2[[#This Row],[YearsSinceLastPromotion]] &gt;=4, "Need Attention", "OK")</f>
        <v>Need Attention</v>
      </c>
      <c r="AB836" s="4">
        <v>3</v>
      </c>
      <c r="AC836" s="1"/>
      <c r="AD836" s="1"/>
      <c r="AE836" s="2"/>
      <c r="AF836" s="4"/>
      <c r="AG836" s="4" t="e">
        <f>IF(ISNUMBER(Merge2[[#This Row],[PerformanceRating.EnvironmentSatisfaction]]),Merge2[[#This Row],[PerformanceRating.EnvironmentSatisfaction]], NA())</f>
        <v>#N/A</v>
      </c>
      <c r="AH836" s="4"/>
      <c r="AI836" s="4" t="e">
        <f>IF(ISNUMBER(Merge2[[#This Row],[PerformanceRating.JobSatisfaction]]),Merge2[[#This Row],[PerformanceRating.JobSatisfaction]],NA())</f>
        <v>#N/A</v>
      </c>
      <c r="AJ836" s="4"/>
      <c r="AK836" s="4" t="e">
        <f>IF(ISNUMBER(Merge2[[#This Row],[PerformanceRating.RelationshipSatisfaction]]),Merge2[[#This Row],[PerformanceRating.RelationshipSatisfaction]],NA())</f>
        <v>#N/A</v>
      </c>
      <c r="AL836" s="4"/>
      <c r="AM836" s="4"/>
      <c r="AN836" s="4"/>
      <c r="AO836" s="4" t="e">
        <f>IF(ISNUMBER(Merge2[[#This Row],[PerformanceRating.WorkLifeBalance]]),Merge2[[#This Row],[PerformanceRating.WorkLifeBalance]],NA())</f>
        <v>#N/A</v>
      </c>
      <c r="AP836" s="4"/>
      <c r="AQ836" s="4" t="e">
        <f>IF(ISNUMBER(Merge2[[#This Row],[PerformanceRating.SelfRating]]),Merge2[[#This Row],[PerformanceRating.SelfRating]],NA())</f>
        <v>#N/A</v>
      </c>
      <c r="AR836" s="4"/>
      <c r="AS836" s="4" t="e">
        <f>IF(ISNUMBER(Merge2[[#This Row],[PerformanceRating.ManagerRating]]),Merge2[[#This Row],[PerformanceRating.ManagerRating]],NA())</f>
        <v>#N/A</v>
      </c>
      <c r="AT836" s="4" t="e">
        <f>AVERAGE(Merge2[[#This Row],[environment]],Merge2[[#This Row],[job_satisfactory]],Merge2[[#This Row],[Relationship]],Merge2[[#This Row],[worklife]],Merge2[[#This Row],[selfrating]],Merge2[[#This Row],[managerrating]])</f>
        <v>#N/A</v>
      </c>
    </row>
    <row r="837" spans="1:46" x14ac:dyDescent="0.25">
      <c r="A837" s="1" t="s">
        <v>2801</v>
      </c>
      <c r="B837" s="3" t="s">
        <v>2802</v>
      </c>
      <c r="C837" s="3" t="s">
        <v>2803</v>
      </c>
      <c r="D837" s="3" t="s">
        <v>26</v>
      </c>
      <c r="E837" s="4">
        <v>24</v>
      </c>
      <c r="F837" s="4" t="str">
        <f>IF(Merge2[[#This Row],[Age]]&lt;=35,"Young","Old")</f>
        <v>Young</v>
      </c>
      <c r="G837" s="3" t="s">
        <v>27</v>
      </c>
      <c r="H837" s="3" t="s">
        <v>28</v>
      </c>
      <c r="I837" s="4">
        <v>16</v>
      </c>
      <c r="J837" s="4" t="str" cm="1">
        <f t="array" ref="J837">_xlfn.IFS(Merge2[[#This Row],[DistanceFromHome (KM)]] &lt;=10,"0-10KM",Merge2[[#This Row],[DistanceFromHome (KM)]] &lt;=20,"11-20KM",Merge2[[#This Row],[DistanceFromHome (KM)]] &lt;=30,"21-30KM",Merge2[[#This Row],[DistanceFromHome (KM)]] &lt;=40,"31-40KM",Merge2[[#This Row],[DistanceFromHome (KM)]] &lt;=50,"41-50KM")</f>
        <v>11-20KM</v>
      </c>
      <c r="K837" s="3" t="s">
        <v>40</v>
      </c>
      <c r="L837" s="3" t="s">
        <v>30</v>
      </c>
      <c r="M837" s="4">
        <v>4</v>
      </c>
      <c r="N837" s="3" t="str" cm="1">
        <f t="array" ref="N837">_xlfn.SWITCH(Merge2[[#This Row],[Education]], 1, "Below College", 2, "College", 3, "Bachelor's", 4, "Master's", 5, "Doctorate")</f>
        <v>Master's</v>
      </c>
      <c r="O837" s="3" t="s">
        <v>49</v>
      </c>
      <c r="P837" s="3" t="s">
        <v>32</v>
      </c>
      <c r="Q837" s="3" t="s">
        <v>33</v>
      </c>
      <c r="R837" s="5">
        <v>75250</v>
      </c>
      <c r="S837" s="4">
        <v>1</v>
      </c>
      <c r="T837" s="3" t="s">
        <v>34</v>
      </c>
      <c r="U837" s="4">
        <f>IF(Merge2[[#This Row],[OverTime]]="Yes", 1, 0)</f>
        <v>0</v>
      </c>
      <c r="V837" s="2">
        <v>43280</v>
      </c>
      <c r="W837" s="3" t="s">
        <v>34</v>
      </c>
      <c r="X837" s="4">
        <v>4</v>
      </c>
      <c r="Y837" s="4">
        <v>0</v>
      </c>
      <c r="Z837" s="4">
        <v>0</v>
      </c>
      <c r="AA837" s="4" t="str">
        <f>IF(Merge2[[#This Row],[YearsSinceLastPromotion]] &gt;=4, "Need Attention", "OK")</f>
        <v>OK</v>
      </c>
      <c r="AB837" s="4">
        <v>0</v>
      </c>
      <c r="AC837" s="1"/>
      <c r="AD837" s="1"/>
      <c r="AE837" s="2"/>
      <c r="AF837" s="4"/>
      <c r="AG837" s="4" t="e">
        <f>IF(ISNUMBER(Merge2[[#This Row],[PerformanceRating.EnvironmentSatisfaction]]),Merge2[[#This Row],[PerformanceRating.EnvironmentSatisfaction]], NA())</f>
        <v>#N/A</v>
      </c>
      <c r="AH837" s="4"/>
      <c r="AI837" s="4" t="e">
        <f>IF(ISNUMBER(Merge2[[#This Row],[PerformanceRating.JobSatisfaction]]),Merge2[[#This Row],[PerformanceRating.JobSatisfaction]],NA())</f>
        <v>#N/A</v>
      </c>
      <c r="AJ837" s="4"/>
      <c r="AK837" s="4" t="e">
        <f>IF(ISNUMBER(Merge2[[#This Row],[PerformanceRating.RelationshipSatisfaction]]),Merge2[[#This Row],[PerformanceRating.RelationshipSatisfaction]],NA())</f>
        <v>#N/A</v>
      </c>
      <c r="AL837" s="4"/>
      <c r="AM837" s="4"/>
      <c r="AN837" s="4"/>
      <c r="AO837" s="4" t="e">
        <f>IF(ISNUMBER(Merge2[[#This Row],[PerformanceRating.WorkLifeBalance]]),Merge2[[#This Row],[PerformanceRating.WorkLifeBalance]],NA())</f>
        <v>#N/A</v>
      </c>
      <c r="AP837" s="4"/>
      <c r="AQ837" s="4" t="e">
        <f>IF(ISNUMBER(Merge2[[#This Row],[PerformanceRating.SelfRating]]),Merge2[[#This Row],[PerformanceRating.SelfRating]],NA())</f>
        <v>#N/A</v>
      </c>
      <c r="AR837" s="4"/>
      <c r="AS837" s="4" t="e">
        <f>IF(ISNUMBER(Merge2[[#This Row],[PerformanceRating.ManagerRating]]),Merge2[[#This Row],[PerformanceRating.ManagerRating]],NA())</f>
        <v>#N/A</v>
      </c>
      <c r="AT837" s="4" t="e">
        <f>AVERAGE(Merge2[[#This Row],[environment]],Merge2[[#This Row],[job_satisfactory]],Merge2[[#This Row],[Relationship]],Merge2[[#This Row],[worklife]],Merge2[[#This Row],[selfrating]],Merge2[[#This Row],[managerrating]])</f>
        <v>#N/A</v>
      </c>
    </row>
    <row r="838" spans="1:46" x14ac:dyDescent="0.25">
      <c r="A838" s="1" t="s">
        <v>2804</v>
      </c>
      <c r="B838" s="3" t="s">
        <v>838</v>
      </c>
      <c r="C838" s="3" t="s">
        <v>2805</v>
      </c>
      <c r="D838" s="3" t="s">
        <v>993</v>
      </c>
      <c r="E838" s="4">
        <v>25</v>
      </c>
      <c r="F838" s="4" t="str">
        <f>IF(Merge2[[#This Row],[Age]]&lt;=35,"Young","Old")</f>
        <v>Young</v>
      </c>
      <c r="G838" s="3" t="s">
        <v>75</v>
      </c>
      <c r="H838" s="3" t="s">
        <v>57</v>
      </c>
      <c r="I838" s="4">
        <v>19</v>
      </c>
      <c r="J838" s="4" t="str" cm="1">
        <f t="array" ref="J838">_xlfn.IFS(Merge2[[#This Row],[DistanceFromHome (KM)]] &lt;=10,"0-10KM",Merge2[[#This Row],[DistanceFromHome (KM)]] &lt;=20,"11-20KM",Merge2[[#This Row],[DistanceFromHome (KM)]] &lt;=30,"21-30KM",Merge2[[#This Row],[DistanceFromHome (KM)]] &lt;=40,"31-40KM",Merge2[[#This Row],[DistanceFromHome (KM)]] &lt;=50,"41-50KM")</f>
        <v>11-20KM</v>
      </c>
      <c r="K838" s="3" t="s">
        <v>69</v>
      </c>
      <c r="L838" s="3" t="s">
        <v>48</v>
      </c>
      <c r="M838" s="4">
        <v>2</v>
      </c>
      <c r="N838" s="3" t="str" cm="1">
        <f t="array" ref="N838">_xlfn.SWITCH(Merge2[[#This Row],[Education]], 1, "Below College", 2, "College", 3, "Bachelor's", 4, "Master's", 5, "Doctorate")</f>
        <v>College</v>
      </c>
      <c r="O838" s="3" t="s">
        <v>77</v>
      </c>
      <c r="P838" s="3" t="s">
        <v>101</v>
      </c>
      <c r="Q838" s="3" t="s">
        <v>33</v>
      </c>
      <c r="R838" s="5">
        <v>83894</v>
      </c>
      <c r="S838" s="4">
        <v>1</v>
      </c>
      <c r="T838" s="3" t="s">
        <v>34</v>
      </c>
      <c r="U838" s="4">
        <f>IF(Merge2[[#This Row],[OverTime]]="Yes", 1, 0)</f>
        <v>0</v>
      </c>
      <c r="V838" s="2">
        <v>43281</v>
      </c>
      <c r="W838" s="3" t="s">
        <v>34</v>
      </c>
      <c r="X838" s="4">
        <v>4</v>
      </c>
      <c r="Y838" s="4">
        <v>2</v>
      </c>
      <c r="Z838" s="4">
        <v>2</v>
      </c>
      <c r="AA838" s="4" t="str">
        <f>IF(Merge2[[#This Row],[YearsSinceLastPromotion]] &gt;=4, "Need Attention", "OK")</f>
        <v>OK</v>
      </c>
      <c r="AB838" s="4">
        <v>3</v>
      </c>
      <c r="AC838" s="1"/>
      <c r="AD838" s="1"/>
      <c r="AE838" s="2"/>
      <c r="AF838" s="4"/>
      <c r="AG838" s="4" t="e">
        <f>IF(ISNUMBER(Merge2[[#This Row],[PerformanceRating.EnvironmentSatisfaction]]),Merge2[[#This Row],[PerformanceRating.EnvironmentSatisfaction]], NA())</f>
        <v>#N/A</v>
      </c>
      <c r="AH838" s="4"/>
      <c r="AI838" s="4" t="e">
        <f>IF(ISNUMBER(Merge2[[#This Row],[PerformanceRating.JobSatisfaction]]),Merge2[[#This Row],[PerformanceRating.JobSatisfaction]],NA())</f>
        <v>#N/A</v>
      </c>
      <c r="AJ838" s="4"/>
      <c r="AK838" s="4" t="e">
        <f>IF(ISNUMBER(Merge2[[#This Row],[PerformanceRating.RelationshipSatisfaction]]),Merge2[[#This Row],[PerformanceRating.RelationshipSatisfaction]],NA())</f>
        <v>#N/A</v>
      </c>
      <c r="AL838" s="4"/>
      <c r="AM838" s="4"/>
      <c r="AN838" s="4"/>
      <c r="AO838" s="4" t="e">
        <f>IF(ISNUMBER(Merge2[[#This Row],[PerformanceRating.WorkLifeBalance]]),Merge2[[#This Row],[PerformanceRating.WorkLifeBalance]],NA())</f>
        <v>#N/A</v>
      </c>
      <c r="AP838" s="4"/>
      <c r="AQ838" s="4" t="e">
        <f>IF(ISNUMBER(Merge2[[#This Row],[PerformanceRating.SelfRating]]),Merge2[[#This Row],[PerformanceRating.SelfRating]],NA())</f>
        <v>#N/A</v>
      </c>
      <c r="AR838" s="4"/>
      <c r="AS838" s="4" t="e">
        <f>IF(ISNUMBER(Merge2[[#This Row],[PerformanceRating.ManagerRating]]),Merge2[[#This Row],[PerformanceRating.ManagerRating]],NA())</f>
        <v>#N/A</v>
      </c>
      <c r="AT838" s="4" t="e">
        <f>AVERAGE(Merge2[[#This Row],[environment]],Merge2[[#This Row],[job_satisfactory]],Merge2[[#This Row],[Relationship]],Merge2[[#This Row],[worklife]],Merge2[[#This Row],[selfrating]],Merge2[[#This Row],[managerrating]])</f>
        <v>#N/A</v>
      </c>
    </row>
    <row r="839" spans="1:46" x14ac:dyDescent="0.25">
      <c r="A839" s="1" t="s">
        <v>2806</v>
      </c>
      <c r="B839" s="3" t="s">
        <v>2807</v>
      </c>
      <c r="C839" s="3" t="s">
        <v>2808</v>
      </c>
      <c r="D839" s="3" t="s">
        <v>26</v>
      </c>
      <c r="E839" s="4">
        <v>23</v>
      </c>
      <c r="F839" s="4" t="str">
        <f>IF(Merge2[[#This Row],[Age]]&lt;=35,"Young","Old")</f>
        <v>Young</v>
      </c>
      <c r="G839" s="3" t="s">
        <v>75</v>
      </c>
      <c r="H839" s="3" t="s">
        <v>57</v>
      </c>
      <c r="I839" s="4">
        <v>24</v>
      </c>
      <c r="J839" s="4" t="str" cm="1">
        <f t="array" ref="J839">_xlfn.IFS(Merge2[[#This Row],[DistanceFromHome (KM)]] &lt;=10,"0-10KM",Merge2[[#This Row],[DistanceFromHome (KM)]] &lt;=20,"11-20KM",Merge2[[#This Row],[DistanceFromHome (KM)]] &lt;=30,"21-30KM",Merge2[[#This Row],[DistanceFromHome (KM)]] &lt;=40,"31-40KM",Merge2[[#This Row],[DistanceFromHome (KM)]] &lt;=50,"41-50KM")</f>
        <v>21-30KM</v>
      </c>
      <c r="K839" s="3" t="s">
        <v>69</v>
      </c>
      <c r="L839" s="3" t="s">
        <v>70</v>
      </c>
      <c r="M839" s="4">
        <v>4</v>
      </c>
      <c r="N839" s="3" t="str" cm="1">
        <f t="array" ref="N839">_xlfn.SWITCH(Merge2[[#This Row],[Education]], 1, "Below College", 2, "College", 3, "Bachelor's", 4, "Master's", 5, "Doctorate")</f>
        <v>Master's</v>
      </c>
      <c r="O839" s="3" t="s">
        <v>58</v>
      </c>
      <c r="P839" s="3" t="s">
        <v>114</v>
      </c>
      <c r="Q839" s="3" t="s">
        <v>33</v>
      </c>
      <c r="R839" s="5">
        <v>69325</v>
      </c>
      <c r="S839" s="4">
        <v>1</v>
      </c>
      <c r="T839" s="3" t="s">
        <v>34</v>
      </c>
      <c r="U839" s="4">
        <f>IF(Merge2[[#This Row],[OverTime]]="Yes", 1, 0)</f>
        <v>0</v>
      </c>
      <c r="V839" s="2">
        <v>43285</v>
      </c>
      <c r="W839" s="3" t="s">
        <v>34</v>
      </c>
      <c r="X839" s="4">
        <v>4</v>
      </c>
      <c r="Y839" s="4">
        <v>3</v>
      </c>
      <c r="Z839" s="4">
        <v>4</v>
      </c>
      <c r="AA839" s="4" t="str">
        <f>IF(Merge2[[#This Row],[YearsSinceLastPromotion]] &gt;=4, "Need Attention", "OK")</f>
        <v>Need Attention</v>
      </c>
      <c r="AB839" s="4">
        <v>4</v>
      </c>
      <c r="AC839" s="1" t="s">
        <v>2809</v>
      </c>
      <c r="AD839" s="1" t="s">
        <v>2806</v>
      </c>
      <c r="AE839" s="2">
        <v>44070</v>
      </c>
      <c r="AF839" s="4">
        <v>4</v>
      </c>
      <c r="AG839" s="4">
        <f>IF(ISNUMBER(Merge2[[#This Row],[PerformanceRating.EnvironmentSatisfaction]]),Merge2[[#This Row],[PerformanceRating.EnvironmentSatisfaction]], NA())</f>
        <v>4</v>
      </c>
      <c r="AH839" s="4">
        <v>5</v>
      </c>
      <c r="AI839" s="4">
        <f>IF(ISNUMBER(Merge2[[#This Row],[PerformanceRating.JobSatisfaction]]),Merge2[[#This Row],[PerformanceRating.JobSatisfaction]],NA())</f>
        <v>5</v>
      </c>
      <c r="AJ839" s="4">
        <v>5</v>
      </c>
      <c r="AK839" s="4">
        <f>IF(ISNUMBER(Merge2[[#This Row],[PerformanceRating.RelationshipSatisfaction]]),Merge2[[#This Row],[PerformanceRating.RelationshipSatisfaction]],NA())</f>
        <v>5</v>
      </c>
      <c r="AL839" s="4">
        <v>1</v>
      </c>
      <c r="AM839" s="4">
        <v>0</v>
      </c>
      <c r="AN839" s="4">
        <v>4</v>
      </c>
      <c r="AO839" s="4">
        <f>IF(ISNUMBER(Merge2[[#This Row],[PerformanceRating.WorkLifeBalance]]),Merge2[[#This Row],[PerformanceRating.WorkLifeBalance]],NA())</f>
        <v>4</v>
      </c>
      <c r="AP839" s="4">
        <v>4</v>
      </c>
      <c r="AQ839" s="4">
        <f>IF(ISNUMBER(Merge2[[#This Row],[PerformanceRating.SelfRating]]),Merge2[[#This Row],[PerformanceRating.SelfRating]],NA())</f>
        <v>4</v>
      </c>
      <c r="AR839" s="4">
        <v>3</v>
      </c>
      <c r="AS839" s="4">
        <f>IF(ISNUMBER(Merge2[[#This Row],[PerformanceRating.ManagerRating]]),Merge2[[#This Row],[PerformanceRating.ManagerRating]],NA())</f>
        <v>3</v>
      </c>
      <c r="AT839" s="4">
        <f>AVERAGE(Merge2[[#This Row],[environment]],Merge2[[#This Row],[job_satisfactory]],Merge2[[#This Row],[Relationship]],Merge2[[#This Row],[worklife]],Merge2[[#This Row],[selfrating]],Merge2[[#This Row],[managerrating]])</f>
        <v>4.166666666666667</v>
      </c>
    </row>
    <row r="840" spans="1:46" hidden="1" x14ac:dyDescent="0.25">
      <c r="A840" s="1" t="s">
        <v>2810</v>
      </c>
      <c r="B840" s="3" t="s">
        <v>2811</v>
      </c>
      <c r="C840" s="3" t="s">
        <v>2812</v>
      </c>
      <c r="D840" s="3" t="s">
        <v>39</v>
      </c>
      <c r="E840" s="4">
        <v>47</v>
      </c>
      <c r="F840" s="4" t="str">
        <f>IF(Merge2[[#This Row],[Age]]&lt;=35,"Young","Old")</f>
        <v>Old</v>
      </c>
      <c r="G840" s="3" t="s">
        <v>27</v>
      </c>
      <c r="H840" s="3" t="s">
        <v>28</v>
      </c>
      <c r="I840" s="4">
        <v>26</v>
      </c>
      <c r="J840" s="4" t="str" cm="1">
        <f t="array" ref="J840">_xlfn.IFS(Merge2[[#This Row],[DistanceFromHome (KM)]] &lt;=10,"0-10KM",Merge2[[#This Row],[DistanceFromHome (KM)]] &lt;=20,"11-20KM",Merge2[[#This Row],[DistanceFromHome (KM)]] &lt;=30,"21-30KM",Merge2[[#This Row],[DistanceFromHome (KM)]] &lt;=40,"31-40KM",Merge2[[#This Row],[DistanceFromHome (KM)]] &lt;=50,"41-50KM")</f>
        <v>21-30KM</v>
      </c>
      <c r="K840" s="3" t="s">
        <v>40</v>
      </c>
      <c r="L840" s="3" t="s">
        <v>70</v>
      </c>
      <c r="M840" s="4">
        <v>4</v>
      </c>
      <c r="N840" s="3" t="str" cm="1">
        <f t="array" ref="N840">_xlfn.SWITCH(Merge2[[#This Row],[Education]], 1, "Below College", 2, "College", 3, "Bachelor's", 4, "Master's", 5, "Doctorate")</f>
        <v>Master's</v>
      </c>
      <c r="O840" s="3" t="s">
        <v>31</v>
      </c>
      <c r="P840" s="3" t="s">
        <v>32</v>
      </c>
      <c r="Q840" s="3" t="s">
        <v>33</v>
      </c>
      <c r="R840" s="5">
        <v>244765</v>
      </c>
      <c r="S840" s="4">
        <v>2</v>
      </c>
      <c r="T840" s="3" t="s">
        <v>42</v>
      </c>
      <c r="U840" s="4">
        <f>IF(Merge2[[#This Row],[OverTime]]="Yes", 1, 0)</f>
        <v>1</v>
      </c>
      <c r="V840" s="2">
        <v>43285</v>
      </c>
      <c r="W840" s="3" t="s">
        <v>34</v>
      </c>
      <c r="X840" s="4">
        <v>4</v>
      </c>
      <c r="Y840" s="4">
        <v>2</v>
      </c>
      <c r="Z840" s="4">
        <v>3</v>
      </c>
      <c r="AA840" s="4" t="str">
        <f>IF(Merge2[[#This Row],[YearsSinceLastPromotion]] &gt;=4, "Need Attention", "OK")</f>
        <v>OK</v>
      </c>
      <c r="AB840" s="4">
        <v>1</v>
      </c>
      <c r="AC840" s="1"/>
      <c r="AD840" s="1"/>
      <c r="AE840" s="2"/>
      <c r="AF840" s="4"/>
      <c r="AG840" s="4" t="e">
        <f>IF(ISNUMBER(Merge2[[#This Row],[PerformanceRating.EnvironmentSatisfaction]]),Merge2[[#This Row],[PerformanceRating.EnvironmentSatisfaction]], NA())</f>
        <v>#N/A</v>
      </c>
      <c r="AH840" s="4"/>
      <c r="AI840" s="4" t="e">
        <f>IF(ISNUMBER(Merge2[[#This Row],[PerformanceRating.JobSatisfaction]]),Merge2[[#This Row],[PerformanceRating.JobSatisfaction]],NA())</f>
        <v>#N/A</v>
      </c>
      <c r="AJ840" s="4"/>
      <c r="AK840" s="4" t="e">
        <f>IF(ISNUMBER(Merge2[[#This Row],[PerformanceRating.RelationshipSatisfaction]]),Merge2[[#This Row],[PerformanceRating.RelationshipSatisfaction]],NA())</f>
        <v>#N/A</v>
      </c>
      <c r="AL840" s="4"/>
      <c r="AM840" s="4"/>
      <c r="AN840" s="4"/>
      <c r="AO840" s="4" t="e">
        <f>IF(ISNUMBER(Merge2[[#This Row],[PerformanceRating.WorkLifeBalance]]),Merge2[[#This Row],[PerformanceRating.WorkLifeBalance]],NA())</f>
        <v>#N/A</v>
      </c>
      <c r="AP840" s="4"/>
      <c r="AQ840" s="4" t="e">
        <f>IF(ISNUMBER(Merge2[[#This Row],[PerformanceRating.SelfRating]]),Merge2[[#This Row],[PerformanceRating.SelfRating]],NA())</f>
        <v>#N/A</v>
      </c>
      <c r="AR840" s="4"/>
      <c r="AS840" s="4" t="e">
        <f>IF(ISNUMBER(Merge2[[#This Row],[PerformanceRating.ManagerRating]]),Merge2[[#This Row],[PerformanceRating.ManagerRating]],NA())</f>
        <v>#N/A</v>
      </c>
      <c r="AT840" s="4" t="e">
        <f>AVERAGE(Merge2[[#This Row],[environment]],Merge2[[#This Row],[job_satisfactory]],Merge2[[#This Row],[Relationship]],Merge2[[#This Row],[worklife]],Merge2[[#This Row],[selfrating]],Merge2[[#This Row],[managerrating]])</f>
        <v>#N/A</v>
      </c>
    </row>
    <row r="841" spans="1:46" x14ac:dyDescent="0.25">
      <c r="A841" s="1" t="s">
        <v>2813</v>
      </c>
      <c r="B841" s="3" t="s">
        <v>2814</v>
      </c>
      <c r="C841" s="3" t="s">
        <v>2815</v>
      </c>
      <c r="D841" s="3" t="s">
        <v>39</v>
      </c>
      <c r="E841" s="4">
        <v>24</v>
      </c>
      <c r="F841" s="4" t="str">
        <f>IF(Merge2[[#This Row],[Age]]&lt;=35,"Young","Old")</f>
        <v>Young</v>
      </c>
      <c r="G841" s="3" t="s">
        <v>75</v>
      </c>
      <c r="H841" s="3" t="s">
        <v>28</v>
      </c>
      <c r="I841" s="4">
        <v>6</v>
      </c>
      <c r="J841" s="4" t="str" cm="1">
        <f t="array" ref="J841">_xlfn.IFS(Merge2[[#This Row],[DistanceFromHome (KM)]] &lt;=10,"0-10KM",Merge2[[#This Row],[DistanceFromHome (KM)]] &lt;=20,"11-20KM",Merge2[[#This Row],[DistanceFromHome (KM)]] &lt;=30,"21-30KM",Merge2[[#This Row],[DistanceFromHome (KM)]] &lt;=40,"31-40KM",Merge2[[#This Row],[DistanceFromHome (KM)]] &lt;=50,"41-50KM")</f>
        <v>0-10KM</v>
      </c>
      <c r="K841" s="3" t="s">
        <v>40</v>
      </c>
      <c r="L841" s="3" t="s">
        <v>76</v>
      </c>
      <c r="M841" s="4">
        <v>3</v>
      </c>
      <c r="N841" s="3" t="str" cm="1">
        <f t="array" ref="N841">_xlfn.SWITCH(Merge2[[#This Row],[Education]], 1, "Below College", 2, "College", 3, "Bachelor's", 4, "Master's", 5, "Doctorate")</f>
        <v>Bachelor's</v>
      </c>
      <c r="O841" s="3" t="s">
        <v>130</v>
      </c>
      <c r="P841" s="3" t="s">
        <v>106</v>
      </c>
      <c r="Q841" s="3" t="s">
        <v>33</v>
      </c>
      <c r="R841" s="5">
        <v>135407</v>
      </c>
      <c r="S841" s="4">
        <v>1</v>
      </c>
      <c r="T841" s="3" t="s">
        <v>34</v>
      </c>
      <c r="U841" s="4">
        <f>IF(Merge2[[#This Row],[OverTime]]="Yes", 1, 0)</f>
        <v>0</v>
      </c>
      <c r="V841" s="2">
        <v>43286</v>
      </c>
      <c r="W841" s="3" t="s">
        <v>34</v>
      </c>
      <c r="X841" s="4">
        <v>4</v>
      </c>
      <c r="Y841" s="4">
        <v>2</v>
      </c>
      <c r="Z841" s="4">
        <v>4</v>
      </c>
      <c r="AA841" s="4" t="str">
        <f>IF(Merge2[[#This Row],[YearsSinceLastPromotion]] &gt;=4, "Need Attention", "OK")</f>
        <v>Need Attention</v>
      </c>
      <c r="AB841" s="4">
        <v>2</v>
      </c>
      <c r="AC841" s="1"/>
      <c r="AD841" s="1"/>
      <c r="AE841" s="2"/>
      <c r="AF841" s="4"/>
      <c r="AG841" s="4" t="e">
        <f>IF(ISNUMBER(Merge2[[#This Row],[PerformanceRating.EnvironmentSatisfaction]]),Merge2[[#This Row],[PerformanceRating.EnvironmentSatisfaction]], NA())</f>
        <v>#N/A</v>
      </c>
      <c r="AH841" s="4"/>
      <c r="AI841" s="4" t="e">
        <f>IF(ISNUMBER(Merge2[[#This Row],[PerformanceRating.JobSatisfaction]]),Merge2[[#This Row],[PerformanceRating.JobSatisfaction]],NA())</f>
        <v>#N/A</v>
      </c>
      <c r="AJ841" s="4"/>
      <c r="AK841" s="4" t="e">
        <f>IF(ISNUMBER(Merge2[[#This Row],[PerformanceRating.RelationshipSatisfaction]]),Merge2[[#This Row],[PerformanceRating.RelationshipSatisfaction]],NA())</f>
        <v>#N/A</v>
      </c>
      <c r="AL841" s="4"/>
      <c r="AM841" s="4"/>
      <c r="AN841" s="4"/>
      <c r="AO841" s="4" t="e">
        <f>IF(ISNUMBER(Merge2[[#This Row],[PerformanceRating.WorkLifeBalance]]),Merge2[[#This Row],[PerformanceRating.WorkLifeBalance]],NA())</f>
        <v>#N/A</v>
      </c>
      <c r="AP841" s="4"/>
      <c r="AQ841" s="4" t="e">
        <f>IF(ISNUMBER(Merge2[[#This Row],[PerformanceRating.SelfRating]]),Merge2[[#This Row],[PerformanceRating.SelfRating]],NA())</f>
        <v>#N/A</v>
      </c>
      <c r="AR841" s="4"/>
      <c r="AS841" s="4" t="e">
        <f>IF(ISNUMBER(Merge2[[#This Row],[PerformanceRating.ManagerRating]]),Merge2[[#This Row],[PerformanceRating.ManagerRating]],NA())</f>
        <v>#N/A</v>
      </c>
      <c r="AT841" s="4" t="e">
        <f>AVERAGE(Merge2[[#This Row],[environment]],Merge2[[#This Row],[job_satisfactory]],Merge2[[#This Row],[Relationship]],Merge2[[#This Row],[worklife]],Merge2[[#This Row],[selfrating]],Merge2[[#This Row],[managerrating]])</f>
        <v>#N/A</v>
      </c>
    </row>
    <row r="842" spans="1:46" x14ac:dyDescent="0.25">
      <c r="A842" s="1" t="s">
        <v>2816</v>
      </c>
      <c r="B842" s="3" t="s">
        <v>2817</v>
      </c>
      <c r="C842" s="3" t="s">
        <v>2818</v>
      </c>
      <c r="D842" s="3" t="s">
        <v>26</v>
      </c>
      <c r="E842" s="4">
        <v>25</v>
      </c>
      <c r="F842" s="4" t="str">
        <f>IF(Merge2[[#This Row],[Age]]&lt;=35,"Young","Old")</f>
        <v>Young</v>
      </c>
      <c r="G842" s="3" t="s">
        <v>27</v>
      </c>
      <c r="H842" s="3" t="s">
        <v>57</v>
      </c>
      <c r="I842" s="4">
        <v>28</v>
      </c>
      <c r="J842" s="4" t="str" cm="1">
        <f t="array" ref="J842">_xlfn.IFS(Merge2[[#This Row],[DistanceFromHome (KM)]] &lt;=10,"0-10KM",Merge2[[#This Row],[DistanceFromHome (KM)]] &lt;=20,"11-20KM",Merge2[[#This Row],[DistanceFromHome (KM)]] &lt;=30,"21-30KM",Merge2[[#This Row],[DistanceFromHome (KM)]] &lt;=40,"31-40KM",Merge2[[#This Row],[DistanceFromHome (KM)]] &lt;=50,"41-50KM")</f>
        <v>21-30KM</v>
      </c>
      <c r="K842" s="3" t="s">
        <v>40</v>
      </c>
      <c r="L842" s="3" t="s">
        <v>30</v>
      </c>
      <c r="M842" s="4">
        <v>4</v>
      </c>
      <c r="N842" s="3" t="str" cm="1">
        <f t="array" ref="N842">_xlfn.SWITCH(Merge2[[#This Row],[Education]], 1, "Below College", 2, "College", 3, "Bachelor's", 4, "Master's", 5, "Doctorate")</f>
        <v>Master's</v>
      </c>
      <c r="O842" s="3" t="s">
        <v>58</v>
      </c>
      <c r="P842" s="3" t="s">
        <v>114</v>
      </c>
      <c r="Q842" s="3" t="s">
        <v>41</v>
      </c>
      <c r="R842" s="5">
        <v>70737</v>
      </c>
      <c r="S842" s="4">
        <v>0</v>
      </c>
      <c r="T842" s="3" t="s">
        <v>34</v>
      </c>
      <c r="U842" s="4">
        <f>IF(Merge2[[#This Row],[OverTime]]="Yes", 1, 0)</f>
        <v>0</v>
      </c>
      <c r="V842" s="2">
        <v>43287</v>
      </c>
      <c r="W842" s="3" t="s">
        <v>34</v>
      </c>
      <c r="X842" s="4">
        <v>4</v>
      </c>
      <c r="Y842" s="4">
        <v>3</v>
      </c>
      <c r="Z842" s="4">
        <v>3</v>
      </c>
      <c r="AA842" s="4" t="str">
        <f>IF(Merge2[[#This Row],[YearsSinceLastPromotion]] &gt;=4, "Need Attention", "OK")</f>
        <v>OK</v>
      </c>
      <c r="AB842" s="4">
        <v>3</v>
      </c>
      <c r="AC842" s="1" t="s">
        <v>2819</v>
      </c>
      <c r="AD842" s="1" t="s">
        <v>2816</v>
      </c>
      <c r="AE842" s="2">
        <v>44110</v>
      </c>
      <c r="AF842" s="4">
        <v>5</v>
      </c>
      <c r="AG842" s="4">
        <f>IF(ISNUMBER(Merge2[[#This Row],[PerformanceRating.EnvironmentSatisfaction]]),Merge2[[#This Row],[PerformanceRating.EnvironmentSatisfaction]], NA())</f>
        <v>5</v>
      </c>
      <c r="AH842" s="4">
        <v>5</v>
      </c>
      <c r="AI842" s="4">
        <f>IF(ISNUMBER(Merge2[[#This Row],[PerformanceRating.JobSatisfaction]]),Merge2[[#This Row],[PerformanceRating.JobSatisfaction]],NA())</f>
        <v>5</v>
      </c>
      <c r="AJ842" s="4">
        <v>4</v>
      </c>
      <c r="AK842" s="4">
        <f>IF(ISNUMBER(Merge2[[#This Row],[PerformanceRating.RelationshipSatisfaction]]),Merge2[[#This Row],[PerformanceRating.RelationshipSatisfaction]],NA())</f>
        <v>4</v>
      </c>
      <c r="AL842" s="4">
        <v>2</v>
      </c>
      <c r="AM842" s="4">
        <v>0</v>
      </c>
      <c r="AN842" s="4">
        <v>3</v>
      </c>
      <c r="AO842" s="4">
        <f>IF(ISNUMBER(Merge2[[#This Row],[PerformanceRating.WorkLifeBalance]]),Merge2[[#This Row],[PerformanceRating.WorkLifeBalance]],NA())</f>
        <v>3</v>
      </c>
      <c r="AP842" s="4">
        <v>4</v>
      </c>
      <c r="AQ842" s="4">
        <f>IF(ISNUMBER(Merge2[[#This Row],[PerformanceRating.SelfRating]]),Merge2[[#This Row],[PerformanceRating.SelfRating]],NA())</f>
        <v>4</v>
      </c>
      <c r="AR842" s="4">
        <v>4</v>
      </c>
      <c r="AS842" s="4">
        <f>IF(ISNUMBER(Merge2[[#This Row],[PerformanceRating.ManagerRating]]),Merge2[[#This Row],[PerformanceRating.ManagerRating]],NA())</f>
        <v>4</v>
      </c>
      <c r="AT842" s="4">
        <f>AVERAGE(Merge2[[#This Row],[environment]],Merge2[[#This Row],[job_satisfactory]],Merge2[[#This Row],[Relationship]],Merge2[[#This Row],[worklife]],Merge2[[#This Row],[selfrating]],Merge2[[#This Row],[managerrating]])</f>
        <v>4.166666666666667</v>
      </c>
    </row>
    <row r="843" spans="1:46" x14ac:dyDescent="0.25">
      <c r="A843" s="1" t="s">
        <v>2820</v>
      </c>
      <c r="B843" s="3" t="s">
        <v>2821</v>
      </c>
      <c r="C843" s="3" t="s">
        <v>2822</v>
      </c>
      <c r="D843" s="3" t="s">
        <v>56</v>
      </c>
      <c r="E843" s="4">
        <v>28</v>
      </c>
      <c r="F843" s="4" t="str">
        <f>IF(Merge2[[#This Row],[Age]]&lt;=35,"Young","Old")</f>
        <v>Young</v>
      </c>
      <c r="G843" s="3" t="s">
        <v>27</v>
      </c>
      <c r="H843" s="3" t="s">
        <v>57</v>
      </c>
      <c r="I843" s="4">
        <v>15</v>
      </c>
      <c r="J843" s="4" t="str" cm="1">
        <f t="array" ref="J843">_xlfn.IFS(Merge2[[#This Row],[DistanceFromHome (KM)]] &lt;=10,"0-10KM",Merge2[[#This Row],[DistanceFromHome (KM)]] &lt;=20,"11-20KM",Merge2[[#This Row],[DistanceFromHome (KM)]] &lt;=30,"21-30KM",Merge2[[#This Row],[DistanceFromHome (KM)]] &lt;=40,"31-40KM",Merge2[[#This Row],[DistanceFromHome (KM)]] &lt;=50,"41-50KM")</f>
        <v>11-20KM</v>
      </c>
      <c r="K843" s="3" t="s">
        <v>40</v>
      </c>
      <c r="L843" s="3" t="s">
        <v>82</v>
      </c>
      <c r="M843" s="4">
        <v>4</v>
      </c>
      <c r="N843" s="3" t="str" cm="1">
        <f t="array" ref="N843">_xlfn.SWITCH(Merge2[[#This Row],[Education]], 1, "Below College", 2, "College", 3, "Bachelor's", 4, "Master's", 5, "Doctorate")</f>
        <v>Master's</v>
      </c>
      <c r="O843" s="3" t="s">
        <v>58</v>
      </c>
      <c r="P843" s="3" t="s">
        <v>59</v>
      </c>
      <c r="Q843" s="3" t="s">
        <v>41</v>
      </c>
      <c r="R843" s="5">
        <v>337046</v>
      </c>
      <c r="S843" s="4">
        <v>0</v>
      </c>
      <c r="T843" s="3" t="s">
        <v>34</v>
      </c>
      <c r="U843" s="4">
        <f>IF(Merge2[[#This Row],[OverTime]]="Yes", 1, 0)</f>
        <v>0</v>
      </c>
      <c r="V843" s="2">
        <v>43289</v>
      </c>
      <c r="W843" s="3" t="s">
        <v>34</v>
      </c>
      <c r="X843" s="4">
        <v>4</v>
      </c>
      <c r="Y843" s="4">
        <v>3</v>
      </c>
      <c r="Z843" s="4">
        <v>4</v>
      </c>
      <c r="AA843" s="4" t="str">
        <f>IF(Merge2[[#This Row],[YearsSinceLastPromotion]] &gt;=4, "Need Attention", "OK")</f>
        <v>Need Attention</v>
      </c>
      <c r="AB843" s="4">
        <v>0</v>
      </c>
      <c r="AC843" s="1"/>
      <c r="AD843" s="1"/>
      <c r="AE843" s="2"/>
      <c r="AF843" s="4"/>
      <c r="AG843" s="4" t="e">
        <f>IF(ISNUMBER(Merge2[[#This Row],[PerformanceRating.EnvironmentSatisfaction]]),Merge2[[#This Row],[PerformanceRating.EnvironmentSatisfaction]], NA())</f>
        <v>#N/A</v>
      </c>
      <c r="AH843" s="4"/>
      <c r="AI843" s="4" t="e">
        <f>IF(ISNUMBER(Merge2[[#This Row],[PerformanceRating.JobSatisfaction]]),Merge2[[#This Row],[PerformanceRating.JobSatisfaction]],NA())</f>
        <v>#N/A</v>
      </c>
      <c r="AJ843" s="4"/>
      <c r="AK843" s="4" t="e">
        <f>IF(ISNUMBER(Merge2[[#This Row],[PerformanceRating.RelationshipSatisfaction]]),Merge2[[#This Row],[PerformanceRating.RelationshipSatisfaction]],NA())</f>
        <v>#N/A</v>
      </c>
      <c r="AL843" s="4"/>
      <c r="AM843" s="4"/>
      <c r="AN843" s="4"/>
      <c r="AO843" s="4" t="e">
        <f>IF(ISNUMBER(Merge2[[#This Row],[PerformanceRating.WorkLifeBalance]]),Merge2[[#This Row],[PerformanceRating.WorkLifeBalance]],NA())</f>
        <v>#N/A</v>
      </c>
      <c r="AP843" s="4"/>
      <c r="AQ843" s="4" t="e">
        <f>IF(ISNUMBER(Merge2[[#This Row],[PerformanceRating.SelfRating]]),Merge2[[#This Row],[PerformanceRating.SelfRating]],NA())</f>
        <v>#N/A</v>
      </c>
      <c r="AR843" s="4"/>
      <c r="AS843" s="4" t="e">
        <f>IF(ISNUMBER(Merge2[[#This Row],[PerformanceRating.ManagerRating]]),Merge2[[#This Row],[PerformanceRating.ManagerRating]],NA())</f>
        <v>#N/A</v>
      </c>
      <c r="AT843" s="4" t="e">
        <f>AVERAGE(Merge2[[#This Row],[environment]],Merge2[[#This Row],[job_satisfactory]],Merge2[[#This Row],[Relationship]],Merge2[[#This Row],[worklife]],Merge2[[#This Row],[selfrating]],Merge2[[#This Row],[managerrating]])</f>
        <v>#N/A</v>
      </c>
    </row>
    <row r="844" spans="1:46" x14ac:dyDescent="0.25">
      <c r="A844" s="1" t="s">
        <v>2823</v>
      </c>
      <c r="B844" s="3" t="s">
        <v>2824</v>
      </c>
      <c r="C844" s="3" t="s">
        <v>2825</v>
      </c>
      <c r="D844" s="3" t="s">
        <v>39</v>
      </c>
      <c r="E844" s="4">
        <v>25</v>
      </c>
      <c r="F844" s="4" t="str">
        <f>IF(Merge2[[#This Row],[Age]]&lt;=35,"Young","Old")</f>
        <v>Young</v>
      </c>
      <c r="G844" s="3" t="s">
        <v>27</v>
      </c>
      <c r="H844" s="3" t="s">
        <v>28</v>
      </c>
      <c r="I844" s="4">
        <v>11</v>
      </c>
      <c r="J844" s="4" t="str" cm="1">
        <f t="array" ref="J844">_xlfn.IFS(Merge2[[#This Row],[DistanceFromHome (KM)]] &lt;=10,"0-10KM",Merge2[[#This Row],[DistanceFromHome (KM)]] &lt;=20,"11-20KM",Merge2[[#This Row],[DistanceFromHome (KM)]] &lt;=30,"21-30KM",Merge2[[#This Row],[DistanceFromHome (KM)]] &lt;=40,"31-40KM",Merge2[[#This Row],[DistanceFromHome (KM)]] &lt;=50,"41-50KM")</f>
        <v>11-20KM</v>
      </c>
      <c r="K844" s="3" t="s">
        <v>40</v>
      </c>
      <c r="L844" s="3" t="s">
        <v>76</v>
      </c>
      <c r="M844" s="4">
        <v>3</v>
      </c>
      <c r="N844" s="3" t="str" cm="1">
        <f t="array" ref="N844">_xlfn.SWITCH(Merge2[[#This Row],[Education]], 1, "Below College", 2, "College", 3, "Bachelor's", 4, "Master's", 5, "Doctorate")</f>
        <v>Bachelor's</v>
      </c>
      <c r="O844" s="3" t="s">
        <v>49</v>
      </c>
      <c r="P844" s="3" t="s">
        <v>32</v>
      </c>
      <c r="Q844" s="3" t="s">
        <v>41</v>
      </c>
      <c r="R844" s="5">
        <v>58914</v>
      </c>
      <c r="S844" s="4">
        <v>0</v>
      </c>
      <c r="T844" s="3" t="s">
        <v>34</v>
      </c>
      <c r="U844" s="4">
        <f>IF(Merge2[[#This Row],[OverTime]]="Yes", 1, 0)</f>
        <v>0</v>
      </c>
      <c r="V844" s="2">
        <v>43292</v>
      </c>
      <c r="W844" s="3" t="s">
        <v>34</v>
      </c>
      <c r="X844" s="4">
        <v>4</v>
      </c>
      <c r="Y844" s="4">
        <v>0</v>
      </c>
      <c r="Z844" s="4">
        <v>1</v>
      </c>
      <c r="AA844" s="4" t="str">
        <f>IF(Merge2[[#This Row],[YearsSinceLastPromotion]] &gt;=4, "Need Attention", "OK")</f>
        <v>OK</v>
      </c>
      <c r="AB844" s="4">
        <v>0</v>
      </c>
      <c r="AC844" s="1"/>
      <c r="AD844" s="1"/>
      <c r="AE844" s="2"/>
      <c r="AF844" s="4"/>
      <c r="AG844" s="4" t="e">
        <f>IF(ISNUMBER(Merge2[[#This Row],[PerformanceRating.EnvironmentSatisfaction]]),Merge2[[#This Row],[PerformanceRating.EnvironmentSatisfaction]], NA())</f>
        <v>#N/A</v>
      </c>
      <c r="AH844" s="4"/>
      <c r="AI844" s="4" t="e">
        <f>IF(ISNUMBER(Merge2[[#This Row],[PerformanceRating.JobSatisfaction]]),Merge2[[#This Row],[PerformanceRating.JobSatisfaction]],NA())</f>
        <v>#N/A</v>
      </c>
      <c r="AJ844" s="4"/>
      <c r="AK844" s="4" t="e">
        <f>IF(ISNUMBER(Merge2[[#This Row],[PerformanceRating.RelationshipSatisfaction]]),Merge2[[#This Row],[PerformanceRating.RelationshipSatisfaction]],NA())</f>
        <v>#N/A</v>
      </c>
      <c r="AL844" s="4"/>
      <c r="AM844" s="4"/>
      <c r="AN844" s="4"/>
      <c r="AO844" s="4" t="e">
        <f>IF(ISNUMBER(Merge2[[#This Row],[PerformanceRating.WorkLifeBalance]]),Merge2[[#This Row],[PerformanceRating.WorkLifeBalance]],NA())</f>
        <v>#N/A</v>
      </c>
      <c r="AP844" s="4"/>
      <c r="AQ844" s="4" t="e">
        <f>IF(ISNUMBER(Merge2[[#This Row],[PerformanceRating.SelfRating]]),Merge2[[#This Row],[PerformanceRating.SelfRating]],NA())</f>
        <v>#N/A</v>
      </c>
      <c r="AR844" s="4"/>
      <c r="AS844" s="4" t="e">
        <f>IF(ISNUMBER(Merge2[[#This Row],[PerformanceRating.ManagerRating]]),Merge2[[#This Row],[PerformanceRating.ManagerRating]],NA())</f>
        <v>#N/A</v>
      </c>
      <c r="AT844" s="4" t="e">
        <f>AVERAGE(Merge2[[#This Row],[environment]],Merge2[[#This Row],[job_satisfactory]],Merge2[[#This Row],[Relationship]],Merge2[[#This Row],[worklife]],Merge2[[#This Row],[selfrating]],Merge2[[#This Row],[managerrating]])</f>
        <v>#N/A</v>
      </c>
    </row>
    <row r="845" spans="1:46" x14ac:dyDescent="0.25">
      <c r="A845" s="1" t="s">
        <v>2826</v>
      </c>
      <c r="B845" s="3" t="s">
        <v>2827</v>
      </c>
      <c r="C845" s="3" t="s">
        <v>2828</v>
      </c>
      <c r="D845" s="3" t="s">
        <v>26</v>
      </c>
      <c r="E845" s="4">
        <v>25</v>
      </c>
      <c r="F845" s="4" t="str">
        <f>IF(Merge2[[#This Row],[Age]]&lt;=35,"Young","Old")</f>
        <v>Young</v>
      </c>
      <c r="G845" s="3" t="s">
        <v>27</v>
      </c>
      <c r="H845" s="3" t="s">
        <v>57</v>
      </c>
      <c r="I845" s="4">
        <v>23</v>
      </c>
      <c r="J845" s="4" t="str" cm="1">
        <f t="array" ref="J845">_xlfn.IFS(Merge2[[#This Row],[DistanceFromHome (KM)]] &lt;=10,"0-10KM",Merge2[[#This Row],[DistanceFromHome (KM)]] &lt;=20,"11-20KM",Merge2[[#This Row],[DistanceFromHome (KM)]] &lt;=30,"21-30KM",Merge2[[#This Row],[DistanceFromHome (KM)]] &lt;=40,"31-40KM",Merge2[[#This Row],[DistanceFromHome (KM)]] &lt;=50,"41-50KM")</f>
        <v>21-30KM</v>
      </c>
      <c r="K845" s="3" t="s">
        <v>40</v>
      </c>
      <c r="L845" s="3" t="s">
        <v>70</v>
      </c>
      <c r="M845" s="4">
        <v>1</v>
      </c>
      <c r="N845" s="3" t="str" cm="1">
        <f t="array" ref="N845">_xlfn.SWITCH(Merge2[[#This Row],[Education]], 1, "Below College", 2, "College", 3, "Bachelor's", 4, "Master's", 5, "Doctorate")</f>
        <v>Below College</v>
      </c>
      <c r="O845" s="3" t="s">
        <v>77</v>
      </c>
      <c r="P845" s="3" t="s">
        <v>110</v>
      </c>
      <c r="Q845" s="3" t="s">
        <v>41</v>
      </c>
      <c r="R845" s="5">
        <v>42656</v>
      </c>
      <c r="S845" s="4">
        <v>0</v>
      </c>
      <c r="T845" s="3" t="s">
        <v>34</v>
      </c>
      <c r="U845" s="4">
        <f>IF(Merge2[[#This Row],[OverTime]]="Yes", 1, 0)</f>
        <v>0</v>
      </c>
      <c r="V845" s="2">
        <v>43296</v>
      </c>
      <c r="W845" s="3" t="s">
        <v>34</v>
      </c>
      <c r="X845" s="4">
        <v>4</v>
      </c>
      <c r="Y845" s="4">
        <v>1</v>
      </c>
      <c r="Z845" s="4">
        <v>4</v>
      </c>
      <c r="AA845" s="4" t="str">
        <f>IF(Merge2[[#This Row],[YearsSinceLastPromotion]] &gt;=4, "Need Attention", "OK")</f>
        <v>Need Attention</v>
      </c>
      <c r="AB845" s="4">
        <v>2</v>
      </c>
      <c r="AC845" s="1"/>
      <c r="AD845" s="1"/>
      <c r="AE845" s="2"/>
      <c r="AF845" s="4"/>
      <c r="AG845" s="4" t="e">
        <f>IF(ISNUMBER(Merge2[[#This Row],[PerformanceRating.EnvironmentSatisfaction]]),Merge2[[#This Row],[PerformanceRating.EnvironmentSatisfaction]], NA())</f>
        <v>#N/A</v>
      </c>
      <c r="AH845" s="4"/>
      <c r="AI845" s="4" t="e">
        <f>IF(ISNUMBER(Merge2[[#This Row],[PerformanceRating.JobSatisfaction]]),Merge2[[#This Row],[PerformanceRating.JobSatisfaction]],NA())</f>
        <v>#N/A</v>
      </c>
      <c r="AJ845" s="4"/>
      <c r="AK845" s="4" t="e">
        <f>IF(ISNUMBER(Merge2[[#This Row],[PerformanceRating.RelationshipSatisfaction]]),Merge2[[#This Row],[PerformanceRating.RelationshipSatisfaction]],NA())</f>
        <v>#N/A</v>
      </c>
      <c r="AL845" s="4"/>
      <c r="AM845" s="4"/>
      <c r="AN845" s="4"/>
      <c r="AO845" s="4" t="e">
        <f>IF(ISNUMBER(Merge2[[#This Row],[PerformanceRating.WorkLifeBalance]]),Merge2[[#This Row],[PerformanceRating.WorkLifeBalance]],NA())</f>
        <v>#N/A</v>
      </c>
      <c r="AP845" s="4"/>
      <c r="AQ845" s="4" t="e">
        <f>IF(ISNUMBER(Merge2[[#This Row],[PerformanceRating.SelfRating]]),Merge2[[#This Row],[PerformanceRating.SelfRating]],NA())</f>
        <v>#N/A</v>
      </c>
      <c r="AR845" s="4"/>
      <c r="AS845" s="4" t="e">
        <f>IF(ISNUMBER(Merge2[[#This Row],[PerformanceRating.ManagerRating]]),Merge2[[#This Row],[PerformanceRating.ManagerRating]],NA())</f>
        <v>#N/A</v>
      </c>
      <c r="AT845" s="4" t="e">
        <f>AVERAGE(Merge2[[#This Row],[environment]],Merge2[[#This Row],[job_satisfactory]],Merge2[[#This Row],[Relationship]],Merge2[[#This Row],[worklife]],Merge2[[#This Row],[selfrating]],Merge2[[#This Row],[managerrating]])</f>
        <v>#N/A</v>
      </c>
    </row>
    <row r="846" spans="1:46" x14ac:dyDescent="0.25">
      <c r="A846" s="1" t="s">
        <v>2829</v>
      </c>
      <c r="B846" s="3" t="s">
        <v>2032</v>
      </c>
      <c r="C846" s="3" t="s">
        <v>2595</v>
      </c>
      <c r="D846" s="3" t="s">
        <v>39</v>
      </c>
      <c r="E846" s="4">
        <v>22</v>
      </c>
      <c r="F846" s="4" t="str">
        <f>IF(Merge2[[#This Row],[Age]]&lt;=35,"Young","Old")</f>
        <v>Young</v>
      </c>
      <c r="G846" s="3" t="s">
        <v>27</v>
      </c>
      <c r="H846" s="3" t="s">
        <v>57</v>
      </c>
      <c r="I846" s="4">
        <v>23</v>
      </c>
      <c r="J846" s="4" t="str" cm="1">
        <f t="array" ref="J846">_xlfn.IFS(Merge2[[#This Row],[DistanceFromHome (KM)]] &lt;=10,"0-10KM",Merge2[[#This Row],[DistanceFromHome (KM)]] &lt;=20,"11-20KM",Merge2[[#This Row],[DistanceFromHome (KM)]] &lt;=30,"21-30KM",Merge2[[#This Row],[DistanceFromHome (KM)]] &lt;=40,"31-40KM",Merge2[[#This Row],[DistanceFromHome (KM)]] &lt;=50,"41-50KM")</f>
        <v>21-30KM</v>
      </c>
      <c r="K846" s="3" t="s">
        <v>40</v>
      </c>
      <c r="L846" s="3" t="s">
        <v>70</v>
      </c>
      <c r="M846" s="4">
        <v>3</v>
      </c>
      <c r="N846" s="3" t="str" cm="1">
        <f t="array" ref="N846">_xlfn.SWITCH(Merge2[[#This Row],[Education]], 1, "Below College", 2, "College", 3, "Bachelor's", 4, "Master's", 5, "Doctorate")</f>
        <v>Bachelor's</v>
      </c>
      <c r="O846" s="3" t="s">
        <v>58</v>
      </c>
      <c r="P846" s="3" t="s">
        <v>93</v>
      </c>
      <c r="Q846" s="3" t="s">
        <v>41</v>
      </c>
      <c r="R846" s="5">
        <v>37021</v>
      </c>
      <c r="S846" s="4">
        <v>0</v>
      </c>
      <c r="T846" s="3" t="s">
        <v>34</v>
      </c>
      <c r="U846" s="4">
        <f>IF(Merge2[[#This Row],[OverTime]]="Yes", 1, 0)</f>
        <v>0</v>
      </c>
      <c r="V846" s="2">
        <v>43296</v>
      </c>
      <c r="W846" s="3" t="s">
        <v>42</v>
      </c>
      <c r="X846" s="4">
        <v>3</v>
      </c>
      <c r="Y846" s="4">
        <v>0</v>
      </c>
      <c r="Z846" s="4">
        <v>1</v>
      </c>
      <c r="AA846" s="4" t="str">
        <f>IF(Merge2[[#This Row],[YearsSinceLastPromotion]] &gt;=4, "Need Attention", "OK")</f>
        <v>OK</v>
      </c>
      <c r="AB846" s="4">
        <v>2</v>
      </c>
      <c r="AC846" s="1" t="s">
        <v>2830</v>
      </c>
      <c r="AD846" s="1" t="s">
        <v>2829</v>
      </c>
      <c r="AE846" s="2">
        <v>42485</v>
      </c>
      <c r="AF846" s="4">
        <v>4</v>
      </c>
      <c r="AG846" s="4">
        <f>IF(ISNUMBER(Merge2[[#This Row],[PerformanceRating.EnvironmentSatisfaction]]),Merge2[[#This Row],[PerformanceRating.EnvironmentSatisfaction]], NA())</f>
        <v>4</v>
      </c>
      <c r="AH846" s="4">
        <v>5</v>
      </c>
      <c r="AI846" s="4">
        <f>IF(ISNUMBER(Merge2[[#This Row],[PerformanceRating.JobSatisfaction]]),Merge2[[#This Row],[PerformanceRating.JobSatisfaction]],NA())</f>
        <v>5</v>
      </c>
      <c r="AJ846" s="4">
        <v>2</v>
      </c>
      <c r="AK846" s="4">
        <f>IF(ISNUMBER(Merge2[[#This Row],[PerformanceRating.RelationshipSatisfaction]]),Merge2[[#This Row],[PerformanceRating.RelationshipSatisfaction]],NA())</f>
        <v>2</v>
      </c>
      <c r="AL846" s="4">
        <v>1</v>
      </c>
      <c r="AM846" s="4">
        <v>2</v>
      </c>
      <c r="AN846" s="4">
        <v>4</v>
      </c>
      <c r="AO846" s="4">
        <f>IF(ISNUMBER(Merge2[[#This Row],[PerformanceRating.WorkLifeBalance]]),Merge2[[#This Row],[PerformanceRating.WorkLifeBalance]],NA())</f>
        <v>4</v>
      </c>
      <c r="AP846" s="4">
        <v>3</v>
      </c>
      <c r="AQ846" s="4">
        <f>IF(ISNUMBER(Merge2[[#This Row],[PerformanceRating.SelfRating]]),Merge2[[#This Row],[PerformanceRating.SelfRating]],NA())</f>
        <v>3</v>
      </c>
      <c r="AR846" s="4">
        <v>2</v>
      </c>
      <c r="AS846" s="4">
        <f>IF(ISNUMBER(Merge2[[#This Row],[PerformanceRating.ManagerRating]]),Merge2[[#This Row],[PerformanceRating.ManagerRating]],NA())</f>
        <v>2</v>
      </c>
      <c r="AT846" s="4">
        <f>AVERAGE(Merge2[[#This Row],[environment]],Merge2[[#This Row],[job_satisfactory]],Merge2[[#This Row],[Relationship]],Merge2[[#This Row],[worklife]],Merge2[[#This Row],[selfrating]],Merge2[[#This Row],[managerrating]])</f>
        <v>3.3333333333333335</v>
      </c>
    </row>
    <row r="847" spans="1:46" x14ac:dyDescent="0.25">
      <c r="A847" s="1" t="s">
        <v>2831</v>
      </c>
      <c r="B847" s="3" t="s">
        <v>2832</v>
      </c>
      <c r="C847" s="3" t="s">
        <v>2833</v>
      </c>
      <c r="D847" s="3" t="s">
        <v>39</v>
      </c>
      <c r="E847" s="4">
        <v>22</v>
      </c>
      <c r="F847" s="4" t="str">
        <f>IF(Merge2[[#This Row],[Age]]&lt;=35,"Young","Old")</f>
        <v>Young</v>
      </c>
      <c r="G847" s="3" t="s">
        <v>27</v>
      </c>
      <c r="H847" s="3" t="s">
        <v>57</v>
      </c>
      <c r="I847" s="4">
        <v>3</v>
      </c>
      <c r="J847" s="4" t="str" cm="1">
        <f t="array" ref="J847">_xlfn.IFS(Merge2[[#This Row],[DistanceFromHome (KM)]] &lt;=10,"0-10KM",Merge2[[#This Row],[DistanceFromHome (KM)]] &lt;=20,"11-20KM",Merge2[[#This Row],[DistanceFromHome (KM)]] &lt;=30,"21-30KM",Merge2[[#This Row],[DistanceFromHome (KM)]] &lt;=40,"31-40KM",Merge2[[#This Row],[DistanceFromHome (KM)]] &lt;=50,"41-50KM")</f>
        <v>0-10KM</v>
      </c>
      <c r="K847" s="3" t="s">
        <v>40</v>
      </c>
      <c r="L847" s="3" t="s">
        <v>100</v>
      </c>
      <c r="M847" s="4">
        <v>3</v>
      </c>
      <c r="N847" s="3" t="str" cm="1">
        <f t="array" ref="N847">_xlfn.SWITCH(Merge2[[#This Row],[Education]], 1, "Below College", 2, "College", 3, "Bachelor's", 4, "Master's", 5, "Doctorate")</f>
        <v>Bachelor's</v>
      </c>
      <c r="O847" s="3" t="s">
        <v>58</v>
      </c>
      <c r="P847" s="3" t="s">
        <v>93</v>
      </c>
      <c r="Q847" s="3" t="s">
        <v>41</v>
      </c>
      <c r="R847" s="5">
        <v>34753</v>
      </c>
      <c r="S847" s="4">
        <v>0</v>
      </c>
      <c r="T847" s="3" t="s">
        <v>42</v>
      </c>
      <c r="U847" s="4">
        <f>IF(Merge2[[#This Row],[OverTime]]="Yes", 1, 0)</f>
        <v>1</v>
      </c>
      <c r="V847" s="2">
        <v>43299</v>
      </c>
      <c r="W847" s="3" t="s">
        <v>42</v>
      </c>
      <c r="X847" s="4">
        <v>1</v>
      </c>
      <c r="Y847" s="4">
        <v>0</v>
      </c>
      <c r="Z847" s="4">
        <v>0</v>
      </c>
      <c r="AA847" s="4" t="str">
        <f>IF(Merge2[[#This Row],[YearsSinceLastPromotion]] &gt;=4, "Need Attention", "OK")</f>
        <v>OK</v>
      </c>
      <c r="AB847" s="4">
        <v>0</v>
      </c>
      <c r="AC847" s="1" t="s">
        <v>2834</v>
      </c>
      <c r="AD847" s="1" t="s">
        <v>2831</v>
      </c>
      <c r="AE847" s="2">
        <v>42615</v>
      </c>
      <c r="AF847" s="4">
        <v>3</v>
      </c>
      <c r="AG847" s="4">
        <f>IF(ISNUMBER(Merge2[[#This Row],[PerformanceRating.EnvironmentSatisfaction]]),Merge2[[#This Row],[PerformanceRating.EnvironmentSatisfaction]], NA())</f>
        <v>3</v>
      </c>
      <c r="AH847" s="4">
        <v>5</v>
      </c>
      <c r="AI847" s="4">
        <f>IF(ISNUMBER(Merge2[[#This Row],[PerformanceRating.JobSatisfaction]]),Merge2[[#This Row],[PerformanceRating.JobSatisfaction]],NA())</f>
        <v>5</v>
      </c>
      <c r="AJ847" s="4">
        <v>3</v>
      </c>
      <c r="AK847" s="4">
        <f>IF(ISNUMBER(Merge2[[#This Row],[PerformanceRating.RelationshipSatisfaction]]),Merge2[[#This Row],[PerformanceRating.RelationshipSatisfaction]],NA())</f>
        <v>3</v>
      </c>
      <c r="AL847" s="4">
        <v>2</v>
      </c>
      <c r="AM847" s="4">
        <v>3</v>
      </c>
      <c r="AN847" s="4">
        <v>5</v>
      </c>
      <c r="AO847" s="4">
        <f>IF(ISNUMBER(Merge2[[#This Row],[PerformanceRating.WorkLifeBalance]]),Merge2[[#This Row],[PerformanceRating.WorkLifeBalance]],NA())</f>
        <v>5</v>
      </c>
      <c r="AP847" s="4">
        <v>4</v>
      </c>
      <c r="AQ847" s="4">
        <f>IF(ISNUMBER(Merge2[[#This Row],[PerformanceRating.SelfRating]]),Merge2[[#This Row],[PerformanceRating.SelfRating]],NA())</f>
        <v>4</v>
      </c>
      <c r="AR847" s="4">
        <v>4</v>
      </c>
      <c r="AS847" s="4">
        <f>IF(ISNUMBER(Merge2[[#This Row],[PerformanceRating.ManagerRating]]),Merge2[[#This Row],[PerformanceRating.ManagerRating]],NA())</f>
        <v>4</v>
      </c>
      <c r="AT847" s="4">
        <f>AVERAGE(Merge2[[#This Row],[environment]],Merge2[[#This Row],[job_satisfactory]],Merge2[[#This Row],[Relationship]],Merge2[[#This Row],[worklife]],Merge2[[#This Row],[selfrating]],Merge2[[#This Row],[managerrating]])</f>
        <v>4</v>
      </c>
    </row>
    <row r="848" spans="1:46" x14ac:dyDescent="0.25">
      <c r="A848" s="1" t="s">
        <v>2835</v>
      </c>
      <c r="B848" s="3" t="s">
        <v>721</v>
      </c>
      <c r="C848" s="3" t="s">
        <v>2287</v>
      </c>
      <c r="D848" s="3" t="s">
        <v>26</v>
      </c>
      <c r="E848" s="4">
        <v>25</v>
      </c>
      <c r="F848" s="4" t="str">
        <f>IF(Merge2[[#This Row],[Age]]&lt;=35,"Young","Old")</f>
        <v>Young</v>
      </c>
      <c r="G848" s="3" t="s">
        <v>27</v>
      </c>
      <c r="H848" s="3" t="s">
        <v>57</v>
      </c>
      <c r="I848" s="4">
        <v>37</v>
      </c>
      <c r="J848" s="4" t="str" cm="1">
        <f t="array" ref="J848">_xlfn.IFS(Merge2[[#This Row],[DistanceFromHome (KM)]] &lt;=10,"0-10KM",Merge2[[#This Row],[DistanceFromHome (KM)]] &lt;=20,"11-20KM",Merge2[[#This Row],[DistanceFromHome (KM)]] &lt;=30,"21-30KM",Merge2[[#This Row],[DistanceFromHome (KM)]] &lt;=40,"31-40KM",Merge2[[#This Row],[DistanceFromHome (KM)]] &lt;=50,"41-50KM")</f>
        <v>31-40KM</v>
      </c>
      <c r="K848" s="3" t="s">
        <v>69</v>
      </c>
      <c r="L848" s="3" t="s">
        <v>70</v>
      </c>
      <c r="M848" s="4">
        <v>2</v>
      </c>
      <c r="N848" s="3" t="str" cm="1">
        <f t="array" ref="N848">_xlfn.SWITCH(Merge2[[#This Row],[Education]], 1, "Below College", 2, "College", 3, "Bachelor's", 4, "Master's", 5, "Doctorate")</f>
        <v>College</v>
      </c>
      <c r="O848" s="3" t="s">
        <v>77</v>
      </c>
      <c r="P848" s="3" t="s">
        <v>59</v>
      </c>
      <c r="Q848" s="3" t="s">
        <v>51</v>
      </c>
      <c r="R848" s="5">
        <v>188516</v>
      </c>
      <c r="S848" s="4">
        <v>1</v>
      </c>
      <c r="T848" s="3" t="s">
        <v>34</v>
      </c>
      <c r="U848" s="4">
        <f>IF(Merge2[[#This Row],[OverTime]]="Yes", 1, 0)</f>
        <v>0</v>
      </c>
      <c r="V848" s="2">
        <v>43301</v>
      </c>
      <c r="W848" s="3" t="s">
        <v>34</v>
      </c>
      <c r="X848" s="4">
        <v>4</v>
      </c>
      <c r="Y848" s="4">
        <v>1</v>
      </c>
      <c r="Z848" s="4">
        <v>3</v>
      </c>
      <c r="AA848" s="4" t="str">
        <f>IF(Merge2[[#This Row],[YearsSinceLastPromotion]] &gt;=4, "Need Attention", "OK")</f>
        <v>OK</v>
      </c>
      <c r="AB848" s="4">
        <v>1</v>
      </c>
      <c r="AC848" s="1"/>
      <c r="AD848" s="1"/>
      <c r="AE848" s="2"/>
      <c r="AF848" s="4"/>
      <c r="AG848" s="4" t="e">
        <f>IF(ISNUMBER(Merge2[[#This Row],[PerformanceRating.EnvironmentSatisfaction]]),Merge2[[#This Row],[PerformanceRating.EnvironmentSatisfaction]], NA())</f>
        <v>#N/A</v>
      </c>
      <c r="AH848" s="4"/>
      <c r="AI848" s="4" t="e">
        <f>IF(ISNUMBER(Merge2[[#This Row],[PerformanceRating.JobSatisfaction]]),Merge2[[#This Row],[PerformanceRating.JobSatisfaction]],NA())</f>
        <v>#N/A</v>
      </c>
      <c r="AJ848" s="4"/>
      <c r="AK848" s="4" t="e">
        <f>IF(ISNUMBER(Merge2[[#This Row],[PerformanceRating.RelationshipSatisfaction]]),Merge2[[#This Row],[PerformanceRating.RelationshipSatisfaction]],NA())</f>
        <v>#N/A</v>
      </c>
      <c r="AL848" s="4"/>
      <c r="AM848" s="4"/>
      <c r="AN848" s="4"/>
      <c r="AO848" s="4" t="e">
        <f>IF(ISNUMBER(Merge2[[#This Row],[PerformanceRating.WorkLifeBalance]]),Merge2[[#This Row],[PerformanceRating.WorkLifeBalance]],NA())</f>
        <v>#N/A</v>
      </c>
      <c r="AP848" s="4"/>
      <c r="AQ848" s="4" t="e">
        <f>IF(ISNUMBER(Merge2[[#This Row],[PerformanceRating.SelfRating]]),Merge2[[#This Row],[PerformanceRating.SelfRating]],NA())</f>
        <v>#N/A</v>
      </c>
      <c r="AR848" s="4"/>
      <c r="AS848" s="4" t="e">
        <f>IF(ISNUMBER(Merge2[[#This Row],[PerformanceRating.ManagerRating]]),Merge2[[#This Row],[PerformanceRating.ManagerRating]],NA())</f>
        <v>#N/A</v>
      </c>
      <c r="AT848" s="4" t="e">
        <f>AVERAGE(Merge2[[#This Row],[environment]],Merge2[[#This Row],[job_satisfactory]],Merge2[[#This Row],[Relationship]],Merge2[[#This Row],[worklife]],Merge2[[#This Row],[selfrating]],Merge2[[#This Row],[managerrating]])</f>
        <v>#N/A</v>
      </c>
    </row>
    <row r="849" spans="1:46" hidden="1" x14ac:dyDescent="0.25">
      <c r="A849" s="1" t="s">
        <v>2836</v>
      </c>
      <c r="B849" s="3" t="s">
        <v>2837</v>
      </c>
      <c r="C849" s="3" t="s">
        <v>2838</v>
      </c>
      <c r="D849" s="3" t="s">
        <v>56</v>
      </c>
      <c r="E849" s="4">
        <v>40</v>
      </c>
      <c r="F849" s="4" t="str">
        <f>IF(Merge2[[#This Row],[Age]]&lt;=35,"Young","Old")</f>
        <v>Old</v>
      </c>
      <c r="G849" s="3" t="s">
        <v>27</v>
      </c>
      <c r="H849" s="3" t="s">
        <v>57</v>
      </c>
      <c r="I849" s="4">
        <v>40</v>
      </c>
      <c r="J849" s="4" t="str" cm="1">
        <f t="array" ref="J849">_xlfn.IFS(Merge2[[#This Row],[DistanceFromHome (KM)]] &lt;=10,"0-10KM",Merge2[[#This Row],[DistanceFromHome (KM)]] &lt;=20,"11-20KM",Merge2[[#This Row],[DistanceFromHome (KM)]] &lt;=30,"21-30KM",Merge2[[#This Row],[DistanceFromHome (KM)]] &lt;=40,"31-40KM",Merge2[[#This Row],[DistanceFromHome (KM)]] &lt;=50,"41-50KM")</f>
        <v>31-40KM</v>
      </c>
      <c r="K849" s="3" t="s">
        <v>40</v>
      </c>
      <c r="L849" s="3" t="s">
        <v>30</v>
      </c>
      <c r="M849" s="4">
        <v>4</v>
      </c>
      <c r="N849" s="3" t="str" cm="1">
        <f t="array" ref="N849">_xlfn.SWITCH(Merge2[[#This Row],[Education]], 1, "Below College", 2, "College", 3, "Bachelor's", 4, "Master's", 5, "Doctorate")</f>
        <v>Master's</v>
      </c>
      <c r="O849" s="3" t="s">
        <v>58</v>
      </c>
      <c r="P849" s="3" t="s">
        <v>101</v>
      </c>
      <c r="Q849" s="3" t="s">
        <v>33</v>
      </c>
      <c r="R849" s="5">
        <v>265523</v>
      </c>
      <c r="S849" s="4">
        <v>1</v>
      </c>
      <c r="T849" s="3" t="s">
        <v>34</v>
      </c>
      <c r="U849" s="4">
        <f>IF(Merge2[[#This Row],[OverTime]]="Yes", 1, 0)</f>
        <v>0</v>
      </c>
      <c r="V849" s="2">
        <v>43301</v>
      </c>
      <c r="W849" s="3" t="s">
        <v>34</v>
      </c>
      <c r="X849" s="4">
        <v>4</v>
      </c>
      <c r="Y849" s="4">
        <v>1</v>
      </c>
      <c r="Z849" s="4">
        <v>3</v>
      </c>
      <c r="AA849" s="4" t="str">
        <f>IF(Merge2[[#This Row],[YearsSinceLastPromotion]] &gt;=4, "Need Attention", "OK")</f>
        <v>OK</v>
      </c>
      <c r="AB849" s="4">
        <v>1</v>
      </c>
      <c r="AC849" s="1"/>
      <c r="AD849" s="1"/>
      <c r="AE849" s="2"/>
      <c r="AF849" s="4"/>
      <c r="AG849" s="4" t="e">
        <f>IF(ISNUMBER(Merge2[[#This Row],[PerformanceRating.EnvironmentSatisfaction]]),Merge2[[#This Row],[PerformanceRating.EnvironmentSatisfaction]], NA())</f>
        <v>#N/A</v>
      </c>
      <c r="AH849" s="4"/>
      <c r="AI849" s="4" t="e">
        <f>IF(ISNUMBER(Merge2[[#This Row],[PerformanceRating.JobSatisfaction]]),Merge2[[#This Row],[PerformanceRating.JobSatisfaction]],NA())</f>
        <v>#N/A</v>
      </c>
      <c r="AJ849" s="4"/>
      <c r="AK849" s="4" t="e">
        <f>IF(ISNUMBER(Merge2[[#This Row],[PerformanceRating.RelationshipSatisfaction]]),Merge2[[#This Row],[PerformanceRating.RelationshipSatisfaction]],NA())</f>
        <v>#N/A</v>
      </c>
      <c r="AL849" s="4"/>
      <c r="AM849" s="4"/>
      <c r="AN849" s="4"/>
      <c r="AO849" s="4" t="e">
        <f>IF(ISNUMBER(Merge2[[#This Row],[PerformanceRating.WorkLifeBalance]]),Merge2[[#This Row],[PerformanceRating.WorkLifeBalance]],NA())</f>
        <v>#N/A</v>
      </c>
      <c r="AP849" s="4"/>
      <c r="AQ849" s="4" t="e">
        <f>IF(ISNUMBER(Merge2[[#This Row],[PerformanceRating.SelfRating]]),Merge2[[#This Row],[PerformanceRating.SelfRating]],NA())</f>
        <v>#N/A</v>
      </c>
      <c r="AR849" s="4"/>
      <c r="AS849" s="4" t="e">
        <f>IF(ISNUMBER(Merge2[[#This Row],[PerformanceRating.ManagerRating]]),Merge2[[#This Row],[PerformanceRating.ManagerRating]],NA())</f>
        <v>#N/A</v>
      </c>
      <c r="AT849" s="4" t="e">
        <f>AVERAGE(Merge2[[#This Row],[environment]],Merge2[[#This Row],[job_satisfactory]],Merge2[[#This Row],[Relationship]],Merge2[[#This Row],[worklife]],Merge2[[#This Row],[selfrating]],Merge2[[#This Row],[managerrating]])</f>
        <v>#N/A</v>
      </c>
    </row>
    <row r="850" spans="1:46" x14ac:dyDescent="0.25">
      <c r="A850" s="1" t="s">
        <v>2839</v>
      </c>
      <c r="B850" s="3" t="s">
        <v>454</v>
      </c>
      <c r="C850" s="3" t="s">
        <v>2840</v>
      </c>
      <c r="D850" s="3" t="s">
        <v>39</v>
      </c>
      <c r="E850" s="4">
        <v>24</v>
      </c>
      <c r="F850" s="4" t="str">
        <f>IF(Merge2[[#This Row],[Age]]&lt;=35,"Young","Old")</f>
        <v>Young</v>
      </c>
      <c r="G850" s="3" t="s">
        <v>92</v>
      </c>
      <c r="H850" s="3" t="s">
        <v>28</v>
      </c>
      <c r="I850" s="4">
        <v>44</v>
      </c>
      <c r="J850" s="4" t="str" cm="1">
        <f t="array" ref="J850">_xlfn.IFS(Merge2[[#This Row],[DistanceFromHome (KM)]] &lt;=10,"0-10KM",Merge2[[#This Row],[DistanceFromHome (KM)]] &lt;=20,"11-20KM",Merge2[[#This Row],[DistanceFromHome (KM)]] &lt;=30,"21-30KM",Merge2[[#This Row],[DistanceFromHome (KM)]] &lt;=40,"31-40KM",Merge2[[#This Row],[DistanceFromHome (KM)]] &lt;=50,"41-50KM")</f>
        <v>41-50KM</v>
      </c>
      <c r="K850" s="3" t="s">
        <v>69</v>
      </c>
      <c r="L850" s="3" t="s">
        <v>76</v>
      </c>
      <c r="M850" s="4">
        <v>3</v>
      </c>
      <c r="N850" s="3" t="str" cm="1">
        <f t="array" ref="N850">_xlfn.SWITCH(Merge2[[#This Row],[Education]], 1, "Below College", 2, "College", 3, "Bachelor's", 4, "Master's", 5, "Doctorate")</f>
        <v>Bachelor's</v>
      </c>
      <c r="O850" s="3" t="s">
        <v>31</v>
      </c>
      <c r="P850" s="3" t="s">
        <v>32</v>
      </c>
      <c r="Q850" s="3" t="s">
        <v>51</v>
      </c>
      <c r="R850" s="5">
        <v>41741</v>
      </c>
      <c r="S850" s="4">
        <v>1</v>
      </c>
      <c r="T850" s="3" t="s">
        <v>34</v>
      </c>
      <c r="U850" s="4">
        <f>IF(Merge2[[#This Row],[OverTime]]="Yes", 1, 0)</f>
        <v>0</v>
      </c>
      <c r="V850" s="2">
        <v>43301</v>
      </c>
      <c r="W850" s="3" t="s">
        <v>34</v>
      </c>
      <c r="X850" s="4">
        <v>4</v>
      </c>
      <c r="Y850" s="4">
        <v>0</v>
      </c>
      <c r="Z850" s="4">
        <v>1</v>
      </c>
      <c r="AA850" s="4" t="str">
        <f>IF(Merge2[[#This Row],[YearsSinceLastPromotion]] &gt;=4, "Need Attention", "OK")</f>
        <v>OK</v>
      </c>
      <c r="AB850" s="4">
        <v>0</v>
      </c>
      <c r="AC850" s="1"/>
      <c r="AD850" s="1"/>
      <c r="AE850" s="2"/>
      <c r="AF850" s="4"/>
      <c r="AG850" s="4" t="e">
        <f>IF(ISNUMBER(Merge2[[#This Row],[PerformanceRating.EnvironmentSatisfaction]]),Merge2[[#This Row],[PerformanceRating.EnvironmentSatisfaction]], NA())</f>
        <v>#N/A</v>
      </c>
      <c r="AH850" s="4"/>
      <c r="AI850" s="4" t="e">
        <f>IF(ISNUMBER(Merge2[[#This Row],[PerformanceRating.JobSatisfaction]]),Merge2[[#This Row],[PerformanceRating.JobSatisfaction]],NA())</f>
        <v>#N/A</v>
      </c>
      <c r="AJ850" s="4"/>
      <c r="AK850" s="4" t="e">
        <f>IF(ISNUMBER(Merge2[[#This Row],[PerformanceRating.RelationshipSatisfaction]]),Merge2[[#This Row],[PerformanceRating.RelationshipSatisfaction]],NA())</f>
        <v>#N/A</v>
      </c>
      <c r="AL850" s="4"/>
      <c r="AM850" s="4"/>
      <c r="AN850" s="4"/>
      <c r="AO850" s="4" t="e">
        <f>IF(ISNUMBER(Merge2[[#This Row],[PerformanceRating.WorkLifeBalance]]),Merge2[[#This Row],[PerformanceRating.WorkLifeBalance]],NA())</f>
        <v>#N/A</v>
      </c>
      <c r="AP850" s="4"/>
      <c r="AQ850" s="4" t="e">
        <f>IF(ISNUMBER(Merge2[[#This Row],[PerformanceRating.SelfRating]]),Merge2[[#This Row],[PerformanceRating.SelfRating]],NA())</f>
        <v>#N/A</v>
      </c>
      <c r="AR850" s="4"/>
      <c r="AS850" s="4" t="e">
        <f>IF(ISNUMBER(Merge2[[#This Row],[PerformanceRating.ManagerRating]]),Merge2[[#This Row],[PerformanceRating.ManagerRating]],NA())</f>
        <v>#N/A</v>
      </c>
      <c r="AT850" s="4" t="e">
        <f>AVERAGE(Merge2[[#This Row],[environment]],Merge2[[#This Row],[job_satisfactory]],Merge2[[#This Row],[Relationship]],Merge2[[#This Row],[worklife]],Merge2[[#This Row],[selfrating]],Merge2[[#This Row],[managerrating]])</f>
        <v>#N/A</v>
      </c>
    </row>
    <row r="851" spans="1:46" x14ac:dyDescent="0.25">
      <c r="A851" s="1" t="s">
        <v>2841</v>
      </c>
      <c r="B851" s="3" t="s">
        <v>2842</v>
      </c>
      <c r="C851" s="3" t="s">
        <v>2843</v>
      </c>
      <c r="D851" s="3" t="s">
        <v>26</v>
      </c>
      <c r="E851" s="4">
        <v>24</v>
      </c>
      <c r="F851" s="4" t="str">
        <f>IF(Merge2[[#This Row],[Age]]&lt;=35,"Young","Old")</f>
        <v>Young</v>
      </c>
      <c r="G851" s="3" t="s">
        <v>27</v>
      </c>
      <c r="H851" s="3" t="s">
        <v>28</v>
      </c>
      <c r="I851" s="4">
        <v>33</v>
      </c>
      <c r="J851" s="4" t="str" cm="1">
        <f t="array" ref="J851">_xlfn.IFS(Merge2[[#This Row],[DistanceFromHome (KM)]] &lt;=10,"0-10KM",Merge2[[#This Row],[DistanceFromHome (KM)]] &lt;=20,"11-20KM",Merge2[[#This Row],[DistanceFromHome (KM)]] &lt;=30,"21-30KM",Merge2[[#This Row],[DistanceFromHome (KM)]] &lt;=40,"31-40KM",Merge2[[#This Row],[DistanceFromHome (KM)]] &lt;=50,"41-50KM")</f>
        <v>31-40KM</v>
      </c>
      <c r="K851" s="3" t="s">
        <v>40</v>
      </c>
      <c r="L851" s="3" t="s">
        <v>82</v>
      </c>
      <c r="M851" s="4">
        <v>3</v>
      </c>
      <c r="N851" s="3" t="str" cm="1">
        <f t="array" ref="N851">_xlfn.SWITCH(Merge2[[#This Row],[Education]], 1, "Below College", 2, "College", 3, "Bachelor's", 4, "Master's", 5, "Doctorate")</f>
        <v>Bachelor's</v>
      </c>
      <c r="O851" s="3" t="s">
        <v>49</v>
      </c>
      <c r="P851" s="3" t="s">
        <v>32</v>
      </c>
      <c r="Q851" s="3" t="s">
        <v>41</v>
      </c>
      <c r="R851" s="5">
        <v>91915</v>
      </c>
      <c r="S851" s="4">
        <v>0</v>
      </c>
      <c r="T851" s="3" t="s">
        <v>34</v>
      </c>
      <c r="U851" s="4">
        <f>IF(Merge2[[#This Row],[OverTime]]="Yes", 1, 0)</f>
        <v>0</v>
      </c>
      <c r="V851" s="2">
        <v>43304</v>
      </c>
      <c r="W851" s="3" t="s">
        <v>34</v>
      </c>
      <c r="X851" s="4">
        <v>4</v>
      </c>
      <c r="Y851" s="4">
        <v>0</v>
      </c>
      <c r="Z851" s="4">
        <v>4</v>
      </c>
      <c r="AA851" s="4" t="str">
        <f>IF(Merge2[[#This Row],[YearsSinceLastPromotion]] &gt;=4, "Need Attention", "OK")</f>
        <v>Need Attention</v>
      </c>
      <c r="AB851" s="4">
        <v>4</v>
      </c>
      <c r="AC851" s="1"/>
      <c r="AD851" s="1"/>
      <c r="AE851" s="2"/>
      <c r="AF851" s="4"/>
      <c r="AG851" s="4" t="e">
        <f>IF(ISNUMBER(Merge2[[#This Row],[PerformanceRating.EnvironmentSatisfaction]]),Merge2[[#This Row],[PerformanceRating.EnvironmentSatisfaction]], NA())</f>
        <v>#N/A</v>
      </c>
      <c r="AH851" s="4"/>
      <c r="AI851" s="4" t="e">
        <f>IF(ISNUMBER(Merge2[[#This Row],[PerformanceRating.JobSatisfaction]]),Merge2[[#This Row],[PerformanceRating.JobSatisfaction]],NA())</f>
        <v>#N/A</v>
      </c>
      <c r="AJ851" s="4"/>
      <c r="AK851" s="4" t="e">
        <f>IF(ISNUMBER(Merge2[[#This Row],[PerformanceRating.RelationshipSatisfaction]]),Merge2[[#This Row],[PerformanceRating.RelationshipSatisfaction]],NA())</f>
        <v>#N/A</v>
      </c>
      <c r="AL851" s="4"/>
      <c r="AM851" s="4"/>
      <c r="AN851" s="4"/>
      <c r="AO851" s="4" t="e">
        <f>IF(ISNUMBER(Merge2[[#This Row],[PerformanceRating.WorkLifeBalance]]),Merge2[[#This Row],[PerformanceRating.WorkLifeBalance]],NA())</f>
        <v>#N/A</v>
      </c>
      <c r="AP851" s="4"/>
      <c r="AQ851" s="4" t="e">
        <f>IF(ISNUMBER(Merge2[[#This Row],[PerformanceRating.SelfRating]]),Merge2[[#This Row],[PerformanceRating.SelfRating]],NA())</f>
        <v>#N/A</v>
      </c>
      <c r="AR851" s="4"/>
      <c r="AS851" s="4" t="e">
        <f>IF(ISNUMBER(Merge2[[#This Row],[PerformanceRating.ManagerRating]]),Merge2[[#This Row],[PerformanceRating.ManagerRating]],NA())</f>
        <v>#N/A</v>
      </c>
      <c r="AT851" s="4" t="e">
        <f>AVERAGE(Merge2[[#This Row],[environment]],Merge2[[#This Row],[job_satisfactory]],Merge2[[#This Row],[Relationship]],Merge2[[#This Row],[worklife]],Merge2[[#This Row],[selfrating]],Merge2[[#This Row],[managerrating]])</f>
        <v>#N/A</v>
      </c>
    </row>
    <row r="852" spans="1:46" x14ac:dyDescent="0.25">
      <c r="A852" s="1" t="s">
        <v>2844</v>
      </c>
      <c r="B852" s="3" t="s">
        <v>2845</v>
      </c>
      <c r="C852" s="3" t="s">
        <v>2846</v>
      </c>
      <c r="D852" s="3" t="s">
        <v>39</v>
      </c>
      <c r="E852" s="4">
        <v>22</v>
      </c>
      <c r="F852" s="4" t="str">
        <f>IF(Merge2[[#This Row],[Age]]&lt;=35,"Young","Old")</f>
        <v>Young</v>
      </c>
      <c r="G852" s="3" t="s">
        <v>92</v>
      </c>
      <c r="H852" s="3" t="s">
        <v>28</v>
      </c>
      <c r="I852" s="4">
        <v>33</v>
      </c>
      <c r="J852" s="4" t="str" cm="1">
        <f t="array" ref="J852">_xlfn.IFS(Merge2[[#This Row],[DistanceFromHome (KM)]] &lt;=10,"0-10KM",Merge2[[#This Row],[DistanceFromHome (KM)]] &lt;=20,"11-20KM",Merge2[[#This Row],[DistanceFromHome (KM)]] &lt;=30,"21-30KM",Merge2[[#This Row],[DistanceFromHome (KM)]] &lt;=40,"31-40KM",Merge2[[#This Row],[DistanceFromHome (KM)]] &lt;=50,"41-50KM")</f>
        <v>31-40KM</v>
      </c>
      <c r="K852" s="3" t="s">
        <v>69</v>
      </c>
      <c r="L852" s="3" t="s">
        <v>30</v>
      </c>
      <c r="M852" s="4">
        <v>3</v>
      </c>
      <c r="N852" s="3" t="str" cm="1">
        <f t="array" ref="N852">_xlfn.SWITCH(Merge2[[#This Row],[Education]], 1, "Below College", 2, "College", 3, "Bachelor's", 4, "Master's", 5, "Doctorate")</f>
        <v>Bachelor's</v>
      </c>
      <c r="O852" s="3" t="s">
        <v>31</v>
      </c>
      <c r="P852" s="3" t="s">
        <v>166</v>
      </c>
      <c r="Q852" s="3" t="s">
        <v>51</v>
      </c>
      <c r="R852" s="5">
        <v>33657</v>
      </c>
      <c r="S852" s="4">
        <v>1</v>
      </c>
      <c r="T852" s="3" t="s">
        <v>34</v>
      </c>
      <c r="U852" s="4">
        <f>IF(Merge2[[#This Row],[OverTime]]="Yes", 1, 0)</f>
        <v>0</v>
      </c>
      <c r="V852" s="2">
        <v>43304</v>
      </c>
      <c r="W852" s="3" t="s">
        <v>42</v>
      </c>
      <c r="X852" s="4">
        <v>3</v>
      </c>
      <c r="Y852" s="4">
        <v>0</v>
      </c>
      <c r="Z852" s="4">
        <v>2</v>
      </c>
      <c r="AA852" s="4" t="str">
        <f>IF(Merge2[[#This Row],[YearsSinceLastPromotion]] &gt;=4, "Need Attention", "OK")</f>
        <v>OK</v>
      </c>
      <c r="AB852" s="4">
        <v>0</v>
      </c>
      <c r="AC852" s="1" t="s">
        <v>2847</v>
      </c>
      <c r="AD852" s="1" t="s">
        <v>2844</v>
      </c>
      <c r="AE852" s="2">
        <v>42586</v>
      </c>
      <c r="AF852" s="4">
        <v>5</v>
      </c>
      <c r="AG852" s="4">
        <f>IF(ISNUMBER(Merge2[[#This Row],[PerformanceRating.EnvironmentSatisfaction]]),Merge2[[#This Row],[PerformanceRating.EnvironmentSatisfaction]], NA())</f>
        <v>5</v>
      </c>
      <c r="AH852" s="4">
        <v>5</v>
      </c>
      <c r="AI852" s="4">
        <f>IF(ISNUMBER(Merge2[[#This Row],[PerformanceRating.JobSatisfaction]]),Merge2[[#This Row],[PerformanceRating.JobSatisfaction]],NA())</f>
        <v>5</v>
      </c>
      <c r="AJ852" s="4">
        <v>4</v>
      </c>
      <c r="AK852" s="4">
        <f>IF(ISNUMBER(Merge2[[#This Row],[PerformanceRating.RelationshipSatisfaction]]),Merge2[[#This Row],[PerformanceRating.RelationshipSatisfaction]],NA())</f>
        <v>4</v>
      </c>
      <c r="AL852" s="4">
        <v>1</v>
      </c>
      <c r="AM852" s="4">
        <v>1</v>
      </c>
      <c r="AN852" s="4">
        <v>5</v>
      </c>
      <c r="AO852" s="4">
        <f>IF(ISNUMBER(Merge2[[#This Row],[PerformanceRating.WorkLifeBalance]]),Merge2[[#This Row],[PerformanceRating.WorkLifeBalance]],NA())</f>
        <v>5</v>
      </c>
      <c r="AP852" s="4">
        <v>4</v>
      </c>
      <c r="AQ852" s="4">
        <f>IF(ISNUMBER(Merge2[[#This Row],[PerformanceRating.SelfRating]]),Merge2[[#This Row],[PerformanceRating.SelfRating]],NA())</f>
        <v>4</v>
      </c>
      <c r="AR852" s="4">
        <v>3</v>
      </c>
      <c r="AS852" s="4">
        <f>IF(ISNUMBER(Merge2[[#This Row],[PerformanceRating.ManagerRating]]),Merge2[[#This Row],[PerformanceRating.ManagerRating]],NA())</f>
        <v>3</v>
      </c>
      <c r="AT852" s="4">
        <f>AVERAGE(Merge2[[#This Row],[environment]],Merge2[[#This Row],[job_satisfactory]],Merge2[[#This Row],[Relationship]],Merge2[[#This Row],[worklife]],Merge2[[#This Row],[selfrating]],Merge2[[#This Row],[managerrating]])</f>
        <v>4.333333333333333</v>
      </c>
    </row>
    <row r="853" spans="1:46" x14ac:dyDescent="0.25">
      <c r="A853" s="1" t="s">
        <v>2848</v>
      </c>
      <c r="B853" s="3" t="s">
        <v>2849</v>
      </c>
      <c r="C853" s="3" t="s">
        <v>2850</v>
      </c>
      <c r="D853" s="3" t="s">
        <v>26</v>
      </c>
      <c r="E853" s="4">
        <v>25</v>
      </c>
      <c r="F853" s="4" t="str">
        <f>IF(Merge2[[#This Row],[Age]]&lt;=35,"Young","Old")</f>
        <v>Young</v>
      </c>
      <c r="G853" s="3" t="s">
        <v>27</v>
      </c>
      <c r="H853" s="3" t="s">
        <v>57</v>
      </c>
      <c r="I853" s="4">
        <v>10</v>
      </c>
      <c r="J853" s="4" t="str" cm="1">
        <f t="array" ref="J853">_xlfn.IFS(Merge2[[#This Row],[DistanceFromHome (KM)]] &lt;=10,"0-10KM",Merge2[[#This Row],[DistanceFromHome (KM)]] &lt;=20,"11-20KM",Merge2[[#This Row],[DistanceFromHome (KM)]] &lt;=30,"21-30KM",Merge2[[#This Row],[DistanceFromHome (KM)]] &lt;=40,"31-40KM",Merge2[[#This Row],[DistanceFromHome (KM)]] &lt;=50,"41-50KM")</f>
        <v>0-10KM</v>
      </c>
      <c r="K853" s="3" t="s">
        <v>40</v>
      </c>
      <c r="L853" s="3" t="s">
        <v>70</v>
      </c>
      <c r="M853" s="4">
        <v>3</v>
      </c>
      <c r="N853" s="3" t="str" cm="1">
        <f t="array" ref="N853">_xlfn.SWITCH(Merge2[[#This Row],[Education]], 1, "Below College", 2, "College", 3, "Bachelor's", 4, "Master's", 5, "Doctorate")</f>
        <v>Bachelor's</v>
      </c>
      <c r="O853" s="3" t="s">
        <v>77</v>
      </c>
      <c r="P853" s="3" t="s">
        <v>93</v>
      </c>
      <c r="Q853" s="3" t="s">
        <v>41</v>
      </c>
      <c r="R853" s="5">
        <v>23198</v>
      </c>
      <c r="S853" s="4">
        <v>0</v>
      </c>
      <c r="T853" s="3" t="s">
        <v>34</v>
      </c>
      <c r="U853" s="4">
        <f>IF(Merge2[[#This Row],[OverTime]]="Yes", 1, 0)</f>
        <v>0</v>
      </c>
      <c r="V853" s="2">
        <v>43307</v>
      </c>
      <c r="W853" s="3" t="s">
        <v>34</v>
      </c>
      <c r="X853" s="4">
        <v>4</v>
      </c>
      <c r="Y853" s="4">
        <v>0</v>
      </c>
      <c r="Z853" s="4">
        <v>3</v>
      </c>
      <c r="AA853" s="4" t="str">
        <f>IF(Merge2[[#This Row],[YearsSinceLastPromotion]] &gt;=4, "Need Attention", "OK")</f>
        <v>OK</v>
      </c>
      <c r="AB853" s="4">
        <v>0</v>
      </c>
      <c r="AC853" s="1"/>
      <c r="AD853" s="1"/>
      <c r="AE853" s="2"/>
      <c r="AF853" s="4"/>
      <c r="AG853" s="4" t="e">
        <f>IF(ISNUMBER(Merge2[[#This Row],[PerformanceRating.EnvironmentSatisfaction]]),Merge2[[#This Row],[PerformanceRating.EnvironmentSatisfaction]], NA())</f>
        <v>#N/A</v>
      </c>
      <c r="AH853" s="4"/>
      <c r="AI853" s="4" t="e">
        <f>IF(ISNUMBER(Merge2[[#This Row],[PerformanceRating.JobSatisfaction]]),Merge2[[#This Row],[PerformanceRating.JobSatisfaction]],NA())</f>
        <v>#N/A</v>
      </c>
      <c r="AJ853" s="4"/>
      <c r="AK853" s="4" t="e">
        <f>IF(ISNUMBER(Merge2[[#This Row],[PerformanceRating.RelationshipSatisfaction]]),Merge2[[#This Row],[PerformanceRating.RelationshipSatisfaction]],NA())</f>
        <v>#N/A</v>
      </c>
      <c r="AL853" s="4"/>
      <c r="AM853" s="4"/>
      <c r="AN853" s="4"/>
      <c r="AO853" s="4" t="e">
        <f>IF(ISNUMBER(Merge2[[#This Row],[PerformanceRating.WorkLifeBalance]]),Merge2[[#This Row],[PerformanceRating.WorkLifeBalance]],NA())</f>
        <v>#N/A</v>
      </c>
      <c r="AP853" s="4"/>
      <c r="AQ853" s="4" t="e">
        <f>IF(ISNUMBER(Merge2[[#This Row],[PerformanceRating.SelfRating]]),Merge2[[#This Row],[PerformanceRating.SelfRating]],NA())</f>
        <v>#N/A</v>
      </c>
      <c r="AR853" s="4"/>
      <c r="AS853" s="4" t="e">
        <f>IF(ISNUMBER(Merge2[[#This Row],[PerformanceRating.ManagerRating]]),Merge2[[#This Row],[PerformanceRating.ManagerRating]],NA())</f>
        <v>#N/A</v>
      </c>
      <c r="AT853" s="4" t="e">
        <f>AVERAGE(Merge2[[#This Row],[environment]],Merge2[[#This Row],[job_satisfactory]],Merge2[[#This Row],[Relationship]],Merge2[[#This Row],[worklife]],Merge2[[#This Row],[selfrating]],Merge2[[#This Row],[managerrating]])</f>
        <v>#N/A</v>
      </c>
    </row>
    <row r="854" spans="1:46" x14ac:dyDescent="0.25">
      <c r="A854" s="1" t="s">
        <v>2851</v>
      </c>
      <c r="B854" s="3" t="s">
        <v>2852</v>
      </c>
      <c r="C854" s="3" t="s">
        <v>2853</v>
      </c>
      <c r="D854" s="3" t="s">
        <v>39</v>
      </c>
      <c r="E854" s="4">
        <v>24</v>
      </c>
      <c r="F854" s="4" t="str">
        <f>IF(Merge2[[#This Row],[Age]]&lt;=35,"Young","Old")</f>
        <v>Young</v>
      </c>
      <c r="G854" s="3" t="s">
        <v>92</v>
      </c>
      <c r="H854" s="3" t="s">
        <v>57</v>
      </c>
      <c r="I854" s="4">
        <v>14</v>
      </c>
      <c r="J854" s="4" t="str" cm="1">
        <f t="array" ref="J854">_xlfn.IFS(Merge2[[#This Row],[DistanceFromHome (KM)]] &lt;=10,"0-10KM",Merge2[[#This Row],[DistanceFromHome (KM)]] &lt;=20,"11-20KM",Merge2[[#This Row],[DistanceFromHome (KM)]] &lt;=30,"21-30KM",Merge2[[#This Row],[DistanceFromHome (KM)]] &lt;=40,"31-40KM",Merge2[[#This Row],[DistanceFromHome (KM)]] &lt;=50,"41-50KM")</f>
        <v>11-20KM</v>
      </c>
      <c r="K854" s="3" t="s">
        <v>40</v>
      </c>
      <c r="L854" s="3" t="s">
        <v>70</v>
      </c>
      <c r="M854" s="4">
        <v>4</v>
      </c>
      <c r="N854" s="3" t="str" cm="1">
        <f t="array" ref="N854">_xlfn.SWITCH(Merge2[[#This Row],[Education]], 1, "Below College", 2, "College", 3, "Bachelor's", 4, "Master's", 5, "Doctorate")</f>
        <v>Master's</v>
      </c>
      <c r="O854" s="3" t="s">
        <v>58</v>
      </c>
      <c r="P854" s="3" t="s">
        <v>93</v>
      </c>
      <c r="Q854" s="3" t="s">
        <v>33</v>
      </c>
      <c r="R854" s="5">
        <v>67538</v>
      </c>
      <c r="S854" s="4">
        <v>1</v>
      </c>
      <c r="T854" s="3" t="s">
        <v>34</v>
      </c>
      <c r="U854" s="4">
        <f>IF(Merge2[[#This Row],[OverTime]]="Yes", 1, 0)</f>
        <v>0</v>
      </c>
      <c r="V854" s="2">
        <v>43309</v>
      </c>
      <c r="W854" s="3" t="s">
        <v>34</v>
      </c>
      <c r="X854" s="4">
        <v>4</v>
      </c>
      <c r="Y854" s="4">
        <v>3</v>
      </c>
      <c r="Z854" s="4">
        <v>4</v>
      </c>
      <c r="AA854" s="4" t="str">
        <f>IF(Merge2[[#This Row],[YearsSinceLastPromotion]] &gt;=4, "Need Attention", "OK")</f>
        <v>Need Attention</v>
      </c>
      <c r="AB854" s="4">
        <v>2</v>
      </c>
      <c r="AC854" s="1"/>
      <c r="AD854" s="1"/>
      <c r="AE854" s="2"/>
      <c r="AF854" s="4"/>
      <c r="AG854" s="4" t="e">
        <f>IF(ISNUMBER(Merge2[[#This Row],[PerformanceRating.EnvironmentSatisfaction]]),Merge2[[#This Row],[PerformanceRating.EnvironmentSatisfaction]], NA())</f>
        <v>#N/A</v>
      </c>
      <c r="AH854" s="4"/>
      <c r="AI854" s="4" t="e">
        <f>IF(ISNUMBER(Merge2[[#This Row],[PerformanceRating.JobSatisfaction]]),Merge2[[#This Row],[PerformanceRating.JobSatisfaction]],NA())</f>
        <v>#N/A</v>
      </c>
      <c r="AJ854" s="4"/>
      <c r="AK854" s="4" t="e">
        <f>IF(ISNUMBER(Merge2[[#This Row],[PerformanceRating.RelationshipSatisfaction]]),Merge2[[#This Row],[PerformanceRating.RelationshipSatisfaction]],NA())</f>
        <v>#N/A</v>
      </c>
      <c r="AL854" s="4"/>
      <c r="AM854" s="4"/>
      <c r="AN854" s="4"/>
      <c r="AO854" s="4" t="e">
        <f>IF(ISNUMBER(Merge2[[#This Row],[PerformanceRating.WorkLifeBalance]]),Merge2[[#This Row],[PerformanceRating.WorkLifeBalance]],NA())</f>
        <v>#N/A</v>
      </c>
      <c r="AP854" s="4"/>
      <c r="AQ854" s="4" t="e">
        <f>IF(ISNUMBER(Merge2[[#This Row],[PerformanceRating.SelfRating]]),Merge2[[#This Row],[PerformanceRating.SelfRating]],NA())</f>
        <v>#N/A</v>
      </c>
      <c r="AR854" s="4"/>
      <c r="AS854" s="4" t="e">
        <f>IF(ISNUMBER(Merge2[[#This Row],[PerformanceRating.ManagerRating]]),Merge2[[#This Row],[PerformanceRating.ManagerRating]],NA())</f>
        <v>#N/A</v>
      </c>
      <c r="AT854" s="4" t="e">
        <f>AVERAGE(Merge2[[#This Row],[environment]],Merge2[[#This Row],[job_satisfactory]],Merge2[[#This Row],[Relationship]],Merge2[[#This Row],[worklife]],Merge2[[#This Row],[selfrating]],Merge2[[#This Row],[managerrating]])</f>
        <v>#N/A</v>
      </c>
    </row>
    <row r="855" spans="1:46" x14ac:dyDescent="0.25">
      <c r="A855" s="1" t="s">
        <v>2854</v>
      </c>
      <c r="B855" s="3" t="s">
        <v>2855</v>
      </c>
      <c r="C855" s="3" t="s">
        <v>2856</v>
      </c>
      <c r="D855" s="3" t="s">
        <v>39</v>
      </c>
      <c r="E855" s="4">
        <v>24</v>
      </c>
      <c r="F855" s="4" t="str">
        <f>IF(Merge2[[#This Row],[Age]]&lt;=35,"Young","Old")</f>
        <v>Young</v>
      </c>
      <c r="G855" s="3" t="s">
        <v>27</v>
      </c>
      <c r="H855" s="3" t="s">
        <v>57</v>
      </c>
      <c r="I855" s="4">
        <v>1</v>
      </c>
      <c r="J855" s="4" t="str" cm="1">
        <f t="array" ref="J855">_xlfn.IFS(Merge2[[#This Row],[DistanceFromHome (KM)]] &lt;=10,"0-10KM",Merge2[[#This Row],[DistanceFromHome (KM)]] &lt;=20,"11-20KM",Merge2[[#This Row],[DistanceFromHome (KM)]] &lt;=30,"21-30KM",Merge2[[#This Row],[DistanceFromHome (KM)]] &lt;=40,"31-40KM",Merge2[[#This Row],[DistanceFromHome (KM)]] &lt;=50,"41-50KM")</f>
        <v>0-10KM</v>
      </c>
      <c r="K855" s="3" t="s">
        <v>40</v>
      </c>
      <c r="L855" s="3" t="s">
        <v>30</v>
      </c>
      <c r="M855" s="4">
        <v>3</v>
      </c>
      <c r="N855" s="3" t="str" cm="1">
        <f t="array" ref="N855">_xlfn.SWITCH(Merge2[[#This Row],[Education]], 1, "Below College", 2, "College", 3, "Bachelor's", 4, "Master's", 5, "Doctorate")</f>
        <v>Bachelor's</v>
      </c>
      <c r="O855" s="3" t="s">
        <v>83</v>
      </c>
      <c r="P855" s="3" t="s">
        <v>110</v>
      </c>
      <c r="Q855" s="3" t="s">
        <v>41</v>
      </c>
      <c r="R855" s="5">
        <v>54501</v>
      </c>
      <c r="S855" s="4">
        <v>0</v>
      </c>
      <c r="T855" s="3" t="s">
        <v>34</v>
      </c>
      <c r="U855" s="4">
        <f>IF(Merge2[[#This Row],[OverTime]]="Yes", 1, 0)</f>
        <v>0</v>
      </c>
      <c r="V855" s="2">
        <v>43313</v>
      </c>
      <c r="W855" s="3" t="s">
        <v>34</v>
      </c>
      <c r="X855" s="4">
        <v>4</v>
      </c>
      <c r="Y855" s="4">
        <v>4</v>
      </c>
      <c r="Z855" s="4">
        <v>4</v>
      </c>
      <c r="AA855" s="4" t="str">
        <f>IF(Merge2[[#This Row],[YearsSinceLastPromotion]] &gt;=4, "Need Attention", "OK")</f>
        <v>Need Attention</v>
      </c>
      <c r="AB855" s="4">
        <v>2</v>
      </c>
      <c r="AC855" s="1"/>
      <c r="AD855" s="1"/>
      <c r="AE855" s="2"/>
      <c r="AF855" s="4"/>
      <c r="AG855" s="4" t="e">
        <f>IF(ISNUMBER(Merge2[[#This Row],[PerformanceRating.EnvironmentSatisfaction]]),Merge2[[#This Row],[PerformanceRating.EnvironmentSatisfaction]], NA())</f>
        <v>#N/A</v>
      </c>
      <c r="AH855" s="4"/>
      <c r="AI855" s="4" t="e">
        <f>IF(ISNUMBER(Merge2[[#This Row],[PerformanceRating.JobSatisfaction]]),Merge2[[#This Row],[PerformanceRating.JobSatisfaction]],NA())</f>
        <v>#N/A</v>
      </c>
      <c r="AJ855" s="4"/>
      <c r="AK855" s="4" t="e">
        <f>IF(ISNUMBER(Merge2[[#This Row],[PerformanceRating.RelationshipSatisfaction]]),Merge2[[#This Row],[PerformanceRating.RelationshipSatisfaction]],NA())</f>
        <v>#N/A</v>
      </c>
      <c r="AL855" s="4"/>
      <c r="AM855" s="4"/>
      <c r="AN855" s="4"/>
      <c r="AO855" s="4" t="e">
        <f>IF(ISNUMBER(Merge2[[#This Row],[PerformanceRating.WorkLifeBalance]]),Merge2[[#This Row],[PerformanceRating.WorkLifeBalance]],NA())</f>
        <v>#N/A</v>
      </c>
      <c r="AP855" s="4"/>
      <c r="AQ855" s="4" t="e">
        <f>IF(ISNUMBER(Merge2[[#This Row],[PerformanceRating.SelfRating]]),Merge2[[#This Row],[PerformanceRating.SelfRating]],NA())</f>
        <v>#N/A</v>
      </c>
      <c r="AR855" s="4"/>
      <c r="AS855" s="4" t="e">
        <f>IF(ISNUMBER(Merge2[[#This Row],[PerformanceRating.ManagerRating]]),Merge2[[#This Row],[PerformanceRating.ManagerRating]],NA())</f>
        <v>#N/A</v>
      </c>
      <c r="AT855" s="4" t="e">
        <f>AVERAGE(Merge2[[#This Row],[environment]],Merge2[[#This Row],[job_satisfactory]],Merge2[[#This Row],[Relationship]],Merge2[[#This Row],[worklife]],Merge2[[#This Row],[selfrating]],Merge2[[#This Row],[managerrating]])</f>
        <v>#N/A</v>
      </c>
    </row>
    <row r="856" spans="1:46" x14ac:dyDescent="0.25">
      <c r="A856" s="1" t="s">
        <v>2857</v>
      </c>
      <c r="B856" s="3" t="s">
        <v>2858</v>
      </c>
      <c r="C856" s="3" t="s">
        <v>2859</v>
      </c>
      <c r="D856" s="3" t="s">
        <v>26</v>
      </c>
      <c r="E856" s="4">
        <v>24</v>
      </c>
      <c r="F856" s="4" t="str">
        <f>IF(Merge2[[#This Row],[Age]]&lt;=35,"Young","Old")</f>
        <v>Young</v>
      </c>
      <c r="G856" s="3" t="s">
        <v>27</v>
      </c>
      <c r="H856" s="3" t="s">
        <v>28</v>
      </c>
      <c r="I856" s="4">
        <v>8</v>
      </c>
      <c r="J856" s="4" t="str" cm="1">
        <f t="array" ref="J856">_xlfn.IFS(Merge2[[#This Row],[DistanceFromHome (KM)]] &lt;=10,"0-10KM",Merge2[[#This Row],[DistanceFromHome (KM)]] &lt;=20,"11-20KM",Merge2[[#This Row],[DistanceFromHome (KM)]] &lt;=30,"21-30KM",Merge2[[#This Row],[DistanceFromHome (KM)]] &lt;=40,"31-40KM",Merge2[[#This Row],[DistanceFromHome (KM)]] &lt;=50,"41-50KM")</f>
        <v>0-10KM</v>
      </c>
      <c r="K856" s="3" t="s">
        <v>40</v>
      </c>
      <c r="L856" s="3" t="s">
        <v>30</v>
      </c>
      <c r="M856" s="4">
        <v>4</v>
      </c>
      <c r="N856" s="3" t="str" cm="1">
        <f t="array" ref="N856">_xlfn.SWITCH(Merge2[[#This Row],[Education]], 1, "Below College", 2, "College", 3, "Bachelor's", 4, "Master's", 5, "Doctorate")</f>
        <v>Master's</v>
      </c>
      <c r="O856" s="3" t="s">
        <v>31</v>
      </c>
      <c r="P856" s="3" t="s">
        <v>166</v>
      </c>
      <c r="Q856" s="3" t="s">
        <v>51</v>
      </c>
      <c r="R856" s="5">
        <v>50513</v>
      </c>
      <c r="S856" s="4">
        <v>1</v>
      </c>
      <c r="T856" s="3" t="s">
        <v>34</v>
      </c>
      <c r="U856" s="4">
        <f>IF(Merge2[[#This Row],[OverTime]]="Yes", 1, 0)</f>
        <v>0</v>
      </c>
      <c r="V856" s="2">
        <v>43316</v>
      </c>
      <c r="W856" s="3" t="s">
        <v>34</v>
      </c>
      <c r="X856" s="4">
        <v>4</v>
      </c>
      <c r="Y856" s="4">
        <v>0</v>
      </c>
      <c r="Z856" s="4">
        <v>4</v>
      </c>
      <c r="AA856" s="4" t="str">
        <f>IF(Merge2[[#This Row],[YearsSinceLastPromotion]] &gt;=4, "Need Attention", "OK")</f>
        <v>Need Attention</v>
      </c>
      <c r="AB856" s="4">
        <v>1</v>
      </c>
      <c r="AC856" s="1"/>
      <c r="AD856" s="1"/>
      <c r="AE856" s="2"/>
      <c r="AF856" s="4"/>
      <c r="AG856" s="4" t="e">
        <f>IF(ISNUMBER(Merge2[[#This Row],[PerformanceRating.EnvironmentSatisfaction]]),Merge2[[#This Row],[PerformanceRating.EnvironmentSatisfaction]], NA())</f>
        <v>#N/A</v>
      </c>
      <c r="AH856" s="4"/>
      <c r="AI856" s="4" t="e">
        <f>IF(ISNUMBER(Merge2[[#This Row],[PerformanceRating.JobSatisfaction]]),Merge2[[#This Row],[PerformanceRating.JobSatisfaction]],NA())</f>
        <v>#N/A</v>
      </c>
      <c r="AJ856" s="4"/>
      <c r="AK856" s="4" t="e">
        <f>IF(ISNUMBER(Merge2[[#This Row],[PerformanceRating.RelationshipSatisfaction]]),Merge2[[#This Row],[PerformanceRating.RelationshipSatisfaction]],NA())</f>
        <v>#N/A</v>
      </c>
      <c r="AL856" s="4"/>
      <c r="AM856" s="4"/>
      <c r="AN856" s="4"/>
      <c r="AO856" s="4" t="e">
        <f>IF(ISNUMBER(Merge2[[#This Row],[PerformanceRating.WorkLifeBalance]]),Merge2[[#This Row],[PerformanceRating.WorkLifeBalance]],NA())</f>
        <v>#N/A</v>
      </c>
      <c r="AP856" s="4"/>
      <c r="AQ856" s="4" t="e">
        <f>IF(ISNUMBER(Merge2[[#This Row],[PerformanceRating.SelfRating]]),Merge2[[#This Row],[PerformanceRating.SelfRating]],NA())</f>
        <v>#N/A</v>
      </c>
      <c r="AR856" s="4"/>
      <c r="AS856" s="4" t="e">
        <f>IF(ISNUMBER(Merge2[[#This Row],[PerformanceRating.ManagerRating]]),Merge2[[#This Row],[PerformanceRating.ManagerRating]],NA())</f>
        <v>#N/A</v>
      </c>
      <c r="AT856" s="4" t="e">
        <f>AVERAGE(Merge2[[#This Row],[environment]],Merge2[[#This Row],[job_satisfactory]],Merge2[[#This Row],[Relationship]],Merge2[[#This Row],[worklife]],Merge2[[#This Row],[selfrating]],Merge2[[#This Row],[managerrating]])</f>
        <v>#N/A</v>
      </c>
    </row>
    <row r="857" spans="1:46" x14ac:dyDescent="0.25">
      <c r="A857" s="1" t="s">
        <v>2860</v>
      </c>
      <c r="B857" s="3" t="s">
        <v>2861</v>
      </c>
      <c r="C857" s="3" t="s">
        <v>2862</v>
      </c>
      <c r="D857" s="3" t="s">
        <v>39</v>
      </c>
      <c r="E857" s="4">
        <v>22</v>
      </c>
      <c r="F857" s="4" t="str">
        <f>IF(Merge2[[#This Row],[Age]]&lt;=35,"Young","Old")</f>
        <v>Young</v>
      </c>
      <c r="G857" s="3" t="s">
        <v>27</v>
      </c>
      <c r="H857" s="3" t="s">
        <v>57</v>
      </c>
      <c r="I857" s="4">
        <v>8</v>
      </c>
      <c r="J857" s="4" t="str" cm="1">
        <f t="array" ref="J857">_xlfn.IFS(Merge2[[#This Row],[DistanceFromHome (KM)]] &lt;=10,"0-10KM",Merge2[[#This Row],[DistanceFromHome (KM)]] &lt;=20,"11-20KM",Merge2[[#This Row],[DistanceFromHome (KM)]] &lt;=30,"21-30KM",Merge2[[#This Row],[DistanceFromHome (KM)]] &lt;=40,"31-40KM",Merge2[[#This Row],[DistanceFromHome (KM)]] &lt;=50,"41-50KM")</f>
        <v>0-10KM</v>
      </c>
      <c r="K857" s="3" t="s">
        <v>69</v>
      </c>
      <c r="L857" s="3" t="s">
        <v>30</v>
      </c>
      <c r="M857" s="4">
        <v>1</v>
      </c>
      <c r="N857" s="3" t="str" cm="1">
        <f t="array" ref="N857">_xlfn.SWITCH(Merge2[[#This Row],[Education]], 1, "Below College", 2, "College", 3, "Bachelor's", 4, "Master's", 5, "Doctorate")</f>
        <v>Below College</v>
      </c>
      <c r="O857" s="3" t="s">
        <v>77</v>
      </c>
      <c r="P857" s="3" t="s">
        <v>93</v>
      </c>
      <c r="Q857" s="3" t="s">
        <v>33</v>
      </c>
      <c r="R857" s="5">
        <v>54371</v>
      </c>
      <c r="S857" s="4">
        <v>3</v>
      </c>
      <c r="T857" s="3" t="s">
        <v>34</v>
      </c>
      <c r="U857" s="4">
        <f>IF(Merge2[[#This Row],[OverTime]]="Yes", 1, 0)</f>
        <v>0</v>
      </c>
      <c r="V857" s="2">
        <v>43318</v>
      </c>
      <c r="W857" s="3" t="s">
        <v>34</v>
      </c>
      <c r="X857" s="4">
        <v>4</v>
      </c>
      <c r="Y857" s="4">
        <v>4</v>
      </c>
      <c r="Z857" s="4">
        <v>4</v>
      </c>
      <c r="AA857" s="4" t="str">
        <f>IF(Merge2[[#This Row],[YearsSinceLastPromotion]] &gt;=4, "Need Attention", "OK")</f>
        <v>Need Attention</v>
      </c>
      <c r="AB857" s="4">
        <v>2</v>
      </c>
      <c r="AC857" s="1" t="s">
        <v>2863</v>
      </c>
      <c r="AD857" s="1" t="s">
        <v>2860</v>
      </c>
      <c r="AE857" s="2">
        <v>44191</v>
      </c>
      <c r="AF857" s="4">
        <v>3</v>
      </c>
      <c r="AG857" s="4">
        <f>IF(ISNUMBER(Merge2[[#This Row],[PerformanceRating.EnvironmentSatisfaction]]),Merge2[[#This Row],[PerformanceRating.EnvironmentSatisfaction]], NA())</f>
        <v>3</v>
      </c>
      <c r="AH857" s="4">
        <v>3</v>
      </c>
      <c r="AI857" s="4">
        <f>IF(ISNUMBER(Merge2[[#This Row],[PerformanceRating.JobSatisfaction]]),Merge2[[#This Row],[PerformanceRating.JobSatisfaction]],NA())</f>
        <v>3</v>
      </c>
      <c r="AJ857" s="4">
        <v>3</v>
      </c>
      <c r="AK857" s="4">
        <f>IF(ISNUMBER(Merge2[[#This Row],[PerformanceRating.RelationshipSatisfaction]]),Merge2[[#This Row],[PerformanceRating.RelationshipSatisfaction]],NA())</f>
        <v>3</v>
      </c>
      <c r="AL857" s="4">
        <v>3</v>
      </c>
      <c r="AM857" s="4">
        <v>1</v>
      </c>
      <c r="AN857" s="4">
        <v>5</v>
      </c>
      <c r="AO857" s="4">
        <f>IF(ISNUMBER(Merge2[[#This Row],[PerformanceRating.WorkLifeBalance]]),Merge2[[#This Row],[PerformanceRating.WorkLifeBalance]],NA())</f>
        <v>5</v>
      </c>
      <c r="AP857" s="4">
        <v>5</v>
      </c>
      <c r="AQ857" s="4">
        <f>IF(ISNUMBER(Merge2[[#This Row],[PerformanceRating.SelfRating]]),Merge2[[#This Row],[PerformanceRating.SelfRating]],NA())</f>
        <v>5</v>
      </c>
      <c r="AR857" s="4">
        <v>5</v>
      </c>
      <c r="AS857" s="4">
        <f>IF(ISNUMBER(Merge2[[#This Row],[PerformanceRating.ManagerRating]]),Merge2[[#This Row],[PerformanceRating.ManagerRating]],NA())</f>
        <v>5</v>
      </c>
      <c r="AT857" s="4">
        <f>AVERAGE(Merge2[[#This Row],[environment]],Merge2[[#This Row],[job_satisfactory]],Merge2[[#This Row],[Relationship]],Merge2[[#This Row],[worklife]],Merge2[[#This Row],[selfrating]],Merge2[[#This Row],[managerrating]])</f>
        <v>4</v>
      </c>
    </row>
    <row r="858" spans="1:46" x14ac:dyDescent="0.25">
      <c r="A858" s="1" t="s">
        <v>2864</v>
      </c>
      <c r="B858" s="3" t="s">
        <v>2865</v>
      </c>
      <c r="C858" s="3" t="s">
        <v>2866</v>
      </c>
      <c r="D858" s="3" t="s">
        <v>39</v>
      </c>
      <c r="E858" s="4">
        <v>24</v>
      </c>
      <c r="F858" s="4" t="str">
        <f>IF(Merge2[[#This Row],[Age]]&lt;=35,"Young","Old")</f>
        <v>Young</v>
      </c>
      <c r="G858" s="3" t="s">
        <v>92</v>
      </c>
      <c r="H858" s="3" t="s">
        <v>28</v>
      </c>
      <c r="I858" s="4">
        <v>23</v>
      </c>
      <c r="J858" s="4" t="str" cm="1">
        <f t="array" ref="J858">_xlfn.IFS(Merge2[[#This Row],[DistanceFromHome (KM)]] &lt;=10,"0-10KM",Merge2[[#This Row],[DistanceFromHome (KM)]] &lt;=20,"11-20KM",Merge2[[#This Row],[DistanceFromHome (KM)]] &lt;=30,"21-30KM",Merge2[[#This Row],[DistanceFromHome (KM)]] &lt;=40,"31-40KM",Merge2[[#This Row],[DistanceFromHome (KM)]] &lt;=50,"41-50KM")</f>
        <v>21-30KM</v>
      </c>
      <c r="K858" s="3" t="s">
        <v>40</v>
      </c>
      <c r="L858" s="3" t="s">
        <v>48</v>
      </c>
      <c r="M858" s="4">
        <v>2</v>
      </c>
      <c r="N858" s="3" t="str" cm="1">
        <f t="array" ref="N858">_xlfn.SWITCH(Merge2[[#This Row],[Education]], 1, "Below College", 2, "College", 3, "Bachelor's", 4, "Master's", 5, "Doctorate")</f>
        <v>College</v>
      </c>
      <c r="O858" s="3" t="s">
        <v>130</v>
      </c>
      <c r="P858" s="3" t="s">
        <v>166</v>
      </c>
      <c r="Q858" s="3" t="s">
        <v>41</v>
      </c>
      <c r="R858" s="5">
        <v>38448</v>
      </c>
      <c r="S858" s="4">
        <v>0</v>
      </c>
      <c r="T858" s="3" t="s">
        <v>42</v>
      </c>
      <c r="U858" s="4">
        <f>IF(Merge2[[#This Row],[OverTime]]="Yes", 1, 0)</f>
        <v>1</v>
      </c>
      <c r="V858" s="2">
        <v>43321</v>
      </c>
      <c r="W858" s="3" t="s">
        <v>42</v>
      </c>
      <c r="X858" s="4">
        <v>4</v>
      </c>
      <c r="Y858" s="4">
        <v>3</v>
      </c>
      <c r="Z858" s="4">
        <v>3</v>
      </c>
      <c r="AA858" s="4" t="str">
        <f>IF(Merge2[[#This Row],[YearsSinceLastPromotion]] &gt;=4, "Need Attention", "OK")</f>
        <v>OK</v>
      </c>
      <c r="AB858" s="4">
        <v>2</v>
      </c>
      <c r="AC858" s="1" t="s">
        <v>2867</v>
      </c>
      <c r="AD858" s="1" t="s">
        <v>2864</v>
      </c>
      <c r="AE858" s="2">
        <v>42635</v>
      </c>
      <c r="AF858" s="4">
        <v>4</v>
      </c>
      <c r="AG858" s="4">
        <f>IF(ISNUMBER(Merge2[[#This Row],[PerformanceRating.EnvironmentSatisfaction]]),Merge2[[#This Row],[PerformanceRating.EnvironmentSatisfaction]], NA())</f>
        <v>4</v>
      </c>
      <c r="AH858" s="4">
        <v>4</v>
      </c>
      <c r="AI858" s="4">
        <f>IF(ISNUMBER(Merge2[[#This Row],[PerformanceRating.JobSatisfaction]]),Merge2[[#This Row],[PerformanceRating.JobSatisfaction]],NA())</f>
        <v>4</v>
      </c>
      <c r="AJ858" s="4">
        <v>4</v>
      </c>
      <c r="AK858" s="4">
        <f>IF(ISNUMBER(Merge2[[#This Row],[PerformanceRating.RelationshipSatisfaction]]),Merge2[[#This Row],[PerformanceRating.RelationshipSatisfaction]],NA())</f>
        <v>4</v>
      </c>
      <c r="AL858" s="4">
        <v>2</v>
      </c>
      <c r="AM858" s="4">
        <v>0</v>
      </c>
      <c r="AN858" s="4">
        <v>5</v>
      </c>
      <c r="AO858" s="4">
        <f>IF(ISNUMBER(Merge2[[#This Row],[PerformanceRating.WorkLifeBalance]]),Merge2[[#This Row],[PerformanceRating.WorkLifeBalance]],NA())</f>
        <v>5</v>
      </c>
      <c r="AP858" s="4">
        <v>3</v>
      </c>
      <c r="AQ858" s="4">
        <f>IF(ISNUMBER(Merge2[[#This Row],[PerformanceRating.SelfRating]]),Merge2[[#This Row],[PerformanceRating.SelfRating]],NA())</f>
        <v>3</v>
      </c>
      <c r="AR858" s="4">
        <v>3</v>
      </c>
      <c r="AS858" s="4">
        <f>IF(ISNUMBER(Merge2[[#This Row],[PerformanceRating.ManagerRating]]),Merge2[[#This Row],[PerformanceRating.ManagerRating]],NA())</f>
        <v>3</v>
      </c>
      <c r="AT858" s="4">
        <f>AVERAGE(Merge2[[#This Row],[environment]],Merge2[[#This Row],[job_satisfactory]],Merge2[[#This Row],[Relationship]],Merge2[[#This Row],[worklife]],Merge2[[#This Row],[selfrating]],Merge2[[#This Row],[managerrating]])</f>
        <v>3.8333333333333335</v>
      </c>
    </row>
    <row r="859" spans="1:46" hidden="1" x14ac:dyDescent="0.25">
      <c r="A859" s="1" t="s">
        <v>2868</v>
      </c>
      <c r="B859" s="3" t="s">
        <v>2869</v>
      </c>
      <c r="C859" s="3" t="s">
        <v>2870</v>
      </c>
      <c r="D859" s="3" t="s">
        <v>26</v>
      </c>
      <c r="E859" s="4">
        <v>36</v>
      </c>
      <c r="F859" s="4" t="str">
        <f>IF(Merge2[[#This Row],[Age]]&lt;=35,"Young","Old")</f>
        <v>Old</v>
      </c>
      <c r="G859" s="3" t="s">
        <v>27</v>
      </c>
      <c r="H859" s="3" t="s">
        <v>57</v>
      </c>
      <c r="I859" s="4">
        <v>14</v>
      </c>
      <c r="J859" s="4" t="str" cm="1">
        <f t="array" ref="J859">_xlfn.IFS(Merge2[[#This Row],[DistanceFromHome (KM)]] &lt;=10,"0-10KM",Merge2[[#This Row],[DistanceFromHome (KM)]] &lt;=20,"11-20KM",Merge2[[#This Row],[DistanceFromHome (KM)]] &lt;=30,"21-30KM",Merge2[[#This Row],[DistanceFromHome (KM)]] &lt;=40,"31-40KM",Merge2[[#This Row],[DistanceFromHome (KM)]] &lt;=50,"41-50KM")</f>
        <v>11-20KM</v>
      </c>
      <c r="K859" s="3" t="s">
        <v>40</v>
      </c>
      <c r="L859" s="3" t="s">
        <v>149</v>
      </c>
      <c r="M859" s="4">
        <v>3</v>
      </c>
      <c r="N859" s="3" t="str" cm="1">
        <f t="array" ref="N859">_xlfn.SWITCH(Merge2[[#This Row],[Education]], 1, "Below College", 2, "College", 3, "Bachelor's", 4, "Master's", 5, "Doctorate")</f>
        <v>Bachelor's</v>
      </c>
      <c r="O859" s="3" t="s">
        <v>200</v>
      </c>
      <c r="P859" s="3" t="s">
        <v>101</v>
      </c>
      <c r="Q859" s="3" t="s">
        <v>51</v>
      </c>
      <c r="R859" s="5">
        <v>251681</v>
      </c>
      <c r="S859" s="4">
        <v>1</v>
      </c>
      <c r="T859" s="3" t="s">
        <v>34</v>
      </c>
      <c r="U859" s="4">
        <f>IF(Merge2[[#This Row],[OverTime]]="Yes", 1, 0)</f>
        <v>0</v>
      </c>
      <c r="V859" s="2">
        <v>43324</v>
      </c>
      <c r="W859" s="3" t="s">
        <v>34</v>
      </c>
      <c r="X859" s="4">
        <v>4</v>
      </c>
      <c r="Y859" s="4">
        <v>2</v>
      </c>
      <c r="Z859" s="4">
        <v>3</v>
      </c>
      <c r="AA859" s="4" t="str">
        <f>IF(Merge2[[#This Row],[YearsSinceLastPromotion]] &gt;=4, "Need Attention", "OK")</f>
        <v>OK</v>
      </c>
      <c r="AB859" s="4">
        <v>3</v>
      </c>
      <c r="AC859" s="1"/>
      <c r="AD859" s="1"/>
      <c r="AE859" s="2"/>
      <c r="AF859" s="4"/>
      <c r="AG859" s="4" t="e">
        <f>IF(ISNUMBER(Merge2[[#This Row],[PerformanceRating.EnvironmentSatisfaction]]),Merge2[[#This Row],[PerformanceRating.EnvironmentSatisfaction]], NA())</f>
        <v>#N/A</v>
      </c>
      <c r="AH859" s="4"/>
      <c r="AI859" s="4" t="e">
        <f>IF(ISNUMBER(Merge2[[#This Row],[PerformanceRating.JobSatisfaction]]),Merge2[[#This Row],[PerformanceRating.JobSatisfaction]],NA())</f>
        <v>#N/A</v>
      </c>
      <c r="AJ859" s="4"/>
      <c r="AK859" s="4" t="e">
        <f>IF(ISNUMBER(Merge2[[#This Row],[PerformanceRating.RelationshipSatisfaction]]),Merge2[[#This Row],[PerformanceRating.RelationshipSatisfaction]],NA())</f>
        <v>#N/A</v>
      </c>
      <c r="AL859" s="4"/>
      <c r="AM859" s="4"/>
      <c r="AN859" s="4"/>
      <c r="AO859" s="4" t="e">
        <f>IF(ISNUMBER(Merge2[[#This Row],[PerformanceRating.WorkLifeBalance]]),Merge2[[#This Row],[PerformanceRating.WorkLifeBalance]],NA())</f>
        <v>#N/A</v>
      </c>
      <c r="AP859" s="4"/>
      <c r="AQ859" s="4" t="e">
        <f>IF(ISNUMBER(Merge2[[#This Row],[PerformanceRating.SelfRating]]),Merge2[[#This Row],[PerformanceRating.SelfRating]],NA())</f>
        <v>#N/A</v>
      </c>
      <c r="AR859" s="4"/>
      <c r="AS859" s="4" t="e">
        <f>IF(ISNUMBER(Merge2[[#This Row],[PerformanceRating.ManagerRating]]),Merge2[[#This Row],[PerformanceRating.ManagerRating]],NA())</f>
        <v>#N/A</v>
      </c>
      <c r="AT859" s="4" t="e">
        <f>AVERAGE(Merge2[[#This Row],[environment]],Merge2[[#This Row],[job_satisfactory]],Merge2[[#This Row],[Relationship]],Merge2[[#This Row],[worklife]],Merge2[[#This Row],[selfrating]],Merge2[[#This Row],[managerrating]])</f>
        <v>#N/A</v>
      </c>
    </row>
    <row r="860" spans="1:46" x14ac:dyDescent="0.25">
      <c r="A860" s="1" t="s">
        <v>2871</v>
      </c>
      <c r="B860" s="3" t="s">
        <v>2872</v>
      </c>
      <c r="C860" s="3" t="s">
        <v>2873</v>
      </c>
      <c r="D860" s="3" t="s">
        <v>26</v>
      </c>
      <c r="E860" s="4">
        <v>24</v>
      </c>
      <c r="F860" s="4" t="str">
        <f>IF(Merge2[[#This Row],[Age]]&lt;=35,"Young","Old")</f>
        <v>Young</v>
      </c>
      <c r="G860" s="3" t="s">
        <v>27</v>
      </c>
      <c r="H860" s="3" t="s">
        <v>57</v>
      </c>
      <c r="I860" s="4">
        <v>11</v>
      </c>
      <c r="J860" s="4" t="str" cm="1">
        <f t="array" ref="J860">_xlfn.IFS(Merge2[[#This Row],[DistanceFromHome (KM)]] &lt;=10,"0-10KM",Merge2[[#This Row],[DistanceFromHome (KM)]] &lt;=20,"11-20KM",Merge2[[#This Row],[DistanceFromHome (KM)]] &lt;=30,"21-30KM",Merge2[[#This Row],[DistanceFromHome (KM)]] &lt;=40,"31-40KM",Merge2[[#This Row],[DistanceFromHome (KM)]] &lt;=50,"41-50KM")</f>
        <v>11-20KM</v>
      </c>
      <c r="K860" s="3" t="s">
        <v>40</v>
      </c>
      <c r="L860" s="3" t="s">
        <v>30</v>
      </c>
      <c r="M860" s="4">
        <v>3</v>
      </c>
      <c r="N860" s="3" t="str" cm="1">
        <f t="array" ref="N860">_xlfn.SWITCH(Merge2[[#This Row],[Education]], 1, "Below College", 2, "College", 3, "Bachelor's", 4, "Master's", 5, "Doctorate")</f>
        <v>Bachelor's</v>
      </c>
      <c r="O860" s="3" t="s">
        <v>58</v>
      </c>
      <c r="P860" s="3" t="s">
        <v>114</v>
      </c>
      <c r="Q860" s="3" t="s">
        <v>51</v>
      </c>
      <c r="R860" s="5">
        <v>65486</v>
      </c>
      <c r="S860" s="4">
        <v>1</v>
      </c>
      <c r="T860" s="3" t="s">
        <v>34</v>
      </c>
      <c r="U860" s="4">
        <f>IF(Merge2[[#This Row],[OverTime]]="Yes", 1, 0)</f>
        <v>0</v>
      </c>
      <c r="V860" s="2">
        <v>43326</v>
      </c>
      <c r="W860" s="3" t="s">
        <v>34</v>
      </c>
      <c r="X860" s="4">
        <v>4</v>
      </c>
      <c r="Y860" s="4">
        <v>4</v>
      </c>
      <c r="Z860" s="4">
        <v>4</v>
      </c>
      <c r="AA860" s="4" t="str">
        <f>IF(Merge2[[#This Row],[YearsSinceLastPromotion]] &gt;=4, "Need Attention", "OK")</f>
        <v>Need Attention</v>
      </c>
      <c r="AB860" s="4">
        <v>0</v>
      </c>
      <c r="AC860" s="1"/>
      <c r="AD860" s="1"/>
      <c r="AE860" s="2"/>
      <c r="AF860" s="4"/>
      <c r="AG860" s="4" t="e">
        <f>IF(ISNUMBER(Merge2[[#This Row],[PerformanceRating.EnvironmentSatisfaction]]),Merge2[[#This Row],[PerformanceRating.EnvironmentSatisfaction]], NA())</f>
        <v>#N/A</v>
      </c>
      <c r="AH860" s="4"/>
      <c r="AI860" s="4" t="e">
        <f>IF(ISNUMBER(Merge2[[#This Row],[PerformanceRating.JobSatisfaction]]),Merge2[[#This Row],[PerformanceRating.JobSatisfaction]],NA())</f>
        <v>#N/A</v>
      </c>
      <c r="AJ860" s="4"/>
      <c r="AK860" s="4" t="e">
        <f>IF(ISNUMBER(Merge2[[#This Row],[PerformanceRating.RelationshipSatisfaction]]),Merge2[[#This Row],[PerformanceRating.RelationshipSatisfaction]],NA())</f>
        <v>#N/A</v>
      </c>
      <c r="AL860" s="4"/>
      <c r="AM860" s="4"/>
      <c r="AN860" s="4"/>
      <c r="AO860" s="4" t="e">
        <f>IF(ISNUMBER(Merge2[[#This Row],[PerformanceRating.WorkLifeBalance]]),Merge2[[#This Row],[PerformanceRating.WorkLifeBalance]],NA())</f>
        <v>#N/A</v>
      </c>
      <c r="AP860" s="4"/>
      <c r="AQ860" s="4" t="e">
        <f>IF(ISNUMBER(Merge2[[#This Row],[PerformanceRating.SelfRating]]),Merge2[[#This Row],[PerformanceRating.SelfRating]],NA())</f>
        <v>#N/A</v>
      </c>
      <c r="AR860" s="4"/>
      <c r="AS860" s="4" t="e">
        <f>IF(ISNUMBER(Merge2[[#This Row],[PerformanceRating.ManagerRating]]),Merge2[[#This Row],[PerformanceRating.ManagerRating]],NA())</f>
        <v>#N/A</v>
      </c>
      <c r="AT860" s="4" t="e">
        <f>AVERAGE(Merge2[[#This Row],[environment]],Merge2[[#This Row],[job_satisfactory]],Merge2[[#This Row],[Relationship]],Merge2[[#This Row],[worklife]],Merge2[[#This Row],[selfrating]],Merge2[[#This Row],[managerrating]])</f>
        <v>#N/A</v>
      </c>
    </row>
    <row r="861" spans="1:46" x14ac:dyDescent="0.25">
      <c r="A861" s="1" t="s">
        <v>2874</v>
      </c>
      <c r="B861" s="3" t="s">
        <v>2875</v>
      </c>
      <c r="C861" s="3" t="s">
        <v>2876</v>
      </c>
      <c r="D861" s="3" t="s">
        <v>26</v>
      </c>
      <c r="E861" s="4">
        <v>24</v>
      </c>
      <c r="F861" s="4" t="str">
        <f>IF(Merge2[[#This Row],[Age]]&lt;=35,"Young","Old")</f>
        <v>Young</v>
      </c>
      <c r="G861" s="3" t="s">
        <v>27</v>
      </c>
      <c r="H861" s="3" t="s">
        <v>57</v>
      </c>
      <c r="I861" s="4">
        <v>4</v>
      </c>
      <c r="J861" s="4" t="str" cm="1">
        <f t="array" ref="J861">_xlfn.IFS(Merge2[[#This Row],[DistanceFromHome (KM)]] &lt;=10,"0-10KM",Merge2[[#This Row],[DistanceFromHome (KM)]] &lt;=20,"11-20KM",Merge2[[#This Row],[DistanceFromHome (KM)]] &lt;=30,"21-30KM",Merge2[[#This Row],[DistanceFromHome (KM)]] &lt;=40,"31-40KM",Merge2[[#This Row],[DistanceFromHome (KM)]] &lt;=50,"41-50KM")</f>
        <v>0-10KM</v>
      </c>
      <c r="K861" s="3" t="s">
        <v>40</v>
      </c>
      <c r="L861" s="3" t="s">
        <v>76</v>
      </c>
      <c r="M861" s="4">
        <v>3</v>
      </c>
      <c r="N861" s="3" t="str" cm="1">
        <f t="array" ref="N861">_xlfn.SWITCH(Merge2[[#This Row],[Education]], 1, "Below College", 2, "College", 3, "Bachelor's", 4, "Master's", 5, "Doctorate")</f>
        <v>Bachelor's</v>
      </c>
      <c r="O861" s="3" t="s">
        <v>200</v>
      </c>
      <c r="P861" s="3" t="s">
        <v>93</v>
      </c>
      <c r="Q861" s="3" t="s">
        <v>51</v>
      </c>
      <c r="R861" s="5">
        <v>41555</v>
      </c>
      <c r="S861" s="4">
        <v>1</v>
      </c>
      <c r="T861" s="3" t="s">
        <v>34</v>
      </c>
      <c r="U861" s="4">
        <f>IF(Merge2[[#This Row],[OverTime]]="Yes", 1, 0)</f>
        <v>0</v>
      </c>
      <c r="V861" s="2">
        <v>43328</v>
      </c>
      <c r="W861" s="3" t="s">
        <v>34</v>
      </c>
      <c r="X861" s="4">
        <v>4</v>
      </c>
      <c r="Y861" s="4">
        <v>4</v>
      </c>
      <c r="Z861" s="4">
        <v>4</v>
      </c>
      <c r="AA861" s="4" t="str">
        <f>IF(Merge2[[#This Row],[YearsSinceLastPromotion]] &gt;=4, "Need Attention", "OK")</f>
        <v>Need Attention</v>
      </c>
      <c r="AB861" s="4">
        <v>2</v>
      </c>
      <c r="AC861" s="1"/>
      <c r="AD861" s="1"/>
      <c r="AE861" s="2"/>
      <c r="AF861" s="4"/>
      <c r="AG861" s="4" t="e">
        <f>IF(ISNUMBER(Merge2[[#This Row],[PerformanceRating.EnvironmentSatisfaction]]),Merge2[[#This Row],[PerformanceRating.EnvironmentSatisfaction]], NA())</f>
        <v>#N/A</v>
      </c>
      <c r="AH861" s="4"/>
      <c r="AI861" s="4" t="e">
        <f>IF(ISNUMBER(Merge2[[#This Row],[PerformanceRating.JobSatisfaction]]),Merge2[[#This Row],[PerformanceRating.JobSatisfaction]],NA())</f>
        <v>#N/A</v>
      </c>
      <c r="AJ861" s="4"/>
      <c r="AK861" s="4" t="e">
        <f>IF(ISNUMBER(Merge2[[#This Row],[PerformanceRating.RelationshipSatisfaction]]),Merge2[[#This Row],[PerformanceRating.RelationshipSatisfaction]],NA())</f>
        <v>#N/A</v>
      </c>
      <c r="AL861" s="4"/>
      <c r="AM861" s="4"/>
      <c r="AN861" s="4"/>
      <c r="AO861" s="4" t="e">
        <f>IF(ISNUMBER(Merge2[[#This Row],[PerformanceRating.WorkLifeBalance]]),Merge2[[#This Row],[PerformanceRating.WorkLifeBalance]],NA())</f>
        <v>#N/A</v>
      </c>
      <c r="AP861" s="4"/>
      <c r="AQ861" s="4" t="e">
        <f>IF(ISNUMBER(Merge2[[#This Row],[PerformanceRating.SelfRating]]),Merge2[[#This Row],[PerformanceRating.SelfRating]],NA())</f>
        <v>#N/A</v>
      </c>
      <c r="AR861" s="4"/>
      <c r="AS861" s="4" t="e">
        <f>IF(ISNUMBER(Merge2[[#This Row],[PerformanceRating.ManagerRating]]),Merge2[[#This Row],[PerformanceRating.ManagerRating]],NA())</f>
        <v>#N/A</v>
      </c>
      <c r="AT861" s="4" t="e">
        <f>AVERAGE(Merge2[[#This Row],[environment]],Merge2[[#This Row],[job_satisfactory]],Merge2[[#This Row],[Relationship]],Merge2[[#This Row],[worklife]],Merge2[[#This Row],[selfrating]],Merge2[[#This Row],[managerrating]])</f>
        <v>#N/A</v>
      </c>
    </row>
    <row r="862" spans="1:46" x14ac:dyDescent="0.25">
      <c r="A862" s="1" t="s">
        <v>2877</v>
      </c>
      <c r="B862" s="3" t="s">
        <v>2878</v>
      </c>
      <c r="C862" s="3" t="s">
        <v>2879</v>
      </c>
      <c r="D862" s="3" t="s">
        <v>56</v>
      </c>
      <c r="E862" s="4">
        <v>24</v>
      </c>
      <c r="F862" s="4" t="str">
        <f>IF(Merge2[[#This Row],[Age]]&lt;=35,"Young","Old")</f>
        <v>Young</v>
      </c>
      <c r="G862" s="3" t="s">
        <v>27</v>
      </c>
      <c r="H862" s="3" t="s">
        <v>57</v>
      </c>
      <c r="I862" s="4">
        <v>1</v>
      </c>
      <c r="J862" s="4" t="str" cm="1">
        <f t="array" ref="J862">_xlfn.IFS(Merge2[[#This Row],[DistanceFromHome (KM)]] &lt;=10,"0-10KM",Merge2[[#This Row],[DistanceFromHome (KM)]] &lt;=20,"11-20KM",Merge2[[#This Row],[DistanceFromHome (KM)]] &lt;=30,"21-30KM",Merge2[[#This Row],[DistanceFromHome (KM)]] &lt;=40,"31-40KM",Merge2[[#This Row],[DistanceFromHome (KM)]] &lt;=50,"41-50KM")</f>
        <v>0-10KM</v>
      </c>
      <c r="K862" s="3" t="s">
        <v>40</v>
      </c>
      <c r="L862" s="3" t="s">
        <v>30</v>
      </c>
      <c r="M862" s="4">
        <v>3</v>
      </c>
      <c r="N862" s="3" t="str" cm="1">
        <f t="array" ref="N862">_xlfn.SWITCH(Merge2[[#This Row],[Education]], 1, "Below College", 2, "College", 3, "Bachelor's", 4, "Master's", 5, "Doctorate")</f>
        <v>Bachelor's</v>
      </c>
      <c r="O862" s="3" t="s">
        <v>200</v>
      </c>
      <c r="P862" s="3" t="s">
        <v>110</v>
      </c>
      <c r="Q862" s="3" t="s">
        <v>33</v>
      </c>
      <c r="R862" s="5">
        <v>35199</v>
      </c>
      <c r="S862" s="4">
        <v>1</v>
      </c>
      <c r="T862" s="3" t="s">
        <v>34</v>
      </c>
      <c r="U862" s="4">
        <f>IF(Merge2[[#This Row],[OverTime]]="Yes", 1, 0)</f>
        <v>0</v>
      </c>
      <c r="V862" s="2">
        <v>43328</v>
      </c>
      <c r="W862" s="3" t="s">
        <v>34</v>
      </c>
      <c r="X862" s="4">
        <v>4</v>
      </c>
      <c r="Y862" s="4">
        <v>0</v>
      </c>
      <c r="Z862" s="4">
        <v>0</v>
      </c>
      <c r="AA862" s="4" t="str">
        <f>IF(Merge2[[#This Row],[YearsSinceLastPromotion]] &gt;=4, "Need Attention", "OK")</f>
        <v>OK</v>
      </c>
      <c r="AB862" s="4">
        <v>1</v>
      </c>
      <c r="AC862" s="1"/>
      <c r="AD862" s="1"/>
      <c r="AE862" s="2"/>
      <c r="AF862" s="4"/>
      <c r="AG862" s="4" t="e">
        <f>IF(ISNUMBER(Merge2[[#This Row],[PerformanceRating.EnvironmentSatisfaction]]),Merge2[[#This Row],[PerformanceRating.EnvironmentSatisfaction]], NA())</f>
        <v>#N/A</v>
      </c>
      <c r="AH862" s="4"/>
      <c r="AI862" s="4" t="e">
        <f>IF(ISNUMBER(Merge2[[#This Row],[PerformanceRating.JobSatisfaction]]),Merge2[[#This Row],[PerformanceRating.JobSatisfaction]],NA())</f>
        <v>#N/A</v>
      </c>
      <c r="AJ862" s="4"/>
      <c r="AK862" s="4" t="e">
        <f>IF(ISNUMBER(Merge2[[#This Row],[PerformanceRating.RelationshipSatisfaction]]),Merge2[[#This Row],[PerformanceRating.RelationshipSatisfaction]],NA())</f>
        <v>#N/A</v>
      </c>
      <c r="AL862" s="4"/>
      <c r="AM862" s="4"/>
      <c r="AN862" s="4"/>
      <c r="AO862" s="4" t="e">
        <f>IF(ISNUMBER(Merge2[[#This Row],[PerformanceRating.WorkLifeBalance]]),Merge2[[#This Row],[PerformanceRating.WorkLifeBalance]],NA())</f>
        <v>#N/A</v>
      </c>
      <c r="AP862" s="4"/>
      <c r="AQ862" s="4" t="e">
        <f>IF(ISNUMBER(Merge2[[#This Row],[PerformanceRating.SelfRating]]),Merge2[[#This Row],[PerformanceRating.SelfRating]],NA())</f>
        <v>#N/A</v>
      </c>
      <c r="AR862" s="4"/>
      <c r="AS862" s="4" t="e">
        <f>IF(ISNUMBER(Merge2[[#This Row],[PerformanceRating.ManagerRating]]),Merge2[[#This Row],[PerformanceRating.ManagerRating]],NA())</f>
        <v>#N/A</v>
      </c>
      <c r="AT862" s="4" t="e">
        <f>AVERAGE(Merge2[[#This Row],[environment]],Merge2[[#This Row],[job_satisfactory]],Merge2[[#This Row],[Relationship]],Merge2[[#This Row],[worklife]],Merge2[[#This Row],[selfrating]],Merge2[[#This Row],[managerrating]])</f>
        <v>#N/A</v>
      </c>
    </row>
    <row r="863" spans="1:46" x14ac:dyDescent="0.25">
      <c r="A863" s="1" t="s">
        <v>2880</v>
      </c>
      <c r="B863" s="3" t="s">
        <v>2881</v>
      </c>
      <c r="C863" s="3" t="s">
        <v>2882</v>
      </c>
      <c r="D863" s="3" t="s">
        <v>39</v>
      </c>
      <c r="E863" s="4">
        <v>24</v>
      </c>
      <c r="F863" s="4" t="str">
        <f>IF(Merge2[[#This Row],[Age]]&lt;=35,"Young","Old")</f>
        <v>Young</v>
      </c>
      <c r="G863" s="3" t="s">
        <v>27</v>
      </c>
      <c r="H863" s="3" t="s">
        <v>28</v>
      </c>
      <c r="I863" s="4">
        <v>16</v>
      </c>
      <c r="J863" s="4" t="str" cm="1">
        <f t="array" ref="J863">_xlfn.IFS(Merge2[[#This Row],[DistanceFromHome (KM)]] &lt;=10,"0-10KM",Merge2[[#This Row],[DistanceFromHome (KM)]] &lt;=20,"11-20KM",Merge2[[#This Row],[DistanceFromHome (KM)]] &lt;=30,"21-30KM",Merge2[[#This Row],[DistanceFromHome (KM)]] &lt;=40,"31-40KM",Merge2[[#This Row],[DistanceFromHome (KM)]] &lt;=50,"41-50KM")</f>
        <v>11-20KM</v>
      </c>
      <c r="K863" s="3" t="s">
        <v>40</v>
      </c>
      <c r="L863" s="3" t="s">
        <v>70</v>
      </c>
      <c r="M863" s="4">
        <v>3</v>
      </c>
      <c r="N863" s="3" t="str" cm="1">
        <f t="array" ref="N863">_xlfn.SWITCH(Merge2[[#This Row],[Education]], 1, "Below College", 2, "College", 3, "Bachelor's", 4, "Master's", 5, "Doctorate")</f>
        <v>Bachelor's</v>
      </c>
      <c r="O863" s="3" t="s">
        <v>31</v>
      </c>
      <c r="P863" s="3" t="s">
        <v>32</v>
      </c>
      <c r="Q863" s="3" t="s">
        <v>41</v>
      </c>
      <c r="R863" s="5">
        <v>116132</v>
      </c>
      <c r="S863" s="4">
        <v>0</v>
      </c>
      <c r="T863" s="3" t="s">
        <v>34</v>
      </c>
      <c r="U863" s="4">
        <f>IF(Merge2[[#This Row],[OverTime]]="Yes", 1, 0)</f>
        <v>0</v>
      </c>
      <c r="V863" s="2">
        <v>43332</v>
      </c>
      <c r="W863" s="3" t="s">
        <v>34</v>
      </c>
      <c r="X863" s="4">
        <v>4</v>
      </c>
      <c r="Y863" s="4">
        <v>1</v>
      </c>
      <c r="Z863" s="4">
        <v>4</v>
      </c>
      <c r="AA863" s="4" t="str">
        <f>IF(Merge2[[#This Row],[YearsSinceLastPromotion]] &gt;=4, "Need Attention", "OK")</f>
        <v>Need Attention</v>
      </c>
      <c r="AB863" s="4">
        <v>1</v>
      </c>
      <c r="AC863" s="1"/>
      <c r="AD863" s="1"/>
      <c r="AE863" s="2"/>
      <c r="AF863" s="4"/>
      <c r="AG863" s="4" t="e">
        <f>IF(ISNUMBER(Merge2[[#This Row],[PerformanceRating.EnvironmentSatisfaction]]),Merge2[[#This Row],[PerformanceRating.EnvironmentSatisfaction]], NA())</f>
        <v>#N/A</v>
      </c>
      <c r="AH863" s="4"/>
      <c r="AI863" s="4" t="e">
        <f>IF(ISNUMBER(Merge2[[#This Row],[PerformanceRating.JobSatisfaction]]),Merge2[[#This Row],[PerformanceRating.JobSatisfaction]],NA())</f>
        <v>#N/A</v>
      </c>
      <c r="AJ863" s="4"/>
      <c r="AK863" s="4" t="e">
        <f>IF(ISNUMBER(Merge2[[#This Row],[PerformanceRating.RelationshipSatisfaction]]),Merge2[[#This Row],[PerformanceRating.RelationshipSatisfaction]],NA())</f>
        <v>#N/A</v>
      </c>
      <c r="AL863" s="4"/>
      <c r="AM863" s="4"/>
      <c r="AN863" s="4"/>
      <c r="AO863" s="4" t="e">
        <f>IF(ISNUMBER(Merge2[[#This Row],[PerformanceRating.WorkLifeBalance]]),Merge2[[#This Row],[PerformanceRating.WorkLifeBalance]],NA())</f>
        <v>#N/A</v>
      </c>
      <c r="AP863" s="4"/>
      <c r="AQ863" s="4" t="e">
        <f>IF(ISNUMBER(Merge2[[#This Row],[PerformanceRating.SelfRating]]),Merge2[[#This Row],[PerformanceRating.SelfRating]],NA())</f>
        <v>#N/A</v>
      </c>
      <c r="AR863" s="4"/>
      <c r="AS863" s="4" t="e">
        <f>IF(ISNUMBER(Merge2[[#This Row],[PerformanceRating.ManagerRating]]),Merge2[[#This Row],[PerformanceRating.ManagerRating]],NA())</f>
        <v>#N/A</v>
      </c>
      <c r="AT863" s="4" t="e">
        <f>AVERAGE(Merge2[[#This Row],[environment]],Merge2[[#This Row],[job_satisfactory]],Merge2[[#This Row],[Relationship]],Merge2[[#This Row],[worklife]],Merge2[[#This Row],[selfrating]],Merge2[[#This Row],[managerrating]])</f>
        <v>#N/A</v>
      </c>
    </row>
    <row r="864" spans="1:46" x14ac:dyDescent="0.25">
      <c r="A864" s="1" t="s">
        <v>2883</v>
      </c>
      <c r="B864" s="3" t="s">
        <v>2884</v>
      </c>
      <c r="C864" s="3" t="s">
        <v>2885</v>
      </c>
      <c r="D864" s="3" t="s">
        <v>26</v>
      </c>
      <c r="E864" s="4">
        <v>24</v>
      </c>
      <c r="F864" s="4" t="str">
        <f>IF(Merge2[[#This Row],[Age]]&lt;=35,"Young","Old")</f>
        <v>Young</v>
      </c>
      <c r="G864" s="3" t="s">
        <v>27</v>
      </c>
      <c r="H864" s="3" t="s">
        <v>57</v>
      </c>
      <c r="I864" s="4">
        <v>13</v>
      </c>
      <c r="J864" s="4" t="str" cm="1">
        <f t="array" ref="J864">_xlfn.IFS(Merge2[[#This Row],[DistanceFromHome (KM)]] &lt;=10,"0-10KM",Merge2[[#This Row],[DistanceFromHome (KM)]] &lt;=20,"11-20KM",Merge2[[#This Row],[DistanceFromHome (KM)]] &lt;=30,"21-30KM",Merge2[[#This Row],[DistanceFromHome (KM)]] &lt;=40,"31-40KM",Merge2[[#This Row],[DistanceFromHome (KM)]] &lt;=50,"41-50KM")</f>
        <v>11-20KM</v>
      </c>
      <c r="K864" s="3" t="s">
        <v>69</v>
      </c>
      <c r="L864" s="3" t="s">
        <v>30</v>
      </c>
      <c r="M864" s="4">
        <v>4</v>
      </c>
      <c r="N864" s="3" t="str" cm="1">
        <f t="array" ref="N864">_xlfn.SWITCH(Merge2[[#This Row],[Education]], 1, "Below College", 2, "College", 3, "Bachelor's", 4, "Master's", 5, "Doctorate")</f>
        <v>Master's</v>
      </c>
      <c r="O864" s="3" t="s">
        <v>58</v>
      </c>
      <c r="P864" s="3" t="s">
        <v>93</v>
      </c>
      <c r="Q864" s="3" t="s">
        <v>41</v>
      </c>
      <c r="R864" s="5">
        <v>30117</v>
      </c>
      <c r="S864" s="4">
        <v>0</v>
      </c>
      <c r="T864" s="3" t="s">
        <v>34</v>
      </c>
      <c r="U864" s="4">
        <f>IF(Merge2[[#This Row],[OverTime]]="Yes", 1, 0)</f>
        <v>0</v>
      </c>
      <c r="V864" s="2">
        <v>43333</v>
      </c>
      <c r="W864" s="3" t="s">
        <v>42</v>
      </c>
      <c r="X864" s="4">
        <v>3</v>
      </c>
      <c r="Y864" s="4">
        <v>1</v>
      </c>
      <c r="Z864" s="4">
        <v>1</v>
      </c>
      <c r="AA864" s="4" t="str">
        <f>IF(Merge2[[#This Row],[YearsSinceLastPromotion]] &gt;=4, "Need Attention", "OK")</f>
        <v>OK</v>
      </c>
      <c r="AB864" s="4">
        <v>2</v>
      </c>
      <c r="AC864" s="1" t="s">
        <v>2886</v>
      </c>
      <c r="AD864" s="1" t="s">
        <v>2883</v>
      </c>
      <c r="AE864" s="2">
        <v>42598</v>
      </c>
      <c r="AF864" s="4">
        <v>4</v>
      </c>
      <c r="AG864" s="4">
        <f>IF(ISNUMBER(Merge2[[#This Row],[PerformanceRating.EnvironmentSatisfaction]]),Merge2[[#This Row],[PerformanceRating.EnvironmentSatisfaction]], NA())</f>
        <v>4</v>
      </c>
      <c r="AH864" s="4">
        <v>3</v>
      </c>
      <c r="AI864" s="4">
        <f>IF(ISNUMBER(Merge2[[#This Row],[PerformanceRating.JobSatisfaction]]),Merge2[[#This Row],[PerformanceRating.JobSatisfaction]],NA())</f>
        <v>3</v>
      </c>
      <c r="AJ864" s="4">
        <v>4</v>
      </c>
      <c r="AK864" s="4">
        <f>IF(ISNUMBER(Merge2[[#This Row],[PerformanceRating.RelationshipSatisfaction]]),Merge2[[#This Row],[PerformanceRating.RelationshipSatisfaction]],NA())</f>
        <v>4</v>
      </c>
      <c r="AL864" s="4">
        <v>1</v>
      </c>
      <c r="AM864" s="4">
        <v>0</v>
      </c>
      <c r="AN864" s="4">
        <v>5</v>
      </c>
      <c r="AO864" s="4">
        <f>IF(ISNUMBER(Merge2[[#This Row],[PerformanceRating.WorkLifeBalance]]),Merge2[[#This Row],[PerformanceRating.WorkLifeBalance]],NA())</f>
        <v>5</v>
      </c>
      <c r="AP864" s="4">
        <v>5</v>
      </c>
      <c r="AQ864" s="4">
        <f>IF(ISNUMBER(Merge2[[#This Row],[PerformanceRating.SelfRating]]),Merge2[[#This Row],[PerformanceRating.SelfRating]],NA())</f>
        <v>5</v>
      </c>
      <c r="AR864" s="4">
        <v>4</v>
      </c>
      <c r="AS864" s="4">
        <f>IF(ISNUMBER(Merge2[[#This Row],[PerformanceRating.ManagerRating]]),Merge2[[#This Row],[PerformanceRating.ManagerRating]],NA())</f>
        <v>4</v>
      </c>
      <c r="AT864" s="4">
        <f>AVERAGE(Merge2[[#This Row],[environment]],Merge2[[#This Row],[job_satisfactory]],Merge2[[#This Row],[Relationship]],Merge2[[#This Row],[worklife]],Merge2[[#This Row],[selfrating]],Merge2[[#This Row],[managerrating]])</f>
        <v>4.166666666666667</v>
      </c>
    </row>
    <row r="865" spans="1:46" hidden="1" x14ac:dyDescent="0.25">
      <c r="A865" s="1" t="s">
        <v>2887</v>
      </c>
      <c r="B865" s="3" t="s">
        <v>2888</v>
      </c>
      <c r="C865" s="3" t="s">
        <v>2889</v>
      </c>
      <c r="D865" s="3" t="s">
        <v>26</v>
      </c>
      <c r="E865" s="4">
        <v>44</v>
      </c>
      <c r="F865" s="4" t="str">
        <f>IF(Merge2[[#This Row],[Age]]&lt;=35,"Young","Old")</f>
        <v>Old</v>
      </c>
      <c r="G865" s="3" t="s">
        <v>92</v>
      </c>
      <c r="H865" s="3" t="s">
        <v>57</v>
      </c>
      <c r="I865" s="4">
        <v>29</v>
      </c>
      <c r="J865" s="4" t="str" cm="1">
        <f t="array" ref="J865">_xlfn.IFS(Merge2[[#This Row],[DistanceFromHome (KM)]] &lt;=10,"0-10KM",Merge2[[#This Row],[DistanceFromHome (KM)]] &lt;=20,"11-20KM",Merge2[[#This Row],[DistanceFromHome (KM)]] &lt;=30,"21-30KM",Merge2[[#This Row],[DistanceFromHome (KM)]] &lt;=40,"31-40KM",Merge2[[#This Row],[DistanceFromHome (KM)]] &lt;=50,"41-50KM")</f>
        <v>21-30KM</v>
      </c>
      <c r="K865" s="3" t="s">
        <v>40</v>
      </c>
      <c r="L865" s="3" t="s">
        <v>70</v>
      </c>
      <c r="M865" s="4">
        <v>1</v>
      </c>
      <c r="N865" s="3" t="str" cm="1">
        <f t="array" ref="N865">_xlfn.SWITCH(Merge2[[#This Row],[Education]], 1, "Below College", 2, "College", 3, "Bachelor's", 4, "Master's", 5, "Doctorate")</f>
        <v>Below College</v>
      </c>
      <c r="O865" s="3" t="s">
        <v>58</v>
      </c>
      <c r="P865" s="3" t="s">
        <v>101</v>
      </c>
      <c r="Q865" s="3" t="s">
        <v>51</v>
      </c>
      <c r="R865" s="5">
        <v>303779</v>
      </c>
      <c r="S865" s="4">
        <v>1</v>
      </c>
      <c r="T865" s="3" t="s">
        <v>34</v>
      </c>
      <c r="U865" s="4">
        <f>IF(Merge2[[#This Row],[OverTime]]="Yes", 1, 0)</f>
        <v>0</v>
      </c>
      <c r="V865" s="2">
        <v>43336</v>
      </c>
      <c r="W865" s="3" t="s">
        <v>34</v>
      </c>
      <c r="X865" s="4">
        <v>4</v>
      </c>
      <c r="Y865" s="4">
        <v>0</v>
      </c>
      <c r="Z865" s="4">
        <v>0</v>
      </c>
      <c r="AA865" s="4" t="str">
        <f>IF(Merge2[[#This Row],[YearsSinceLastPromotion]] &gt;=4, "Need Attention", "OK")</f>
        <v>OK</v>
      </c>
      <c r="AB865" s="4">
        <v>0</v>
      </c>
      <c r="AC865" s="1"/>
      <c r="AD865" s="1"/>
      <c r="AE865" s="2"/>
      <c r="AF865" s="4"/>
      <c r="AG865" s="4" t="e">
        <f>IF(ISNUMBER(Merge2[[#This Row],[PerformanceRating.EnvironmentSatisfaction]]),Merge2[[#This Row],[PerformanceRating.EnvironmentSatisfaction]], NA())</f>
        <v>#N/A</v>
      </c>
      <c r="AH865" s="4"/>
      <c r="AI865" s="4" t="e">
        <f>IF(ISNUMBER(Merge2[[#This Row],[PerformanceRating.JobSatisfaction]]),Merge2[[#This Row],[PerformanceRating.JobSatisfaction]],NA())</f>
        <v>#N/A</v>
      </c>
      <c r="AJ865" s="4"/>
      <c r="AK865" s="4" t="e">
        <f>IF(ISNUMBER(Merge2[[#This Row],[PerformanceRating.RelationshipSatisfaction]]),Merge2[[#This Row],[PerformanceRating.RelationshipSatisfaction]],NA())</f>
        <v>#N/A</v>
      </c>
      <c r="AL865" s="4"/>
      <c r="AM865" s="4"/>
      <c r="AN865" s="4"/>
      <c r="AO865" s="4" t="e">
        <f>IF(ISNUMBER(Merge2[[#This Row],[PerformanceRating.WorkLifeBalance]]),Merge2[[#This Row],[PerformanceRating.WorkLifeBalance]],NA())</f>
        <v>#N/A</v>
      </c>
      <c r="AP865" s="4"/>
      <c r="AQ865" s="4" t="e">
        <f>IF(ISNUMBER(Merge2[[#This Row],[PerformanceRating.SelfRating]]),Merge2[[#This Row],[PerformanceRating.SelfRating]],NA())</f>
        <v>#N/A</v>
      </c>
      <c r="AR865" s="4"/>
      <c r="AS865" s="4" t="e">
        <f>IF(ISNUMBER(Merge2[[#This Row],[PerformanceRating.ManagerRating]]),Merge2[[#This Row],[PerformanceRating.ManagerRating]],NA())</f>
        <v>#N/A</v>
      </c>
      <c r="AT865" s="4" t="e">
        <f>AVERAGE(Merge2[[#This Row],[environment]],Merge2[[#This Row],[job_satisfactory]],Merge2[[#This Row],[Relationship]],Merge2[[#This Row],[worklife]],Merge2[[#This Row],[selfrating]],Merge2[[#This Row],[managerrating]])</f>
        <v>#N/A</v>
      </c>
    </row>
    <row r="866" spans="1:46" x14ac:dyDescent="0.25">
      <c r="A866" s="1" t="s">
        <v>2890</v>
      </c>
      <c r="B866" s="3" t="s">
        <v>2891</v>
      </c>
      <c r="C866" s="3" t="s">
        <v>2892</v>
      </c>
      <c r="D866" s="3" t="s">
        <v>26</v>
      </c>
      <c r="E866" s="4">
        <v>24</v>
      </c>
      <c r="F866" s="4" t="str">
        <f>IF(Merge2[[#This Row],[Age]]&lt;=35,"Young","Old")</f>
        <v>Young</v>
      </c>
      <c r="G866" s="3" t="s">
        <v>27</v>
      </c>
      <c r="H866" s="3" t="s">
        <v>57</v>
      </c>
      <c r="I866" s="4">
        <v>18</v>
      </c>
      <c r="J866" s="4" t="str" cm="1">
        <f t="array" ref="J866">_xlfn.IFS(Merge2[[#This Row],[DistanceFromHome (KM)]] &lt;=10,"0-10KM",Merge2[[#This Row],[DistanceFromHome (KM)]] &lt;=20,"11-20KM",Merge2[[#This Row],[DistanceFromHome (KM)]] &lt;=30,"21-30KM",Merge2[[#This Row],[DistanceFromHome (KM)]] &lt;=40,"31-40KM",Merge2[[#This Row],[DistanceFromHome (KM)]] &lt;=50,"41-50KM")</f>
        <v>11-20KM</v>
      </c>
      <c r="K866" s="3" t="s">
        <v>40</v>
      </c>
      <c r="L866" s="3" t="s">
        <v>70</v>
      </c>
      <c r="M866" s="4">
        <v>4</v>
      </c>
      <c r="N866" s="3" t="str" cm="1">
        <f t="array" ref="N866">_xlfn.SWITCH(Merge2[[#This Row],[Education]], 1, "Below College", 2, "College", 3, "Bachelor's", 4, "Master's", 5, "Doctorate")</f>
        <v>Master's</v>
      </c>
      <c r="O866" s="3" t="s">
        <v>58</v>
      </c>
      <c r="P866" s="3" t="s">
        <v>93</v>
      </c>
      <c r="Q866" s="3" t="s">
        <v>33</v>
      </c>
      <c r="R866" s="5">
        <v>28539</v>
      </c>
      <c r="S866" s="4">
        <v>2</v>
      </c>
      <c r="T866" s="3" t="s">
        <v>34</v>
      </c>
      <c r="U866" s="4">
        <f>IF(Merge2[[#This Row],[OverTime]]="Yes", 1, 0)</f>
        <v>0</v>
      </c>
      <c r="V866" s="2">
        <v>43345</v>
      </c>
      <c r="W866" s="3" t="s">
        <v>34</v>
      </c>
      <c r="X866" s="4">
        <v>4</v>
      </c>
      <c r="Y866" s="4">
        <v>1</v>
      </c>
      <c r="Z866" s="4">
        <v>2</v>
      </c>
      <c r="AA866" s="4" t="str">
        <f>IF(Merge2[[#This Row],[YearsSinceLastPromotion]] &gt;=4, "Need Attention", "OK")</f>
        <v>OK</v>
      </c>
      <c r="AB866" s="4">
        <v>1</v>
      </c>
      <c r="AC866" s="1"/>
      <c r="AD866" s="1"/>
      <c r="AE866" s="2"/>
      <c r="AF866" s="4"/>
      <c r="AG866" s="4" t="e">
        <f>IF(ISNUMBER(Merge2[[#This Row],[PerformanceRating.EnvironmentSatisfaction]]),Merge2[[#This Row],[PerformanceRating.EnvironmentSatisfaction]], NA())</f>
        <v>#N/A</v>
      </c>
      <c r="AH866" s="4"/>
      <c r="AI866" s="4" t="e">
        <f>IF(ISNUMBER(Merge2[[#This Row],[PerformanceRating.JobSatisfaction]]),Merge2[[#This Row],[PerformanceRating.JobSatisfaction]],NA())</f>
        <v>#N/A</v>
      </c>
      <c r="AJ866" s="4"/>
      <c r="AK866" s="4" t="e">
        <f>IF(ISNUMBER(Merge2[[#This Row],[PerformanceRating.RelationshipSatisfaction]]),Merge2[[#This Row],[PerformanceRating.RelationshipSatisfaction]],NA())</f>
        <v>#N/A</v>
      </c>
      <c r="AL866" s="4"/>
      <c r="AM866" s="4"/>
      <c r="AN866" s="4"/>
      <c r="AO866" s="4" t="e">
        <f>IF(ISNUMBER(Merge2[[#This Row],[PerformanceRating.WorkLifeBalance]]),Merge2[[#This Row],[PerformanceRating.WorkLifeBalance]],NA())</f>
        <v>#N/A</v>
      </c>
      <c r="AP866" s="4"/>
      <c r="AQ866" s="4" t="e">
        <f>IF(ISNUMBER(Merge2[[#This Row],[PerformanceRating.SelfRating]]),Merge2[[#This Row],[PerformanceRating.SelfRating]],NA())</f>
        <v>#N/A</v>
      </c>
      <c r="AR866" s="4"/>
      <c r="AS866" s="4" t="e">
        <f>IF(ISNUMBER(Merge2[[#This Row],[PerformanceRating.ManagerRating]]),Merge2[[#This Row],[PerformanceRating.ManagerRating]],NA())</f>
        <v>#N/A</v>
      </c>
      <c r="AT866" s="4" t="e">
        <f>AVERAGE(Merge2[[#This Row],[environment]],Merge2[[#This Row],[job_satisfactory]],Merge2[[#This Row],[Relationship]],Merge2[[#This Row],[worklife]],Merge2[[#This Row],[selfrating]],Merge2[[#This Row],[managerrating]])</f>
        <v>#N/A</v>
      </c>
    </row>
    <row r="867" spans="1:46" x14ac:dyDescent="0.25">
      <c r="A867" s="1" t="s">
        <v>2893</v>
      </c>
      <c r="B867" s="3" t="s">
        <v>2894</v>
      </c>
      <c r="C867" s="3" t="s">
        <v>2895</v>
      </c>
      <c r="D867" s="3" t="s">
        <v>26</v>
      </c>
      <c r="E867" s="4">
        <v>23</v>
      </c>
      <c r="F867" s="4" t="str">
        <f>IF(Merge2[[#This Row],[Age]]&lt;=35,"Young","Old")</f>
        <v>Young</v>
      </c>
      <c r="G867" s="3" t="s">
        <v>27</v>
      </c>
      <c r="H867" s="3" t="s">
        <v>28</v>
      </c>
      <c r="I867" s="4">
        <v>40</v>
      </c>
      <c r="J867" s="4" t="str" cm="1">
        <f t="array" ref="J867">_xlfn.IFS(Merge2[[#This Row],[DistanceFromHome (KM)]] &lt;=10,"0-10KM",Merge2[[#This Row],[DistanceFromHome (KM)]] &lt;=20,"11-20KM",Merge2[[#This Row],[DistanceFromHome (KM)]] &lt;=30,"21-30KM",Merge2[[#This Row],[DistanceFromHome (KM)]] &lt;=40,"31-40KM",Merge2[[#This Row],[DistanceFromHome (KM)]] &lt;=50,"41-50KM")</f>
        <v>31-40KM</v>
      </c>
      <c r="K867" s="3" t="s">
        <v>29</v>
      </c>
      <c r="L867" s="3" t="s">
        <v>30</v>
      </c>
      <c r="M867" s="4">
        <v>4</v>
      </c>
      <c r="N867" s="3" t="str" cm="1">
        <f t="array" ref="N867">_xlfn.SWITCH(Merge2[[#This Row],[Education]], 1, "Below College", 2, "College", 3, "Bachelor's", 4, "Master's", 5, "Doctorate")</f>
        <v>Master's</v>
      </c>
      <c r="O867" s="3" t="s">
        <v>49</v>
      </c>
      <c r="P867" s="3" t="s">
        <v>32</v>
      </c>
      <c r="Q867" s="3" t="s">
        <v>51</v>
      </c>
      <c r="R867" s="5">
        <v>52039</v>
      </c>
      <c r="S867" s="4">
        <v>0</v>
      </c>
      <c r="T867" s="3" t="s">
        <v>42</v>
      </c>
      <c r="U867" s="4">
        <f>IF(Merge2[[#This Row],[OverTime]]="Yes", 1, 0)</f>
        <v>1</v>
      </c>
      <c r="V867" s="2">
        <v>43346</v>
      </c>
      <c r="W867" s="3" t="s">
        <v>34</v>
      </c>
      <c r="X867" s="4">
        <v>4</v>
      </c>
      <c r="Y867" s="4">
        <v>1</v>
      </c>
      <c r="Z867" s="4">
        <v>1</v>
      </c>
      <c r="AA867" s="4" t="str">
        <f>IF(Merge2[[#This Row],[YearsSinceLastPromotion]] &gt;=4, "Need Attention", "OK")</f>
        <v>OK</v>
      </c>
      <c r="AB867" s="4">
        <v>0</v>
      </c>
      <c r="AC867" s="1"/>
      <c r="AD867" s="1"/>
      <c r="AE867" s="2"/>
      <c r="AF867" s="4"/>
      <c r="AG867" s="4" t="e">
        <f>IF(ISNUMBER(Merge2[[#This Row],[PerformanceRating.EnvironmentSatisfaction]]),Merge2[[#This Row],[PerformanceRating.EnvironmentSatisfaction]], NA())</f>
        <v>#N/A</v>
      </c>
      <c r="AH867" s="4"/>
      <c r="AI867" s="4" t="e">
        <f>IF(ISNUMBER(Merge2[[#This Row],[PerformanceRating.JobSatisfaction]]),Merge2[[#This Row],[PerformanceRating.JobSatisfaction]],NA())</f>
        <v>#N/A</v>
      </c>
      <c r="AJ867" s="4"/>
      <c r="AK867" s="4" t="e">
        <f>IF(ISNUMBER(Merge2[[#This Row],[PerformanceRating.RelationshipSatisfaction]]),Merge2[[#This Row],[PerformanceRating.RelationshipSatisfaction]],NA())</f>
        <v>#N/A</v>
      </c>
      <c r="AL867" s="4"/>
      <c r="AM867" s="4"/>
      <c r="AN867" s="4"/>
      <c r="AO867" s="4" t="e">
        <f>IF(ISNUMBER(Merge2[[#This Row],[PerformanceRating.WorkLifeBalance]]),Merge2[[#This Row],[PerformanceRating.WorkLifeBalance]],NA())</f>
        <v>#N/A</v>
      </c>
      <c r="AP867" s="4"/>
      <c r="AQ867" s="4" t="e">
        <f>IF(ISNUMBER(Merge2[[#This Row],[PerformanceRating.SelfRating]]),Merge2[[#This Row],[PerformanceRating.SelfRating]],NA())</f>
        <v>#N/A</v>
      </c>
      <c r="AR867" s="4"/>
      <c r="AS867" s="4" t="e">
        <f>IF(ISNUMBER(Merge2[[#This Row],[PerformanceRating.ManagerRating]]),Merge2[[#This Row],[PerformanceRating.ManagerRating]],NA())</f>
        <v>#N/A</v>
      </c>
      <c r="AT867" s="4" t="e">
        <f>AVERAGE(Merge2[[#This Row],[environment]],Merge2[[#This Row],[job_satisfactory]],Merge2[[#This Row],[Relationship]],Merge2[[#This Row],[worklife]],Merge2[[#This Row],[selfrating]],Merge2[[#This Row],[managerrating]])</f>
        <v>#N/A</v>
      </c>
    </row>
    <row r="868" spans="1:46" x14ac:dyDescent="0.25">
      <c r="A868" s="1" t="s">
        <v>2896</v>
      </c>
      <c r="B868" s="3" t="s">
        <v>2897</v>
      </c>
      <c r="C868" s="3" t="s">
        <v>2898</v>
      </c>
      <c r="D868" s="3" t="s">
        <v>26</v>
      </c>
      <c r="E868" s="4">
        <v>24</v>
      </c>
      <c r="F868" s="4" t="str">
        <f>IF(Merge2[[#This Row],[Age]]&lt;=35,"Young","Old")</f>
        <v>Young</v>
      </c>
      <c r="G868" s="3" t="s">
        <v>75</v>
      </c>
      <c r="H868" s="3" t="s">
        <v>47</v>
      </c>
      <c r="I868" s="4">
        <v>5</v>
      </c>
      <c r="J868" s="4" t="str" cm="1">
        <f t="array" ref="J868">_xlfn.IFS(Merge2[[#This Row],[DistanceFromHome (KM)]] &lt;=10,"0-10KM",Merge2[[#This Row],[DistanceFromHome (KM)]] &lt;=20,"11-20KM",Merge2[[#This Row],[DistanceFromHome (KM)]] &lt;=30,"21-30KM",Merge2[[#This Row],[DistanceFromHome (KM)]] &lt;=40,"31-40KM",Merge2[[#This Row],[DistanceFromHome (KM)]] &lt;=50,"41-50KM")</f>
        <v>0-10KM</v>
      </c>
      <c r="K868" s="3" t="s">
        <v>69</v>
      </c>
      <c r="L868" s="3" t="s">
        <v>48</v>
      </c>
      <c r="M868" s="4">
        <v>3</v>
      </c>
      <c r="N868" s="3" t="str" cm="1">
        <f t="array" ref="N868">_xlfn.SWITCH(Merge2[[#This Row],[Education]], 1, "Below College", 2, "College", 3, "Bachelor's", 4, "Master's", 5, "Doctorate")</f>
        <v>Bachelor's</v>
      </c>
      <c r="O868" s="3" t="s">
        <v>47</v>
      </c>
      <c r="P868" s="3" t="s">
        <v>233</v>
      </c>
      <c r="Q868" s="3" t="s">
        <v>33</v>
      </c>
      <c r="R868" s="5">
        <v>41745</v>
      </c>
      <c r="S868" s="4">
        <v>3</v>
      </c>
      <c r="T868" s="3" t="s">
        <v>34</v>
      </c>
      <c r="U868" s="4">
        <f>IF(Merge2[[#This Row],[OverTime]]="Yes", 1, 0)</f>
        <v>0</v>
      </c>
      <c r="V868" s="2">
        <v>43346</v>
      </c>
      <c r="W868" s="3" t="s">
        <v>34</v>
      </c>
      <c r="X868" s="4">
        <v>4</v>
      </c>
      <c r="Y868" s="4">
        <v>2</v>
      </c>
      <c r="Z868" s="4">
        <v>4</v>
      </c>
      <c r="AA868" s="4" t="str">
        <f>IF(Merge2[[#This Row],[YearsSinceLastPromotion]] &gt;=4, "Need Attention", "OK")</f>
        <v>Need Attention</v>
      </c>
      <c r="AB868" s="4">
        <v>0</v>
      </c>
      <c r="AC868" s="1"/>
      <c r="AD868" s="1"/>
      <c r="AE868" s="2"/>
      <c r="AF868" s="4"/>
      <c r="AG868" s="4" t="e">
        <f>IF(ISNUMBER(Merge2[[#This Row],[PerformanceRating.EnvironmentSatisfaction]]),Merge2[[#This Row],[PerformanceRating.EnvironmentSatisfaction]], NA())</f>
        <v>#N/A</v>
      </c>
      <c r="AH868" s="4"/>
      <c r="AI868" s="4" t="e">
        <f>IF(ISNUMBER(Merge2[[#This Row],[PerformanceRating.JobSatisfaction]]),Merge2[[#This Row],[PerformanceRating.JobSatisfaction]],NA())</f>
        <v>#N/A</v>
      </c>
      <c r="AJ868" s="4"/>
      <c r="AK868" s="4" t="e">
        <f>IF(ISNUMBER(Merge2[[#This Row],[PerformanceRating.RelationshipSatisfaction]]),Merge2[[#This Row],[PerformanceRating.RelationshipSatisfaction]],NA())</f>
        <v>#N/A</v>
      </c>
      <c r="AL868" s="4"/>
      <c r="AM868" s="4"/>
      <c r="AN868" s="4"/>
      <c r="AO868" s="4" t="e">
        <f>IF(ISNUMBER(Merge2[[#This Row],[PerformanceRating.WorkLifeBalance]]),Merge2[[#This Row],[PerformanceRating.WorkLifeBalance]],NA())</f>
        <v>#N/A</v>
      </c>
      <c r="AP868" s="4"/>
      <c r="AQ868" s="4" t="e">
        <f>IF(ISNUMBER(Merge2[[#This Row],[PerformanceRating.SelfRating]]),Merge2[[#This Row],[PerformanceRating.SelfRating]],NA())</f>
        <v>#N/A</v>
      </c>
      <c r="AR868" s="4"/>
      <c r="AS868" s="4" t="e">
        <f>IF(ISNUMBER(Merge2[[#This Row],[PerformanceRating.ManagerRating]]),Merge2[[#This Row],[PerformanceRating.ManagerRating]],NA())</f>
        <v>#N/A</v>
      </c>
      <c r="AT868" s="4" t="e">
        <f>AVERAGE(Merge2[[#This Row],[environment]],Merge2[[#This Row],[job_satisfactory]],Merge2[[#This Row],[Relationship]],Merge2[[#This Row],[worklife]],Merge2[[#This Row],[selfrating]],Merge2[[#This Row],[managerrating]])</f>
        <v>#N/A</v>
      </c>
    </row>
    <row r="869" spans="1:46" hidden="1" x14ac:dyDescent="0.25">
      <c r="A869" s="1" t="s">
        <v>2899</v>
      </c>
      <c r="B869" s="3" t="s">
        <v>2900</v>
      </c>
      <c r="C869" s="3" t="s">
        <v>2901</v>
      </c>
      <c r="D869" s="3" t="s">
        <v>56</v>
      </c>
      <c r="E869" s="4">
        <v>41</v>
      </c>
      <c r="F869" s="4" t="str">
        <f>IF(Merge2[[#This Row],[Age]]&lt;=35,"Young","Old")</f>
        <v>Old</v>
      </c>
      <c r="G869" s="3" t="s">
        <v>75</v>
      </c>
      <c r="H869" s="3" t="s">
        <v>57</v>
      </c>
      <c r="I869" s="4">
        <v>26</v>
      </c>
      <c r="J869" s="4" t="str" cm="1">
        <f t="array" ref="J869">_xlfn.IFS(Merge2[[#This Row],[DistanceFromHome (KM)]] &lt;=10,"0-10KM",Merge2[[#This Row],[DistanceFromHome (KM)]] &lt;=20,"11-20KM",Merge2[[#This Row],[DistanceFromHome (KM)]] &lt;=30,"21-30KM",Merge2[[#This Row],[DistanceFromHome (KM)]] &lt;=40,"31-40KM",Merge2[[#This Row],[DistanceFromHome (KM)]] &lt;=50,"41-50KM")</f>
        <v>21-30KM</v>
      </c>
      <c r="K869" s="3" t="s">
        <v>40</v>
      </c>
      <c r="L869" s="3" t="s">
        <v>30</v>
      </c>
      <c r="M869" s="4">
        <v>4</v>
      </c>
      <c r="N869" s="3" t="str" cm="1">
        <f t="array" ref="N869">_xlfn.SWITCH(Merge2[[#This Row],[Education]], 1, "Below College", 2, "College", 3, "Bachelor's", 4, "Master's", 5, "Doctorate")</f>
        <v>Master's</v>
      </c>
      <c r="O869" s="3" t="s">
        <v>58</v>
      </c>
      <c r="P869" s="3" t="s">
        <v>205</v>
      </c>
      <c r="Q869" s="3" t="s">
        <v>51</v>
      </c>
      <c r="R869" s="5">
        <v>283081</v>
      </c>
      <c r="S869" s="4">
        <v>1</v>
      </c>
      <c r="T869" s="3" t="s">
        <v>42</v>
      </c>
      <c r="U869" s="4">
        <f>IF(Merge2[[#This Row],[OverTime]]="Yes", 1, 0)</f>
        <v>1</v>
      </c>
      <c r="V869" s="2">
        <v>43346</v>
      </c>
      <c r="W869" s="3" t="s">
        <v>42</v>
      </c>
      <c r="X869" s="4">
        <v>4</v>
      </c>
      <c r="Y869" s="4">
        <v>1</v>
      </c>
      <c r="Z869" s="4">
        <v>3</v>
      </c>
      <c r="AA869" s="4" t="str">
        <f>IF(Merge2[[#This Row],[YearsSinceLastPromotion]] &gt;=4, "Need Attention", "OK")</f>
        <v>OK</v>
      </c>
      <c r="AB869" s="4">
        <v>2</v>
      </c>
      <c r="AC869" s="1" t="s">
        <v>2902</v>
      </c>
      <c r="AD869" s="1" t="s">
        <v>2899</v>
      </c>
      <c r="AE869" s="2">
        <v>42639</v>
      </c>
      <c r="AF869" s="4">
        <v>4</v>
      </c>
      <c r="AG869" s="4">
        <f>IF(ISNUMBER(Merge2[[#This Row],[PerformanceRating.EnvironmentSatisfaction]]),Merge2[[#This Row],[PerformanceRating.EnvironmentSatisfaction]], NA())</f>
        <v>4</v>
      </c>
      <c r="AH869" s="4">
        <v>5</v>
      </c>
      <c r="AI869" s="4">
        <f>IF(ISNUMBER(Merge2[[#This Row],[PerformanceRating.JobSatisfaction]]),Merge2[[#This Row],[PerformanceRating.JobSatisfaction]],NA())</f>
        <v>5</v>
      </c>
      <c r="AJ869" s="4">
        <v>2</v>
      </c>
      <c r="AK869" s="4">
        <f>IF(ISNUMBER(Merge2[[#This Row],[PerformanceRating.RelationshipSatisfaction]]),Merge2[[#This Row],[PerformanceRating.RelationshipSatisfaction]],NA())</f>
        <v>2</v>
      </c>
      <c r="AL869" s="4">
        <v>2</v>
      </c>
      <c r="AM869" s="4">
        <v>1</v>
      </c>
      <c r="AN869" s="4">
        <v>4</v>
      </c>
      <c r="AO869" s="4">
        <f>IF(ISNUMBER(Merge2[[#This Row],[PerformanceRating.WorkLifeBalance]]),Merge2[[#This Row],[PerformanceRating.WorkLifeBalance]],NA())</f>
        <v>4</v>
      </c>
      <c r="AP869" s="4">
        <v>5</v>
      </c>
      <c r="AQ869" s="4">
        <f>IF(ISNUMBER(Merge2[[#This Row],[PerformanceRating.SelfRating]]),Merge2[[#This Row],[PerformanceRating.SelfRating]],NA())</f>
        <v>5</v>
      </c>
      <c r="AR869" s="4">
        <v>4</v>
      </c>
      <c r="AS869" s="4">
        <f>IF(ISNUMBER(Merge2[[#This Row],[PerformanceRating.ManagerRating]]),Merge2[[#This Row],[PerformanceRating.ManagerRating]],NA())</f>
        <v>4</v>
      </c>
      <c r="AT869" s="4">
        <f>AVERAGE(Merge2[[#This Row],[environment]],Merge2[[#This Row],[job_satisfactory]],Merge2[[#This Row],[Relationship]],Merge2[[#This Row],[worklife]],Merge2[[#This Row],[selfrating]],Merge2[[#This Row],[managerrating]])</f>
        <v>4</v>
      </c>
    </row>
    <row r="870" spans="1:46" x14ac:dyDescent="0.25">
      <c r="A870" s="1" t="s">
        <v>2903</v>
      </c>
      <c r="B870" s="3" t="s">
        <v>2904</v>
      </c>
      <c r="C870" s="3" t="s">
        <v>2905</v>
      </c>
      <c r="D870" s="3" t="s">
        <v>39</v>
      </c>
      <c r="E870" s="4">
        <v>25</v>
      </c>
      <c r="F870" s="4" t="str">
        <f>IF(Merge2[[#This Row],[Age]]&lt;=35,"Young","Old")</f>
        <v>Young</v>
      </c>
      <c r="G870" s="3" t="s">
        <v>27</v>
      </c>
      <c r="H870" s="3" t="s">
        <v>57</v>
      </c>
      <c r="I870" s="4">
        <v>24</v>
      </c>
      <c r="J870" s="4" t="str" cm="1">
        <f t="array" ref="J870">_xlfn.IFS(Merge2[[#This Row],[DistanceFromHome (KM)]] &lt;=10,"0-10KM",Merge2[[#This Row],[DistanceFromHome (KM)]] &lt;=20,"11-20KM",Merge2[[#This Row],[DistanceFromHome (KM)]] &lt;=30,"21-30KM",Merge2[[#This Row],[DistanceFromHome (KM)]] &lt;=40,"31-40KM",Merge2[[#This Row],[DistanceFromHome (KM)]] &lt;=50,"41-50KM")</f>
        <v>21-30KM</v>
      </c>
      <c r="K870" s="3" t="s">
        <v>69</v>
      </c>
      <c r="L870" s="3" t="s">
        <v>76</v>
      </c>
      <c r="M870" s="4">
        <v>2</v>
      </c>
      <c r="N870" s="3" t="str" cm="1">
        <f t="array" ref="N870">_xlfn.SWITCH(Merge2[[#This Row],[Education]], 1, "Below College", 2, "College", 3, "Bachelor's", 4, "Master's", 5, "Doctorate")</f>
        <v>College</v>
      </c>
      <c r="O870" s="3" t="s">
        <v>200</v>
      </c>
      <c r="P870" s="3" t="s">
        <v>114</v>
      </c>
      <c r="Q870" s="3" t="s">
        <v>41</v>
      </c>
      <c r="R870" s="5">
        <v>175342</v>
      </c>
      <c r="S870" s="4">
        <v>0</v>
      </c>
      <c r="T870" s="3" t="s">
        <v>42</v>
      </c>
      <c r="U870" s="4">
        <f>IF(Merge2[[#This Row],[OverTime]]="Yes", 1, 0)</f>
        <v>1</v>
      </c>
      <c r="V870" s="2">
        <v>43347</v>
      </c>
      <c r="W870" s="3" t="s">
        <v>34</v>
      </c>
      <c r="X870" s="4">
        <v>4</v>
      </c>
      <c r="Y870" s="4">
        <v>3</v>
      </c>
      <c r="Z870" s="4">
        <v>4</v>
      </c>
      <c r="AA870" s="4" t="str">
        <f>IF(Merge2[[#This Row],[YearsSinceLastPromotion]] &gt;=4, "Need Attention", "OK")</f>
        <v>Need Attention</v>
      </c>
      <c r="AB870" s="4">
        <v>3</v>
      </c>
      <c r="AC870" s="1" t="s">
        <v>2906</v>
      </c>
      <c r="AD870" s="1" t="s">
        <v>2903</v>
      </c>
      <c r="AE870" s="2">
        <v>42589</v>
      </c>
      <c r="AF870" s="4">
        <v>3</v>
      </c>
      <c r="AG870" s="4">
        <f>IF(ISNUMBER(Merge2[[#This Row],[PerformanceRating.EnvironmentSatisfaction]]),Merge2[[#This Row],[PerformanceRating.EnvironmentSatisfaction]], NA())</f>
        <v>3</v>
      </c>
      <c r="AH870" s="4">
        <v>4</v>
      </c>
      <c r="AI870" s="4">
        <f>IF(ISNUMBER(Merge2[[#This Row],[PerformanceRating.JobSatisfaction]]),Merge2[[#This Row],[PerformanceRating.JobSatisfaction]],NA())</f>
        <v>4</v>
      </c>
      <c r="AJ870" s="4">
        <v>4</v>
      </c>
      <c r="AK870" s="4">
        <f>IF(ISNUMBER(Merge2[[#This Row],[PerformanceRating.RelationshipSatisfaction]]),Merge2[[#This Row],[PerformanceRating.RelationshipSatisfaction]],NA())</f>
        <v>4</v>
      </c>
      <c r="AL870" s="4">
        <v>1</v>
      </c>
      <c r="AM870" s="4">
        <v>1</v>
      </c>
      <c r="AN870" s="4">
        <v>3</v>
      </c>
      <c r="AO870" s="4">
        <f>IF(ISNUMBER(Merge2[[#This Row],[PerformanceRating.WorkLifeBalance]]),Merge2[[#This Row],[PerformanceRating.WorkLifeBalance]],NA())</f>
        <v>3</v>
      </c>
      <c r="AP870" s="4">
        <v>4</v>
      </c>
      <c r="AQ870" s="4">
        <f>IF(ISNUMBER(Merge2[[#This Row],[PerformanceRating.SelfRating]]),Merge2[[#This Row],[PerformanceRating.SelfRating]],NA())</f>
        <v>4</v>
      </c>
      <c r="AR870" s="4">
        <v>4</v>
      </c>
      <c r="AS870" s="4">
        <f>IF(ISNUMBER(Merge2[[#This Row],[PerformanceRating.ManagerRating]]),Merge2[[#This Row],[PerformanceRating.ManagerRating]],NA())</f>
        <v>4</v>
      </c>
      <c r="AT870" s="4">
        <f>AVERAGE(Merge2[[#This Row],[environment]],Merge2[[#This Row],[job_satisfactory]],Merge2[[#This Row],[Relationship]],Merge2[[#This Row],[worklife]],Merge2[[#This Row],[selfrating]],Merge2[[#This Row],[managerrating]])</f>
        <v>3.6666666666666665</v>
      </c>
    </row>
    <row r="871" spans="1:46" x14ac:dyDescent="0.25">
      <c r="A871" s="1" t="s">
        <v>2907</v>
      </c>
      <c r="B871" s="3" t="s">
        <v>2908</v>
      </c>
      <c r="C871" s="3" t="s">
        <v>2909</v>
      </c>
      <c r="D871" s="3" t="s">
        <v>26</v>
      </c>
      <c r="E871" s="4">
        <v>22</v>
      </c>
      <c r="F871" s="4" t="str">
        <f>IF(Merge2[[#This Row],[Age]]&lt;=35,"Young","Old")</f>
        <v>Young</v>
      </c>
      <c r="G871" s="3" t="s">
        <v>75</v>
      </c>
      <c r="H871" s="3" t="s">
        <v>57</v>
      </c>
      <c r="I871" s="4">
        <v>6</v>
      </c>
      <c r="J871" s="4" t="str" cm="1">
        <f t="array" ref="J871">_xlfn.IFS(Merge2[[#This Row],[DistanceFromHome (KM)]] &lt;=10,"0-10KM",Merge2[[#This Row],[DistanceFromHome (KM)]] &lt;=20,"11-20KM",Merge2[[#This Row],[DistanceFromHome (KM)]] &lt;=30,"21-30KM",Merge2[[#This Row],[DistanceFromHome (KM)]] &lt;=40,"31-40KM",Merge2[[#This Row],[DistanceFromHome (KM)]] &lt;=50,"41-50KM")</f>
        <v>0-10KM</v>
      </c>
      <c r="K871" s="3" t="s">
        <v>40</v>
      </c>
      <c r="L871" s="3" t="s">
        <v>30</v>
      </c>
      <c r="M871" s="4">
        <v>2</v>
      </c>
      <c r="N871" s="3" t="str" cm="1">
        <f t="array" ref="N871">_xlfn.SWITCH(Merge2[[#This Row],[Education]], 1, "Below College", 2, "College", 3, "Bachelor's", 4, "Master's", 5, "Doctorate")</f>
        <v>College</v>
      </c>
      <c r="O871" s="3" t="s">
        <v>77</v>
      </c>
      <c r="P871" s="3" t="s">
        <v>93</v>
      </c>
      <c r="Q871" s="3" t="s">
        <v>33</v>
      </c>
      <c r="R871" s="5">
        <v>38169</v>
      </c>
      <c r="S871" s="4">
        <v>3</v>
      </c>
      <c r="T871" s="3" t="s">
        <v>34</v>
      </c>
      <c r="U871" s="4">
        <f>IF(Merge2[[#This Row],[OverTime]]="Yes", 1, 0)</f>
        <v>0</v>
      </c>
      <c r="V871" s="2">
        <v>43354</v>
      </c>
      <c r="W871" s="3" t="s">
        <v>34</v>
      </c>
      <c r="X871" s="4">
        <v>4</v>
      </c>
      <c r="Y871" s="4">
        <v>4</v>
      </c>
      <c r="Z871" s="4">
        <v>4</v>
      </c>
      <c r="AA871" s="4" t="str">
        <f>IF(Merge2[[#This Row],[YearsSinceLastPromotion]] &gt;=4, "Need Attention", "OK")</f>
        <v>Need Attention</v>
      </c>
      <c r="AB871" s="4">
        <v>4</v>
      </c>
      <c r="AC871" s="1"/>
      <c r="AD871" s="1"/>
      <c r="AE871" s="2"/>
      <c r="AF871" s="4"/>
      <c r="AG871" s="4" t="e">
        <f>IF(ISNUMBER(Merge2[[#This Row],[PerformanceRating.EnvironmentSatisfaction]]),Merge2[[#This Row],[PerformanceRating.EnvironmentSatisfaction]], NA())</f>
        <v>#N/A</v>
      </c>
      <c r="AH871" s="4"/>
      <c r="AI871" s="4" t="e">
        <f>IF(ISNUMBER(Merge2[[#This Row],[PerformanceRating.JobSatisfaction]]),Merge2[[#This Row],[PerformanceRating.JobSatisfaction]],NA())</f>
        <v>#N/A</v>
      </c>
      <c r="AJ871" s="4"/>
      <c r="AK871" s="4" t="e">
        <f>IF(ISNUMBER(Merge2[[#This Row],[PerformanceRating.RelationshipSatisfaction]]),Merge2[[#This Row],[PerformanceRating.RelationshipSatisfaction]],NA())</f>
        <v>#N/A</v>
      </c>
      <c r="AL871" s="4"/>
      <c r="AM871" s="4"/>
      <c r="AN871" s="4"/>
      <c r="AO871" s="4" t="e">
        <f>IF(ISNUMBER(Merge2[[#This Row],[PerformanceRating.WorkLifeBalance]]),Merge2[[#This Row],[PerformanceRating.WorkLifeBalance]],NA())</f>
        <v>#N/A</v>
      </c>
      <c r="AP871" s="4"/>
      <c r="AQ871" s="4" t="e">
        <f>IF(ISNUMBER(Merge2[[#This Row],[PerformanceRating.SelfRating]]),Merge2[[#This Row],[PerformanceRating.SelfRating]],NA())</f>
        <v>#N/A</v>
      </c>
      <c r="AR871" s="4"/>
      <c r="AS871" s="4" t="e">
        <f>IF(ISNUMBER(Merge2[[#This Row],[PerformanceRating.ManagerRating]]),Merge2[[#This Row],[PerformanceRating.ManagerRating]],NA())</f>
        <v>#N/A</v>
      </c>
      <c r="AT871" s="4" t="e">
        <f>AVERAGE(Merge2[[#This Row],[environment]],Merge2[[#This Row],[job_satisfactory]],Merge2[[#This Row],[Relationship]],Merge2[[#This Row],[worklife]],Merge2[[#This Row],[selfrating]],Merge2[[#This Row],[managerrating]])</f>
        <v>#N/A</v>
      </c>
    </row>
    <row r="872" spans="1:46" x14ac:dyDescent="0.25">
      <c r="A872" s="1" t="s">
        <v>2910</v>
      </c>
      <c r="B872" s="3" t="s">
        <v>2911</v>
      </c>
      <c r="C872" s="3" t="s">
        <v>2912</v>
      </c>
      <c r="D872" s="3" t="s">
        <v>26</v>
      </c>
      <c r="E872" s="4">
        <v>25</v>
      </c>
      <c r="F872" s="4" t="str">
        <f>IF(Merge2[[#This Row],[Age]]&lt;=35,"Young","Old")</f>
        <v>Young</v>
      </c>
      <c r="G872" s="3" t="s">
        <v>27</v>
      </c>
      <c r="H872" s="3" t="s">
        <v>28</v>
      </c>
      <c r="I872" s="4">
        <v>11</v>
      </c>
      <c r="J872" s="4" t="str" cm="1">
        <f t="array" ref="J872">_xlfn.IFS(Merge2[[#This Row],[DistanceFromHome (KM)]] &lt;=10,"0-10KM",Merge2[[#This Row],[DistanceFromHome (KM)]] &lt;=20,"11-20KM",Merge2[[#This Row],[DistanceFromHome (KM)]] &lt;=30,"21-30KM",Merge2[[#This Row],[DistanceFromHome (KM)]] &lt;=40,"31-40KM",Merge2[[#This Row],[DistanceFromHome (KM)]] &lt;=50,"41-50KM")</f>
        <v>11-20KM</v>
      </c>
      <c r="K872" s="3" t="s">
        <v>29</v>
      </c>
      <c r="L872" s="3" t="s">
        <v>76</v>
      </c>
      <c r="M872" s="4">
        <v>3</v>
      </c>
      <c r="N872" s="3" t="str" cm="1">
        <f t="array" ref="N872">_xlfn.SWITCH(Merge2[[#This Row],[Education]], 1, "Below College", 2, "College", 3, "Bachelor's", 4, "Master's", 5, "Doctorate")</f>
        <v>Bachelor's</v>
      </c>
      <c r="O872" s="3" t="s">
        <v>31</v>
      </c>
      <c r="P872" s="3" t="s">
        <v>32</v>
      </c>
      <c r="Q872" s="3" t="s">
        <v>41</v>
      </c>
      <c r="R872" s="5">
        <v>53930</v>
      </c>
      <c r="S872" s="4">
        <v>0</v>
      </c>
      <c r="T872" s="3" t="s">
        <v>42</v>
      </c>
      <c r="U872" s="4">
        <f>IF(Merge2[[#This Row],[OverTime]]="Yes", 1, 0)</f>
        <v>1</v>
      </c>
      <c r="V872" s="2">
        <v>43356</v>
      </c>
      <c r="W872" s="3" t="s">
        <v>42</v>
      </c>
      <c r="X872" s="4">
        <v>3</v>
      </c>
      <c r="Y872" s="4">
        <v>2</v>
      </c>
      <c r="Z872" s="4">
        <v>3</v>
      </c>
      <c r="AA872" s="4" t="str">
        <f>IF(Merge2[[#This Row],[YearsSinceLastPromotion]] &gt;=4, "Need Attention", "OK")</f>
        <v>OK</v>
      </c>
      <c r="AB872" s="4">
        <v>1</v>
      </c>
      <c r="AC872" s="1" t="s">
        <v>2913</v>
      </c>
      <c r="AD872" s="1" t="s">
        <v>2910</v>
      </c>
      <c r="AE872" s="2">
        <v>42808</v>
      </c>
      <c r="AF872" s="4">
        <v>4</v>
      </c>
      <c r="AG872" s="4">
        <f>IF(ISNUMBER(Merge2[[#This Row],[PerformanceRating.EnvironmentSatisfaction]]),Merge2[[#This Row],[PerformanceRating.EnvironmentSatisfaction]], NA())</f>
        <v>4</v>
      </c>
      <c r="AH872" s="4">
        <v>4</v>
      </c>
      <c r="AI872" s="4">
        <f>IF(ISNUMBER(Merge2[[#This Row],[PerformanceRating.JobSatisfaction]]),Merge2[[#This Row],[PerformanceRating.JobSatisfaction]],NA())</f>
        <v>4</v>
      </c>
      <c r="AJ872" s="4">
        <v>3</v>
      </c>
      <c r="AK872" s="4">
        <f>IF(ISNUMBER(Merge2[[#This Row],[PerformanceRating.RelationshipSatisfaction]]),Merge2[[#This Row],[PerformanceRating.RelationshipSatisfaction]],NA())</f>
        <v>3</v>
      </c>
      <c r="AL872" s="4">
        <v>3</v>
      </c>
      <c r="AM872" s="4">
        <v>2</v>
      </c>
      <c r="AN872" s="4">
        <v>4</v>
      </c>
      <c r="AO872" s="4">
        <f>IF(ISNUMBER(Merge2[[#This Row],[PerformanceRating.WorkLifeBalance]]),Merge2[[#This Row],[PerformanceRating.WorkLifeBalance]],NA())</f>
        <v>4</v>
      </c>
      <c r="AP872" s="4">
        <v>5</v>
      </c>
      <c r="AQ872" s="4">
        <f>IF(ISNUMBER(Merge2[[#This Row],[PerformanceRating.SelfRating]]),Merge2[[#This Row],[PerformanceRating.SelfRating]],NA())</f>
        <v>5</v>
      </c>
      <c r="AR872" s="4">
        <v>4</v>
      </c>
      <c r="AS872" s="4">
        <f>IF(ISNUMBER(Merge2[[#This Row],[PerformanceRating.ManagerRating]]),Merge2[[#This Row],[PerformanceRating.ManagerRating]],NA())</f>
        <v>4</v>
      </c>
      <c r="AT872" s="4">
        <f>AVERAGE(Merge2[[#This Row],[environment]],Merge2[[#This Row],[job_satisfactory]],Merge2[[#This Row],[Relationship]],Merge2[[#This Row],[worklife]],Merge2[[#This Row],[selfrating]],Merge2[[#This Row],[managerrating]])</f>
        <v>4</v>
      </c>
    </row>
    <row r="873" spans="1:46" x14ac:dyDescent="0.25">
      <c r="A873" s="1" t="s">
        <v>2914</v>
      </c>
      <c r="B873" s="3" t="s">
        <v>2915</v>
      </c>
      <c r="C873" s="3" t="s">
        <v>2916</v>
      </c>
      <c r="D873" s="3" t="s">
        <v>39</v>
      </c>
      <c r="E873" s="4">
        <v>25</v>
      </c>
      <c r="F873" s="4" t="str">
        <f>IF(Merge2[[#This Row],[Age]]&lt;=35,"Young","Old")</f>
        <v>Young</v>
      </c>
      <c r="G873" s="3" t="s">
        <v>27</v>
      </c>
      <c r="H873" s="3" t="s">
        <v>28</v>
      </c>
      <c r="I873" s="4">
        <v>12</v>
      </c>
      <c r="J873" s="4" t="str" cm="1">
        <f t="array" ref="J873">_xlfn.IFS(Merge2[[#This Row],[DistanceFromHome (KM)]] &lt;=10,"0-10KM",Merge2[[#This Row],[DistanceFromHome (KM)]] &lt;=20,"11-20KM",Merge2[[#This Row],[DistanceFromHome (KM)]] &lt;=30,"21-30KM",Merge2[[#This Row],[DistanceFromHome (KM)]] &lt;=40,"31-40KM",Merge2[[#This Row],[DistanceFromHome (KM)]] &lt;=50,"41-50KM")</f>
        <v>11-20KM</v>
      </c>
      <c r="K873" s="3" t="s">
        <v>29</v>
      </c>
      <c r="L873" s="3" t="s">
        <v>48</v>
      </c>
      <c r="M873" s="4">
        <v>3</v>
      </c>
      <c r="N873" s="3" t="str" cm="1">
        <f t="array" ref="N873">_xlfn.SWITCH(Merge2[[#This Row],[Education]], 1, "Below College", 2, "College", 3, "Bachelor's", 4, "Master's", 5, "Doctorate")</f>
        <v>Bachelor's</v>
      </c>
      <c r="O873" s="3" t="s">
        <v>49</v>
      </c>
      <c r="P873" s="3" t="s">
        <v>32</v>
      </c>
      <c r="Q873" s="3" t="s">
        <v>33</v>
      </c>
      <c r="R873" s="5">
        <v>118048</v>
      </c>
      <c r="S873" s="4">
        <v>2</v>
      </c>
      <c r="T873" s="3" t="s">
        <v>34</v>
      </c>
      <c r="U873" s="4">
        <f>IF(Merge2[[#This Row],[OverTime]]="Yes", 1, 0)</f>
        <v>0</v>
      </c>
      <c r="V873" s="2">
        <v>43357</v>
      </c>
      <c r="W873" s="3" t="s">
        <v>34</v>
      </c>
      <c r="X873" s="4">
        <v>4</v>
      </c>
      <c r="Y873" s="4">
        <v>4</v>
      </c>
      <c r="Z873" s="4">
        <v>4</v>
      </c>
      <c r="AA873" s="4" t="str">
        <f>IF(Merge2[[#This Row],[YearsSinceLastPromotion]] &gt;=4, "Need Attention", "OK")</f>
        <v>Need Attention</v>
      </c>
      <c r="AB873" s="4">
        <v>3</v>
      </c>
      <c r="AC873" s="1"/>
      <c r="AD873" s="1"/>
      <c r="AE873" s="2"/>
      <c r="AF873" s="4"/>
      <c r="AG873" s="4" t="e">
        <f>IF(ISNUMBER(Merge2[[#This Row],[PerformanceRating.EnvironmentSatisfaction]]),Merge2[[#This Row],[PerformanceRating.EnvironmentSatisfaction]], NA())</f>
        <v>#N/A</v>
      </c>
      <c r="AH873" s="4"/>
      <c r="AI873" s="4" t="e">
        <f>IF(ISNUMBER(Merge2[[#This Row],[PerformanceRating.JobSatisfaction]]),Merge2[[#This Row],[PerformanceRating.JobSatisfaction]],NA())</f>
        <v>#N/A</v>
      </c>
      <c r="AJ873" s="4"/>
      <c r="AK873" s="4" t="e">
        <f>IF(ISNUMBER(Merge2[[#This Row],[PerformanceRating.RelationshipSatisfaction]]),Merge2[[#This Row],[PerformanceRating.RelationshipSatisfaction]],NA())</f>
        <v>#N/A</v>
      </c>
      <c r="AL873" s="4"/>
      <c r="AM873" s="4"/>
      <c r="AN873" s="4"/>
      <c r="AO873" s="4" t="e">
        <f>IF(ISNUMBER(Merge2[[#This Row],[PerformanceRating.WorkLifeBalance]]),Merge2[[#This Row],[PerformanceRating.WorkLifeBalance]],NA())</f>
        <v>#N/A</v>
      </c>
      <c r="AP873" s="4"/>
      <c r="AQ873" s="4" t="e">
        <f>IF(ISNUMBER(Merge2[[#This Row],[PerformanceRating.SelfRating]]),Merge2[[#This Row],[PerformanceRating.SelfRating]],NA())</f>
        <v>#N/A</v>
      </c>
      <c r="AR873" s="4"/>
      <c r="AS873" s="4" t="e">
        <f>IF(ISNUMBER(Merge2[[#This Row],[PerformanceRating.ManagerRating]]),Merge2[[#This Row],[PerformanceRating.ManagerRating]],NA())</f>
        <v>#N/A</v>
      </c>
      <c r="AT873" s="4" t="e">
        <f>AVERAGE(Merge2[[#This Row],[environment]],Merge2[[#This Row],[job_satisfactory]],Merge2[[#This Row],[Relationship]],Merge2[[#This Row],[worklife]],Merge2[[#This Row],[selfrating]],Merge2[[#This Row],[managerrating]])</f>
        <v>#N/A</v>
      </c>
    </row>
    <row r="874" spans="1:46" x14ac:dyDescent="0.25">
      <c r="A874" s="1" t="s">
        <v>2917</v>
      </c>
      <c r="B874" s="3" t="s">
        <v>2918</v>
      </c>
      <c r="C874" s="3" t="s">
        <v>2919</v>
      </c>
      <c r="D874" s="3" t="s">
        <v>26</v>
      </c>
      <c r="E874" s="4">
        <v>22</v>
      </c>
      <c r="F874" s="4" t="str">
        <f>IF(Merge2[[#This Row],[Age]]&lt;=35,"Young","Old")</f>
        <v>Young</v>
      </c>
      <c r="G874" s="3" t="s">
        <v>27</v>
      </c>
      <c r="H874" s="3" t="s">
        <v>57</v>
      </c>
      <c r="I874" s="4">
        <v>45</v>
      </c>
      <c r="J874" s="4" t="str" cm="1">
        <f t="array" ref="J874">_xlfn.IFS(Merge2[[#This Row],[DistanceFromHome (KM)]] &lt;=10,"0-10KM",Merge2[[#This Row],[DistanceFromHome (KM)]] &lt;=20,"11-20KM",Merge2[[#This Row],[DistanceFromHome (KM)]] &lt;=30,"21-30KM",Merge2[[#This Row],[DistanceFromHome (KM)]] &lt;=40,"31-40KM",Merge2[[#This Row],[DistanceFromHome (KM)]] &lt;=50,"41-50KM")</f>
        <v>41-50KM</v>
      </c>
      <c r="K874" s="3" t="s">
        <v>69</v>
      </c>
      <c r="L874" s="3" t="s">
        <v>48</v>
      </c>
      <c r="M874" s="4">
        <v>3</v>
      </c>
      <c r="N874" s="3" t="str" cm="1">
        <f t="array" ref="N874">_xlfn.SWITCH(Merge2[[#This Row],[Education]], 1, "Below College", 2, "College", 3, "Bachelor's", 4, "Master's", 5, "Doctorate")</f>
        <v>Bachelor's</v>
      </c>
      <c r="O874" s="3" t="s">
        <v>77</v>
      </c>
      <c r="P874" s="3" t="s">
        <v>114</v>
      </c>
      <c r="Q874" s="3" t="s">
        <v>33</v>
      </c>
      <c r="R874" s="5">
        <v>80975</v>
      </c>
      <c r="S874" s="4">
        <v>3</v>
      </c>
      <c r="T874" s="3" t="s">
        <v>34</v>
      </c>
      <c r="U874" s="4">
        <f>IF(Merge2[[#This Row],[OverTime]]="Yes", 1, 0)</f>
        <v>0</v>
      </c>
      <c r="V874" s="2">
        <v>43358</v>
      </c>
      <c r="W874" s="3" t="s">
        <v>34</v>
      </c>
      <c r="X874" s="4">
        <v>4</v>
      </c>
      <c r="Y874" s="4">
        <v>4</v>
      </c>
      <c r="Z874" s="4">
        <v>4</v>
      </c>
      <c r="AA874" s="4" t="str">
        <f>IF(Merge2[[#This Row],[YearsSinceLastPromotion]] &gt;=4, "Need Attention", "OK")</f>
        <v>Need Attention</v>
      </c>
      <c r="AB874" s="4">
        <v>1</v>
      </c>
      <c r="AC874" s="1"/>
      <c r="AD874" s="1"/>
      <c r="AE874" s="2"/>
      <c r="AF874" s="4"/>
      <c r="AG874" s="4" t="e">
        <f>IF(ISNUMBER(Merge2[[#This Row],[PerformanceRating.EnvironmentSatisfaction]]),Merge2[[#This Row],[PerformanceRating.EnvironmentSatisfaction]], NA())</f>
        <v>#N/A</v>
      </c>
      <c r="AH874" s="4"/>
      <c r="AI874" s="4" t="e">
        <f>IF(ISNUMBER(Merge2[[#This Row],[PerformanceRating.JobSatisfaction]]),Merge2[[#This Row],[PerformanceRating.JobSatisfaction]],NA())</f>
        <v>#N/A</v>
      </c>
      <c r="AJ874" s="4"/>
      <c r="AK874" s="4" t="e">
        <f>IF(ISNUMBER(Merge2[[#This Row],[PerformanceRating.RelationshipSatisfaction]]),Merge2[[#This Row],[PerformanceRating.RelationshipSatisfaction]],NA())</f>
        <v>#N/A</v>
      </c>
      <c r="AL874" s="4"/>
      <c r="AM874" s="4"/>
      <c r="AN874" s="4"/>
      <c r="AO874" s="4" t="e">
        <f>IF(ISNUMBER(Merge2[[#This Row],[PerformanceRating.WorkLifeBalance]]),Merge2[[#This Row],[PerformanceRating.WorkLifeBalance]],NA())</f>
        <v>#N/A</v>
      </c>
      <c r="AP874" s="4"/>
      <c r="AQ874" s="4" t="e">
        <f>IF(ISNUMBER(Merge2[[#This Row],[PerformanceRating.SelfRating]]),Merge2[[#This Row],[PerformanceRating.SelfRating]],NA())</f>
        <v>#N/A</v>
      </c>
      <c r="AR874" s="4"/>
      <c r="AS874" s="4" t="e">
        <f>IF(ISNUMBER(Merge2[[#This Row],[PerformanceRating.ManagerRating]]),Merge2[[#This Row],[PerformanceRating.ManagerRating]],NA())</f>
        <v>#N/A</v>
      </c>
      <c r="AT874" s="4" t="e">
        <f>AVERAGE(Merge2[[#This Row],[environment]],Merge2[[#This Row],[job_satisfactory]],Merge2[[#This Row],[Relationship]],Merge2[[#This Row],[worklife]],Merge2[[#This Row],[selfrating]],Merge2[[#This Row],[managerrating]])</f>
        <v>#N/A</v>
      </c>
    </row>
    <row r="875" spans="1:46" x14ac:dyDescent="0.25">
      <c r="A875" s="1" t="s">
        <v>2920</v>
      </c>
      <c r="B875" s="3" t="s">
        <v>2921</v>
      </c>
      <c r="C875" s="3" t="s">
        <v>2922</v>
      </c>
      <c r="D875" s="3" t="s">
        <v>56</v>
      </c>
      <c r="E875" s="4">
        <v>24</v>
      </c>
      <c r="F875" s="4" t="str">
        <f>IF(Merge2[[#This Row],[Age]]&lt;=35,"Young","Old")</f>
        <v>Young</v>
      </c>
      <c r="G875" s="3" t="s">
        <v>27</v>
      </c>
      <c r="H875" s="3" t="s">
        <v>28</v>
      </c>
      <c r="I875" s="4">
        <v>22</v>
      </c>
      <c r="J875" s="4" t="str" cm="1">
        <f t="array" ref="J875">_xlfn.IFS(Merge2[[#This Row],[DistanceFromHome (KM)]] &lt;=10,"0-10KM",Merge2[[#This Row],[DistanceFromHome (KM)]] &lt;=20,"11-20KM",Merge2[[#This Row],[DistanceFromHome (KM)]] &lt;=30,"21-30KM",Merge2[[#This Row],[DistanceFromHome (KM)]] &lt;=40,"31-40KM",Merge2[[#This Row],[DistanceFromHome (KM)]] &lt;=50,"41-50KM")</f>
        <v>21-30KM</v>
      </c>
      <c r="K875" s="3" t="s">
        <v>40</v>
      </c>
      <c r="L875" s="3" t="s">
        <v>70</v>
      </c>
      <c r="M875" s="4">
        <v>3</v>
      </c>
      <c r="N875" s="3" t="str" cm="1">
        <f t="array" ref="N875">_xlfn.SWITCH(Merge2[[#This Row],[Education]], 1, "Below College", 2, "College", 3, "Bachelor's", 4, "Master's", 5, "Doctorate")</f>
        <v>Bachelor's</v>
      </c>
      <c r="O875" s="3" t="s">
        <v>31</v>
      </c>
      <c r="P875" s="3" t="s">
        <v>32</v>
      </c>
      <c r="Q875" s="3" t="s">
        <v>51</v>
      </c>
      <c r="R875" s="5">
        <v>53530</v>
      </c>
      <c r="S875" s="4">
        <v>0</v>
      </c>
      <c r="T875" s="3" t="s">
        <v>42</v>
      </c>
      <c r="U875" s="4">
        <f>IF(Merge2[[#This Row],[OverTime]]="Yes", 1, 0)</f>
        <v>1</v>
      </c>
      <c r="V875" s="2">
        <v>43362</v>
      </c>
      <c r="W875" s="3" t="s">
        <v>34</v>
      </c>
      <c r="X875" s="4">
        <v>4</v>
      </c>
      <c r="Y875" s="4">
        <v>3</v>
      </c>
      <c r="Z875" s="4">
        <v>3</v>
      </c>
      <c r="AA875" s="4" t="str">
        <f>IF(Merge2[[#This Row],[YearsSinceLastPromotion]] &gt;=4, "Need Attention", "OK")</f>
        <v>OK</v>
      </c>
      <c r="AB875" s="4">
        <v>1</v>
      </c>
      <c r="AC875" s="1"/>
      <c r="AD875" s="1"/>
      <c r="AE875" s="2"/>
      <c r="AF875" s="4"/>
      <c r="AG875" s="4" t="e">
        <f>IF(ISNUMBER(Merge2[[#This Row],[PerformanceRating.EnvironmentSatisfaction]]),Merge2[[#This Row],[PerformanceRating.EnvironmentSatisfaction]], NA())</f>
        <v>#N/A</v>
      </c>
      <c r="AH875" s="4"/>
      <c r="AI875" s="4" t="e">
        <f>IF(ISNUMBER(Merge2[[#This Row],[PerformanceRating.JobSatisfaction]]),Merge2[[#This Row],[PerformanceRating.JobSatisfaction]],NA())</f>
        <v>#N/A</v>
      </c>
      <c r="AJ875" s="4"/>
      <c r="AK875" s="4" t="e">
        <f>IF(ISNUMBER(Merge2[[#This Row],[PerformanceRating.RelationshipSatisfaction]]),Merge2[[#This Row],[PerformanceRating.RelationshipSatisfaction]],NA())</f>
        <v>#N/A</v>
      </c>
      <c r="AL875" s="4"/>
      <c r="AM875" s="4"/>
      <c r="AN875" s="4"/>
      <c r="AO875" s="4" t="e">
        <f>IF(ISNUMBER(Merge2[[#This Row],[PerformanceRating.WorkLifeBalance]]),Merge2[[#This Row],[PerformanceRating.WorkLifeBalance]],NA())</f>
        <v>#N/A</v>
      </c>
      <c r="AP875" s="4"/>
      <c r="AQ875" s="4" t="e">
        <f>IF(ISNUMBER(Merge2[[#This Row],[PerformanceRating.SelfRating]]),Merge2[[#This Row],[PerformanceRating.SelfRating]],NA())</f>
        <v>#N/A</v>
      </c>
      <c r="AR875" s="4"/>
      <c r="AS875" s="4" t="e">
        <f>IF(ISNUMBER(Merge2[[#This Row],[PerformanceRating.ManagerRating]]),Merge2[[#This Row],[PerformanceRating.ManagerRating]],NA())</f>
        <v>#N/A</v>
      </c>
      <c r="AT875" s="4" t="e">
        <f>AVERAGE(Merge2[[#This Row],[environment]],Merge2[[#This Row],[job_satisfactory]],Merge2[[#This Row],[Relationship]],Merge2[[#This Row],[worklife]],Merge2[[#This Row],[selfrating]],Merge2[[#This Row],[managerrating]])</f>
        <v>#N/A</v>
      </c>
    </row>
    <row r="876" spans="1:46" x14ac:dyDescent="0.25">
      <c r="A876" s="1" t="s">
        <v>2923</v>
      </c>
      <c r="B876" s="3" t="s">
        <v>2924</v>
      </c>
      <c r="C876" s="3" t="s">
        <v>2925</v>
      </c>
      <c r="D876" s="3" t="s">
        <v>26</v>
      </c>
      <c r="E876" s="4">
        <v>25</v>
      </c>
      <c r="F876" s="4" t="str">
        <f>IF(Merge2[[#This Row],[Age]]&lt;=35,"Young","Old")</f>
        <v>Young</v>
      </c>
      <c r="G876" s="3" t="s">
        <v>27</v>
      </c>
      <c r="H876" s="3" t="s">
        <v>57</v>
      </c>
      <c r="I876" s="4">
        <v>40</v>
      </c>
      <c r="J876" s="4" t="str" cm="1">
        <f t="array" ref="J876">_xlfn.IFS(Merge2[[#This Row],[DistanceFromHome (KM)]] &lt;=10,"0-10KM",Merge2[[#This Row],[DistanceFromHome (KM)]] &lt;=20,"11-20KM",Merge2[[#This Row],[DistanceFromHome (KM)]] &lt;=30,"21-30KM",Merge2[[#This Row],[DistanceFromHome (KM)]] &lt;=40,"31-40KM",Merge2[[#This Row],[DistanceFromHome (KM)]] &lt;=50,"41-50KM")</f>
        <v>31-40KM</v>
      </c>
      <c r="K876" s="3" t="s">
        <v>69</v>
      </c>
      <c r="L876" s="3" t="s">
        <v>30</v>
      </c>
      <c r="M876" s="4">
        <v>3</v>
      </c>
      <c r="N876" s="3" t="str" cm="1">
        <f t="array" ref="N876">_xlfn.SWITCH(Merge2[[#This Row],[Education]], 1, "Below College", 2, "College", 3, "Bachelor's", 4, "Master's", 5, "Doctorate")</f>
        <v>Bachelor's</v>
      </c>
      <c r="O876" s="3" t="s">
        <v>200</v>
      </c>
      <c r="P876" s="3" t="s">
        <v>101</v>
      </c>
      <c r="Q876" s="3" t="s">
        <v>51</v>
      </c>
      <c r="R876" s="5">
        <v>75250</v>
      </c>
      <c r="S876" s="4">
        <v>1</v>
      </c>
      <c r="T876" s="3" t="s">
        <v>34</v>
      </c>
      <c r="U876" s="4">
        <f>IF(Merge2[[#This Row],[OverTime]]="Yes", 1, 0)</f>
        <v>0</v>
      </c>
      <c r="V876" s="2">
        <v>43363</v>
      </c>
      <c r="W876" s="3" t="s">
        <v>34</v>
      </c>
      <c r="X876" s="4">
        <v>4</v>
      </c>
      <c r="Y876" s="4">
        <v>1</v>
      </c>
      <c r="Z876" s="4">
        <v>4</v>
      </c>
      <c r="AA876" s="4" t="str">
        <f>IF(Merge2[[#This Row],[YearsSinceLastPromotion]] &gt;=4, "Need Attention", "OK")</f>
        <v>Need Attention</v>
      </c>
      <c r="AB876" s="4">
        <v>0</v>
      </c>
      <c r="AC876" s="1"/>
      <c r="AD876" s="1"/>
      <c r="AE876" s="2"/>
      <c r="AF876" s="4"/>
      <c r="AG876" s="4" t="e">
        <f>IF(ISNUMBER(Merge2[[#This Row],[PerformanceRating.EnvironmentSatisfaction]]),Merge2[[#This Row],[PerformanceRating.EnvironmentSatisfaction]], NA())</f>
        <v>#N/A</v>
      </c>
      <c r="AH876" s="4"/>
      <c r="AI876" s="4" t="e">
        <f>IF(ISNUMBER(Merge2[[#This Row],[PerformanceRating.JobSatisfaction]]),Merge2[[#This Row],[PerformanceRating.JobSatisfaction]],NA())</f>
        <v>#N/A</v>
      </c>
      <c r="AJ876" s="4"/>
      <c r="AK876" s="4" t="e">
        <f>IF(ISNUMBER(Merge2[[#This Row],[PerformanceRating.RelationshipSatisfaction]]),Merge2[[#This Row],[PerformanceRating.RelationshipSatisfaction]],NA())</f>
        <v>#N/A</v>
      </c>
      <c r="AL876" s="4"/>
      <c r="AM876" s="4"/>
      <c r="AN876" s="4"/>
      <c r="AO876" s="4" t="e">
        <f>IF(ISNUMBER(Merge2[[#This Row],[PerformanceRating.WorkLifeBalance]]),Merge2[[#This Row],[PerformanceRating.WorkLifeBalance]],NA())</f>
        <v>#N/A</v>
      </c>
      <c r="AP876" s="4"/>
      <c r="AQ876" s="4" t="e">
        <f>IF(ISNUMBER(Merge2[[#This Row],[PerformanceRating.SelfRating]]),Merge2[[#This Row],[PerformanceRating.SelfRating]],NA())</f>
        <v>#N/A</v>
      </c>
      <c r="AR876" s="4"/>
      <c r="AS876" s="4" t="e">
        <f>IF(ISNUMBER(Merge2[[#This Row],[PerformanceRating.ManagerRating]]),Merge2[[#This Row],[PerformanceRating.ManagerRating]],NA())</f>
        <v>#N/A</v>
      </c>
      <c r="AT876" s="4" t="e">
        <f>AVERAGE(Merge2[[#This Row],[environment]],Merge2[[#This Row],[job_satisfactory]],Merge2[[#This Row],[Relationship]],Merge2[[#This Row],[worklife]],Merge2[[#This Row],[selfrating]],Merge2[[#This Row],[managerrating]])</f>
        <v>#N/A</v>
      </c>
    </row>
    <row r="877" spans="1:46" x14ac:dyDescent="0.25">
      <c r="A877" s="1" t="s">
        <v>2926</v>
      </c>
      <c r="B877" s="3" t="s">
        <v>1230</v>
      </c>
      <c r="C877" s="3" t="s">
        <v>2927</v>
      </c>
      <c r="D877" s="3" t="s">
        <v>39</v>
      </c>
      <c r="E877" s="4">
        <v>23</v>
      </c>
      <c r="F877" s="4" t="str">
        <f>IF(Merge2[[#This Row],[Age]]&lt;=35,"Young","Old")</f>
        <v>Young</v>
      </c>
      <c r="G877" s="3" t="s">
        <v>27</v>
      </c>
      <c r="H877" s="3" t="s">
        <v>57</v>
      </c>
      <c r="I877" s="4">
        <v>25</v>
      </c>
      <c r="J877" s="4" t="str" cm="1">
        <f t="array" ref="J877">_xlfn.IFS(Merge2[[#This Row],[DistanceFromHome (KM)]] &lt;=10,"0-10KM",Merge2[[#This Row],[DistanceFromHome (KM)]] &lt;=20,"11-20KM",Merge2[[#This Row],[DistanceFromHome (KM)]] &lt;=30,"21-30KM",Merge2[[#This Row],[DistanceFromHome (KM)]] &lt;=40,"31-40KM",Merge2[[#This Row],[DistanceFromHome (KM)]] &lt;=50,"41-50KM")</f>
        <v>21-30KM</v>
      </c>
      <c r="K877" s="3" t="s">
        <v>40</v>
      </c>
      <c r="L877" s="3" t="s">
        <v>70</v>
      </c>
      <c r="M877" s="4">
        <v>3</v>
      </c>
      <c r="N877" s="3" t="str" cm="1">
        <f t="array" ref="N877">_xlfn.SWITCH(Merge2[[#This Row],[Education]], 1, "Below College", 2, "College", 3, "Bachelor's", 4, "Master's", 5, "Doctorate")</f>
        <v>Bachelor's</v>
      </c>
      <c r="O877" s="3" t="s">
        <v>200</v>
      </c>
      <c r="P877" s="3" t="s">
        <v>93</v>
      </c>
      <c r="Q877" s="3" t="s">
        <v>41</v>
      </c>
      <c r="R877" s="5">
        <v>37121</v>
      </c>
      <c r="S877" s="4">
        <v>0</v>
      </c>
      <c r="T877" s="3" t="s">
        <v>42</v>
      </c>
      <c r="U877" s="4">
        <f>IF(Merge2[[#This Row],[OverTime]]="Yes", 1, 0)</f>
        <v>1</v>
      </c>
      <c r="V877" s="2">
        <v>43375</v>
      </c>
      <c r="W877" s="3" t="s">
        <v>42</v>
      </c>
      <c r="X877" s="4">
        <v>1</v>
      </c>
      <c r="Y877" s="4">
        <v>0</v>
      </c>
      <c r="Z877" s="4">
        <v>0</v>
      </c>
      <c r="AA877" s="4" t="str">
        <f>IF(Merge2[[#This Row],[YearsSinceLastPromotion]] &gt;=4, "Need Attention", "OK")</f>
        <v>OK</v>
      </c>
      <c r="AB877" s="4">
        <v>0</v>
      </c>
      <c r="AC877" s="1"/>
      <c r="AD877" s="1"/>
      <c r="AE877" s="2"/>
      <c r="AF877" s="4"/>
      <c r="AG877" s="4" t="e">
        <f>IF(ISNUMBER(Merge2[[#This Row],[PerformanceRating.EnvironmentSatisfaction]]),Merge2[[#This Row],[PerformanceRating.EnvironmentSatisfaction]], NA())</f>
        <v>#N/A</v>
      </c>
      <c r="AH877" s="4"/>
      <c r="AI877" s="4" t="e">
        <f>IF(ISNUMBER(Merge2[[#This Row],[PerformanceRating.JobSatisfaction]]),Merge2[[#This Row],[PerformanceRating.JobSatisfaction]],NA())</f>
        <v>#N/A</v>
      </c>
      <c r="AJ877" s="4"/>
      <c r="AK877" s="4" t="e">
        <f>IF(ISNUMBER(Merge2[[#This Row],[PerformanceRating.RelationshipSatisfaction]]),Merge2[[#This Row],[PerformanceRating.RelationshipSatisfaction]],NA())</f>
        <v>#N/A</v>
      </c>
      <c r="AL877" s="4"/>
      <c r="AM877" s="4"/>
      <c r="AN877" s="4"/>
      <c r="AO877" s="4" t="e">
        <f>IF(ISNUMBER(Merge2[[#This Row],[PerformanceRating.WorkLifeBalance]]),Merge2[[#This Row],[PerformanceRating.WorkLifeBalance]],NA())</f>
        <v>#N/A</v>
      </c>
      <c r="AP877" s="4"/>
      <c r="AQ877" s="4" t="e">
        <f>IF(ISNUMBER(Merge2[[#This Row],[PerformanceRating.SelfRating]]),Merge2[[#This Row],[PerformanceRating.SelfRating]],NA())</f>
        <v>#N/A</v>
      </c>
      <c r="AR877" s="4"/>
      <c r="AS877" s="4" t="e">
        <f>IF(ISNUMBER(Merge2[[#This Row],[PerformanceRating.ManagerRating]]),Merge2[[#This Row],[PerformanceRating.ManagerRating]],NA())</f>
        <v>#N/A</v>
      </c>
      <c r="AT877" s="4" t="e">
        <f>AVERAGE(Merge2[[#This Row],[environment]],Merge2[[#This Row],[job_satisfactory]],Merge2[[#This Row],[Relationship]],Merge2[[#This Row],[worklife]],Merge2[[#This Row],[selfrating]],Merge2[[#This Row],[managerrating]])</f>
        <v>#N/A</v>
      </c>
    </row>
    <row r="878" spans="1:46" x14ac:dyDescent="0.25">
      <c r="A878" s="1" t="s">
        <v>2928</v>
      </c>
      <c r="B878" s="3" t="s">
        <v>2929</v>
      </c>
      <c r="C878" s="3" t="s">
        <v>2930</v>
      </c>
      <c r="D878" s="3" t="s">
        <v>26</v>
      </c>
      <c r="E878" s="4">
        <v>24</v>
      </c>
      <c r="F878" s="4" t="str">
        <f>IF(Merge2[[#This Row],[Age]]&lt;=35,"Young","Old")</f>
        <v>Young</v>
      </c>
      <c r="G878" s="3" t="s">
        <v>27</v>
      </c>
      <c r="H878" s="3" t="s">
        <v>28</v>
      </c>
      <c r="I878" s="4">
        <v>43</v>
      </c>
      <c r="J878" s="4" t="str" cm="1">
        <f t="array" ref="J878">_xlfn.IFS(Merge2[[#This Row],[DistanceFromHome (KM)]] &lt;=10,"0-10KM",Merge2[[#This Row],[DistanceFromHome (KM)]] &lt;=20,"11-20KM",Merge2[[#This Row],[DistanceFromHome (KM)]] &lt;=30,"21-30KM",Merge2[[#This Row],[DistanceFromHome (KM)]] &lt;=40,"31-40KM",Merge2[[#This Row],[DistanceFromHome (KM)]] &lt;=50,"41-50KM")</f>
        <v>41-50KM</v>
      </c>
      <c r="K878" s="3" t="s">
        <v>40</v>
      </c>
      <c r="L878" s="3" t="s">
        <v>48</v>
      </c>
      <c r="M878" s="4">
        <v>4</v>
      </c>
      <c r="N878" s="3" t="str" cm="1">
        <f t="array" ref="N878">_xlfn.SWITCH(Merge2[[#This Row],[Education]], 1, "Below College", 2, "College", 3, "Bachelor's", 4, "Master's", 5, "Doctorate")</f>
        <v>Master's</v>
      </c>
      <c r="O878" s="3" t="s">
        <v>130</v>
      </c>
      <c r="P878" s="3" t="s">
        <v>32</v>
      </c>
      <c r="Q878" s="3" t="s">
        <v>51</v>
      </c>
      <c r="R878" s="5">
        <v>144335</v>
      </c>
      <c r="S878" s="4">
        <v>0</v>
      </c>
      <c r="T878" s="3" t="s">
        <v>34</v>
      </c>
      <c r="U878" s="4">
        <f>IF(Merge2[[#This Row],[OverTime]]="Yes", 1, 0)</f>
        <v>0</v>
      </c>
      <c r="V878" s="2">
        <v>43384</v>
      </c>
      <c r="W878" s="3" t="s">
        <v>42</v>
      </c>
      <c r="X878" s="4">
        <v>0</v>
      </c>
      <c r="Y878" s="4">
        <v>0</v>
      </c>
      <c r="Z878" s="4">
        <v>0</v>
      </c>
      <c r="AA878" s="4" t="str">
        <f>IF(Merge2[[#This Row],[YearsSinceLastPromotion]] &gt;=4, "Need Attention", "OK")</f>
        <v>OK</v>
      </c>
      <c r="AB878" s="4">
        <v>0</v>
      </c>
      <c r="AC878" s="1" t="s">
        <v>2931</v>
      </c>
      <c r="AD878" s="1" t="s">
        <v>2928</v>
      </c>
      <c r="AE878" s="2">
        <v>42699</v>
      </c>
      <c r="AF878" s="4">
        <v>4</v>
      </c>
      <c r="AG878" s="4">
        <f>IF(ISNUMBER(Merge2[[#This Row],[PerformanceRating.EnvironmentSatisfaction]]),Merge2[[#This Row],[PerformanceRating.EnvironmentSatisfaction]], NA())</f>
        <v>4</v>
      </c>
      <c r="AH878" s="4">
        <v>4</v>
      </c>
      <c r="AI878" s="4">
        <f>IF(ISNUMBER(Merge2[[#This Row],[PerformanceRating.JobSatisfaction]]),Merge2[[#This Row],[PerformanceRating.JobSatisfaction]],NA())</f>
        <v>4</v>
      </c>
      <c r="AJ878" s="4">
        <v>3</v>
      </c>
      <c r="AK878" s="4">
        <f>IF(ISNUMBER(Merge2[[#This Row],[PerformanceRating.RelationshipSatisfaction]]),Merge2[[#This Row],[PerformanceRating.RelationshipSatisfaction]],NA())</f>
        <v>3</v>
      </c>
      <c r="AL878" s="4">
        <v>2</v>
      </c>
      <c r="AM878" s="4">
        <v>1</v>
      </c>
      <c r="AN878" s="4">
        <v>2</v>
      </c>
      <c r="AO878" s="4">
        <f>IF(ISNUMBER(Merge2[[#This Row],[PerformanceRating.WorkLifeBalance]]),Merge2[[#This Row],[PerformanceRating.WorkLifeBalance]],NA())</f>
        <v>2</v>
      </c>
      <c r="AP878" s="4">
        <v>5</v>
      </c>
      <c r="AQ878" s="4">
        <f>IF(ISNUMBER(Merge2[[#This Row],[PerformanceRating.SelfRating]]),Merge2[[#This Row],[PerformanceRating.SelfRating]],NA())</f>
        <v>5</v>
      </c>
      <c r="AR878" s="4">
        <v>4</v>
      </c>
      <c r="AS878" s="4">
        <f>IF(ISNUMBER(Merge2[[#This Row],[PerformanceRating.ManagerRating]]),Merge2[[#This Row],[PerformanceRating.ManagerRating]],NA())</f>
        <v>4</v>
      </c>
      <c r="AT878" s="4">
        <f>AVERAGE(Merge2[[#This Row],[environment]],Merge2[[#This Row],[job_satisfactory]],Merge2[[#This Row],[Relationship]],Merge2[[#This Row],[worklife]],Merge2[[#This Row],[selfrating]],Merge2[[#This Row],[managerrating]])</f>
        <v>3.6666666666666665</v>
      </c>
    </row>
    <row r="879" spans="1:46" x14ac:dyDescent="0.25">
      <c r="A879" s="1" t="s">
        <v>2932</v>
      </c>
      <c r="B879" s="3" t="s">
        <v>2933</v>
      </c>
      <c r="C879" s="3" t="s">
        <v>2934</v>
      </c>
      <c r="D879" s="3" t="s">
        <v>26</v>
      </c>
      <c r="E879" s="4">
        <v>23</v>
      </c>
      <c r="F879" s="4" t="str">
        <f>IF(Merge2[[#This Row],[Age]]&lt;=35,"Young","Old")</f>
        <v>Young</v>
      </c>
      <c r="G879" s="3" t="s">
        <v>27</v>
      </c>
      <c r="H879" s="3" t="s">
        <v>28</v>
      </c>
      <c r="I879" s="4">
        <v>12</v>
      </c>
      <c r="J879" s="4" t="str" cm="1">
        <f t="array" ref="J879">_xlfn.IFS(Merge2[[#This Row],[DistanceFromHome (KM)]] &lt;=10,"0-10KM",Merge2[[#This Row],[DistanceFromHome (KM)]] &lt;=20,"11-20KM",Merge2[[#This Row],[DistanceFromHome (KM)]] &lt;=30,"21-30KM",Merge2[[#This Row],[DistanceFromHome (KM)]] &lt;=40,"31-40KM",Merge2[[#This Row],[DistanceFromHome (KM)]] &lt;=50,"41-50KM")</f>
        <v>11-20KM</v>
      </c>
      <c r="K879" s="3" t="s">
        <v>69</v>
      </c>
      <c r="L879" s="3" t="s">
        <v>76</v>
      </c>
      <c r="M879" s="4">
        <v>4</v>
      </c>
      <c r="N879" s="3" t="str" cm="1">
        <f t="array" ref="N879">_xlfn.SWITCH(Merge2[[#This Row],[Education]], 1, "Below College", 2, "College", 3, "Bachelor's", 4, "Master's", 5, "Doctorate")</f>
        <v>Master's</v>
      </c>
      <c r="O879" s="3" t="s">
        <v>31</v>
      </c>
      <c r="P879" s="3" t="s">
        <v>32</v>
      </c>
      <c r="Q879" s="3" t="s">
        <v>41</v>
      </c>
      <c r="R879" s="5">
        <v>45024</v>
      </c>
      <c r="S879" s="4">
        <v>0</v>
      </c>
      <c r="T879" s="3" t="s">
        <v>34</v>
      </c>
      <c r="U879" s="4">
        <f>IF(Merge2[[#This Row],[OverTime]]="Yes", 1, 0)</f>
        <v>0</v>
      </c>
      <c r="V879" s="2">
        <v>43390</v>
      </c>
      <c r="W879" s="3" t="s">
        <v>34</v>
      </c>
      <c r="X879" s="4">
        <v>4</v>
      </c>
      <c r="Y879" s="4">
        <v>0</v>
      </c>
      <c r="Z879" s="4">
        <v>1</v>
      </c>
      <c r="AA879" s="4" t="str">
        <f>IF(Merge2[[#This Row],[YearsSinceLastPromotion]] &gt;=4, "Need Attention", "OK")</f>
        <v>OK</v>
      </c>
      <c r="AB879" s="4">
        <v>0</v>
      </c>
      <c r="AC879" s="1"/>
      <c r="AD879" s="1"/>
      <c r="AE879" s="2"/>
      <c r="AF879" s="4"/>
      <c r="AG879" s="4" t="e">
        <f>IF(ISNUMBER(Merge2[[#This Row],[PerformanceRating.EnvironmentSatisfaction]]),Merge2[[#This Row],[PerformanceRating.EnvironmentSatisfaction]], NA())</f>
        <v>#N/A</v>
      </c>
      <c r="AH879" s="4"/>
      <c r="AI879" s="4" t="e">
        <f>IF(ISNUMBER(Merge2[[#This Row],[PerformanceRating.JobSatisfaction]]),Merge2[[#This Row],[PerformanceRating.JobSatisfaction]],NA())</f>
        <v>#N/A</v>
      </c>
      <c r="AJ879" s="4"/>
      <c r="AK879" s="4" t="e">
        <f>IF(ISNUMBER(Merge2[[#This Row],[PerformanceRating.RelationshipSatisfaction]]),Merge2[[#This Row],[PerformanceRating.RelationshipSatisfaction]],NA())</f>
        <v>#N/A</v>
      </c>
      <c r="AL879" s="4"/>
      <c r="AM879" s="4"/>
      <c r="AN879" s="4"/>
      <c r="AO879" s="4" t="e">
        <f>IF(ISNUMBER(Merge2[[#This Row],[PerformanceRating.WorkLifeBalance]]),Merge2[[#This Row],[PerformanceRating.WorkLifeBalance]],NA())</f>
        <v>#N/A</v>
      </c>
      <c r="AP879" s="4"/>
      <c r="AQ879" s="4" t="e">
        <f>IF(ISNUMBER(Merge2[[#This Row],[PerformanceRating.SelfRating]]),Merge2[[#This Row],[PerformanceRating.SelfRating]],NA())</f>
        <v>#N/A</v>
      </c>
      <c r="AR879" s="4"/>
      <c r="AS879" s="4" t="e">
        <f>IF(ISNUMBER(Merge2[[#This Row],[PerformanceRating.ManagerRating]]),Merge2[[#This Row],[PerformanceRating.ManagerRating]],NA())</f>
        <v>#N/A</v>
      </c>
      <c r="AT879" s="4" t="e">
        <f>AVERAGE(Merge2[[#This Row],[environment]],Merge2[[#This Row],[job_satisfactory]],Merge2[[#This Row],[Relationship]],Merge2[[#This Row],[worklife]],Merge2[[#This Row],[selfrating]],Merge2[[#This Row],[managerrating]])</f>
        <v>#N/A</v>
      </c>
    </row>
    <row r="880" spans="1:46" x14ac:dyDescent="0.25">
      <c r="A880" s="1" t="s">
        <v>2935</v>
      </c>
      <c r="B880" s="3" t="s">
        <v>2869</v>
      </c>
      <c r="C880" s="3" t="s">
        <v>2936</v>
      </c>
      <c r="D880" s="3" t="s">
        <v>26</v>
      </c>
      <c r="E880" s="4">
        <v>23</v>
      </c>
      <c r="F880" s="4" t="str">
        <f>IF(Merge2[[#This Row],[Age]]&lt;=35,"Young","Old")</f>
        <v>Young</v>
      </c>
      <c r="G880" s="3" t="s">
        <v>27</v>
      </c>
      <c r="H880" s="3" t="s">
        <v>57</v>
      </c>
      <c r="I880" s="4">
        <v>4</v>
      </c>
      <c r="J880" s="4" t="str" cm="1">
        <f t="array" ref="J880">_xlfn.IFS(Merge2[[#This Row],[DistanceFromHome (KM)]] &lt;=10,"0-10KM",Merge2[[#This Row],[DistanceFromHome (KM)]] &lt;=20,"11-20KM",Merge2[[#This Row],[DistanceFromHome (KM)]] &lt;=30,"21-30KM",Merge2[[#This Row],[DistanceFromHome (KM)]] &lt;=40,"31-40KM",Merge2[[#This Row],[DistanceFromHome (KM)]] &lt;=50,"41-50KM")</f>
        <v>0-10KM</v>
      </c>
      <c r="K880" s="3" t="s">
        <v>29</v>
      </c>
      <c r="L880" s="3" t="s">
        <v>30</v>
      </c>
      <c r="M880" s="4">
        <v>3</v>
      </c>
      <c r="N880" s="3" t="str" cm="1">
        <f t="array" ref="N880">_xlfn.SWITCH(Merge2[[#This Row],[Education]], 1, "Below College", 2, "College", 3, "Bachelor's", 4, "Master's", 5, "Doctorate")</f>
        <v>Bachelor's</v>
      </c>
      <c r="O880" s="3" t="s">
        <v>200</v>
      </c>
      <c r="P880" s="3" t="s">
        <v>101</v>
      </c>
      <c r="Q880" s="3" t="s">
        <v>33</v>
      </c>
      <c r="R880" s="5">
        <v>106418</v>
      </c>
      <c r="S880" s="4">
        <v>1</v>
      </c>
      <c r="T880" s="3" t="s">
        <v>42</v>
      </c>
      <c r="U880" s="4">
        <f>IF(Merge2[[#This Row],[OverTime]]="Yes", 1, 0)</f>
        <v>1</v>
      </c>
      <c r="V880" s="2">
        <v>43393</v>
      </c>
      <c r="W880" s="3" t="s">
        <v>34</v>
      </c>
      <c r="X880" s="4">
        <v>4</v>
      </c>
      <c r="Y880" s="4">
        <v>0</v>
      </c>
      <c r="Z880" s="4">
        <v>3</v>
      </c>
      <c r="AA880" s="4" t="str">
        <f>IF(Merge2[[#This Row],[YearsSinceLastPromotion]] &gt;=4, "Need Attention", "OK")</f>
        <v>OK</v>
      </c>
      <c r="AB880" s="4">
        <v>0</v>
      </c>
      <c r="AC880" s="1"/>
      <c r="AD880" s="1"/>
      <c r="AE880" s="2"/>
      <c r="AF880" s="4"/>
      <c r="AG880" s="4" t="e">
        <f>IF(ISNUMBER(Merge2[[#This Row],[PerformanceRating.EnvironmentSatisfaction]]),Merge2[[#This Row],[PerformanceRating.EnvironmentSatisfaction]], NA())</f>
        <v>#N/A</v>
      </c>
      <c r="AH880" s="4"/>
      <c r="AI880" s="4" t="e">
        <f>IF(ISNUMBER(Merge2[[#This Row],[PerformanceRating.JobSatisfaction]]),Merge2[[#This Row],[PerformanceRating.JobSatisfaction]],NA())</f>
        <v>#N/A</v>
      </c>
      <c r="AJ880" s="4"/>
      <c r="AK880" s="4" t="e">
        <f>IF(ISNUMBER(Merge2[[#This Row],[PerformanceRating.RelationshipSatisfaction]]),Merge2[[#This Row],[PerformanceRating.RelationshipSatisfaction]],NA())</f>
        <v>#N/A</v>
      </c>
      <c r="AL880" s="4"/>
      <c r="AM880" s="4"/>
      <c r="AN880" s="4"/>
      <c r="AO880" s="4" t="e">
        <f>IF(ISNUMBER(Merge2[[#This Row],[PerformanceRating.WorkLifeBalance]]),Merge2[[#This Row],[PerformanceRating.WorkLifeBalance]],NA())</f>
        <v>#N/A</v>
      </c>
      <c r="AP880" s="4"/>
      <c r="AQ880" s="4" t="e">
        <f>IF(ISNUMBER(Merge2[[#This Row],[PerformanceRating.SelfRating]]),Merge2[[#This Row],[PerformanceRating.SelfRating]],NA())</f>
        <v>#N/A</v>
      </c>
      <c r="AR880" s="4"/>
      <c r="AS880" s="4" t="e">
        <f>IF(ISNUMBER(Merge2[[#This Row],[PerformanceRating.ManagerRating]]),Merge2[[#This Row],[PerformanceRating.ManagerRating]],NA())</f>
        <v>#N/A</v>
      </c>
      <c r="AT880" s="4" t="e">
        <f>AVERAGE(Merge2[[#This Row],[environment]],Merge2[[#This Row],[job_satisfactory]],Merge2[[#This Row],[Relationship]],Merge2[[#This Row],[worklife]],Merge2[[#This Row],[selfrating]],Merge2[[#This Row],[managerrating]])</f>
        <v>#N/A</v>
      </c>
    </row>
    <row r="881" spans="1:46" hidden="1" x14ac:dyDescent="0.25">
      <c r="A881" s="1" t="s">
        <v>2937</v>
      </c>
      <c r="B881" s="3" t="s">
        <v>2938</v>
      </c>
      <c r="C881" s="3" t="s">
        <v>2939</v>
      </c>
      <c r="D881" s="3" t="s">
        <v>39</v>
      </c>
      <c r="E881" s="4">
        <v>41</v>
      </c>
      <c r="F881" s="4" t="str">
        <f>IF(Merge2[[#This Row],[Age]]&lt;=35,"Young","Old")</f>
        <v>Old</v>
      </c>
      <c r="G881" s="3" t="s">
        <v>27</v>
      </c>
      <c r="H881" s="3" t="s">
        <v>57</v>
      </c>
      <c r="I881" s="4">
        <v>7</v>
      </c>
      <c r="J881" s="4" t="str" cm="1">
        <f t="array" ref="J881">_xlfn.IFS(Merge2[[#This Row],[DistanceFromHome (KM)]] &lt;=10,"0-10KM",Merge2[[#This Row],[DistanceFromHome (KM)]] &lt;=20,"11-20KM",Merge2[[#This Row],[DistanceFromHome (KM)]] &lt;=30,"21-30KM",Merge2[[#This Row],[DistanceFromHome (KM)]] &lt;=40,"31-40KM",Merge2[[#This Row],[DistanceFromHome (KM)]] &lt;=50,"41-50KM")</f>
        <v>0-10KM</v>
      </c>
      <c r="K881" s="3" t="s">
        <v>69</v>
      </c>
      <c r="L881" s="3" t="s">
        <v>48</v>
      </c>
      <c r="M881" s="4">
        <v>4</v>
      </c>
      <c r="N881" s="3" t="str" cm="1">
        <f t="array" ref="N881">_xlfn.SWITCH(Merge2[[#This Row],[Education]], 1, "Below College", 2, "College", 3, "Bachelor's", 4, "Master's", 5, "Doctorate")</f>
        <v>Master's</v>
      </c>
      <c r="O881" s="3" t="s">
        <v>77</v>
      </c>
      <c r="P881" s="3" t="s">
        <v>59</v>
      </c>
      <c r="Q881" s="3" t="s">
        <v>33</v>
      </c>
      <c r="R881" s="5">
        <v>273211</v>
      </c>
      <c r="S881" s="4">
        <v>2</v>
      </c>
      <c r="T881" s="3" t="s">
        <v>34</v>
      </c>
      <c r="U881" s="4">
        <f>IF(Merge2[[#This Row],[OverTime]]="Yes", 1, 0)</f>
        <v>0</v>
      </c>
      <c r="V881" s="2">
        <v>43393</v>
      </c>
      <c r="W881" s="3" t="s">
        <v>34</v>
      </c>
      <c r="X881" s="4">
        <v>4</v>
      </c>
      <c r="Y881" s="4">
        <v>3</v>
      </c>
      <c r="Z881" s="4">
        <v>4</v>
      </c>
      <c r="AA881" s="4" t="str">
        <f>IF(Merge2[[#This Row],[YearsSinceLastPromotion]] &gt;=4, "Need Attention", "OK")</f>
        <v>Need Attention</v>
      </c>
      <c r="AB881" s="4">
        <v>3</v>
      </c>
      <c r="AC881" s="1"/>
      <c r="AD881" s="1"/>
      <c r="AE881" s="2"/>
      <c r="AF881" s="4"/>
      <c r="AG881" s="4" t="e">
        <f>IF(ISNUMBER(Merge2[[#This Row],[PerformanceRating.EnvironmentSatisfaction]]),Merge2[[#This Row],[PerformanceRating.EnvironmentSatisfaction]], NA())</f>
        <v>#N/A</v>
      </c>
      <c r="AH881" s="4"/>
      <c r="AI881" s="4" t="e">
        <f>IF(ISNUMBER(Merge2[[#This Row],[PerformanceRating.JobSatisfaction]]),Merge2[[#This Row],[PerformanceRating.JobSatisfaction]],NA())</f>
        <v>#N/A</v>
      </c>
      <c r="AJ881" s="4"/>
      <c r="AK881" s="4" t="e">
        <f>IF(ISNUMBER(Merge2[[#This Row],[PerformanceRating.RelationshipSatisfaction]]),Merge2[[#This Row],[PerformanceRating.RelationshipSatisfaction]],NA())</f>
        <v>#N/A</v>
      </c>
      <c r="AL881" s="4"/>
      <c r="AM881" s="4"/>
      <c r="AN881" s="4"/>
      <c r="AO881" s="4" t="e">
        <f>IF(ISNUMBER(Merge2[[#This Row],[PerformanceRating.WorkLifeBalance]]),Merge2[[#This Row],[PerformanceRating.WorkLifeBalance]],NA())</f>
        <v>#N/A</v>
      </c>
      <c r="AP881" s="4"/>
      <c r="AQ881" s="4" t="e">
        <f>IF(ISNUMBER(Merge2[[#This Row],[PerformanceRating.SelfRating]]),Merge2[[#This Row],[PerformanceRating.SelfRating]],NA())</f>
        <v>#N/A</v>
      </c>
      <c r="AR881" s="4"/>
      <c r="AS881" s="4" t="e">
        <f>IF(ISNUMBER(Merge2[[#This Row],[PerformanceRating.ManagerRating]]),Merge2[[#This Row],[PerformanceRating.ManagerRating]],NA())</f>
        <v>#N/A</v>
      </c>
      <c r="AT881" s="4" t="e">
        <f>AVERAGE(Merge2[[#This Row],[environment]],Merge2[[#This Row],[job_satisfactory]],Merge2[[#This Row],[Relationship]],Merge2[[#This Row],[worklife]],Merge2[[#This Row],[selfrating]],Merge2[[#This Row],[managerrating]])</f>
        <v>#N/A</v>
      </c>
    </row>
    <row r="882" spans="1:46" x14ac:dyDescent="0.25">
      <c r="A882" s="1" t="s">
        <v>2940</v>
      </c>
      <c r="B882" s="3" t="s">
        <v>2126</v>
      </c>
      <c r="C882" s="3" t="s">
        <v>2941</v>
      </c>
      <c r="D882" s="3" t="s">
        <v>39</v>
      </c>
      <c r="E882" s="4">
        <v>23</v>
      </c>
      <c r="F882" s="4" t="str">
        <f>IF(Merge2[[#This Row],[Age]]&lt;=35,"Young","Old")</f>
        <v>Young</v>
      </c>
      <c r="G882" s="3" t="s">
        <v>27</v>
      </c>
      <c r="H882" s="3" t="s">
        <v>57</v>
      </c>
      <c r="I882" s="4">
        <v>8</v>
      </c>
      <c r="J882" s="4" t="str" cm="1">
        <f t="array" ref="J882">_xlfn.IFS(Merge2[[#This Row],[DistanceFromHome (KM)]] &lt;=10,"0-10KM",Merge2[[#This Row],[DistanceFromHome (KM)]] &lt;=20,"11-20KM",Merge2[[#This Row],[DistanceFromHome (KM)]] &lt;=30,"21-30KM",Merge2[[#This Row],[DistanceFromHome (KM)]] &lt;=40,"31-40KM",Merge2[[#This Row],[DistanceFromHome (KM)]] &lt;=50,"41-50KM")</f>
        <v>0-10KM</v>
      </c>
      <c r="K882" s="3" t="s">
        <v>40</v>
      </c>
      <c r="L882" s="3" t="s">
        <v>30</v>
      </c>
      <c r="M882" s="4">
        <v>2</v>
      </c>
      <c r="N882" s="3" t="str" cm="1">
        <f t="array" ref="N882">_xlfn.SWITCH(Merge2[[#This Row],[Education]], 1, "Below College", 2, "College", 3, "Bachelor's", 4, "Master's", 5, "Doctorate")</f>
        <v>College</v>
      </c>
      <c r="O882" s="3" t="s">
        <v>77</v>
      </c>
      <c r="P882" s="3" t="s">
        <v>101</v>
      </c>
      <c r="Q882" s="3" t="s">
        <v>51</v>
      </c>
      <c r="R882" s="5">
        <v>46850</v>
      </c>
      <c r="S882" s="4">
        <v>1</v>
      </c>
      <c r="T882" s="3" t="s">
        <v>34</v>
      </c>
      <c r="U882" s="4">
        <f>IF(Merge2[[#This Row],[OverTime]]="Yes", 1, 0)</f>
        <v>0</v>
      </c>
      <c r="V882" s="2">
        <v>43393</v>
      </c>
      <c r="W882" s="3" t="s">
        <v>34</v>
      </c>
      <c r="X882" s="4">
        <v>4</v>
      </c>
      <c r="Y882" s="4">
        <v>3</v>
      </c>
      <c r="Z882" s="4">
        <v>4</v>
      </c>
      <c r="AA882" s="4" t="str">
        <f>IF(Merge2[[#This Row],[YearsSinceLastPromotion]] &gt;=4, "Need Attention", "OK")</f>
        <v>Need Attention</v>
      </c>
      <c r="AB882" s="4">
        <v>2</v>
      </c>
      <c r="AC882" s="1"/>
      <c r="AD882" s="1"/>
      <c r="AE882" s="2"/>
      <c r="AF882" s="4"/>
      <c r="AG882" s="4" t="e">
        <f>IF(ISNUMBER(Merge2[[#This Row],[PerformanceRating.EnvironmentSatisfaction]]),Merge2[[#This Row],[PerformanceRating.EnvironmentSatisfaction]], NA())</f>
        <v>#N/A</v>
      </c>
      <c r="AH882" s="4"/>
      <c r="AI882" s="4" t="e">
        <f>IF(ISNUMBER(Merge2[[#This Row],[PerformanceRating.JobSatisfaction]]),Merge2[[#This Row],[PerformanceRating.JobSatisfaction]],NA())</f>
        <v>#N/A</v>
      </c>
      <c r="AJ882" s="4"/>
      <c r="AK882" s="4" t="e">
        <f>IF(ISNUMBER(Merge2[[#This Row],[PerformanceRating.RelationshipSatisfaction]]),Merge2[[#This Row],[PerformanceRating.RelationshipSatisfaction]],NA())</f>
        <v>#N/A</v>
      </c>
      <c r="AL882" s="4"/>
      <c r="AM882" s="4"/>
      <c r="AN882" s="4"/>
      <c r="AO882" s="4" t="e">
        <f>IF(ISNUMBER(Merge2[[#This Row],[PerformanceRating.WorkLifeBalance]]),Merge2[[#This Row],[PerformanceRating.WorkLifeBalance]],NA())</f>
        <v>#N/A</v>
      </c>
      <c r="AP882" s="4"/>
      <c r="AQ882" s="4" t="e">
        <f>IF(ISNUMBER(Merge2[[#This Row],[PerformanceRating.SelfRating]]),Merge2[[#This Row],[PerformanceRating.SelfRating]],NA())</f>
        <v>#N/A</v>
      </c>
      <c r="AR882" s="4"/>
      <c r="AS882" s="4" t="e">
        <f>IF(ISNUMBER(Merge2[[#This Row],[PerformanceRating.ManagerRating]]),Merge2[[#This Row],[PerformanceRating.ManagerRating]],NA())</f>
        <v>#N/A</v>
      </c>
      <c r="AT882" s="4" t="e">
        <f>AVERAGE(Merge2[[#This Row],[environment]],Merge2[[#This Row],[job_satisfactory]],Merge2[[#This Row],[Relationship]],Merge2[[#This Row],[worklife]],Merge2[[#This Row],[selfrating]],Merge2[[#This Row],[managerrating]])</f>
        <v>#N/A</v>
      </c>
    </row>
    <row r="883" spans="1:46" x14ac:dyDescent="0.25">
      <c r="A883" s="1" t="s">
        <v>2942</v>
      </c>
      <c r="B883" s="3" t="s">
        <v>2943</v>
      </c>
      <c r="C883" s="3" t="s">
        <v>2944</v>
      </c>
      <c r="D883" s="3" t="s">
        <v>39</v>
      </c>
      <c r="E883" s="4">
        <v>23</v>
      </c>
      <c r="F883" s="4" t="str">
        <f>IF(Merge2[[#This Row],[Age]]&lt;=35,"Young","Old")</f>
        <v>Young</v>
      </c>
      <c r="G883" s="3" t="s">
        <v>27</v>
      </c>
      <c r="H883" s="3" t="s">
        <v>57</v>
      </c>
      <c r="I883" s="4">
        <v>5</v>
      </c>
      <c r="J883" s="4" t="str" cm="1">
        <f t="array" ref="J883">_xlfn.IFS(Merge2[[#This Row],[DistanceFromHome (KM)]] &lt;=10,"0-10KM",Merge2[[#This Row],[DistanceFromHome (KM)]] &lt;=20,"11-20KM",Merge2[[#This Row],[DistanceFromHome (KM)]] &lt;=30,"21-30KM",Merge2[[#This Row],[DistanceFromHome (KM)]] &lt;=40,"31-40KM",Merge2[[#This Row],[DistanceFromHome (KM)]] &lt;=50,"41-50KM")</f>
        <v>0-10KM</v>
      </c>
      <c r="K883" s="3" t="s">
        <v>40</v>
      </c>
      <c r="L883" s="3" t="s">
        <v>30</v>
      </c>
      <c r="M883" s="4">
        <v>2</v>
      </c>
      <c r="N883" s="3" t="str" cm="1">
        <f t="array" ref="N883">_xlfn.SWITCH(Merge2[[#This Row],[Education]], 1, "Below College", 2, "College", 3, "Bachelor's", 4, "Master's", 5, "Doctorate")</f>
        <v>College</v>
      </c>
      <c r="O883" s="3" t="s">
        <v>83</v>
      </c>
      <c r="P883" s="3" t="s">
        <v>101</v>
      </c>
      <c r="Q883" s="3" t="s">
        <v>33</v>
      </c>
      <c r="R883" s="5">
        <v>77420</v>
      </c>
      <c r="S883" s="4">
        <v>2</v>
      </c>
      <c r="T883" s="3" t="s">
        <v>34</v>
      </c>
      <c r="U883" s="4">
        <f>IF(Merge2[[#This Row],[OverTime]]="Yes", 1, 0)</f>
        <v>0</v>
      </c>
      <c r="V883" s="2">
        <v>43397</v>
      </c>
      <c r="W883" s="3" t="s">
        <v>34</v>
      </c>
      <c r="X883" s="4">
        <v>4</v>
      </c>
      <c r="Y883" s="4">
        <v>4</v>
      </c>
      <c r="Z883" s="4">
        <v>4</v>
      </c>
      <c r="AA883" s="4" t="str">
        <f>IF(Merge2[[#This Row],[YearsSinceLastPromotion]] &gt;=4, "Need Attention", "OK")</f>
        <v>Need Attention</v>
      </c>
      <c r="AB883" s="4">
        <v>3</v>
      </c>
      <c r="AC883" s="1"/>
      <c r="AD883" s="1"/>
      <c r="AE883" s="2"/>
      <c r="AF883" s="4"/>
      <c r="AG883" s="4" t="e">
        <f>IF(ISNUMBER(Merge2[[#This Row],[PerformanceRating.EnvironmentSatisfaction]]),Merge2[[#This Row],[PerformanceRating.EnvironmentSatisfaction]], NA())</f>
        <v>#N/A</v>
      </c>
      <c r="AH883" s="4"/>
      <c r="AI883" s="4" t="e">
        <f>IF(ISNUMBER(Merge2[[#This Row],[PerformanceRating.JobSatisfaction]]),Merge2[[#This Row],[PerformanceRating.JobSatisfaction]],NA())</f>
        <v>#N/A</v>
      </c>
      <c r="AJ883" s="4"/>
      <c r="AK883" s="4" t="e">
        <f>IF(ISNUMBER(Merge2[[#This Row],[PerformanceRating.RelationshipSatisfaction]]),Merge2[[#This Row],[PerformanceRating.RelationshipSatisfaction]],NA())</f>
        <v>#N/A</v>
      </c>
      <c r="AL883" s="4"/>
      <c r="AM883" s="4"/>
      <c r="AN883" s="4"/>
      <c r="AO883" s="4" t="e">
        <f>IF(ISNUMBER(Merge2[[#This Row],[PerformanceRating.WorkLifeBalance]]),Merge2[[#This Row],[PerformanceRating.WorkLifeBalance]],NA())</f>
        <v>#N/A</v>
      </c>
      <c r="AP883" s="4"/>
      <c r="AQ883" s="4" t="e">
        <f>IF(ISNUMBER(Merge2[[#This Row],[PerformanceRating.SelfRating]]),Merge2[[#This Row],[PerformanceRating.SelfRating]],NA())</f>
        <v>#N/A</v>
      </c>
      <c r="AR883" s="4"/>
      <c r="AS883" s="4" t="e">
        <f>IF(ISNUMBER(Merge2[[#This Row],[PerformanceRating.ManagerRating]]),Merge2[[#This Row],[PerformanceRating.ManagerRating]],NA())</f>
        <v>#N/A</v>
      </c>
      <c r="AT883" s="4" t="e">
        <f>AVERAGE(Merge2[[#This Row],[environment]],Merge2[[#This Row],[job_satisfactory]],Merge2[[#This Row],[Relationship]],Merge2[[#This Row],[worklife]],Merge2[[#This Row],[selfrating]],Merge2[[#This Row],[managerrating]])</f>
        <v>#N/A</v>
      </c>
    </row>
    <row r="884" spans="1:46" x14ac:dyDescent="0.25">
      <c r="A884" s="1" t="s">
        <v>2945</v>
      </c>
      <c r="B884" s="3" t="s">
        <v>2946</v>
      </c>
      <c r="C884" s="3" t="s">
        <v>2947</v>
      </c>
      <c r="D884" s="3" t="s">
        <v>39</v>
      </c>
      <c r="E884" s="4">
        <v>25</v>
      </c>
      <c r="F884" s="4" t="str">
        <f>IF(Merge2[[#This Row],[Age]]&lt;=35,"Young","Old")</f>
        <v>Young</v>
      </c>
      <c r="G884" s="3" t="s">
        <v>75</v>
      </c>
      <c r="H884" s="3" t="s">
        <v>57</v>
      </c>
      <c r="I884" s="4">
        <v>44</v>
      </c>
      <c r="J884" s="4" t="str" cm="1">
        <f t="array" ref="J884">_xlfn.IFS(Merge2[[#This Row],[DistanceFromHome (KM)]] &lt;=10,"0-10KM",Merge2[[#This Row],[DistanceFromHome (KM)]] &lt;=20,"11-20KM",Merge2[[#This Row],[DistanceFromHome (KM)]] &lt;=30,"21-30KM",Merge2[[#This Row],[DistanceFromHome (KM)]] &lt;=40,"31-40KM",Merge2[[#This Row],[DistanceFromHome (KM)]] &lt;=50,"41-50KM")</f>
        <v>41-50KM</v>
      </c>
      <c r="K884" s="3" t="s">
        <v>40</v>
      </c>
      <c r="L884" s="3" t="s">
        <v>149</v>
      </c>
      <c r="M884" s="4">
        <v>4</v>
      </c>
      <c r="N884" s="3" t="str" cm="1">
        <f t="array" ref="N884">_xlfn.SWITCH(Merge2[[#This Row],[Education]], 1, "Below College", 2, "College", 3, "Bachelor's", 4, "Master's", 5, "Doctorate")</f>
        <v>Master's</v>
      </c>
      <c r="O884" s="3" t="s">
        <v>77</v>
      </c>
      <c r="P884" s="3" t="s">
        <v>101</v>
      </c>
      <c r="Q884" s="3" t="s">
        <v>51</v>
      </c>
      <c r="R884" s="5">
        <v>57765</v>
      </c>
      <c r="S884" s="4">
        <v>0</v>
      </c>
      <c r="T884" s="3" t="s">
        <v>34</v>
      </c>
      <c r="U884" s="4">
        <f>IF(Merge2[[#This Row],[OverTime]]="Yes", 1, 0)</f>
        <v>0</v>
      </c>
      <c r="V884" s="2">
        <v>43398</v>
      </c>
      <c r="W884" s="3" t="s">
        <v>34</v>
      </c>
      <c r="X884" s="4">
        <v>4</v>
      </c>
      <c r="Y884" s="4">
        <v>1</v>
      </c>
      <c r="Z884" s="4">
        <v>3</v>
      </c>
      <c r="AA884" s="4" t="str">
        <f>IF(Merge2[[#This Row],[YearsSinceLastPromotion]] &gt;=4, "Need Attention", "OK")</f>
        <v>OK</v>
      </c>
      <c r="AB884" s="4">
        <v>2</v>
      </c>
      <c r="AC884" s="1"/>
      <c r="AD884" s="1"/>
      <c r="AE884" s="2"/>
      <c r="AF884" s="4"/>
      <c r="AG884" s="4" t="e">
        <f>IF(ISNUMBER(Merge2[[#This Row],[PerformanceRating.EnvironmentSatisfaction]]),Merge2[[#This Row],[PerformanceRating.EnvironmentSatisfaction]], NA())</f>
        <v>#N/A</v>
      </c>
      <c r="AH884" s="4"/>
      <c r="AI884" s="4" t="e">
        <f>IF(ISNUMBER(Merge2[[#This Row],[PerformanceRating.JobSatisfaction]]),Merge2[[#This Row],[PerformanceRating.JobSatisfaction]],NA())</f>
        <v>#N/A</v>
      </c>
      <c r="AJ884" s="4"/>
      <c r="AK884" s="4" t="e">
        <f>IF(ISNUMBER(Merge2[[#This Row],[PerformanceRating.RelationshipSatisfaction]]),Merge2[[#This Row],[PerformanceRating.RelationshipSatisfaction]],NA())</f>
        <v>#N/A</v>
      </c>
      <c r="AL884" s="4"/>
      <c r="AM884" s="4"/>
      <c r="AN884" s="4"/>
      <c r="AO884" s="4" t="e">
        <f>IF(ISNUMBER(Merge2[[#This Row],[PerformanceRating.WorkLifeBalance]]),Merge2[[#This Row],[PerformanceRating.WorkLifeBalance]],NA())</f>
        <v>#N/A</v>
      </c>
      <c r="AP884" s="4"/>
      <c r="AQ884" s="4" t="e">
        <f>IF(ISNUMBER(Merge2[[#This Row],[PerformanceRating.SelfRating]]),Merge2[[#This Row],[PerformanceRating.SelfRating]],NA())</f>
        <v>#N/A</v>
      </c>
      <c r="AR884" s="4"/>
      <c r="AS884" s="4" t="e">
        <f>IF(ISNUMBER(Merge2[[#This Row],[PerformanceRating.ManagerRating]]),Merge2[[#This Row],[PerformanceRating.ManagerRating]],NA())</f>
        <v>#N/A</v>
      </c>
      <c r="AT884" s="4" t="e">
        <f>AVERAGE(Merge2[[#This Row],[environment]],Merge2[[#This Row],[job_satisfactory]],Merge2[[#This Row],[Relationship]],Merge2[[#This Row],[worklife]],Merge2[[#This Row],[selfrating]],Merge2[[#This Row],[managerrating]])</f>
        <v>#N/A</v>
      </c>
    </row>
    <row r="885" spans="1:46" x14ac:dyDescent="0.25">
      <c r="A885" s="1" t="s">
        <v>2948</v>
      </c>
      <c r="B885" s="3" t="s">
        <v>2949</v>
      </c>
      <c r="C885" s="3" t="s">
        <v>2950</v>
      </c>
      <c r="D885" s="3" t="s">
        <v>26</v>
      </c>
      <c r="E885" s="4">
        <v>22</v>
      </c>
      <c r="F885" s="4" t="str">
        <f>IF(Merge2[[#This Row],[Age]]&lt;=35,"Young","Old")</f>
        <v>Young</v>
      </c>
      <c r="G885" s="3" t="s">
        <v>92</v>
      </c>
      <c r="H885" s="3" t="s">
        <v>28</v>
      </c>
      <c r="I885" s="4">
        <v>19</v>
      </c>
      <c r="J885" s="4" t="str" cm="1">
        <f t="array" ref="J885">_xlfn.IFS(Merge2[[#This Row],[DistanceFromHome (KM)]] &lt;=10,"0-10KM",Merge2[[#This Row],[DistanceFromHome (KM)]] &lt;=20,"11-20KM",Merge2[[#This Row],[DistanceFromHome (KM)]] &lt;=30,"21-30KM",Merge2[[#This Row],[DistanceFromHome (KM)]] &lt;=40,"31-40KM",Merge2[[#This Row],[DistanceFromHome (KM)]] &lt;=50,"41-50KM")</f>
        <v>11-20KM</v>
      </c>
      <c r="K885" s="3" t="s">
        <v>69</v>
      </c>
      <c r="L885" s="3" t="s">
        <v>70</v>
      </c>
      <c r="M885" s="4">
        <v>3</v>
      </c>
      <c r="N885" s="3" t="str" cm="1">
        <f t="array" ref="N885">_xlfn.SWITCH(Merge2[[#This Row],[Education]], 1, "Below College", 2, "College", 3, "Bachelor's", 4, "Master's", 5, "Doctorate")</f>
        <v>Bachelor's</v>
      </c>
      <c r="O885" s="3" t="s">
        <v>49</v>
      </c>
      <c r="P885" s="3" t="s">
        <v>166</v>
      </c>
      <c r="Q885" s="3" t="s">
        <v>41</v>
      </c>
      <c r="R885" s="5">
        <v>22122</v>
      </c>
      <c r="S885" s="4">
        <v>0</v>
      </c>
      <c r="T885" s="3" t="s">
        <v>42</v>
      </c>
      <c r="U885" s="4">
        <f>IF(Merge2[[#This Row],[OverTime]]="Yes", 1, 0)</f>
        <v>1</v>
      </c>
      <c r="V885" s="2">
        <v>43399</v>
      </c>
      <c r="W885" s="3" t="s">
        <v>42</v>
      </c>
      <c r="X885" s="4">
        <v>3</v>
      </c>
      <c r="Y885" s="4">
        <v>2</v>
      </c>
      <c r="Z885" s="4">
        <v>2</v>
      </c>
      <c r="AA885" s="4" t="str">
        <f>IF(Merge2[[#This Row],[YearsSinceLastPromotion]] &gt;=4, "Need Attention", "OK")</f>
        <v>OK</v>
      </c>
      <c r="AB885" s="4">
        <v>1</v>
      </c>
      <c r="AC885" s="1"/>
      <c r="AD885" s="1"/>
      <c r="AE885" s="2"/>
      <c r="AF885" s="4"/>
      <c r="AG885" s="4" t="e">
        <f>IF(ISNUMBER(Merge2[[#This Row],[PerformanceRating.EnvironmentSatisfaction]]),Merge2[[#This Row],[PerformanceRating.EnvironmentSatisfaction]], NA())</f>
        <v>#N/A</v>
      </c>
      <c r="AH885" s="4"/>
      <c r="AI885" s="4" t="e">
        <f>IF(ISNUMBER(Merge2[[#This Row],[PerformanceRating.JobSatisfaction]]),Merge2[[#This Row],[PerformanceRating.JobSatisfaction]],NA())</f>
        <v>#N/A</v>
      </c>
      <c r="AJ885" s="4"/>
      <c r="AK885" s="4" t="e">
        <f>IF(ISNUMBER(Merge2[[#This Row],[PerformanceRating.RelationshipSatisfaction]]),Merge2[[#This Row],[PerformanceRating.RelationshipSatisfaction]],NA())</f>
        <v>#N/A</v>
      </c>
      <c r="AL885" s="4"/>
      <c r="AM885" s="4"/>
      <c r="AN885" s="4"/>
      <c r="AO885" s="4" t="e">
        <f>IF(ISNUMBER(Merge2[[#This Row],[PerformanceRating.WorkLifeBalance]]),Merge2[[#This Row],[PerformanceRating.WorkLifeBalance]],NA())</f>
        <v>#N/A</v>
      </c>
      <c r="AP885" s="4"/>
      <c r="AQ885" s="4" t="e">
        <f>IF(ISNUMBER(Merge2[[#This Row],[PerformanceRating.SelfRating]]),Merge2[[#This Row],[PerformanceRating.SelfRating]],NA())</f>
        <v>#N/A</v>
      </c>
      <c r="AR885" s="4"/>
      <c r="AS885" s="4" t="e">
        <f>IF(ISNUMBER(Merge2[[#This Row],[PerformanceRating.ManagerRating]]),Merge2[[#This Row],[PerformanceRating.ManagerRating]],NA())</f>
        <v>#N/A</v>
      </c>
      <c r="AT885" s="4" t="e">
        <f>AVERAGE(Merge2[[#This Row],[environment]],Merge2[[#This Row],[job_satisfactory]],Merge2[[#This Row],[Relationship]],Merge2[[#This Row],[worklife]],Merge2[[#This Row],[selfrating]],Merge2[[#This Row],[managerrating]])</f>
        <v>#N/A</v>
      </c>
    </row>
    <row r="886" spans="1:46" hidden="1" x14ac:dyDescent="0.25">
      <c r="A886" s="1" t="s">
        <v>2951</v>
      </c>
      <c r="B886" s="3" t="s">
        <v>2952</v>
      </c>
      <c r="C886" s="3" t="s">
        <v>2953</v>
      </c>
      <c r="D886" s="3" t="s">
        <v>26</v>
      </c>
      <c r="E886" s="4">
        <v>40</v>
      </c>
      <c r="F886" s="4" t="str">
        <f>IF(Merge2[[#This Row],[Age]]&lt;=35,"Young","Old")</f>
        <v>Old</v>
      </c>
      <c r="G886" s="3" t="s">
        <v>27</v>
      </c>
      <c r="H886" s="3" t="s">
        <v>57</v>
      </c>
      <c r="I886" s="4">
        <v>29</v>
      </c>
      <c r="J886" s="4" t="str" cm="1">
        <f t="array" ref="J886">_xlfn.IFS(Merge2[[#This Row],[DistanceFromHome (KM)]] &lt;=10,"0-10KM",Merge2[[#This Row],[DistanceFromHome (KM)]] &lt;=20,"11-20KM",Merge2[[#This Row],[DistanceFromHome (KM)]] &lt;=30,"21-30KM",Merge2[[#This Row],[DistanceFromHome (KM)]] &lt;=40,"31-40KM",Merge2[[#This Row],[DistanceFromHome (KM)]] &lt;=50,"41-50KM")</f>
        <v>21-30KM</v>
      </c>
      <c r="K886" s="3" t="s">
        <v>40</v>
      </c>
      <c r="L886" s="3" t="s">
        <v>30</v>
      </c>
      <c r="M886" s="4">
        <v>3</v>
      </c>
      <c r="N886" s="3" t="str" cm="1">
        <f t="array" ref="N886">_xlfn.SWITCH(Merge2[[#This Row],[Education]], 1, "Below College", 2, "College", 3, "Bachelor's", 4, "Master's", 5, "Doctorate")</f>
        <v>Bachelor's</v>
      </c>
      <c r="O886" s="3" t="s">
        <v>58</v>
      </c>
      <c r="P886" s="3" t="s">
        <v>59</v>
      </c>
      <c r="Q886" s="3" t="s">
        <v>51</v>
      </c>
      <c r="R886" s="5">
        <v>304343</v>
      </c>
      <c r="S886" s="4">
        <v>1</v>
      </c>
      <c r="T886" s="3" t="s">
        <v>42</v>
      </c>
      <c r="U886" s="4">
        <f>IF(Merge2[[#This Row],[OverTime]]="Yes", 1, 0)</f>
        <v>1</v>
      </c>
      <c r="V886" s="2">
        <v>43400</v>
      </c>
      <c r="W886" s="3" t="s">
        <v>34</v>
      </c>
      <c r="X886" s="4">
        <v>4</v>
      </c>
      <c r="Y886" s="4">
        <v>2</v>
      </c>
      <c r="Z886" s="4">
        <v>4</v>
      </c>
      <c r="AA886" s="4" t="str">
        <f>IF(Merge2[[#This Row],[YearsSinceLastPromotion]] &gt;=4, "Need Attention", "OK")</f>
        <v>Need Attention</v>
      </c>
      <c r="AB886" s="4">
        <v>0</v>
      </c>
      <c r="AC886" s="1"/>
      <c r="AD886" s="1"/>
      <c r="AE886" s="2"/>
      <c r="AF886" s="4"/>
      <c r="AG886" s="4" t="e">
        <f>IF(ISNUMBER(Merge2[[#This Row],[PerformanceRating.EnvironmentSatisfaction]]),Merge2[[#This Row],[PerformanceRating.EnvironmentSatisfaction]], NA())</f>
        <v>#N/A</v>
      </c>
      <c r="AH886" s="4"/>
      <c r="AI886" s="4" t="e">
        <f>IF(ISNUMBER(Merge2[[#This Row],[PerformanceRating.JobSatisfaction]]),Merge2[[#This Row],[PerformanceRating.JobSatisfaction]],NA())</f>
        <v>#N/A</v>
      </c>
      <c r="AJ886" s="4"/>
      <c r="AK886" s="4" t="e">
        <f>IF(ISNUMBER(Merge2[[#This Row],[PerformanceRating.RelationshipSatisfaction]]),Merge2[[#This Row],[PerformanceRating.RelationshipSatisfaction]],NA())</f>
        <v>#N/A</v>
      </c>
      <c r="AL886" s="4"/>
      <c r="AM886" s="4"/>
      <c r="AN886" s="4"/>
      <c r="AO886" s="4" t="e">
        <f>IF(ISNUMBER(Merge2[[#This Row],[PerformanceRating.WorkLifeBalance]]),Merge2[[#This Row],[PerformanceRating.WorkLifeBalance]],NA())</f>
        <v>#N/A</v>
      </c>
      <c r="AP886" s="4"/>
      <c r="AQ886" s="4" t="e">
        <f>IF(ISNUMBER(Merge2[[#This Row],[PerformanceRating.SelfRating]]),Merge2[[#This Row],[PerformanceRating.SelfRating]],NA())</f>
        <v>#N/A</v>
      </c>
      <c r="AR886" s="4"/>
      <c r="AS886" s="4" t="e">
        <f>IF(ISNUMBER(Merge2[[#This Row],[PerformanceRating.ManagerRating]]),Merge2[[#This Row],[PerformanceRating.ManagerRating]],NA())</f>
        <v>#N/A</v>
      </c>
      <c r="AT886" s="4" t="e">
        <f>AVERAGE(Merge2[[#This Row],[environment]],Merge2[[#This Row],[job_satisfactory]],Merge2[[#This Row],[Relationship]],Merge2[[#This Row],[worklife]],Merge2[[#This Row],[selfrating]],Merge2[[#This Row],[managerrating]])</f>
        <v>#N/A</v>
      </c>
    </row>
    <row r="887" spans="1:46" x14ac:dyDescent="0.25">
      <c r="A887" s="1" t="s">
        <v>2954</v>
      </c>
      <c r="B887" s="3" t="s">
        <v>2955</v>
      </c>
      <c r="C887" s="3" t="s">
        <v>2956</v>
      </c>
      <c r="D887" s="3" t="s">
        <v>26</v>
      </c>
      <c r="E887" s="4">
        <v>25</v>
      </c>
      <c r="F887" s="4" t="str">
        <f>IF(Merge2[[#This Row],[Age]]&lt;=35,"Young","Old")</f>
        <v>Young</v>
      </c>
      <c r="G887" s="3" t="s">
        <v>27</v>
      </c>
      <c r="H887" s="3" t="s">
        <v>57</v>
      </c>
      <c r="I887" s="4">
        <v>24</v>
      </c>
      <c r="J887" s="4" t="str" cm="1">
        <f t="array" ref="J887">_xlfn.IFS(Merge2[[#This Row],[DistanceFromHome (KM)]] &lt;=10,"0-10KM",Merge2[[#This Row],[DistanceFromHome (KM)]] &lt;=20,"11-20KM",Merge2[[#This Row],[DistanceFromHome (KM)]] &lt;=30,"21-30KM",Merge2[[#This Row],[DistanceFromHome (KM)]] &lt;=40,"31-40KM",Merge2[[#This Row],[DistanceFromHome (KM)]] &lt;=50,"41-50KM")</f>
        <v>21-30KM</v>
      </c>
      <c r="K887" s="3" t="s">
        <v>69</v>
      </c>
      <c r="L887" s="3" t="s">
        <v>70</v>
      </c>
      <c r="M887" s="4">
        <v>4</v>
      </c>
      <c r="N887" s="3" t="str" cm="1">
        <f t="array" ref="N887">_xlfn.SWITCH(Merge2[[#This Row],[Education]], 1, "Below College", 2, "College", 3, "Bachelor's", 4, "Master's", 5, "Doctorate")</f>
        <v>Master's</v>
      </c>
      <c r="O887" s="3" t="s">
        <v>83</v>
      </c>
      <c r="P887" s="3" t="s">
        <v>110</v>
      </c>
      <c r="Q887" s="3" t="s">
        <v>41</v>
      </c>
      <c r="R887" s="5">
        <v>41243</v>
      </c>
      <c r="S887" s="4">
        <v>0</v>
      </c>
      <c r="T887" s="3" t="s">
        <v>42</v>
      </c>
      <c r="U887" s="4">
        <f>IF(Merge2[[#This Row],[OverTime]]="Yes", 1, 0)</f>
        <v>1</v>
      </c>
      <c r="V887" s="2">
        <v>43404</v>
      </c>
      <c r="W887" s="3" t="s">
        <v>34</v>
      </c>
      <c r="X887" s="4">
        <v>4</v>
      </c>
      <c r="Y887" s="4">
        <v>3</v>
      </c>
      <c r="Z887" s="4">
        <v>4</v>
      </c>
      <c r="AA887" s="4" t="str">
        <f>IF(Merge2[[#This Row],[YearsSinceLastPromotion]] &gt;=4, "Need Attention", "OK")</f>
        <v>Need Attention</v>
      </c>
      <c r="AB887" s="4">
        <v>4</v>
      </c>
      <c r="AC887" s="1"/>
      <c r="AD887" s="1"/>
      <c r="AE887" s="2"/>
      <c r="AF887" s="4"/>
      <c r="AG887" s="4" t="e">
        <f>IF(ISNUMBER(Merge2[[#This Row],[PerformanceRating.EnvironmentSatisfaction]]),Merge2[[#This Row],[PerformanceRating.EnvironmentSatisfaction]], NA())</f>
        <v>#N/A</v>
      </c>
      <c r="AH887" s="4"/>
      <c r="AI887" s="4" t="e">
        <f>IF(ISNUMBER(Merge2[[#This Row],[PerformanceRating.JobSatisfaction]]),Merge2[[#This Row],[PerformanceRating.JobSatisfaction]],NA())</f>
        <v>#N/A</v>
      </c>
      <c r="AJ887" s="4"/>
      <c r="AK887" s="4" t="e">
        <f>IF(ISNUMBER(Merge2[[#This Row],[PerformanceRating.RelationshipSatisfaction]]),Merge2[[#This Row],[PerformanceRating.RelationshipSatisfaction]],NA())</f>
        <v>#N/A</v>
      </c>
      <c r="AL887" s="4"/>
      <c r="AM887" s="4"/>
      <c r="AN887" s="4"/>
      <c r="AO887" s="4" t="e">
        <f>IF(ISNUMBER(Merge2[[#This Row],[PerformanceRating.WorkLifeBalance]]),Merge2[[#This Row],[PerformanceRating.WorkLifeBalance]],NA())</f>
        <v>#N/A</v>
      </c>
      <c r="AP887" s="4"/>
      <c r="AQ887" s="4" t="e">
        <f>IF(ISNUMBER(Merge2[[#This Row],[PerformanceRating.SelfRating]]),Merge2[[#This Row],[PerformanceRating.SelfRating]],NA())</f>
        <v>#N/A</v>
      </c>
      <c r="AR887" s="4"/>
      <c r="AS887" s="4" t="e">
        <f>IF(ISNUMBER(Merge2[[#This Row],[PerformanceRating.ManagerRating]]),Merge2[[#This Row],[PerformanceRating.ManagerRating]],NA())</f>
        <v>#N/A</v>
      </c>
      <c r="AT887" s="4" t="e">
        <f>AVERAGE(Merge2[[#This Row],[environment]],Merge2[[#This Row],[job_satisfactory]],Merge2[[#This Row],[Relationship]],Merge2[[#This Row],[worklife]],Merge2[[#This Row],[selfrating]],Merge2[[#This Row],[managerrating]])</f>
        <v>#N/A</v>
      </c>
    </row>
    <row r="888" spans="1:46" x14ac:dyDescent="0.25">
      <c r="A888" s="1" t="s">
        <v>2958</v>
      </c>
      <c r="B888" s="3" t="s">
        <v>2959</v>
      </c>
      <c r="C888" s="3" t="s">
        <v>2960</v>
      </c>
      <c r="D888" s="3" t="s">
        <v>56</v>
      </c>
      <c r="E888" s="4">
        <v>25</v>
      </c>
      <c r="F888" s="4" t="str">
        <f>IF(Merge2[[#This Row],[Age]]&lt;=35,"Young","Old")</f>
        <v>Young</v>
      </c>
      <c r="G888" s="3" t="s">
        <v>92</v>
      </c>
      <c r="H888" s="3" t="s">
        <v>28</v>
      </c>
      <c r="I888" s="4">
        <v>43</v>
      </c>
      <c r="J888" s="4" t="str" cm="1">
        <f t="array" ref="J888">_xlfn.IFS(Merge2[[#This Row],[DistanceFromHome (KM)]] &lt;=10,"0-10KM",Merge2[[#This Row],[DistanceFromHome (KM)]] &lt;=20,"11-20KM",Merge2[[#This Row],[DistanceFromHome (KM)]] &lt;=30,"21-30KM",Merge2[[#This Row],[DistanceFromHome (KM)]] &lt;=40,"31-40KM",Merge2[[#This Row],[DistanceFromHome (KM)]] &lt;=50,"41-50KM")</f>
        <v>41-50KM</v>
      </c>
      <c r="K888" s="3" t="s">
        <v>40</v>
      </c>
      <c r="L888" s="3" t="s">
        <v>30</v>
      </c>
      <c r="M888" s="4">
        <v>4</v>
      </c>
      <c r="N888" s="3" t="str" cm="1">
        <f t="array" ref="N888">_xlfn.SWITCH(Merge2[[#This Row],[Education]], 1, "Below College", 2, "College", 3, "Bachelor's", 4, "Master's", 5, "Doctorate")</f>
        <v>Master's</v>
      </c>
      <c r="O888" s="3" t="s">
        <v>31</v>
      </c>
      <c r="P888" s="3" t="s">
        <v>32</v>
      </c>
      <c r="Q888" s="3" t="s">
        <v>51</v>
      </c>
      <c r="R888" s="5">
        <v>81889</v>
      </c>
      <c r="S888" s="4">
        <v>0</v>
      </c>
      <c r="T888" s="3" t="s">
        <v>42</v>
      </c>
      <c r="U888" s="4">
        <f>IF(Merge2[[#This Row],[OverTime]]="Yes", 1, 0)</f>
        <v>1</v>
      </c>
      <c r="V888" s="2">
        <v>43406</v>
      </c>
      <c r="W888" s="3" t="s">
        <v>42</v>
      </c>
      <c r="X888" s="4">
        <v>0</v>
      </c>
      <c r="Y888" s="4">
        <v>0</v>
      </c>
      <c r="Z888" s="4">
        <v>0</v>
      </c>
      <c r="AA888" s="4" t="str">
        <f>IF(Merge2[[#This Row],[YearsSinceLastPromotion]] &gt;=4, "Need Attention", "OK")</f>
        <v>OK</v>
      </c>
      <c r="AB888" s="4">
        <v>0</v>
      </c>
      <c r="AC888" s="1"/>
      <c r="AD888" s="1"/>
      <c r="AE888" s="2"/>
      <c r="AF888" s="4"/>
      <c r="AG888" s="4" t="e">
        <f>IF(ISNUMBER(Merge2[[#This Row],[PerformanceRating.EnvironmentSatisfaction]]),Merge2[[#This Row],[PerformanceRating.EnvironmentSatisfaction]], NA())</f>
        <v>#N/A</v>
      </c>
      <c r="AH888" s="4"/>
      <c r="AI888" s="4" t="e">
        <f>IF(ISNUMBER(Merge2[[#This Row],[PerformanceRating.JobSatisfaction]]),Merge2[[#This Row],[PerformanceRating.JobSatisfaction]],NA())</f>
        <v>#N/A</v>
      </c>
      <c r="AJ888" s="4"/>
      <c r="AK888" s="4" t="e">
        <f>IF(ISNUMBER(Merge2[[#This Row],[PerformanceRating.RelationshipSatisfaction]]),Merge2[[#This Row],[PerformanceRating.RelationshipSatisfaction]],NA())</f>
        <v>#N/A</v>
      </c>
      <c r="AL888" s="4"/>
      <c r="AM888" s="4"/>
      <c r="AN888" s="4"/>
      <c r="AO888" s="4" t="e">
        <f>IF(ISNUMBER(Merge2[[#This Row],[PerformanceRating.WorkLifeBalance]]),Merge2[[#This Row],[PerformanceRating.WorkLifeBalance]],NA())</f>
        <v>#N/A</v>
      </c>
      <c r="AP888" s="4"/>
      <c r="AQ888" s="4" t="e">
        <f>IF(ISNUMBER(Merge2[[#This Row],[PerformanceRating.SelfRating]]),Merge2[[#This Row],[PerformanceRating.SelfRating]],NA())</f>
        <v>#N/A</v>
      </c>
      <c r="AR888" s="4"/>
      <c r="AS888" s="4" t="e">
        <f>IF(ISNUMBER(Merge2[[#This Row],[PerformanceRating.ManagerRating]]),Merge2[[#This Row],[PerformanceRating.ManagerRating]],NA())</f>
        <v>#N/A</v>
      </c>
      <c r="AT888" s="4" t="e">
        <f>AVERAGE(Merge2[[#This Row],[environment]],Merge2[[#This Row],[job_satisfactory]],Merge2[[#This Row],[Relationship]],Merge2[[#This Row],[worklife]],Merge2[[#This Row],[selfrating]],Merge2[[#This Row],[managerrating]])</f>
        <v>#N/A</v>
      </c>
    </row>
    <row r="889" spans="1:46" hidden="1" x14ac:dyDescent="0.25">
      <c r="A889" s="1" t="s">
        <v>2961</v>
      </c>
      <c r="B889" s="3" t="s">
        <v>2962</v>
      </c>
      <c r="C889" s="3" t="s">
        <v>2963</v>
      </c>
      <c r="D889" s="3" t="s">
        <v>39</v>
      </c>
      <c r="E889" s="4">
        <v>38</v>
      </c>
      <c r="F889" s="4" t="str">
        <f>IF(Merge2[[#This Row],[Age]]&lt;=35,"Young","Old")</f>
        <v>Old</v>
      </c>
      <c r="G889" s="3" t="s">
        <v>92</v>
      </c>
      <c r="H889" s="3" t="s">
        <v>57</v>
      </c>
      <c r="I889" s="4">
        <v>23</v>
      </c>
      <c r="J889" s="4" t="str" cm="1">
        <f t="array" ref="J889">_xlfn.IFS(Merge2[[#This Row],[DistanceFromHome (KM)]] &lt;=10,"0-10KM",Merge2[[#This Row],[DistanceFromHome (KM)]] &lt;=20,"11-20KM",Merge2[[#This Row],[DistanceFromHome (KM)]] &lt;=30,"21-30KM",Merge2[[#This Row],[DistanceFromHome (KM)]] &lt;=40,"31-40KM",Merge2[[#This Row],[DistanceFromHome (KM)]] &lt;=50,"41-50KM")</f>
        <v>21-30KM</v>
      </c>
      <c r="K889" s="3" t="s">
        <v>40</v>
      </c>
      <c r="L889" s="3" t="s">
        <v>149</v>
      </c>
      <c r="M889" s="4">
        <v>4</v>
      </c>
      <c r="N889" s="3" t="str" cm="1">
        <f t="array" ref="N889">_xlfn.SWITCH(Merge2[[#This Row],[Education]], 1, "Below College", 2, "College", 3, "Bachelor's", 4, "Master's", 5, "Doctorate")</f>
        <v>Master's</v>
      </c>
      <c r="O889" s="3" t="s">
        <v>58</v>
      </c>
      <c r="P889" s="3" t="s">
        <v>101</v>
      </c>
      <c r="Q889" s="3" t="s">
        <v>41</v>
      </c>
      <c r="R889" s="5">
        <v>231699</v>
      </c>
      <c r="S889" s="4">
        <v>0</v>
      </c>
      <c r="T889" s="3" t="s">
        <v>34</v>
      </c>
      <c r="U889" s="4">
        <f>IF(Merge2[[#This Row],[OverTime]]="Yes", 1, 0)</f>
        <v>0</v>
      </c>
      <c r="V889" s="2">
        <v>43410</v>
      </c>
      <c r="W889" s="3" t="s">
        <v>42</v>
      </c>
      <c r="X889" s="4">
        <v>1</v>
      </c>
      <c r="Y889" s="4">
        <v>0</v>
      </c>
      <c r="Z889" s="4">
        <v>0</v>
      </c>
      <c r="AA889" s="4" t="str">
        <f>IF(Merge2[[#This Row],[YearsSinceLastPromotion]] &gt;=4, "Need Attention", "OK")</f>
        <v>OK</v>
      </c>
      <c r="AB889" s="4">
        <v>0</v>
      </c>
      <c r="AC889" s="1"/>
      <c r="AD889" s="1"/>
      <c r="AE889" s="2"/>
      <c r="AF889" s="4"/>
      <c r="AG889" s="4" t="e">
        <f>IF(ISNUMBER(Merge2[[#This Row],[PerformanceRating.EnvironmentSatisfaction]]),Merge2[[#This Row],[PerformanceRating.EnvironmentSatisfaction]], NA())</f>
        <v>#N/A</v>
      </c>
      <c r="AH889" s="4"/>
      <c r="AI889" s="4" t="e">
        <f>IF(ISNUMBER(Merge2[[#This Row],[PerformanceRating.JobSatisfaction]]),Merge2[[#This Row],[PerformanceRating.JobSatisfaction]],NA())</f>
        <v>#N/A</v>
      </c>
      <c r="AJ889" s="4"/>
      <c r="AK889" s="4" t="e">
        <f>IF(ISNUMBER(Merge2[[#This Row],[PerformanceRating.RelationshipSatisfaction]]),Merge2[[#This Row],[PerformanceRating.RelationshipSatisfaction]],NA())</f>
        <v>#N/A</v>
      </c>
      <c r="AL889" s="4"/>
      <c r="AM889" s="4"/>
      <c r="AN889" s="4"/>
      <c r="AO889" s="4" t="e">
        <f>IF(ISNUMBER(Merge2[[#This Row],[PerformanceRating.WorkLifeBalance]]),Merge2[[#This Row],[PerformanceRating.WorkLifeBalance]],NA())</f>
        <v>#N/A</v>
      </c>
      <c r="AP889" s="4"/>
      <c r="AQ889" s="4" t="e">
        <f>IF(ISNUMBER(Merge2[[#This Row],[PerformanceRating.SelfRating]]),Merge2[[#This Row],[PerformanceRating.SelfRating]],NA())</f>
        <v>#N/A</v>
      </c>
      <c r="AR889" s="4"/>
      <c r="AS889" s="4" t="e">
        <f>IF(ISNUMBER(Merge2[[#This Row],[PerformanceRating.ManagerRating]]),Merge2[[#This Row],[PerformanceRating.ManagerRating]],NA())</f>
        <v>#N/A</v>
      </c>
      <c r="AT889" s="4" t="e">
        <f>AVERAGE(Merge2[[#This Row],[environment]],Merge2[[#This Row],[job_satisfactory]],Merge2[[#This Row],[Relationship]],Merge2[[#This Row],[worklife]],Merge2[[#This Row],[selfrating]],Merge2[[#This Row],[managerrating]])</f>
        <v>#N/A</v>
      </c>
    </row>
    <row r="890" spans="1:46" x14ac:dyDescent="0.25">
      <c r="A890" s="1" t="s">
        <v>2964</v>
      </c>
      <c r="B890" s="3" t="s">
        <v>2965</v>
      </c>
      <c r="C890" s="3" t="s">
        <v>2966</v>
      </c>
      <c r="D890" s="3" t="s">
        <v>39</v>
      </c>
      <c r="E890" s="4">
        <v>25</v>
      </c>
      <c r="F890" s="4" t="str">
        <f>IF(Merge2[[#This Row],[Age]]&lt;=35,"Young","Old")</f>
        <v>Young</v>
      </c>
      <c r="G890" s="3" t="s">
        <v>27</v>
      </c>
      <c r="H890" s="3" t="s">
        <v>57</v>
      </c>
      <c r="I890" s="4">
        <v>14</v>
      </c>
      <c r="J890" s="4" t="str" cm="1">
        <f t="array" ref="J890">_xlfn.IFS(Merge2[[#This Row],[DistanceFromHome (KM)]] &lt;=10,"0-10KM",Merge2[[#This Row],[DistanceFromHome (KM)]] &lt;=20,"11-20KM",Merge2[[#This Row],[DistanceFromHome (KM)]] &lt;=30,"21-30KM",Merge2[[#This Row],[DistanceFromHome (KM)]] &lt;=40,"31-40KM",Merge2[[#This Row],[DistanceFromHome (KM)]] &lt;=50,"41-50KM")</f>
        <v>11-20KM</v>
      </c>
      <c r="K890" s="3" t="s">
        <v>29</v>
      </c>
      <c r="L890" s="3" t="s">
        <v>76</v>
      </c>
      <c r="M890" s="4">
        <v>2</v>
      </c>
      <c r="N890" s="3" t="str" cm="1">
        <f t="array" ref="N890">_xlfn.SWITCH(Merge2[[#This Row],[Education]], 1, "Below College", 2, "College", 3, "Bachelor's", 4, "Master's", 5, "Doctorate")</f>
        <v>College</v>
      </c>
      <c r="O890" s="3" t="s">
        <v>58</v>
      </c>
      <c r="P890" s="3" t="s">
        <v>110</v>
      </c>
      <c r="Q890" s="3" t="s">
        <v>41</v>
      </c>
      <c r="R890" s="5">
        <v>40079</v>
      </c>
      <c r="S890" s="4">
        <v>0</v>
      </c>
      <c r="T890" s="3" t="s">
        <v>42</v>
      </c>
      <c r="U890" s="4">
        <f>IF(Merge2[[#This Row],[OverTime]]="Yes", 1, 0)</f>
        <v>1</v>
      </c>
      <c r="V890" s="2">
        <v>43416</v>
      </c>
      <c r="W890" s="3" t="s">
        <v>34</v>
      </c>
      <c r="X890" s="4">
        <v>4</v>
      </c>
      <c r="Y890" s="4">
        <v>3</v>
      </c>
      <c r="Z890" s="4">
        <v>4</v>
      </c>
      <c r="AA890" s="4" t="str">
        <f>IF(Merge2[[#This Row],[YearsSinceLastPromotion]] &gt;=4, "Need Attention", "OK")</f>
        <v>Need Attention</v>
      </c>
      <c r="AB890" s="4">
        <v>1</v>
      </c>
      <c r="AC890" s="1"/>
      <c r="AD890" s="1"/>
      <c r="AE890" s="2"/>
      <c r="AF890" s="4"/>
      <c r="AG890" s="4" t="e">
        <f>IF(ISNUMBER(Merge2[[#This Row],[PerformanceRating.EnvironmentSatisfaction]]),Merge2[[#This Row],[PerformanceRating.EnvironmentSatisfaction]], NA())</f>
        <v>#N/A</v>
      </c>
      <c r="AH890" s="4"/>
      <c r="AI890" s="4" t="e">
        <f>IF(ISNUMBER(Merge2[[#This Row],[PerformanceRating.JobSatisfaction]]),Merge2[[#This Row],[PerformanceRating.JobSatisfaction]],NA())</f>
        <v>#N/A</v>
      </c>
      <c r="AJ890" s="4"/>
      <c r="AK890" s="4" t="e">
        <f>IF(ISNUMBER(Merge2[[#This Row],[PerformanceRating.RelationshipSatisfaction]]),Merge2[[#This Row],[PerformanceRating.RelationshipSatisfaction]],NA())</f>
        <v>#N/A</v>
      </c>
      <c r="AL890" s="4"/>
      <c r="AM890" s="4"/>
      <c r="AN890" s="4"/>
      <c r="AO890" s="4" t="e">
        <f>IF(ISNUMBER(Merge2[[#This Row],[PerformanceRating.WorkLifeBalance]]),Merge2[[#This Row],[PerformanceRating.WorkLifeBalance]],NA())</f>
        <v>#N/A</v>
      </c>
      <c r="AP890" s="4"/>
      <c r="AQ890" s="4" t="e">
        <f>IF(ISNUMBER(Merge2[[#This Row],[PerformanceRating.SelfRating]]),Merge2[[#This Row],[PerformanceRating.SelfRating]],NA())</f>
        <v>#N/A</v>
      </c>
      <c r="AR890" s="4"/>
      <c r="AS890" s="4" t="e">
        <f>IF(ISNUMBER(Merge2[[#This Row],[PerformanceRating.ManagerRating]]),Merge2[[#This Row],[PerformanceRating.ManagerRating]],NA())</f>
        <v>#N/A</v>
      </c>
      <c r="AT890" s="4" t="e">
        <f>AVERAGE(Merge2[[#This Row],[environment]],Merge2[[#This Row],[job_satisfactory]],Merge2[[#This Row],[Relationship]],Merge2[[#This Row],[worklife]],Merge2[[#This Row],[selfrating]],Merge2[[#This Row],[managerrating]])</f>
        <v>#N/A</v>
      </c>
    </row>
    <row r="891" spans="1:46" x14ac:dyDescent="0.25">
      <c r="A891" s="1" t="s">
        <v>2967</v>
      </c>
      <c r="B891" s="3" t="s">
        <v>2968</v>
      </c>
      <c r="C891" s="3" t="s">
        <v>2969</v>
      </c>
      <c r="D891" s="3" t="s">
        <v>26</v>
      </c>
      <c r="E891" s="4">
        <v>23</v>
      </c>
      <c r="F891" s="4" t="str">
        <f>IF(Merge2[[#This Row],[Age]]&lt;=35,"Young","Old")</f>
        <v>Young</v>
      </c>
      <c r="G891" s="3" t="s">
        <v>27</v>
      </c>
      <c r="H891" s="3" t="s">
        <v>57</v>
      </c>
      <c r="I891" s="4">
        <v>23</v>
      </c>
      <c r="J891" s="4" t="str" cm="1">
        <f t="array" ref="J891">_xlfn.IFS(Merge2[[#This Row],[DistanceFromHome (KM)]] &lt;=10,"0-10KM",Merge2[[#This Row],[DistanceFromHome (KM)]] &lt;=20,"11-20KM",Merge2[[#This Row],[DistanceFromHome (KM)]] &lt;=30,"21-30KM",Merge2[[#This Row],[DistanceFromHome (KM)]] &lt;=40,"31-40KM",Merge2[[#This Row],[DistanceFromHome (KM)]] &lt;=50,"41-50KM")</f>
        <v>21-30KM</v>
      </c>
      <c r="K891" s="3" t="s">
        <v>40</v>
      </c>
      <c r="L891" s="3" t="s">
        <v>30</v>
      </c>
      <c r="M891" s="4">
        <v>3</v>
      </c>
      <c r="N891" s="3" t="str" cm="1">
        <f t="array" ref="N891">_xlfn.SWITCH(Merge2[[#This Row],[Education]], 1, "Below College", 2, "College", 3, "Bachelor's", 4, "Master's", 5, "Doctorate")</f>
        <v>Bachelor's</v>
      </c>
      <c r="O891" s="3" t="s">
        <v>58</v>
      </c>
      <c r="P891" s="3" t="s">
        <v>110</v>
      </c>
      <c r="Q891" s="3" t="s">
        <v>41</v>
      </c>
      <c r="R891" s="5">
        <v>40438</v>
      </c>
      <c r="S891" s="4">
        <v>0</v>
      </c>
      <c r="T891" s="3" t="s">
        <v>42</v>
      </c>
      <c r="U891" s="4">
        <f>IF(Merge2[[#This Row],[OverTime]]="Yes", 1, 0)</f>
        <v>1</v>
      </c>
      <c r="V891" s="2">
        <v>43424</v>
      </c>
      <c r="W891" s="3" t="s">
        <v>34</v>
      </c>
      <c r="X891" s="4">
        <v>4</v>
      </c>
      <c r="Y891" s="4">
        <v>0</v>
      </c>
      <c r="Z891" s="4">
        <v>0</v>
      </c>
      <c r="AA891" s="4" t="str">
        <f>IF(Merge2[[#This Row],[YearsSinceLastPromotion]] &gt;=4, "Need Attention", "OK")</f>
        <v>OK</v>
      </c>
      <c r="AB891" s="4">
        <v>2</v>
      </c>
      <c r="AC891" s="1"/>
      <c r="AD891" s="1"/>
      <c r="AE891" s="2"/>
      <c r="AF891" s="4"/>
      <c r="AG891" s="4" t="e">
        <f>IF(ISNUMBER(Merge2[[#This Row],[PerformanceRating.EnvironmentSatisfaction]]),Merge2[[#This Row],[PerformanceRating.EnvironmentSatisfaction]], NA())</f>
        <v>#N/A</v>
      </c>
      <c r="AH891" s="4"/>
      <c r="AI891" s="4" t="e">
        <f>IF(ISNUMBER(Merge2[[#This Row],[PerformanceRating.JobSatisfaction]]),Merge2[[#This Row],[PerformanceRating.JobSatisfaction]],NA())</f>
        <v>#N/A</v>
      </c>
      <c r="AJ891" s="4"/>
      <c r="AK891" s="4" t="e">
        <f>IF(ISNUMBER(Merge2[[#This Row],[PerformanceRating.RelationshipSatisfaction]]),Merge2[[#This Row],[PerformanceRating.RelationshipSatisfaction]],NA())</f>
        <v>#N/A</v>
      </c>
      <c r="AL891" s="4"/>
      <c r="AM891" s="4"/>
      <c r="AN891" s="4"/>
      <c r="AO891" s="4" t="e">
        <f>IF(ISNUMBER(Merge2[[#This Row],[PerformanceRating.WorkLifeBalance]]),Merge2[[#This Row],[PerformanceRating.WorkLifeBalance]],NA())</f>
        <v>#N/A</v>
      </c>
      <c r="AP891" s="4"/>
      <c r="AQ891" s="4" t="e">
        <f>IF(ISNUMBER(Merge2[[#This Row],[PerformanceRating.SelfRating]]),Merge2[[#This Row],[PerformanceRating.SelfRating]],NA())</f>
        <v>#N/A</v>
      </c>
      <c r="AR891" s="4"/>
      <c r="AS891" s="4" t="e">
        <f>IF(ISNUMBER(Merge2[[#This Row],[PerformanceRating.ManagerRating]]),Merge2[[#This Row],[PerformanceRating.ManagerRating]],NA())</f>
        <v>#N/A</v>
      </c>
      <c r="AT891" s="4" t="e">
        <f>AVERAGE(Merge2[[#This Row],[environment]],Merge2[[#This Row],[job_satisfactory]],Merge2[[#This Row],[Relationship]],Merge2[[#This Row],[worklife]],Merge2[[#This Row],[selfrating]],Merge2[[#This Row],[managerrating]])</f>
        <v>#N/A</v>
      </c>
    </row>
    <row r="892" spans="1:46" x14ac:dyDescent="0.25">
      <c r="A892" s="1" t="s">
        <v>2970</v>
      </c>
      <c r="B892" s="3" t="s">
        <v>2197</v>
      </c>
      <c r="C892" s="3" t="s">
        <v>2971</v>
      </c>
      <c r="D892" s="3" t="s">
        <v>39</v>
      </c>
      <c r="E892" s="4">
        <v>24</v>
      </c>
      <c r="F892" s="4" t="str">
        <f>IF(Merge2[[#This Row],[Age]]&lt;=35,"Young","Old")</f>
        <v>Young</v>
      </c>
      <c r="G892" s="3" t="s">
        <v>92</v>
      </c>
      <c r="H892" s="3" t="s">
        <v>57</v>
      </c>
      <c r="I892" s="4">
        <v>36</v>
      </c>
      <c r="J892" s="4" t="str" cm="1">
        <f t="array" ref="J892">_xlfn.IFS(Merge2[[#This Row],[DistanceFromHome (KM)]] &lt;=10,"0-10KM",Merge2[[#This Row],[DistanceFromHome (KM)]] &lt;=20,"11-20KM",Merge2[[#This Row],[DistanceFromHome (KM)]] &lt;=30,"21-30KM",Merge2[[#This Row],[DistanceFromHome (KM)]] &lt;=40,"31-40KM",Merge2[[#This Row],[DistanceFromHome (KM)]] &lt;=50,"41-50KM")</f>
        <v>31-40KM</v>
      </c>
      <c r="K892" s="3" t="s">
        <v>40</v>
      </c>
      <c r="L892" s="3" t="s">
        <v>30</v>
      </c>
      <c r="M892" s="4">
        <v>3</v>
      </c>
      <c r="N892" s="3" t="str" cm="1">
        <f t="array" ref="N892">_xlfn.SWITCH(Merge2[[#This Row],[Education]], 1, "Below College", 2, "College", 3, "Bachelor's", 4, "Master's", 5, "Doctorate")</f>
        <v>Bachelor's</v>
      </c>
      <c r="O892" s="3" t="s">
        <v>58</v>
      </c>
      <c r="P892" s="3" t="s">
        <v>110</v>
      </c>
      <c r="Q892" s="3" t="s">
        <v>33</v>
      </c>
      <c r="R892" s="5">
        <v>30233</v>
      </c>
      <c r="S892" s="4">
        <v>3</v>
      </c>
      <c r="T892" s="3" t="s">
        <v>34</v>
      </c>
      <c r="U892" s="4">
        <f>IF(Merge2[[#This Row],[OverTime]]="Yes", 1, 0)</f>
        <v>0</v>
      </c>
      <c r="V892" s="2">
        <v>43424</v>
      </c>
      <c r="W892" s="3" t="s">
        <v>34</v>
      </c>
      <c r="X892" s="4">
        <v>4</v>
      </c>
      <c r="Y892" s="4">
        <v>0</v>
      </c>
      <c r="Z892" s="4">
        <v>4</v>
      </c>
      <c r="AA892" s="4" t="str">
        <f>IF(Merge2[[#This Row],[YearsSinceLastPromotion]] &gt;=4, "Need Attention", "OK")</f>
        <v>Need Attention</v>
      </c>
      <c r="AB892" s="4">
        <v>0</v>
      </c>
      <c r="AC892" s="1"/>
      <c r="AD892" s="1"/>
      <c r="AE892" s="2"/>
      <c r="AF892" s="4"/>
      <c r="AG892" s="4" t="e">
        <f>IF(ISNUMBER(Merge2[[#This Row],[PerformanceRating.EnvironmentSatisfaction]]),Merge2[[#This Row],[PerformanceRating.EnvironmentSatisfaction]], NA())</f>
        <v>#N/A</v>
      </c>
      <c r="AH892" s="4"/>
      <c r="AI892" s="4" t="e">
        <f>IF(ISNUMBER(Merge2[[#This Row],[PerformanceRating.JobSatisfaction]]),Merge2[[#This Row],[PerformanceRating.JobSatisfaction]],NA())</f>
        <v>#N/A</v>
      </c>
      <c r="AJ892" s="4"/>
      <c r="AK892" s="4" t="e">
        <f>IF(ISNUMBER(Merge2[[#This Row],[PerformanceRating.RelationshipSatisfaction]]),Merge2[[#This Row],[PerformanceRating.RelationshipSatisfaction]],NA())</f>
        <v>#N/A</v>
      </c>
      <c r="AL892" s="4"/>
      <c r="AM892" s="4"/>
      <c r="AN892" s="4"/>
      <c r="AO892" s="4" t="e">
        <f>IF(ISNUMBER(Merge2[[#This Row],[PerformanceRating.WorkLifeBalance]]),Merge2[[#This Row],[PerformanceRating.WorkLifeBalance]],NA())</f>
        <v>#N/A</v>
      </c>
      <c r="AP892" s="4"/>
      <c r="AQ892" s="4" t="e">
        <f>IF(ISNUMBER(Merge2[[#This Row],[PerformanceRating.SelfRating]]),Merge2[[#This Row],[PerformanceRating.SelfRating]],NA())</f>
        <v>#N/A</v>
      </c>
      <c r="AR892" s="4"/>
      <c r="AS892" s="4" t="e">
        <f>IF(ISNUMBER(Merge2[[#This Row],[PerformanceRating.ManagerRating]]),Merge2[[#This Row],[PerformanceRating.ManagerRating]],NA())</f>
        <v>#N/A</v>
      </c>
      <c r="AT892" s="4" t="e">
        <f>AVERAGE(Merge2[[#This Row],[environment]],Merge2[[#This Row],[job_satisfactory]],Merge2[[#This Row],[Relationship]],Merge2[[#This Row],[worklife]],Merge2[[#This Row],[selfrating]],Merge2[[#This Row],[managerrating]])</f>
        <v>#N/A</v>
      </c>
    </row>
    <row r="893" spans="1:46" x14ac:dyDescent="0.25">
      <c r="A893" s="1" t="s">
        <v>2972</v>
      </c>
      <c r="B893" s="3" t="s">
        <v>1961</v>
      </c>
      <c r="C893" s="3" t="s">
        <v>2973</v>
      </c>
      <c r="D893" s="3" t="s">
        <v>26</v>
      </c>
      <c r="E893" s="4">
        <v>24</v>
      </c>
      <c r="F893" s="4" t="str">
        <f>IF(Merge2[[#This Row],[Age]]&lt;=35,"Young","Old")</f>
        <v>Young</v>
      </c>
      <c r="G893" s="3" t="s">
        <v>92</v>
      </c>
      <c r="H893" s="3" t="s">
        <v>28</v>
      </c>
      <c r="I893" s="4">
        <v>9</v>
      </c>
      <c r="J893" s="4" t="str" cm="1">
        <f t="array" ref="J893">_xlfn.IFS(Merge2[[#This Row],[DistanceFromHome (KM)]] &lt;=10,"0-10KM",Merge2[[#This Row],[DistanceFromHome (KM)]] &lt;=20,"11-20KM",Merge2[[#This Row],[DistanceFromHome (KM)]] &lt;=30,"21-30KM",Merge2[[#This Row],[DistanceFromHome (KM)]] &lt;=40,"31-40KM",Merge2[[#This Row],[DistanceFromHome (KM)]] &lt;=50,"41-50KM")</f>
        <v>0-10KM</v>
      </c>
      <c r="K893" s="3" t="s">
        <v>40</v>
      </c>
      <c r="L893" s="3" t="s">
        <v>149</v>
      </c>
      <c r="M893" s="4">
        <v>1</v>
      </c>
      <c r="N893" s="3" t="str" cm="1">
        <f t="array" ref="N893">_xlfn.SWITCH(Merge2[[#This Row],[Education]], 1, "Below College", 2, "College", 3, "Bachelor's", 4, "Master's", 5, "Doctorate")</f>
        <v>Below College</v>
      </c>
      <c r="O893" s="3" t="s">
        <v>49</v>
      </c>
      <c r="P893" s="3" t="s">
        <v>32</v>
      </c>
      <c r="Q893" s="3" t="s">
        <v>51</v>
      </c>
      <c r="R893" s="5">
        <v>125759</v>
      </c>
      <c r="S893" s="4">
        <v>0</v>
      </c>
      <c r="T893" s="3" t="s">
        <v>34</v>
      </c>
      <c r="U893" s="4">
        <f>IF(Merge2[[#This Row],[OverTime]]="Yes", 1, 0)</f>
        <v>0</v>
      </c>
      <c r="V893" s="2">
        <v>43425</v>
      </c>
      <c r="W893" s="3" t="s">
        <v>34</v>
      </c>
      <c r="X893" s="4">
        <v>4</v>
      </c>
      <c r="Y893" s="4">
        <v>3</v>
      </c>
      <c r="Z893" s="4">
        <v>3</v>
      </c>
      <c r="AA893" s="4" t="str">
        <f>IF(Merge2[[#This Row],[YearsSinceLastPromotion]] &gt;=4, "Need Attention", "OK")</f>
        <v>OK</v>
      </c>
      <c r="AB893" s="4">
        <v>0</v>
      </c>
      <c r="AC893" s="1"/>
      <c r="AD893" s="1"/>
      <c r="AE893" s="2"/>
      <c r="AF893" s="4"/>
      <c r="AG893" s="4" t="e">
        <f>IF(ISNUMBER(Merge2[[#This Row],[PerformanceRating.EnvironmentSatisfaction]]),Merge2[[#This Row],[PerformanceRating.EnvironmentSatisfaction]], NA())</f>
        <v>#N/A</v>
      </c>
      <c r="AH893" s="4"/>
      <c r="AI893" s="4" t="e">
        <f>IF(ISNUMBER(Merge2[[#This Row],[PerformanceRating.JobSatisfaction]]),Merge2[[#This Row],[PerformanceRating.JobSatisfaction]],NA())</f>
        <v>#N/A</v>
      </c>
      <c r="AJ893" s="4"/>
      <c r="AK893" s="4" t="e">
        <f>IF(ISNUMBER(Merge2[[#This Row],[PerformanceRating.RelationshipSatisfaction]]),Merge2[[#This Row],[PerformanceRating.RelationshipSatisfaction]],NA())</f>
        <v>#N/A</v>
      </c>
      <c r="AL893" s="4"/>
      <c r="AM893" s="4"/>
      <c r="AN893" s="4"/>
      <c r="AO893" s="4" t="e">
        <f>IF(ISNUMBER(Merge2[[#This Row],[PerformanceRating.WorkLifeBalance]]),Merge2[[#This Row],[PerformanceRating.WorkLifeBalance]],NA())</f>
        <v>#N/A</v>
      </c>
      <c r="AP893" s="4"/>
      <c r="AQ893" s="4" t="e">
        <f>IF(ISNUMBER(Merge2[[#This Row],[PerformanceRating.SelfRating]]),Merge2[[#This Row],[PerformanceRating.SelfRating]],NA())</f>
        <v>#N/A</v>
      </c>
      <c r="AR893" s="4"/>
      <c r="AS893" s="4" t="e">
        <f>IF(ISNUMBER(Merge2[[#This Row],[PerformanceRating.ManagerRating]]),Merge2[[#This Row],[PerformanceRating.ManagerRating]],NA())</f>
        <v>#N/A</v>
      </c>
      <c r="AT893" s="4" t="e">
        <f>AVERAGE(Merge2[[#This Row],[environment]],Merge2[[#This Row],[job_satisfactory]],Merge2[[#This Row],[Relationship]],Merge2[[#This Row],[worklife]],Merge2[[#This Row],[selfrating]],Merge2[[#This Row],[managerrating]])</f>
        <v>#N/A</v>
      </c>
    </row>
    <row r="894" spans="1:46" x14ac:dyDescent="0.25">
      <c r="A894" s="1" t="s">
        <v>2974</v>
      </c>
      <c r="B894" s="3" t="s">
        <v>2975</v>
      </c>
      <c r="C894" s="3" t="s">
        <v>2976</v>
      </c>
      <c r="D894" s="3" t="s">
        <v>26</v>
      </c>
      <c r="E894" s="4">
        <v>23</v>
      </c>
      <c r="F894" s="4" t="str">
        <f>IF(Merge2[[#This Row],[Age]]&lt;=35,"Young","Old")</f>
        <v>Young</v>
      </c>
      <c r="G894" s="3" t="s">
        <v>27</v>
      </c>
      <c r="H894" s="3" t="s">
        <v>57</v>
      </c>
      <c r="I894" s="4">
        <v>16</v>
      </c>
      <c r="J894" s="4" t="str" cm="1">
        <f t="array" ref="J894">_xlfn.IFS(Merge2[[#This Row],[DistanceFromHome (KM)]] &lt;=10,"0-10KM",Merge2[[#This Row],[DistanceFromHome (KM)]] &lt;=20,"11-20KM",Merge2[[#This Row],[DistanceFromHome (KM)]] &lt;=30,"21-30KM",Merge2[[#This Row],[DistanceFromHome (KM)]] &lt;=40,"31-40KM",Merge2[[#This Row],[DistanceFromHome (KM)]] &lt;=50,"41-50KM")</f>
        <v>11-20KM</v>
      </c>
      <c r="K894" s="3" t="s">
        <v>40</v>
      </c>
      <c r="L894" s="3" t="s">
        <v>30</v>
      </c>
      <c r="M894" s="4">
        <v>2</v>
      </c>
      <c r="N894" s="3" t="str" cm="1">
        <f t="array" ref="N894">_xlfn.SWITCH(Merge2[[#This Row],[Education]], 1, "Below College", 2, "College", 3, "Bachelor's", 4, "Master's", 5, "Doctorate")</f>
        <v>College</v>
      </c>
      <c r="O894" s="3" t="s">
        <v>77</v>
      </c>
      <c r="P894" s="3" t="s">
        <v>101</v>
      </c>
      <c r="Q894" s="3" t="s">
        <v>51</v>
      </c>
      <c r="R894" s="5">
        <v>56946</v>
      </c>
      <c r="S894" s="4">
        <v>1</v>
      </c>
      <c r="T894" s="3" t="s">
        <v>34</v>
      </c>
      <c r="U894" s="4">
        <f>IF(Merge2[[#This Row],[OverTime]]="Yes", 1, 0)</f>
        <v>0</v>
      </c>
      <c r="V894" s="2">
        <v>43426</v>
      </c>
      <c r="W894" s="3" t="s">
        <v>34</v>
      </c>
      <c r="X894" s="4">
        <v>4</v>
      </c>
      <c r="Y894" s="4">
        <v>2</v>
      </c>
      <c r="Z894" s="4">
        <v>4</v>
      </c>
      <c r="AA894" s="4" t="str">
        <f>IF(Merge2[[#This Row],[YearsSinceLastPromotion]] &gt;=4, "Need Attention", "OK")</f>
        <v>Need Attention</v>
      </c>
      <c r="AB894" s="4">
        <v>4</v>
      </c>
      <c r="AC894" s="1"/>
      <c r="AD894" s="1"/>
      <c r="AE894" s="2"/>
      <c r="AF894" s="4"/>
      <c r="AG894" s="4" t="e">
        <f>IF(ISNUMBER(Merge2[[#This Row],[PerformanceRating.EnvironmentSatisfaction]]),Merge2[[#This Row],[PerformanceRating.EnvironmentSatisfaction]], NA())</f>
        <v>#N/A</v>
      </c>
      <c r="AH894" s="4"/>
      <c r="AI894" s="4" t="e">
        <f>IF(ISNUMBER(Merge2[[#This Row],[PerformanceRating.JobSatisfaction]]),Merge2[[#This Row],[PerformanceRating.JobSatisfaction]],NA())</f>
        <v>#N/A</v>
      </c>
      <c r="AJ894" s="4"/>
      <c r="AK894" s="4" t="e">
        <f>IF(ISNUMBER(Merge2[[#This Row],[PerformanceRating.RelationshipSatisfaction]]),Merge2[[#This Row],[PerformanceRating.RelationshipSatisfaction]],NA())</f>
        <v>#N/A</v>
      </c>
      <c r="AL894" s="4"/>
      <c r="AM894" s="4"/>
      <c r="AN894" s="4"/>
      <c r="AO894" s="4" t="e">
        <f>IF(ISNUMBER(Merge2[[#This Row],[PerformanceRating.WorkLifeBalance]]),Merge2[[#This Row],[PerformanceRating.WorkLifeBalance]],NA())</f>
        <v>#N/A</v>
      </c>
      <c r="AP894" s="4"/>
      <c r="AQ894" s="4" t="e">
        <f>IF(ISNUMBER(Merge2[[#This Row],[PerformanceRating.SelfRating]]),Merge2[[#This Row],[PerformanceRating.SelfRating]],NA())</f>
        <v>#N/A</v>
      </c>
      <c r="AR894" s="4"/>
      <c r="AS894" s="4" t="e">
        <f>IF(ISNUMBER(Merge2[[#This Row],[PerformanceRating.ManagerRating]]),Merge2[[#This Row],[PerformanceRating.ManagerRating]],NA())</f>
        <v>#N/A</v>
      </c>
      <c r="AT894" s="4" t="e">
        <f>AVERAGE(Merge2[[#This Row],[environment]],Merge2[[#This Row],[job_satisfactory]],Merge2[[#This Row],[Relationship]],Merge2[[#This Row],[worklife]],Merge2[[#This Row],[selfrating]],Merge2[[#This Row],[managerrating]])</f>
        <v>#N/A</v>
      </c>
    </row>
    <row r="895" spans="1:46" x14ac:dyDescent="0.25">
      <c r="A895" s="1" t="s">
        <v>2977</v>
      </c>
      <c r="B895" s="3" t="s">
        <v>2978</v>
      </c>
      <c r="C895" s="3" t="s">
        <v>2979</v>
      </c>
      <c r="D895" s="3" t="s">
        <v>26</v>
      </c>
      <c r="E895" s="4">
        <v>25</v>
      </c>
      <c r="F895" s="4" t="str">
        <f>IF(Merge2[[#This Row],[Age]]&lt;=35,"Young","Old")</f>
        <v>Young</v>
      </c>
      <c r="G895" s="3" t="s">
        <v>27</v>
      </c>
      <c r="H895" s="3" t="s">
        <v>57</v>
      </c>
      <c r="I895" s="4">
        <v>20</v>
      </c>
      <c r="J895" s="4" t="str" cm="1">
        <f t="array" ref="J895">_xlfn.IFS(Merge2[[#This Row],[DistanceFromHome (KM)]] &lt;=10,"0-10KM",Merge2[[#This Row],[DistanceFromHome (KM)]] &lt;=20,"11-20KM",Merge2[[#This Row],[DistanceFromHome (KM)]] &lt;=30,"21-30KM",Merge2[[#This Row],[DistanceFromHome (KM)]] &lt;=40,"31-40KM",Merge2[[#This Row],[DistanceFromHome (KM)]] &lt;=50,"41-50KM")</f>
        <v>11-20KM</v>
      </c>
      <c r="K895" s="3" t="s">
        <v>69</v>
      </c>
      <c r="L895" s="3" t="s">
        <v>70</v>
      </c>
      <c r="M895" s="4">
        <v>3</v>
      </c>
      <c r="N895" s="3" t="str" cm="1">
        <f t="array" ref="N895">_xlfn.SWITCH(Merge2[[#This Row],[Education]], 1, "Below College", 2, "College", 3, "Bachelor's", 4, "Master's", 5, "Doctorate")</f>
        <v>Bachelor's</v>
      </c>
      <c r="O895" s="3" t="s">
        <v>58</v>
      </c>
      <c r="P895" s="3" t="s">
        <v>101</v>
      </c>
      <c r="Q895" s="3" t="s">
        <v>51</v>
      </c>
      <c r="R895" s="5">
        <v>65642</v>
      </c>
      <c r="S895" s="4">
        <v>1</v>
      </c>
      <c r="T895" s="3" t="s">
        <v>34</v>
      </c>
      <c r="U895" s="4">
        <f>IF(Merge2[[#This Row],[OverTime]]="Yes", 1, 0)</f>
        <v>0</v>
      </c>
      <c r="V895" s="2">
        <v>43429</v>
      </c>
      <c r="W895" s="3" t="s">
        <v>34</v>
      </c>
      <c r="X895" s="4">
        <v>4</v>
      </c>
      <c r="Y895" s="4">
        <v>4</v>
      </c>
      <c r="Z895" s="4">
        <v>4</v>
      </c>
      <c r="AA895" s="4" t="str">
        <f>IF(Merge2[[#This Row],[YearsSinceLastPromotion]] &gt;=4, "Need Attention", "OK")</f>
        <v>Need Attention</v>
      </c>
      <c r="AB895" s="4">
        <v>0</v>
      </c>
      <c r="AC895" s="1"/>
      <c r="AD895" s="1"/>
      <c r="AE895" s="2"/>
      <c r="AF895" s="4"/>
      <c r="AG895" s="4" t="e">
        <f>IF(ISNUMBER(Merge2[[#This Row],[PerformanceRating.EnvironmentSatisfaction]]),Merge2[[#This Row],[PerformanceRating.EnvironmentSatisfaction]], NA())</f>
        <v>#N/A</v>
      </c>
      <c r="AH895" s="4"/>
      <c r="AI895" s="4" t="e">
        <f>IF(ISNUMBER(Merge2[[#This Row],[PerformanceRating.JobSatisfaction]]),Merge2[[#This Row],[PerformanceRating.JobSatisfaction]],NA())</f>
        <v>#N/A</v>
      </c>
      <c r="AJ895" s="4"/>
      <c r="AK895" s="4" t="e">
        <f>IF(ISNUMBER(Merge2[[#This Row],[PerformanceRating.RelationshipSatisfaction]]),Merge2[[#This Row],[PerformanceRating.RelationshipSatisfaction]],NA())</f>
        <v>#N/A</v>
      </c>
      <c r="AL895" s="4"/>
      <c r="AM895" s="4"/>
      <c r="AN895" s="4"/>
      <c r="AO895" s="4" t="e">
        <f>IF(ISNUMBER(Merge2[[#This Row],[PerformanceRating.WorkLifeBalance]]),Merge2[[#This Row],[PerformanceRating.WorkLifeBalance]],NA())</f>
        <v>#N/A</v>
      </c>
      <c r="AP895" s="4"/>
      <c r="AQ895" s="4" t="e">
        <f>IF(ISNUMBER(Merge2[[#This Row],[PerformanceRating.SelfRating]]),Merge2[[#This Row],[PerformanceRating.SelfRating]],NA())</f>
        <v>#N/A</v>
      </c>
      <c r="AR895" s="4"/>
      <c r="AS895" s="4" t="e">
        <f>IF(ISNUMBER(Merge2[[#This Row],[PerformanceRating.ManagerRating]]),Merge2[[#This Row],[PerformanceRating.ManagerRating]],NA())</f>
        <v>#N/A</v>
      </c>
      <c r="AT895" s="4" t="e">
        <f>AVERAGE(Merge2[[#This Row],[environment]],Merge2[[#This Row],[job_satisfactory]],Merge2[[#This Row],[Relationship]],Merge2[[#This Row],[worklife]],Merge2[[#This Row],[selfrating]],Merge2[[#This Row],[managerrating]])</f>
        <v>#N/A</v>
      </c>
    </row>
    <row r="896" spans="1:46" x14ac:dyDescent="0.25">
      <c r="A896" s="1" t="s">
        <v>2980</v>
      </c>
      <c r="B896" s="3" t="s">
        <v>2981</v>
      </c>
      <c r="C896" s="3" t="s">
        <v>2982</v>
      </c>
      <c r="D896" s="3" t="s">
        <v>26</v>
      </c>
      <c r="E896" s="4">
        <v>25</v>
      </c>
      <c r="F896" s="4" t="str">
        <f>IF(Merge2[[#This Row],[Age]]&lt;=35,"Young","Old")</f>
        <v>Young</v>
      </c>
      <c r="G896" s="3" t="s">
        <v>92</v>
      </c>
      <c r="H896" s="3" t="s">
        <v>28</v>
      </c>
      <c r="I896" s="4">
        <v>3</v>
      </c>
      <c r="J896" s="4" t="str" cm="1">
        <f t="array" ref="J896">_xlfn.IFS(Merge2[[#This Row],[DistanceFromHome (KM)]] &lt;=10,"0-10KM",Merge2[[#This Row],[DistanceFromHome (KM)]] &lt;=20,"11-20KM",Merge2[[#This Row],[DistanceFromHome (KM)]] &lt;=30,"21-30KM",Merge2[[#This Row],[DistanceFromHome (KM)]] &lt;=40,"31-40KM",Merge2[[#This Row],[DistanceFromHome (KM)]] &lt;=50,"41-50KM")</f>
        <v>0-10KM</v>
      </c>
      <c r="K896" s="3" t="s">
        <v>29</v>
      </c>
      <c r="L896" s="3" t="s">
        <v>70</v>
      </c>
      <c r="M896" s="4">
        <v>4</v>
      </c>
      <c r="N896" s="3" t="str" cm="1">
        <f t="array" ref="N896">_xlfn.SWITCH(Merge2[[#This Row],[Education]], 1, "Below College", 2, "College", 3, "Bachelor's", 4, "Master's", 5, "Doctorate")</f>
        <v>Master's</v>
      </c>
      <c r="O896" s="3" t="s">
        <v>83</v>
      </c>
      <c r="P896" s="3" t="s">
        <v>32</v>
      </c>
      <c r="Q896" s="3" t="s">
        <v>41</v>
      </c>
      <c r="R896" s="5">
        <v>56163</v>
      </c>
      <c r="S896" s="4">
        <v>0</v>
      </c>
      <c r="T896" s="3" t="s">
        <v>42</v>
      </c>
      <c r="U896" s="4">
        <f>IF(Merge2[[#This Row],[OverTime]]="Yes", 1, 0)</f>
        <v>1</v>
      </c>
      <c r="V896" s="2">
        <v>43430</v>
      </c>
      <c r="W896" s="3" t="s">
        <v>42</v>
      </c>
      <c r="X896" s="4">
        <v>0</v>
      </c>
      <c r="Y896" s="4">
        <v>0</v>
      </c>
      <c r="Z896" s="4">
        <v>0</v>
      </c>
      <c r="AA896" s="4" t="str">
        <f>IF(Merge2[[#This Row],[YearsSinceLastPromotion]] &gt;=4, "Need Attention", "OK")</f>
        <v>OK</v>
      </c>
      <c r="AB896" s="4">
        <v>0</v>
      </c>
      <c r="AC896" s="1" t="s">
        <v>2983</v>
      </c>
      <c r="AD896" s="1" t="s">
        <v>2980</v>
      </c>
      <c r="AE896" s="2">
        <v>42542</v>
      </c>
      <c r="AF896" s="4">
        <v>3</v>
      </c>
      <c r="AG896" s="4">
        <f>IF(ISNUMBER(Merge2[[#This Row],[PerformanceRating.EnvironmentSatisfaction]]),Merge2[[#This Row],[PerformanceRating.EnvironmentSatisfaction]], NA())</f>
        <v>3</v>
      </c>
      <c r="AH896" s="4">
        <v>2</v>
      </c>
      <c r="AI896" s="4">
        <f>IF(ISNUMBER(Merge2[[#This Row],[PerformanceRating.JobSatisfaction]]),Merge2[[#This Row],[PerformanceRating.JobSatisfaction]],NA())</f>
        <v>2</v>
      </c>
      <c r="AJ896" s="4">
        <v>4</v>
      </c>
      <c r="AK896" s="4">
        <f>IF(ISNUMBER(Merge2[[#This Row],[PerformanceRating.RelationshipSatisfaction]]),Merge2[[#This Row],[PerformanceRating.RelationshipSatisfaction]],NA())</f>
        <v>4</v>
      </c>
      <c r="AL896" s="4">
        <v>1</v>
      </c>
      <c r="AM896" s="4">
        <v>0</v>
      </c>
      <c r="AN896" s="4">
        <v>3</v>
      </c>
      <c r="AO896" s="4">
        <f>IF(ISNUMBER(Merge2[[#This Row],[PerformanceRating.WorkLifeBalance]]),Merge2[[#This Row],[PerformanceRating.WorkLifeBalance]],NA())</f>
        <v>3</v>
      </c>
      <c r="AP896" s="4">
        <v>3</v>
      </c>
      <c r="AQ896" s="4">
        <f>IF(ISNUMBER(Merge2[[#This Row],[PerformanceRating.SelfRating]]),Merge2[[#This Row],[PerformanceRating.SelfRating]],NA())</f>
        <v>3</v>
      </c>
      <c r="AR896" s="4">
        <v>3</v>
      </c>
      <c r="AS896" s="4">
        <f>IF(ISNUMBER(Merge2[[#This Row],[PerformanceRating.ManagerRating]]),Merge2[[#This Row],[PerformanceRating.ManagerRating]],NA())</f>
        <v>3</v>
      </c>
      <c r="AT896" s="4">
        <f>AVERAGE(Merge2[[#This Row],[environment]],Merge2[[#This Row],[job_satisfactory]],Merge2[[#This Row],[Relationship]],Merge2[[#This Row],[worklife]],Merge2[[#This Row],[selfrating]],Merge2[[#This Row],[managerrating]])</f>
        <v>3</v>
      </c>
    </row>
    <row r="897" spans="1:46" x14ac:dyDescent="0.25">
      <c r="A897" s="1" t="s">
        <v>2984</v>
      </c>
      <c r="B897" s="3" t="s">
        <v>2985</v>
      </c>
      <c r="C897" s="3" t="s">
        <v>2986</v>
      </c>
      <c r="D897" s="3" t="s">
        <v>39</v>
      </c>
      <c r="E897" s="4">
        <v>24</v>
      </c>
      <c r="F897" s="4" t="str">
        <f>IF(Merge2[[#This Row],[Age]]&lt;=35,"Young","Old")</f>
        <v>Young</v>
      </c>
      <c r="G897" s="3" t="s">
        <v>27</v>
      </c>
      <c r="H897" s="3" t="s">
        <v>57</v>
      </c>
      <c r="I897" s="4">
        <v>11</v>
      </c>
      <c r="J897" s="4" t="str" cm="1">
        <f t="array" ref="J897">_xlfn.IFS(Merge2[[#This Row],[DistanceFromHome (KM)]] &lt;=10,"0-10KM",Merge2[[#This Row],[DistanceFromHome (KM)]] &lt;=20,"11-20KM",Merge2[[#This Row],[DistanceFromHome (KM)]] &lt;=30,"21-30KM",Merge2[[#This Row],[DistanceFromHome (KM)]] &lt;=40,"31-40KM",Merge2[[#This Row],[DistanceFromHome (KM)]] &lt;=50,"41-50KM")</f>
        <v>11-20KM</v>
      </c>
      <c r="K897" s="3" t="s">
        <v>40</v>
      </c>
      <c r="L897" s="3" t="s">
        <v>30</v>
      </c>
      <c r="M897" s="4">
        <v>3</v>
      </c>
      <c r="N897" s="3" t="str" cm="1">
        <f t="array" ref="N897">_xlfn.SWITCH(Merge2[[#This Row],[Education]], 1, "Below College", 2, "College", 3, "Bachelor's", 4, "Master's", 5, "Doctorate")</f>
        <v>Bachelor's</v>
      </c>
      <c r="O897" s="3" t="s">
        <v>58</v>
      </c>
      <c r="P897" s="3" t="s">
        <v>114</v>
      </c>
      <c r="Q897" s="3" t="s">
        <v>41</v>
      </c>
      <c r="R897" s="5">
        <v>57054</v>
      </c>
      <c r="S897" s="4">
        <v>0</v>
      </c>
      <c r="T897" s="3" t="s">
        <v>34</v>
      </c>
      <c r="U897" s="4">
        <f>IF(Merge2[[#This Row],[OverTime]]="Yes", 1, 0)</f>
        <v>0</v>
      </c>
      <c r="V897" s="2">
        <v>43432</v>
      </c>
      <c r="W897" s="3" t="s">
        <v>34</v>
      </c>
      <c r="X897" s="4">
        <v>4</v>
      </c>
      <c r="Y897" s="4">
        <v>4</v>
      </c>
      <c r="Z897" s="4">
        <v>4</v>
      </c>
      <c r="AA897" s="4" t="str">
        <f>IF(Merge2[[#This Row],[YearsSinceLastPromotion]] &gt;=4, "Need Attention", "OK")</f>
        <v>Need Attention</v>
      </c>
      <c r="AB897" s="4">
        <v>4</v>
      </c>
      <c r="AC897" s="1"/>
      <c r="AD897" s="1"/>
      <c r="AE897" s="2"/>
      <c r="AF897" s="4"/>
      <c r="AG897" s="4" t="e">
        <f>IF(ISNUMBER(Merge2[[#This Row],[PerformanceRating.EnvironmentSatisfaction]]),Merge2[[#This Row],[PerformanceRating.EnvironmentSatisfaction]], NA())</f>
        <v>#N/A</v>
      </c>
      <c r="AH897" s="4"/>
      <c r="AI897" s="4" t="e">
        <f>IF(ISNUMBER(Merge2[[#This Row],[PerformanceRating.JobSatisfaction]]),Merge2[[#This Row],[PerformanceRating.JobSatisfaction]],NA())</f>
        <v>#N/A</v>
      </c>
      <c r="AJ897" s="4"/>
      <c r="AK897" s="4" t="e">
        <f>IF(ISNUMBER(Merge2[[#This Row],[PerformanceRating.RelationshipSatisfaction]]),Merge2[[#This Row],[PerformanceRating.RelationshipSatisfaction]],NA())</f>
        <v>#N/A</v>
      </c>
      <c r="AL897" s="4"/>
      <c r="AM897" s="4"/>
      <c r="AN897" s="4"/>
      <c r="AO897" s="4" t="e">
        <f>IF(ISNUMBER(Merge2[[#This Row],[PerformanceRating.WorkLifeBalance]]),Merge2[[#This Row],[PerformanceRating.WorkLifeBalance]],NA())</f>
        <v>#N/A</v>
      </c>
      <c r="AP897" s="4"/>
      <c r="AQ897" s="4" t="e">
        <f>IF(ISNUMBER(Merge2[[#This Row],[PerformanceRating.SelfRating]]),Merge2[[#This Row],[PerformanceRating.SelfRating]],NA())</f>
        <v>#N/A</v>
      </c>
      <c r="AR897" s="4"/>
      <c r="AS897" s="4" t="e">
        <f>IF(ISNUMBER(Merge2[[#This Row],[PerformanceRating.ManagerRating]]),Merge2[[#This Row],[PerformanceRating.ManagerRating]],NA())</f>
        <v>#N/A</v>
      </c>
      <c r="AT897" s="4" t="e">
        <f>AVERAGE(Merge2[[#This Row],[environment]],Merge2[[#This Row],[job_satisfactory]],Merge2[[#This Row],[Relationship]],Merge2[[#This Row],[worklife]],Merge2[[#This Row],[selfrating]],Merge2[[#This Row],[managerrating]])</f>
        <v>#N/A</v>
      </c>
    </row>
    <row r="898" spans="1:46" x14ac:dyDescent="0.25">
      <c r="A898" s="1" t="s">
        <v>2987</v>
      </c>
      <c r="B898" s="3" t="s">
        <v>2988</v>
      </c>
      <c r="C898" s="3" t="s">
        <v>2989</v>
      </c>
      <c r="D898" s="3" t="s">
        <v>56</v>
      </c>
      <c r="E898" s="4">
        <v>22</v>
      </c>
      <c r="F898" s="4" t="str">
        <f>IF(Merge2[[#This Row],[Age]]&lt;=35,"Young","Old")</f>
        <v>Young</v>
      </c>
      <c r="G898" s="3" t="s">
        <v>27</v>
      </c>
      <c r="H898" s="3" t="s">
        <v>57</v>
      </c>
      <c r="I898" s="4">
        <v>6</v>
      </c>
      <c r="J898" s="4" t="str" cm="1">
        <f t="array" ref="J898">_xlfn.IFS(Merge2[[#This Row],[DistanceFromHome (KM)]] &lt;=10,"0-10KM",Merge2[[#This Row],[DistanceFromHome (KM)]] &lt;=20,"11-20KM",Merge2[[#This Row],[DistanceFromHome (KM)]] &lt;=30,"21-30KM",Merge2[[#This Row],[DistanceFromHome (KM)]] &lt;=40,"31-40KM",Merge2[[#This Row],[DistanceFromHome (KM)]] &lt;=50,"41-50KM")</f>
        <v>0-10KM</v>
      </c>
      <c r="K898" s="3" t="s">
        <v>69</v>
      </c>
      <c r="L898" s="3" t="s">
        <v>30</v>
      </c>
      <c r="M898" s="4">
        <v>3</v>
      </c>
      <c r="N898" s="3" t="str" cm="1">
        <f t="array" ref="N898">_xlfn.SWITCH(Merge2[[#This Row],[Education]], 1, "Below College", 2, "College", 3, "Bachelor's", 4, "Master's", 5, "Doctorate")</f>
        <v>Bachelor's</v>
      </c>
      <c r="O898" s="3" t="s">
        <v>200</v>
      </c>
      <c r="P898" s="3" t="s">
        <v>110</v>
      </c>
      <c r="Q898" s="3" t="s">
        <v>51</v>
      </c>
      <c r="R898" s="5">
        <v>21649</v>
      </c>
      <c r="S898" s="4">
        <v>1</v>
      </c>
      <c r="T898" s="3" t="s">
        <v>34</v>
      </c>
      <c r="U898" s="4">
        <f>IF(Merge2[[#This Row],[OverTime]]="Yes", 1, 0)</f>
        <v>0</v>
      </c>
      <c r="V898" s="2">
        <v>43436</v>
      </c>
      <c r="W898" s="3" t="s">
        <v>34</v>
      </c>
      <c r="X898" s="4">
        <v>4</v>
      </c>
      <c r="Y898" s="4">
        <v>1</v>
      </c>
      <c r="Z898" s="4">
        <v>4</v>
      </c>
      <c r="AA898" s="4" t="str">
        <f>IF(Merge2[[#This Row],[YearsSinceLastPromotion]] &gt;=4, "Need Attention", "OK")</f>
        <v>Need Attention</v>
      </c>
      <c r="AB898" s="4">
        <v>1</v>
      </c>
      <c r="AC898" s="1"/>
      <c r="AD898" s="1"/>
      <c r="AE898" s="2"/>
      <c r="AF898" s="4"/>
      <c r="AG898" s="4" t="e">
        <f>IF(ISNUMBER(Merge2[[#This Row],[PerformanceRating.EnvironmentSatisfaction]]),Merge2[[#This Row],[PerformanceRating.EnvironmentSatisfaction]], NA())</f>
        <v>#N/A</v>
      </c>
      <c r="AH898" s="4"/>
      <c r="AI898" s="4" t="e">
        <f>IF(ISNUMBER(Merge2[[#This Row],[PerformanceRating.JobSatisfaction]]),Merge2[[#This Row],[PerformanceRating.JobSatisfaction]],NA())</f>
        <v>#N/A</v>
      </c>
      <c r="AJ898" s="4"/>
      <c r="AK898" s="4" t="e">
        <f>IF(ISNUMBER(Merge2[[#This Row],[PerformanceRating.RelationshipSatisfaction]]),Merge2[[#This Row],[PerformanceRating.RelationshipSatisfaction]],NA())</f>
        <v>#N/A</v>
      </c>
      <c r="AL898" s="4"/>
      <c r="AM898" s="4"/>
      <c r="AN898" s="4"/>
      <c r="AO898" s="4" t="e">
        <f>IF(ISNUMBER(Merge2[[#This Row],[PerformanceRating.WorkLifeBalance]]),Merge2[[#This Row],[PerformanceRating.WorkLifeBalance]],NA())</f>
        <v>#N/A</v>
      </c>
      <c r="AP898" s="4"/>
      <c r="AQ898" s="4" t="e">
        <f>IF(ISNUMBER(Merge2[[#This Row],[PerformanceRating.SelfRating]]),Merge2[[#This Row],[PerformanceRating.SelfRating]],NA())</f>
        <v>#N/A</v>
      </c>
      <c r="AR898" s="4"/>
      <c r="AS898" s="4" t="e">
        <f>IF(ISNUMBER(Merge2[[#This Row],[PerformanceRating.ManagerRating]]),Merge2[[#This Row],[PerformanceRating.ManagerRating]],NA())</f>
        <v>#N/A</v>
      </c>
      <c r="AT898" s="4" t="e">
        <f>AVERAGE(Merge2[[#This Row],[environment]],Merge2[[#This Row],[job_satisfactory]],Merge2[[#This Row],[Relationship]],Merge2[[#This Row],[worklife]],Merge2[[#This Row],[selfrating]],Merge2[[#This Row],[managerrating]])</f>
        <v>#N/A</v>
      </c>
    </row>
    <row r="899" spans="1:46" x14ac:dyDescent="0.25">
      <c r="A899" s="1" t="s">
        <v>2990</v>
      </c>
      <c r="B899" s="3" t="s">
        <v>2991</v>
      </c>
      <c r="C899" s="3" t="s">
        <v>2992</v>
      </c>
      <c r="D899" s="3" t="s">
        <v>26</v>
      </c>
      <c r="E899" s="4">
        <v>22</v>
      </c>
      <c r="F899" s="4" t="str">
        <f>IF(Merge2[[#This Row],[Age]]&lt;=35,"Young","Old")</f>
        <v>Young</v>
      </c>
      <c r="G899" s="3" t="s">
        <v>92</v>
      </c>
      <c r="H899" s="3" t="s">
        <v>57</v>
      </c>
      <c r="I899" s="4">
        <v>29</v>
      </c>
      <c r="J899" s="4" t="str" cm="1">
        <f t="array" ref="J899">_xlfn.IFS(Merge2[[#This Row],[DistanceFromHome (KM)]] &lt;=10,"0-10KM",Merge2[[#This Row],[DistanceFromHome (KM)]] &lt;=20,"11-20KM",Merge2[[#This Row],[DistanceFromHome (KM)]] &lt;=30,"21-30KM",Merge2[[#This Row],[DistanceFromHome (KM)]] &lt;=40,"31-40KM",Merge2[[#This Row],[DistanceFromHome (KM)]] &lt;=50,"41-50KM")</f>
        <v>21-30KM</v>
      </c>
      <c r="K899" s="3" t="s">
        <v>40</v>
      </c>
      <c r="L899" s="3" t="s">
        <v>70</v>
      </c>
      <c r="M899" s="4">
        <v>2</v>
      </c>
      <c r="N899" s="3" t="str" cm="1">
        <f t="array" ref="N899">_xlfn.SWITCH(Merge2[[#This Row],[Education]], 1, "Below College", 2, "College", 3, "Bachelor's", 4, "Master's", 5, "Doctorate")</f>
        <v>College</v>
      </c>
      <c r="O899" s="3" t="s">
        <v>58</v>
      </c>
      <c r="P899" s="3" t="s">
        <v>93</v>
      </c>
      <c r="Q899" s="3" t="s">
        <v>41</v>
      </c>
      <c r="R899" s="5">
        <v>45850</v>
      </c>
      <c r="S899" s="4">
        <v>0</v>
      </c>
      <c r="T899" s="3" t="s">
        <v>34</v>
      </c>
      <c r="U899" s="4">
        <f>IF(Merge2[[#This Row],[OverTime]]="Yes", 1, 0)</f>
        <v>0</v>
      </c>
      <c r="V899" s="2">
        <v>43442</v>
      </c>
      <c r="W899" s="3" t="s">
        <v>34</v>
      </c>
      <c r="X899" s="4">
        <v>4</v>
      </c>
      <c r="Y899" s="4">
        <v>2</v>
      </c>
      <c r="Z899" s="4">
        <v>3</v>
      </c>
      <c r="AA899" s="4" t="str">
        <f>IF(Merge2[[#This Row],[YearsSinceLastPromotion]] &gt;=4, "Need Attention", "OK")</f>
        <v>OK</v>
      </c>
      <c r="AB899" s="4">
        <v>1</v>
      </c>
      <c r="AC899" s="1"/>
      <c r="AD899" s="1"/>
      <c r="AE899" s="2"/>
      <c r="AF899" s="4"/>
      <c r="AG899" s="4" t="e">
        <f>IF(ISNUMBER(Merge2[[#This Row],[PerformanceRating.EnvironmentSatisfaction]]),Merge2[[#This Row],[PerformanceRating.EnvironmentSatisfaction]], NA())</f>
        <v>#N/A</v>
      </c>
      <c r="AH899" s="4"/>
      <c r="AI899" s="4" t="e">
        <f>IF(ISNUMBER(Merge2[[#This Row],[PerformanceRating.JobSatisfaction]]),Merge2[[#This Row],[PerformanceRating.JobSatisfaction]],NA())</f>
        <v>#N/A</v>
      </c>
      <c r="AJ899" s="4"/>
      <c r="AK899" s="4" t="e">
        <f>IF(ISNUMBER(Merge2[[#This Row],[PerformanceRating.RelationshipSatisfaction]]),Merge2[[#This Row],[PerformanceRating.RelationshipSatisfaction]],NA())</f>
        <v>#N/A</v>
      </c>
      <c r="AL899" s="4"/>
      <c r="AM899" s="4"/>
      <c r="AN899" s="4"/>
      <c r="AO899" s="4" t="e">
        <f>IF(ISNUMBER(Merge2[[#This Row],[PerformanceRating.WorkLifeBalance]]),Merge2[[#This Row],[PerformanceRating.WorkLifeBalance]],NA())</f>
        <v>#N/A</v>
      </c>
      <c r="AP899" s="4"/>
      <c r="AQ899" s="4" t="e">
        <f>IF(ISNUMBER(Merge2[[#This Row],[PerformanceRating.SelfRating]]),Merge2[[#This Row],[PerformanceRating.SelfRating]],NA())</f>
        <v>#N/A</v>
      </c>
      <c r="AR899" s="4"/>
      <c r="AS899" s="4" t="e">
        <f>IF(ISNUMBER(Merge2[[#This Row],[PerformanceRating.ManagerRating]]),Merge2[[#This Row],[PerformanceRating.ManagerRating]],NA())</f>
        <v>#N/A</v>
      </c>
      <c r="AT899" s="4" t="e">
        <f>AVERAGE(Merge2[[#This Row],[environment]],Merge2[[#This Row],[job_satisfactory]],Merge2[[#This Row],[Relationship]],Merge2[[#This Row],[worklife]],Merge2[[#This Row],[selfrating]],Merge2[[#This Row],[managerrating]])</f>
        <v>#N/A</v>
      </c>
    </row>
    <row r="900" spans="1:46" hidden="1" x14ac:dyDescent="0.25">
      <c r="A900" s="1" t="s">
        <v>2993</v>
      </c>
      <c r="B900" s="3" t="s">
        <v>1820</v>
      </c>
      <c r="C900" s="3" t="s">
        <v>2994</v>
      </c>
      <c r="D900" s="3" t="s">
        <v>39</v>
      </c>
      <c r="E900" s="4">
        <v>46</v>
      </c>
      <c r="F900" s="4" t="str">
        <f>IF(Merge2[[#This Row],[Age]]&lt;=35,"Young","Old")</f>
        <v>Old</v>
      </c>
      <c r="G900" s="3" t="s">
        <v>27</v>
      </c>
      <c r="H900" s="3" t="s">
        <v>28</v>
      </c>
      <c r="I900" s="4">
        <v>38</v>
      </c>
      <c r="J900" s="4" t="str" cm="1">
        <f t="array" ref="J900">_xlfn.IFS(Merge2[[#This Row],[DistanceFromHome (KM)]] &lt;=10,"0-10KM",Merge2[[#This Row],[DistanceFromHome (KM)]] &lt;=20,"11-20KM",Merge2[[#This Row],[DistanceFromHome (KM)]] &lt;=30,"21-30KM",Merge2[[#This Row],[DistanceFromHome (KM)]] &lt;=40,"31-40KM",Merge2[[#This Row],[DistanceFromHome (KM)]] &lt;=50,"41-50KM")</f>
        <v>31-40KM</v>
      </c>
      <c r="K900" s="3" t="s">
        <v>29</v>
      </c>
      <c r="L900" s="3" t="s">
        <v>30</v>
      </c>
      <c r="M900" s="4">
        <v>3</v>
      </c>
      <c r="N900" s="3" t="str" cm="1">
        <f t="array" ref="N900">_xlfn.SWITCH(Merge2[[#This Row],[Education]], 1, "Below College", 2, "College", 3, "Bachelor's", 4, "Master's", 5, "Doctorate")</f>
        <v>Bachelor's</v>
      </c>
      <c r="O900" s="3" t="s">
        <v>31</v>
      </c>
      <c r="P900" s="3" t="s">
        <v>32</v>
      </c>
      <c r="Q900" s="3" t="s">
        <v>51</v>
      </c>
      <c r="R900" s="5">
        <v>325452</v>
      </c>
      <c r="S900" s="4">
        <v>1</v>
      </c>
      <c r="T900" s="3" t="s">
        <v>34</v>
      </c>
      <c r="U900" s="4">
        <f>IF(Merge2[[#This Row],[OverTime]]="Yes", 1, 0)</f>
        <v>0</v>
      </c>
      <c r="V900" s="2">
        <v>43450</v>
      </c>
      <c r="W900" s="3" t="s">
        <v>34</v>
      </c>
      <c r="X900" s="4">
        <v>4</v>
      </c>
      <c r="Y900" s="4">
        <v>3</v>
      </c>
      <c r="Z900" s="4">
        <v>4</v>
      </c>
      <c r="AA900" s="4" t="str">
        <f>IF(Merge2[[#This Row],[YearsSinceLastPromotion]] &gt;=4, "Need Attention", "OK")</f>
        <v>Need Attention</v>
      </c>
      <c r="AB900" s="4">
        <v>3</v>
      </c>
      <c r="AC900" s="1"/>
      <c r="AD900" s="1"/>
      <c r="AE900" s="2"/>
      <c r="AF900" s="4"/>
      <c r="AG900" s="4" t="e">
        <f>IF(ISNUMBER(Merge2[[#This Row],[PerformanceRating.EnvironmentSatisfaction]]),Merge2[[#This Row],[PerformanceRating.EnvironmentSatisfaction]], NA())</f>
        <v>#N/A</v>
      </c>
      <c r="AH900" s="4"/>
      <c r="AI900" s="4" t="e">
        <f>IF(ISNUMBER(Merge2[[#This Row],[PerformanceRating.JobSatisfaction]]),Merge2[[#This Row],[PerformanceRating.JobSatisfaction]],NA())</f>
        <v>#N/A</v>
      </c>
      <c r="AJ900" s="4"/>
      <c r="AK900" s="4" t="e">
        <f>IF(ISNUMBER(Merge2[[#This Row],[PerformanceRating.RelationshipSatisfaction]]),Merge2[[#This Row],[PerformanceRating.RelationshipSatisfaction]],NA())</f>
        <v>#N/A</v>
      </c>
      <c r="AL900" s="4"/>
      <c r="AM900" s="4"/>
      <c r="AN900" s="4"/>
      <c r="AO900" s="4" t="e">
        <f>IF(ISNUMBER(Merge2[[#This Row],[PerformanceRating.WorkLifeBalance]]),Merge2[[#This Row],[PerformanceRating.WorkLifeBalance]],NA())</f>
        <v>#N/A</v>
      </c>
      <c r="AP900" s="4"/>
      <c r="AQ900" s="4" t="e">
        <f>IF(ISNUMBER(Merge2[[#This Row],[PerformanceRating.SelfRating]]),Merge2[[#This Row],[PerformanceRating.SelfRating]],NA())</f>
        <v>#N/A</v>
      </c>
      <c r="AR900" s="4"/>
      <c r="AS900" s="4" t="e">
        <f>IF(ISNUMBER(Merge2[[#This Row],[PerformanceRating.ManagerRating]]),Merge2[[#This Row],[PerformanceRating.ManagerRating]],NA())</f>
        <v>#N/A</v>
      </c>
      <c r="AT900" s="4" t="e">
        <f>AVERAGE(Merge2[[#This Row],[environment]],Merge2[[#This Row],[job_satisfactory]],Merge2[[#This Row],[Relationship]],Merge2[[#This Row],[worklife]],Merge2[[#This Row],[selfrating]],Merge2[[#This Row],[managerrating]])</f>
        <v>#N/A</v>
      </c>
    </row>
    <row r="901" spans="1:46" x14ac:dyDescent="0.25">
      <c r="A901" s="1" t="s">
        <v>2995</v>
      </c>
      <c r="B901" s="3" t="s">
        <v>2996</v>
      </c>
      <c r="C901" s="3" t="s">
        <v>2997</v>
      </c>
      <c r="D901" s="3" t="s">
        <v>26</v>
      </c>
      <c r="E901" s="4">
        <v>22</v>
      </c>
      <c r="F901" s="4" t="str">
        <f>IF(Merge2[[#This Row],[Age]]&lt;=35,"Young","Old")</f>
        <v>Young</v>
      </c>
      <c r="G901" s="3" t="s">
        <v>27</v>
      </c>
      <c r="H901" s="3" t="s">
        <v>57</v>
      </c>
      <c r="I901" s="4">
        <v>4</v>
      </c>
      <c r="J901" s="4" t="str" cm="1">
        <f t="array" ref="J901">_xlfn.IFS(Merge2[[#This Row],[DistanceFromHome (KM)]] &lt;=10,"0-10KM",Merge2[[#This Row],[DistanceFromHome (KM)]] &lt;=20,"11-20KM",Merge2[[#This Row],[DistanceFromHome (KM)]] &lt;=30,"21-30KM",Merge2[[#This Row],[DistanceFromHome (KM)]] &lt;=40,"31-40KM",Merge2[[#This Row],[DistanceFromHome (KM)]] &lt;=50,"41-50KM")</f>
        <v>0-10KM</v>
      </c>
      <c r="K901" s="3" t="s">
        <v>40</v>
      </c>
      <c r="L901" s="3" t="s">
        <v>30</v>
      </c>
      <c r="M901" s="4">
        <v>2</v>
      </c>
      <c r="N901" s="3" t="str" cm="1">
        <f t="array" ref="N901">_xlfn.SWITCH(Merge2[[#This Row],[Education]], 1, "Below College", 2, "College", 3, "Bachelor's", 4, "Master's", 5, "Doctorate")</f>
        <v>College</v>
      </c>
      <c r="O901" s="3" t="s">
        <v>58</v>
      </c>
      <c r="P901" s="3" t="s">
        <v>114</v>
      </c>
      <c r="Q901" s="3" t="s">
        <v>41</v>
      </c>
      <c r="R901" s="5">
        <v>73653</v>
      </c>
      <c r="S901" s="4">
        <v>0</v>
      </c>
      <c r="T901" s="3" t="s">
        <v>34</v>
      </c>
      <c r="U901" s="4">
        <f>IF(Merge2[[#This Row],[OverTime]]="Yes", 1, 0)</f>
        <v>0</v>
      </c>
      <c r="V901" s="2">
        <v>43453</v>
      </c>
      <c r="W901" s="3" t="s">
        <v>34</v>
      </c>
      <c r="X901" s="4">
        <v>4</v>
      </c>
      <c r="Y901" s="4">
        <v>2</v>
      </c>
      <c r="Z901" s="4">
        <v>3</v>
      </c>
      <c r="AA901" s="4" t="str">
        <f>IF(Merge2[[#This Row],[YearsSinceLastPromotion]] &gt;=4, "Need Attention", "OK")</f>
        <v>OK</v>
      </c>
      <c r="AB901" s="4">
        <v>3</v>
      </c>
      <c r="AC901" s="1"/>
      <c r="AD901" s="1"/>
      <c r="AE901" s="2"/>
      <c r="AF901" s="4"/>
      <c r="AG901" s="4" t="e">
        <f>IF(ISNUMBER(Merge2[[#This Row],[PerformanceRating.EnvironmentSatisfaction]]),Merge2[[#This Row],[PerformanceRating.EnvironmentSatisfaction]], NA())</f>
        <v>#N/A</v>
      </c>
      <c r="AH901" s="4"/>
      <c r="AI901" s="4" t="e">
        <f>IF(ISNUMBER(Merge2[[#This Row],[PerformanceRating.JobSatisfaction]]),Merge2[[#This Row],[PerformanceRating.JobSatisfaction]],NA())</f>
        <v>#N/A</v>
      </c>
      <c r="AJ901" s="4"/>
      <c r="AK901" s="4" t="e">
        <f>IF(ISNUMBER(Merge2[[#This Row],[PerformanceRating.RelationshipSatisfaction]]),Merge2[[#This Row],[PerformanceRating.RelationshipSatisfaction]],NA())</f>
        <v>#N/A</v>
      </c>
      <c r="AL901" s="4"/>
      <c r="AM901" s="4"/>
      <c r="AN901" s="4"/>
      <c r="AO901" s="4" t="e">
        <f>IF(ISNUMBER(Merge2[[#This Row],[PerformanceRating.WorkLifeBalance]]),Merge2[[#This Row],[PerformanceRating.WorkLifeBalance]],NA())</f>
        <v>#N/A</v>
      </c>
      <c r="AP901" s="4"/>
      <c r="AQ901" s="4" t="e">
        <f>IF(ISNUMBER(Merge2[[#This Row],[PerformanceRating.SelfRating]]),Merge2[[#This Row],[PerformanceRating.SelfRating]],NA())</f>
        <v>#N/A</v>
      </c>
      <c r="AR901" s="4"/>
      <c r="AS901" s="4" t="e">
        <f>IF(ISNUMBER(Merge2[[#This Row],[PerformanceRating.ManagerRating]]),Merge2[[#This Row],[PerformanceRating.ManagerRating]],NA())</f>
        <v>#N/A</v>
      </c>
      <c r="AT901" s="4" t="e">
        <f>AVERAGE(Merge2[[#This Row],[environment]],Merge2[[#This Row],[job_satisfactory]],Merge2[[#This Row],[Relationship]],Merge2[[#This Row],[worklife]],Merge2[[#This Row],[selfrating]],Merge2[[#This Row],[managerrating]])</f>
        <v>#N/A</v>
      </c>
    </row>
    <row r="902" spans="1:46" hidden="1" x14ac:dyDescent="0.25">
      <c r="A902" s="1" t="s">
        <v>2998</v>
      </c>
      <c r="B902" s="3" t="s">
        <v>747</v>
      </c>
      <c r="C902" s="3" t="s">
        <v>2999</v>
      </c>
      <c r="D902" s="3" t="s">
        <v>39</v>
      </c>
      <c r="E902" s="4">
        <v>44</v>
      </c>
      <c r="F902" s="4" t="str">
        <f>IF(Merge2[[#This Row],[Age]]&lt;=35,"Young","Old")</f>
        <v>Old</v>
      </c>
      <c r="G902" s="3" t="s">
        <v>27</v>
      </c>
      <c r="H902" s="3" t="s">
        <v>28</v>
      </c>
      <c r="I902" s="4">
        <v>44</v>
      </c>
      <c r="J902" s="4" t="str" cm="1">
        <f t="array" ref="J902">_xlfn.IFS(Merge2[[#This Row],[DistanceFromHome (KM)]] &lt;=10,"0-10KM",Merge2[[#This Row],[DistanceFromHome (KM)]] &lt;=20,"11-20KM",Merge2[[#This Row],[DistanceFromHome (KM)]] &lt;=30,"21-30KM",Merge2[[#This Row],[DistanceFromHome (KM)]] &lt;=40,"31-40KM",Merge2[[#This Row],[DistanceFromHome (KM)]] &lt;=50,"41-50KM")</f>
        <v>41-50KM</v>
      </c>
      <c r="K902" s="3" t="s">
        <v>40</v>
      </c>
      <c r="L902" s="3" t="s">
        <v>70</v>
      </c>
      <c r="M902" s="4">
        <v>3</v>
      </c>
      <c r="N902" s="3" t="str" cm="1">
        <f t="array" ref="N902">_xlfn.SWITCH(Merge2[[#This Row],[Education]], 1, "Below College", 2, "College", 3, "Bachelor's", 4, "Master's", 5, "Doctorate")</f>
        <v>Bachelor's</v>
      </c>
      <c r="O902" s="3" t="s">
        <v>31</v>
      </c>
      <c r="P902" s="3" t="s">
        <v>106</v>
      </c>
      <c r="Q902" s="3" t="s">
        <v>33</v>
      </c>
      <c r="R902" s="5">
        <v>313891</v>
      </c>
      <c r="S902" s="4">
        <v>1</v>
      </c>
      <c r="T902" s="3" t="s">
        <v>34</v>
      </c>
      <c r="U902" s="4">
        <f>IF(Merge2[[#This Row],[OverTime]]="Yes", 1, 0)</f>
        <v>0</v>
      </c>
      <c r="V902" s="2">
        <v>43457</v>
      </c>
      <c r="W902" s="3" t="s">
        <v>34</v>
      </c>
      <c r="X902" s="4">
        <v>4</v>
      </c>
      <c r="Y902" s="4">
        <v>4</v>
      </c>
      <c r="Z902" s="4">
        <v>4</v>
      </c>
      <c r="AA902" s="4" t="str">
        <f>IF(Merge2[[#This Row],[YearsSinceLastPromotion]] &gt;=4, "Need Attention", "OK")</f>
        <v>Need Attention</v>
      </c>
      <c r="AB902" s="4">
        <v>3</v>
      </c>
      <c r="AC902" s="1"/>
      <c r="AD902" s="1"/>
      <c r="AE902" s="2"/>
      <c r="AF902" s="4"/>
      <c r="AG902" s="4" t="e">
        <f>IF(ISNUMBER(Merge2[[#This Row],[PerformanceRating.EnvironmentSatisfaction]]),Merge2[[#This Row],[PerformanceRating.EnvironmentSatisfaction]], NA())</f>
        <v>#N/A</v>
      </c>
      <c r="AH902" s="4"/>
      <c r="AI902" s="4" t="e">
        <f>IF(ISNUMBER(Merge2[[#This Row],[PerformanceRating.JobSatisfaction]]),Merge2[[#This Row],[PerformanceRating.JobSatisfaction]],NA())</f>
        <v>#N/A</v>
      </c>
      <c r="AJ902" s="4"/>
      <c r="AK902" s="4" t="e">
        <f>IF(ISNUMBER(Merge2[[#This Row],[PerformanceRating.RelationshipSatisfaction]]),Merge2[[#This Row],[PerformanceRating.RelationshipSatisfaction]],NA())</f>
        <v>#N/A</v>
      </c>
      <c r="AL902" s="4"/>
      <c r="AM902" s="4"/>
      <c r="AN902" s="4"/>
      <c r="AO902" s="4" t="e">
        <f>IF(ISNUMBER(Merge2[[#This Row],[PerformanceRating.WorkLifeBalance]]),Merge2[[#This Row],[PerformanceRating.WorkLifeBalance]],NA())</f>
        <v>#N/A</v>
      </c>
      <c r="AP902" s="4"/>
      <c r="AQ902" s="4" t="e">
        <f>IF(ISNUMBER(Merge2[[#This Row],[PerformanceRating.SelfRating]]),Merge2[[#This Row],[PerformanceRating.SelfRating]],NA())</f>
        <v>#N/A</v>
      </c>
      <c r="AR902" s="4"/>
      <c r="AS902" s="4" t="e">
        <f>IF(ISNUMBER(Merge2[[#This Row],[PerformanceRating.ManagerRating]]),Merge2[[#This Row],[PerformanceRating.ManagerRating]],NA())</f>
        <v>#N/A</v>
      </c>
      <c r="AT902" s="4" t="e">
        <f>AVERAGE(Merge2[[#This Row],[environment]],Merge2[[#This Row],[job_satisfactory]],Merge2[[#This Row],[Relationship]],Merge2[[#This Row],[worklife]],Merge2[[#This Row],[selfrating]],Merge2[[#This Row],[managerrating]])</f>
        <v>#N/A</v>
      </c>
    </row>
    <row r="903" spans="1:46" x14ac:dyDescent="0.25">
      <c r="A903" s="1" t="s">
        <v>3000</v>
      </c>
      <c r="B903" s="3" t="s">
        <v>3001</v>
      </c>
      <c r="C903" s="3" t="s">
        <v>3002</v>
      </c>
      <c r="D903" s="3" t="s">
        <v>26</v>
      </c>
      <c r="E903" s="4">
        <v>22</v>
      </c>
      <c r="F903" s="4" t="str">
        <f>IF(Merge2[[#This Row],[Age]]&lt;=35,"Young","Old")</f>
        <v>Young</v>
      </c>
      <c r="G903" s="3" t="s">
        <v>27</v>
      </c>
      <c r="H903" s="3" t="s">
        <v>57</v>
      </c>
      <c r="I903" s="4">
        <v>41</v>
      </c>
      <c r="J903" s="4" t="str" cm="1">
        <f t="array" ref="J903">_xlfn.IFS(Merge2[[#This Row],[DistanceFromHome (KM)]] &lt;=10,"0-10KM",Merge2[[#This Row],[DistanceFromHome (KM)]] &lt;=20,"11-20KM",Merge2[[#This Row],[DistanceFromHome (KM)]] &lt;=30,"21-30KM",Merge2[[#This Row],[DistanceFromHome (KM)]] &lt;=40,"31-40KM",Merge2[[#This Row],[DistanceFromHome (KM)]] &lt;=50,"41-50KM")</f>
        <v>41-50KM</v>
      </c>
      <c r="K903" s="3" t="s">
        <v>40</v>
      </c>
      <c r="L903" s="3" t="s">
        <v>76</v>
      </c>
      <c r="M903" s="4">
        <v>5</v>
      </c>
      <c r="N903" s="3" t="str" cm="1">
        <f t="array" ref="N903">_xlfn.SWITCH(Merge2[[#This Row],[Education]], 1, "Below College", 2, "College", 3, "Bachelor's", 4, "Master's", 5, "Doctorate")</f>
        <v>Doctorate</v>
      </c>
      <c r="O903" s="3" t="s">
        <v>77</v>
      </c>
      <c r="P903" s="3" t="s">
        <v>101</v>
      </c>
      <c r="Q903" s="3" t="s">
        <v>41</v>
      </c>
      <c r="R903" s="5">
        <v>75810</v>
      </c>
      <c r="S903" s="4">
        <v>0</v>
      </c>
      <c r="T903" s="3" t="s">
        <v>34</v>
      </c>
      <c r="U903" s="4">
        <f>IF(Merge2[[#This Row],[OverTime]]="Yes", 1, 0)</f>
        <v>0</v>
      </c>
      <c r="V903" s="2">
        <v>43458</v>
      </c>
      <c r="W903" s="3" t="s">
        <v>34</v>
      </c>
      <c r="X903" s="4">
        <v>4</v>
      </c>
      <c r="Y903" s="4">
        <v>2</v>
      </c>
      <c r="Z903" s="4">
        <v>4</v>
      </c>
      <c r="AA903" s="4" t="str">
        <f>IF(Merge2[[#This Row],[YearsSinceLastPromotion]] &gt;=4, "Need Attention", "OK")</f>
        <v>Need Attention</v>
      </c>
      <c r="AB903" s="4">
        <v>3</v>
      </c>
      <c r="AC903" s="1"/>
      <c r="AD903" s="1"/>
      <c r="AE903" s="2"/>
      <c r="AF903" s="4"/>
      <c r="AG903" s="4" t="e">
        <f>IF(ISNUMBER(Merge2[[#This Row],[PerformanceRating.EnvironmentSatisfaction]]),Merge2[[#This Row],[PerformanceRating.EnvironmentSatisfaction]], NA())</f>
        <v>#N/A</v>
      </c>
      <c r="AH903" s="4"/>
      <c r="AI903" s="4" t="e">
        <f>IF(ISNUMBER(Merge2[[#This Row],[PerformanceRating.JobSatisfaction]]),Merge2[[#This Row],[PerformanceRating.JobSatisfaction]],NA())</f>
        <v>#N/A</v>
      </c>
      <c r="AJ903" s="4"/>
      <c r="AK903" s="4" t="e">
        <f>IF(ISNUMBER(Merge2[[#This Row],[PerformanceRating.RelationshipSatisfaction]]),Merge2[[#This Row],[PerformanceRating.RelationshipSatisfaction]],NA())</f>
        <v>#N/A</v>
      </c>
      <c r="AL903" s="4"/>
      <c r="AM903" s="4"/>
      <c r="AN903" s="4"/>
      <c r="AO903" s="4" t="e">
        <f>IF(ISNUMBER(Merge2[[#This Row],[PerformanceRating.WorkLifeBalance]]),Merge2[[#This Row],[PerformanceRating.WorkLifeBalance]],NA())</f>
        <v>#N/A</v>
      </c>
      <c r="AP903" s="4"/>
      <c r="AQ903" s="4" t="e">
        <f>IF(ISNUMBER(Merge2[[#This Row],[PerformanceRating.SelfRating]]),Merge2[[#This Row],[PerformanceRating.SelfRating]],NA())</f>
        <v>#N/A</v>
      </c>
      <c r="AR903" s="4"/>
      <c r="AS903" s="4" t="e">
        <f>IF(ISNUMBER(Merge2[[#This Row],[PerformanceRating.ManagerRating]]),Merge2[[#This Row],[PerformanceRating.ManagerRating]],NA())</f>
        <v>#N/A</v>
      </c>
      <c r="AT903" s="4" t="e">
        <f>AVERAGE(Merge2[[#This Row],[environment]],Merge2[[#This Row],[job_satisfactory]],Merge2[[#This Row],[Relationship]],Merge2[[#This Row],[worklife]],Merge2[[#This Row],[selfrating]],Merge2[[#This Row],[managerrating]])</f>
        <v>#N/A</v>
      </c>
    </row>
    <row r="904" spans="1:46" x14ac:dyDescent="0.25">
      <c r="A904" s="1" t="s">
        <v>3003</v>
      </c>
      <c r="B904" s="3" t="s">
        <v>3004</v>
      </c>
      <c r="C904" s="3" t="s">
        <v>3005</v>
      </c>
      <c r="D904" s="3" t="s">
        <v>39</v>
      </c>
      <c r="E904" s="4">
        <v>24</v>
      </c>
      <c r="F904" s="4" t="str">
        <f>IF(Merge2[[#This Row],[Age]]&lt;=35,"Young","Old")</f>
        <v>Young</v>
      </c>
      <c r="G904" s="3" t="s">
        <v>27</v>
      </c>
      <c r="H904" s="3" t="s">
        <v>57</v>
      </c>
      <c r="I904" s="4">
        <v>19</v>
      </c>
      <c r="J904" s="4" t="str" cm="1">
        <f t="array" ref="J904">_xlfn.IFS(Merge2[[#This Row],[DistanceFromHome (KM)]] &lt;=10,"0-10KM",Merge2[[#This Row],[DistanceFromHome (KM)]] &lt;=20,"11-20KM",Merge2[[#This Row],[DistanceFromHome (KM)]] &lt;=30,"21-30KM",Merge2[[#This Row],[DistanceFromHome (KM)]] &lt;=40,"31-40KM",Merge2[[#This Row],[DistanceFromHome (KM)]] &lt;=50,"41-50KM")</f>
        <v>11-20KM</v>
      </c>
      <c r="K904" s="3" t="s">
        <v>40</v>
      </c>
      <c r="L904" s="3" t="s">
        <v>30</v>
      </c>
      <c r="M904" s="4">
        <v>2</v>
      </c>
      <c r="N904" s="3" t="str" cm="1">
        <f t="array" ref="N904">_xlfn.SWITCH(Merge2[[#This Row],[Education]], 1, "Below College", 2, "College", 3, "Bachelor's", 4, "Master's", 5, "Doctorate")</f>
        <v>College</v>
      </c>
      <c r="O904" s="3" t="s">
        <v>58</v>
      </c>
      <c r="P904" s="3" t="s">
        <v>93</v>
      </c>
      <c r="Q904" s="3" t="s">
        <v>41</v>
      </c>
      <c r="R904" s="5">
        <v>32173</v>
      </c>
      <c r="S904" s="4">
        <v>0</v>
      </c>
      <c r="T904" s="3" t="s">
        <v>34</v>
      </c>
      <c r="U904" s="4">
        <f>IF(Merge2[[#This Row],[OverTime]]="Yes", 1, 0)</f>
        <v>0</v>
      </c>
      <c r="V904" s="2">
        <v>43458</v>
      </c>
      <c r="W904" s="3" t="s">
        <v>34</v>
      </c>
      <c r="X904" s="4">
        <v>4</v>
      </c>
      <c r="Y904" s="4">
        <v>1</v>
      </c>
      <c r="Z904" s="4">
        <v>4</v>
      </c>
      <c r="AA904" s="4" t="str">
        <f>IF(Merge2[[#This Row],[YearsSinceLastPromotion]] &gt;=4, "Need Attention", "OK")</f>
        <v>Need Attention</v>
      </c>
      <c r="AB904" s="4">
        <v>1</v>
      </c>
      <c r="AC904" s="1"/>
      <c r="AD904" s="1"/>
      <c r="AE904" s="2"/>
      <c r="AF904" s="4"/>
      <c r="AG904" s="4" t="e">
        <f>IF(ISNUMBER(Merge2[[#This Row],[PerformanceRating.EnvironmentSatisfaction]]),Merge2[[#This Row],[PerformanceRating.EnvironmentSatisfaction]], NA())</f>
        <v>#N/A</v>
      </c>
      <c r="AH904" s="4"/>
      <c r="AI904" s="4" t="e">
        <f>IF(ISNUMBER(Merge2[[#This Row],[PerformanceRating.JobSatisfaction]]),Merge2[[#This Row],[PerformanceRating.JobSatisfaction]],NA())</f>
        <v>#N/A</v>
      </c>
      <c r="AJ904" s="4"/>
      <c r="AK904" s="4" t="e">
        <f>IF(ISNUMBER(Merge2[[#This Row],[PerformanceRating.RelationshipSatisfaction]]),Merge2[[#This Row],[PerformanceRating.RelationshipSatisfaction]],NA())</f>
        <v>#N/A</v>
      </c>
      <c r="AL904" s="4"/>
      <c r="AM904" s="4"/>
      <c r="AN904" s="4"/>
      <c r="AO904" s="4" t="e">
        <f>IF(ISNUMBER(Merge2[[#This Row],[PerformanceRating.WorkLifeBalance]]),Merge2[[#This Row],[PerformanceRating.WorkLifeBalance]],NA())</f>
        <v>#N/A</v>
      </c>
      <c r="AP904" s="4"/>
      <c r="AQ904" s="4" t="e">
        <f>IF(ISNUMBER(Merge2[[#This Row],[PerformanceRating.SelfRating]]),Merge2[[#This Row],[PerformanceRating.SelfRating]],NA())</f>
        <v>#N/A</v>
      </c>
      <c r="AR904" s="4"/>
      <c r="AS904" s="4" t="e">
        <f>IF(ISNUMBER(Merge2[[#This Row],[PerformanceRating.ManagerRating]]),Merge2[[#This Row],[PerformanceRating.ManagerRating]],NA())</f>
        <v>#N/A</v>
      </c>
      <c r="AT904" s="4" t="e">
        <f>AVERAGE(Merge2[[#This Row],[environment]],Merge2[[#This Row],[job_satisfactory]],Merge2[[#This Row],[Relationship]],Merge2[[#This Row],[worklife]],Merge2[[#This Row],[selfrating]],Merge2[[#This Row],[managerrating]])</f>
        <v>#N/A</v>
      </c>
    </row>
    <row r="905" spans="1:46" x14ac:dyDescent="0.25">
      <c r="A905" s="1" t="s">
        <v>3006</v>
      </c>
      <c r="B905" s="3" t="s">
        <v>3007</v>
      </c>
      <c r="C905" s="3" t="s">
        <v>3008</v>
      </c>
      <c r="D905" s="3" t="s">
        <v>26</v>
      </c>
      <c r="E905" s="4">
        <v>23</v>
      </c>
      <c r="F905" s="4" t="str">
        <f>IF(Merge2[[#This Row],[Age]]&lt;=35,"Young","Old")</f>
        <v>Young</v>
      </c>
      <c r="G905" s="3" t="s">
        <v>27</v>
      </c>
      <c r="H905" s="3" t="s">
        <v>57</v>
      </c>
      <c r="I905" s="4">
        <v>31</v>
      </c>
      <c r="J905" s="4" t="str" cm="1">
        <f t="array" ref="J905">_xlfn.IFS(Merge2[[#This Row],[DistanceFromHome (KM)]] &lt;=10,"0-10KM",Merge2[[#This Row],[DistanceFromHome (KM)]] &lt;=20,"11-20KM",Merge2[[#This Row],[DistanceFromHome (KM)]] &lt;=30,"21-30KM",Merge2[[#This Row],[DistanceFromHome (KM)]] &lt;=40,"31-40KM",Merge2[[#This Row],[DistanceFromHome (KM)]] &lt;=50,"41-50KM")</f>
        <v>31-40KM</v>
      </c>
      <c r="K905" s="3" t="s">
        <v>40</v>
      </c>
      <c r="L905" s="3" t="s">
        <v>48</v>
      </c>
      <c r="M905" s="4">
        <v>3</v>
      </c>
      <c r="N905" s="3" t="str" cm="1">
        <f t="array" ref="N905">_xlfn.SWITCH(Merge2[[#This Row],[Education]], 1, "Below College", 2, "College", 3, "Bachelor's", 4, "Master's", 5, "Doctorate")</f>
        <v>Bachelor's</v>
      </c>
      <c r="O905" s="3" t="s">
        <v>58</v>
      </c>
      <c r="P905" s="3" t="s">
        <v>93</v>
      </c>
      <c r="Q905" s="3" t="s">
        <v>41</v>
      </c>
      <c r="R905" s="5">
        <v>49543</v>
      </c>
      <c r="S905" s="4">
        <v>0</v>
      </c>
      <c r="T905" s="3" t="s">
        <v>34</v>
      </c>
      <c r="U905" s="4">
        <f>IF(Merge2[[#This Row],[OverTime]]="Yes", 1, 0)</f>
        <v>0</v>
      </c>
      <c r="V905" s="2">
        <v>43462</v>
      </c>
      <c r="W905" s="3" t="s">
        <v>34</v>
      </c>
      <c r="X905" s="4">
        <v>4</v>
      </c>
      <c r="Y905" s="4">
        <v>3</v>
      </c>
      <c r="Z905" s="4">
        <v>3</v>
      </c>
      <c r="AA905" s="4" t="str">
        <f>IF(Merge2[[#This Row],[YearsSinceLastPromotion]] &gt;=4, "Need Attention", "OK")</f>
        <v>OK</v>
      </c>
      <c r="AB905" s="4">
        <v>1</v>
      </c>
      <c r="AC905" s="1" t="s">
        <v>3009</v>
      </c>
      <c r="AD905" s="1" t="s">
        <v>3006</v>
      </c>
      <c r="AE905" s="2">
        <v>44480</v>
      </c>
      <c r="AF905" s="4">
        <v>4</v>
      </c>
      <c r="AG905" s="4">
        <f>IF(ISNUMBER(Merge2[[#This Row],[PerformanceRating.EnvironmentSatisfaction]]),Merge2[[#This Row],[PerformanceRating.EnvironmentSatisfaction]], NA())</f>
        <v>4</v>
      </c>
      <c r="AH905" s="4">
        <v>3</v>
      </c>
      <c r="AI905" s="4">
        <f>IF(ISNUMBER(Merge2[[#This Row],[PerformanceRating.JobSatisfaction]]),Merge2[[#This Row],[PerformanceRating.JobSatisfaction]],NA())</f>
        <v>3</v>
      </c>
      <c r="AJ905" s="4">
        <v>5</v>
      </c>
      <c r="AK905" s="4">
        <f>IF(ISNUMBER(Merge2[[#This Row],[PerformanceRating.RelationshipSatisfaction]]),Merge2[[#This Row],[PerformanceRating.RelationshipSatisfaction]],NA())</f>
        <v>5</v>
      </c>
      <c r="AL905" s="4">
        <v>1</v>
      </c>
      <c r="AM905" s="4">
        <v>1</v>
      </c>
      <c r="AN905" s="4">
        <v>5</v>
      </c>
      <c r="AO905" s="4">
        <f>IF(ISNUMBER(Merge2[[#This Row],[PerformanceRating.WorkLifeBalance]]),Merge2[[#This Row],[PerformanceRating.WorkLifeBalance]],NA())</f>
        <v>5</v>
      </c>
      <c r="AP905" s="4">
        <v>5</v>
      </c>
      <c r="AQ905" s="4">
        <f>IF(ISNUMBER(Merge2[[#This Row],[PerformanceRating.SelfRating]]),Merge2[[#This Row],[PerformanceRating.SelfRating]],NA())</f>
        <v>5</v>
      </c>
      <c r="AR905" s="4">
        <v>4</v>
      </c>
      <c r="AS905" s="4">
        <f>IF(ISNUMBER(Merge2[[#This Row],[PerformanceRating.ManagerRating]]),Merge2[[#This Row],[PerformanceRating.ManagerRating]],NA())</f>
        <v>4</v>
      </c>
      <c r="AT905" s="4">
        <f>AVERAGE(Merge2[[#This Row],[environment]],Merge2[[#This Row],[job_satisfactory]],Merge2[[#This Row],[Relationship]],Merge2[[#This Row],[worklife]],Merge2[[#This Row],[selfrating]],Merge2[[#This Row],[managerrating]])</f>
        <v>4.333333333333333</v>
      </c>
    </row>
    <row r="906" spans="1:46" x14ac:dyDescent="0.25">
      <c r="A906" s="1" t="s">
        <v>3010</v>
      </c>
      <c r="B906" s="3" t="s">
        <v>3011</v>
      </c>
      <c r="C906" s="3" t="s">
        <v>3012</v>
      </c>
      <c r="D906" s="3" t="s">
        <v>26</v>
      </c>
      <c r="E906" s="4">
        <v>25</v>
      </c>
      <c r="F906" s="4" t="str">
        <f>IF(Merge2[[#This Row],[Age]]&lt;=35,"Young","Old")</f>
        <v>Young</v>
      </c>
      <c r="G906" s="3" t="s">
        <v>92</v>
      </c>
      <c r="H906" s="3" t="s">
        <v>57</v>
      </c>
      <c r="I906" s="4">
        <v>4</v>
      </c>
      <c r="J906" s="4" t="str" cm="1">
        <f t="array" ref="J906">_xlfn.IFS(Merge2[[#This Row],[DistanceFromHome (KM)]] &lt;=10,"0-10KM",Merge2[[#This Row],[DistanceFromHome (KM)]] &lt;=20,"11-20KM",Merge2[[#This Row],[DistanceFromHome (KM)]] &lt;=30,"21-30KM",Merge2[[#This Row],[DistanceFromHome (KM)]] &lt;=40,"31-40KM",Merge2[[#This Row],[DistanceFromHome (KM)]] &lt;=50,"41-50KM")</f>
        <v>0-10KM</v>
      </c>
      <c r="K906" s="3" t="s">
        <v>40</v>
      </c>
      <c r="L906" s="3" t="s">
        <v>48</v>
      </c>
      <c r="M906" s="4">
        <v>5</v>
      </c>
      <c r="N906" s="3" t="str" cm="1">
        <f t="array" ref="N906">_xlfn.SWITCH(Merge2[[#This Row],[Education]], 1, "Below College", 2, "College", 3, "Bachelor's", 4, "Master's", 5, "Doctorate")</f>
        <v>Doctorate</v>
      </c>
      <c r="O906" s="3" t="s">
        <v>77</v>
      </c>
      <c r="P906" s="3" t="s">
        <v>59</v>
      </c>
      <c r="Q906" s="3" t="s">
        <v>51</v>
      </c>
      <c r="R906" s="5">
        <v>199034</v>
      </c>
      <c r="S906" s="4">
        <v>0</v>
      </c>
      <c r="T906" s="3" t="s">
        <v>42</v>
      </c>
      <c r="U906" s="4">
        <f>IF(Merge2[[#This Row],[OverTime]]="Yes", 1, 0)</f>
        <v>1</v>
      </c>
      <c r="V906" s="2">
        <v>43464</v>
      </c>
      <c r="W906" s="3" t="s">
        <v>34</v>
      </c>
      <c r="X906" s="4">
        <v>4</v>
      </c>
      <c r="Y906" s="4">
        <v>4</v>
      </c>
      <c r="Z906" s="4">
        <v>4</v>
      </c>
      <c r="AA906" s="4" t="str">
        <f>IF(Merge2[[#This Row],[YearsSinceLastPromotion]] &gt;=4, "Need Attention", "OK")</f>
        <v>Need Attention</v>
      </c>
      <c r="AB906" s="4">
        <v>4</v>
      </c>
      <c r="AC906" s="1"/>
      <c r="AD906" s="1"/>
      <c r="AE906" s="2"/>
      <c r="AF906" s="4"/>
      <c r="AG906" s="4" t="e">
        <f>IF(ISNUMBER(Merge2[[#This Row],[PerformanceRating.EnvironmentSatisfaction]]),Merge2[[#This Row],[PerformanceRating.EnvironmentSatisfaction]], NA())</f>
        <v>#N/A</v>
      </c>
      <c r="AH906" s="4"/>
      <c r="AI906" s="4" t="e">
        <f>IF(ISNUMBER(Merge2[[#This Row],[PerformanceRating.JobSatisfaction]]),Merge2[[#This Row],[PerformanceRating.JobSatisfaction]],NA())</f>
        <v>#N/A</v>
      </c>
      <c r="AJ906" s="4"/>
      <c r="AK906" s="4" t="e">
        <f>IF(ISNUMBER(Merge2[[#This Row],[PerformanceRating.RelationshipSatisfaction]]),Merge2[[#This Row],[PerformanceRating.RelationshipSatisfaction]],NA())</f>
        <v>#N/A</v>
      </c>
      <c r="AL906" s="4"/>
      <c r="AM906" s="4"/>
      <c r="AN906" s="4"/>
      <c r="AO906" s="4" t="e">
        <f>IF(ISNUMBER(Merge2[[#This Row],[PerformanceRating.WorkLifeBalance]]),Merge2[[#This Row],[PerformanceRating.WorkLifeBalance]],NA())</f>
        <v>#N/A</v>
      </c>
      <c r="AP906" s="4"/>
      <c r="AQ906" s="4" t="e">
        <f>IF(ISNUMBER(Merge2[[#This Row],[PerformanceRating.SelfRating]]),Merge2[[#This Row],[PerformanceRating.SelfRating]],NA())</f>
        <v>#N/A</v>
      </c>
      <c r="AR906" s="4"/>
      <c r="AS906" s="4" t="e">
        <f>IF(ISNUMBER(Merge2[[#This Row],[PerformanceRating.ManagerRating]]),Merge2[[#This Row],[PerformanceRating.ManagerRating]],NA())</f>
        <v>#N/A</v>
      </c>
      <c r="AT906" s="4" t="e">
        <f>AVERAGE(Merge2[[#This Row],[environment]],Merge2[[#This Row],[job_satisfactory]],Merge2[[#This Row],[Relationship]],Merge2[[#This Row],[worklife]],Merge2[[#This Row],[selfrating]],Merge2[[#This Row],[managerrating]])</f>
        <v>#N/A</v>
      </c>
    </row>
    <row r="907" spans="1:46" x14ac:dyDescent="0.25">
      <c r="A907" s="1" t="s">
        <v>3013</v>
      </c>
      <c r="B907" s="3" t="s">
        <v>3014</v>
      </c>
      <c r="C907" s="3" t="s">
        <v>3015</v>
      </c>
      <c r="D907" s="3" t="s">
        <v>39</v>
      </c>
      <c r="E907" s="4">
        <v>22</v>
      </c>
      <c r="F907" s="4" t="str">
        <f>IF(Merge2[[#This Row],[Age]]&lt;=35,"Young","Old")</f>
        <v>Young</v>
      </c>
      <c r="G907" s="3" t="s">
        <v>27</v>
      </c>
      <c r="H907" s="3" t="s">
        <v>57</v>
      </c>
      <c r="I907" s="4">
        <v>10</v>
      </c>
      <c r="J907" s="4" t="str" cm="1">
        <f t="array" ref="J907">_xlfn.IFS(Merge2[[#This Row],[DistanceFromHome (KM)]] &lt;=10,"0-10KM",Merge2[[#This Row],[DistanceFromHome (KM)]] &lt;=20,"11-20KM",Merge2[[#This Row],[DistanceFromHome (KM)]] &lt;=30,"21-30KM",Merge2[[#This Row],[DistanceFromHome (KM)]] &lt;=40,"31-40KM",Merge2[[#This Row],[DistanceFromHome (KM)]] &lt;=50,"41-50KM")</f>
        <v>0-10KM</v>
      </c>
      <c r="K907" s="3" t="s">
        <v>40</v>
      </c>
      <c r="L907" s="3" t="s">
        <v>76</v>
      </c>
      <c r="M907" s="4">
        <v>3</v>
      </c>
      <c r="N907" s="3" t="str" cm="1">
        <f t="array" ref="N907">_xlfn.SWITCH(Merge2[[#This Row],[Education]], 1, "Below College", 2, "College", 3, "Bachelor's", 4, "Master's", 5, "Doctorate")</f>
        <v>Bachelor's</v>
      </c>
      <c r="O907" s="3" t="s">
        <v>58</v>
      </c>
      <c r="P907" s="3" t="s">
        <v>114</v>
      </c>
      <c r="Q907" s="3" t="s">
        <v>51</v>
      </c>
      <c r="R907" s="5">
        <v>66552</v>
      </c>
      <c r="S907" s="4">
        <v>1</v>
      </c>
      <c r="T907" s="3" t="s">
        <v>42</v>
      </c>
      <c r="U907" s="4">
        <f>IF(Merge2[[#This Row],[OverTime]]="Yes", 1, 0)</f>
        <v>1</v>
      </c>
      <c r="V907" s="2">
        <v>43464</v>
      </c>
      <c r="W907" s="3" t="s">
        <v>34</v>
      </c>
      <c r="X907" s="4">
        <v>4</v>
      </c>
      <c r="Y907" s="4">
        <v>1</v>
      </c>
      <c r="Z907" s="4">
        <v>2</v>
      </c>
      <c r="AA907" s="4" t="str">
        <f>IF(Merge2[[#This Row],[YearsSinceLastPromotion]] &gt;=4, "Need Attention", "OK")</f>
        <v>OK</v>
      </c>
      <c r="AB907" s="4">
        <v>0</v>
      </c>
      <c r="AC907" s="1"/>
      <c r="AD907" s="1"/>
      <c r="AE907" s="2"/>
      <c r="AF907" s="4"/>
      <c r="AG907" s="4" t="e">
        <f>IF(ISNUMBER(Merge2[[#This Row],[PerformanceRating.EnvironmentSatisfaction]]),Merge2[[#This Row],[PerformanceRating.EnvironmentSatisfaction]], NA())</f>
        <v>#N/A</v>
      </c>
      <c r="AH907" s="4"/>
      <c r="AI907" s="4" t="e">
        <f>IF(ISNUMBER(Merge2[[#This Row],[PerformanceRating.JobSatisfaction]]),Merge2[[#This Row],[PerformanceRating.JobSatisfaction]],NA())</f>
        <v>#N/A</v>
      </c>
      <c r="AJ907" s="4"/>
      <c r="AK907" s="4" t="e">
        <f>IF(ISNUMBER(Merge2[[#This Row],[PerformanceRating.RelationshipSatisfaction]]),Merge2[[#This Row],[PerformanceRating.RelationshipSatisfaction]],NA())</f>
        <v>#N/A</v>
      </c>
      <c r="AL907" s="4"/>
      <c r="AM907" s="4"/>
      <c r="AN907" s="4"/>
      <c r="AO907" s="4" t="e">
        <f>IF(ISNUMBER(Merge2[[#This Row],[PerformanceRating.WorkLifeBalance]]),Merge2[[#This Row],[PerformanceRating.WorkLifeBalance]],NA())</f>
        <v>#N/A</v>
      </c>
      <c r="AP907" s="4"/>
      <c r="AQ907" s="4" t="e">
        <f>IF(ISNUMBER(Merge2[[#This Row],[PerformanceRating.SelfRating]]),Merge2[[#This Row],[PerformanceRating.SelfRating]],NA())</f>
        <v>#N/A</v>
      </c>
      <c r="AR907" s="4"/>
      <c r="AS907" s="4" t="e">
        <f>IF(ISNUMBER(Merge2[[#This Row],[PerformanceRating.ManagerRating]]),Merge2[[#This Row],[PerformanceRating.ManagerRating]],NA())</f>
        <v>#N/A</v>
      </c>
      <c r="AT907" s="4" t="e">
        <f>AVERAGE(Merge2[[#This Row],[environment]],Merge2[[#This Row],[job_satisfactory]],Merge2[[#This Row],[Relationship]],Merge2[[#This Row],[worklife]],Merge2[[#This Row],[selfrating]],Merge2[[#This Row],[managerrating]])</f>
        <v>#N/A</v>
      </c>
    </row>
    <row r="908" spans="1:46" x14ac:dyDescent="0.25">
      <c r="A908" s="1" t="s">
        <v>3016</v>
      </c>
      <c r="B908" s="3" t="s">
        <v>3017</v>
      </c>
      <c r="C908" s="3" t="s">
        <v>3018</v>
      </c>
      <c r="D908" s="3" t="s">
        <v>39</v>
      </c>
      <c r="E908" s="4">
        <v>24</v>
      </c>
      <c r="F908" s="4" t="str">
        <f>IF(Merge2[[#This Row],[Age]]&lt;=35,"Young","Old")</f>
        <v>Young</v>
      </c>
      <c r="G908" s="3" t="s">
        <v>92</v>
      </c>
      <c r="H908" s="3" t="s">
        <v>28</v>
      </c>
      <c r="I908" s="4">
        <v>3</v>
      </c>
      <c r="J908" s="4" t="str" cm="1">
        <f t="array" ref="J908">_xlfn.IFS(Merge2[[#This Row],[DistanceFromHome (KM)]] &lt;=10,"0-10KM",Merge2[[#This Row],[DistanceFromHome (KM)]] &lt;=20,"11-20KM",Merge2[[#This Row],[DistanceFromHome (KM)]] &lt;=30,"21-30KM",Merge2[[#This Row],[DistanceFromHome (KM)]] &lt;=40,"31-40KM",Merge2[[#This Row],[DistanceFromHome (KM)]] &lt;=50,"41-50KM")</f>
        <v>0-10KM</v>
      </c>
      <c r="K908" s="3" t="s">
        <v>40</v>
      </c>
      <c r="L908" s="3" t="s">
        <v>30</v>
      </c>
      <c r="M908" s="4">
        <v>4</v>
      </c>
      <c r="N908" s="3" t="str" cm="1">
        <f t="array" ref="N908">_xlfn.SWITCH(Merge2[[#This Row],[Education]], 1, "Below College", 2, "College", 3, "Bachelor's", 4, "Master's", 5, "Doctorate")</f>
        <v>Master's</v>
      </c>
      <c r="O908" s="3" t="s">
        <v>31</v>
      </c>
      <c r="P908" s="3" t="s">
        <v>32</v>
      </c>
      <c r="Q908" s="3" t="s">
        <v>41</v>
      </c>
      <c r="R908" s="5">
        <v>70546</v>
      </c>
      <c r="S908" s="4">
        <v>0</v>
      </c>
      <c r="T908" s="3" t="s">
        <v>42</v>
      </c>
      <c r="U908" s="4">
        <f>IF(Merge2[[#This Row],[OverTime]]="Yes", 1, 0)</f>
        <v>1</v>
      </c>
      <c r="V908" s="2">
        <v>43466</v>
      </c>
      <c r="W908" s="3" t="s">
        <v>34</v>
      </c>
      <c r="X908" s="4">
        <v>3</v>
      </c>
      <c r="Y908" s="4">
        <v>2</v>
      </c>
      <c r="Z908" s="4">
        <v>2</v>
      </c>
      <c r="AA908" s="4" t="str">
        <f>IF(Merge2[[#This Row],[YearsSinceLastPromotion]] &gt;=4, "Need Attention", "OK")</f>
        <v>OK</v>
      </c>
      <c r="AB908" s="4">
        <v>0</v>
      </c>
      <c r="AC908" s="1"/>
      <c r="AD908" s="1"/>
      <c r="AE908" s="2"/>
      <c r="AF908" s="4"/>
      <c r="AG908" s="4" t="e">
        <f>IF(ISNUMBER(Merge2[[#This Row],[PerformanceRating.EnvironmentSatisfaction]]),Merge2[[#This Row],[PerformanceRating.EnvironmentSatisfaction]], NA())</f>
        <v>#N/A</v>
      </c>
      <c r="AH908" s="4"/>
      <c r="AI908" s="4" t="e">
        <f>IF(ISNUMBER(Merge2[[#This Row],[PerformanceRating.JobSatisfaction]]),Merge2[[#This Row],[PerformanceRating.JobSatisfaction]],NA())</f>
        <v>#N/A</v>
      </c>
      <c r="AJ908" s="4"/>
      <c r="AK908" s="4" t="e">
        <f>IF(ISNUMBER(Merge2[[#This Row],[PerformanceRating.RelationshipSatisfaction]]),Merge2[[#This Row],[PerformanceRating.RelationshipSatisfaction]],NA())</f>
        <v>#N/A</v>
      </c>
      <c r="AL908" s="4"/>
      <c r="AM908" s="4"/>
      <c r="AN908" s="4"/>
      <c r="AO908" s="4" t="e">
        <f>IF(ISNUMBER(Merge2[[#This Row],[PerformanceRating.WorkLifeBalance]]),Merge2[[#This Row],[PerformanceRating.WorkLifeBalance]],NA())</f>
        <v>#N/A</v>
      </c>
      <c r="AP908" s="4"/>
      <c r="AQ908" s="4" t="e">
        <f>IF(ISNUMBER(Merge2[[#This Row],[PerformanceRating.SelfRating]]),Merge2[[#This Row],[PerformanceRating.SelfRating]],NA())</f>
        <v>#N/A</v>
      </c>
      <c r="AR908" s="4"/>
      <c r="AS908" s="4" t="e">
        <f>IF(ISNUMBER(Merge2[[#This Row],[PerformanceRating.ManagerRating]]),Merge2[[#This Row],[PerformanceRating.ManagerRating]],NA())</f>
        <v>#N/A</v>
      </c>
      <c r="AT908" s="4" t="e">
        <f>AVERAGE(Merge2[[#This Row],[environment]],Merge2[[#This Row],[job_satisfactory]],Merge2[[#This Row],[Relationship]],Merge2[[#This Row],[worklife]],Merge2[[#This Row],[selfrating]],Merge2[[#This Row],[managerrating]])</f>
        <v>#N/A</v>
      </c>
    </row>
    <row r="909" spans="1:46" hidden="1" x14ac:dyDescent="0.25">
      <c r="A909" s="1" t="s">
        <v>3019</v>
      </c>
      <c r="B909" s="3" t="s">
        <v>3020</v>
      </c>
      <c r="C909" s="3" t="s">
        <v>3021</v>
      </c>
      <c r="D909" s="3" t="s">
        <v>56</v>
      </c>
      <c r="E909" s="4">
        <v>42</v>
      </c>
      <c r="F909" s="4" t="str">
        <f>IF(Merge2[[#This Row],[Age]]&lt;=35,"Young","Old")</f>
        <v>Old</v>
      </c>
      <c r="G909" s="3" t="s">
        <v>27</v>
      </c>
      <c r="H909" s="3" t="s">
        <v>57</v>
      </c>
      <c r="I909" s="4">
        <v>33</v>
      </c>
      <c r="J909" s="4" t="str" cm="1">
        <f t="array" ref="J909">_xlfn.IFS(Merge2[[#This Row],[DistanceFromHome (KM)]] &lt;=10,"0-10KM",Merge2[[#This Row],[DistanceFromHome (KM)]] &lt;=20,"11-20KM",Merge2[[#This Row],[DistanceFromHome (KM)]] &lt;=30,"21-30KM",Merge2[[#This Row],[DistanceFromHome (KM)]] &lt;=40,"31-40KM",Merge2[[#This Row],[DistanceFromHome (KM)]] &lt;=50,"41-50KM")</f>
        <v>31-40KM</v>
      </c>
      <c r="K909" s="3" t="s">
        <v>40</v>
      </c>
      <c r="L909" s="3" t="s">
        <v>48</v>
      </c>
      <c r="M909" s="4">
        <v>4</v>
      </c>
      <c r="N909" s="3" t="str" cm="1">
        <f t="array" ref="N909">_xlfn.SWITCH(Merge2[[#This Row],[Education]], 1, "Below College", 2, "College", 3, "Bachelor's", 4, "Master's", 5, "Doctorate")</f>
        <v>Master's</v>
      </c>
      <c r="O909" s="3" t="s">
        <v>58</v>
      </c>
      <c r="P909" s="3" t="s">
        <v>59</v>
      </c>
      <c r="Q909" s="3" t="s">
        <v>51</v>
      </c>
      <c r="R909" s="5">
        <v>213191</v>
      </c>
      <c r="S909" s="4">
        <v>2</v>
      </c>
      <c r="T909" s="3" t="s">
        <v>34</v>
      </c>
      <c r="U909" s="4">
        <f>IF(Merge2[[#This Row],[OverTime]]="Yes", 1, 0)</f>
        <v>0</v>
      </c>
      <c r="V909" s="2">
        <v>43468</v>
      </c>
      <c r="W909" s="3" t="s">
        <v>34</v>
      </c>
      <c r="X909" s="4">
        <v>3</v>
      </c>
      <c r="Y909" s="4">
        <v>0</v>
      </c>
      <c r="Z909" s="4">
        <v>1</v>
      </c>
      <c r="AA909" s="4" t="str">
        <f>IF(Merge2[[#This Row],[YearsSinceLastPromotion]] &gt;=4, "Need Attention", "OK")</f>
        <v>OK</v>
      </c>
      <c r="AB909" s="4">
        <v>2</v>
      </c>
      <c r="AC909" s="1"/>
      <c r="AD909" s="1"/>
      <c r="AE909" s="2"/>
      <c r="AF909" s="4"/>
      <c r="AG909" s="4" t="e">
        <f>IF(ISNUMBER(Merge2[[#This Row],[PerformanceRating.EnvironmentSatisfaction]]),Merge2[[#This Row],[PerformanceRating.EnvironmentSatisfaction]], NA())</f>
        <v>#N/A</v>
      </c>
      <c r="AH909" s="4"/>
      <c r="AI909" s="4" t="e">
        <f>IF(ISNUMBER(Merge2[[#This Row],[PerformanceRating.JobSatisfaction]]),Merge2[[#This Row],[PerformanceRating.JobSatisfaction]],NA())</f>
        <v>#N/A</v>
      </c>
      <c r="AJ909" s="4"/>
      <c r="AK909" s="4" t="e">
        <f>IF(ISNUMBER(Merge2[[#This Row],[PerformanceRating.RelationshipSatisfaction]]),Merge2[[#This Row],[PerformanceRating.RelationshipSatisfaction]],NA())</f>
        <v>#N/A</v>
      </c>
      <c r="AL909" s="4"/>
      <c r="AM909" s="4"/>
      <c r="AN909" s="4"/>
      <c r="AO909" s="4" t="e">
        <f>IF(ISNUMBER(Merge2[[#This Row],[PerformanceRating.WorkLifeBalance]]),Merge2[[#This Row],[PerformanceRating.WorkLifeBalance]],NA())</f>
        <v>#N/A</v>
      </c>
      <c r="AP909" s="4"/>
      <c r="AQ909" s="4" t="e">
        <f>IF(ISNUMBER(Merge2[[#This Row],[PerformanceRating.SelfRating]]),Merge2[[#This Row],[PerformanceRating.SelfRating]],NA())</f>
        <v>#N/A</v>
      </c>
      <c r="AR909" s="4"/>
      <c r="AS909" s="4" t="e">
        <f>IF(ISNUMBER(Merge2[[#This Row],[PerformanceRating.ManagerRating]]),Merge2[[#This Row],[PerformanceRating.ManagerRating]],NA())</f>
        <v>#N/A</v>
      </c>
      <c r="AT909" s="4" t="e">
        <f>AVERAGE(Merge2[[#This Row],[environment]],Merge2[[#This Row],[job_satisfactory]],Merge2[[#This Row],[Relationship]],Merge2[[#This Row],[worklife]],Merge2[[#This Row],[selfrating]],Merge2[[#This Row],[managerrating]])</f>
        <v>#N/A</v>
      </c>
    </row>
    <row r="910" spans="1:46" x14ac:dyDescent="0.25">
      <c r="A910" s="1" t="s">
        <v>3022</v>
      </c>
      <c r="B910" s="3" t="s">
        <v>3023</v>
      </c>
      <c r="C910" s="3" t="s">
        <v>3024</v>
      </c>
      <c r="D910" s="3" t="s">
        <v>56</v>
      </c>
      <c r="E910" s="4">
        <v>21</v>
      </c>
      <c r="F910" s="4" t="str">
        <f>IF(Merge2[[#This Row],[Age]]&lt;=35,"Young","Old")</f>
        <v>Young</v>
      </c>
      <c r="G910" s="3" t="s">
        <v>92</v>
      </c>
      <c r="H910" s="3" t="s">
        <v>57</v>
      </c>
      <c r="I910" s="4">
        <v>29</v>
      </c>
      <c r="J910" s="4" t="str" cm="1">
        <f t="array" ref="J910">_xlfn.IFS(Merge2[[#This Row],[DistanceFromHome (KM)]] &lt;=10,"0-10KM",Merge2[[#This Row],[DistanceFromHome (KM)]] &lt;=20,"11-20KM",Merge2[[#This Row],[DistanceFromHome (KM)]] &lt;=30,"21-30KM",Merge2[[#This Row],[DistanceFromHome (KM)]] &lt;=40,"31-40KM",Merge2[[#This Row],[DistanceFromHome (KM)]] &lt;=50,"41-50KM")</f>
        <v>21-30KM</v>
      </c>
      <c r="K910" s="3" t="s">
        <v>29</v>
      </c>
      <c r="L910" s="3" t="s">
        <v>48</v>
      </c>
      <c r="M910" s="4">
        <v>3</v>
      </c>
      <c r="N910" s="3" t="str" cm="1">
        <f t="array" ref="N910">_xlfn.SWITCH(Merge2[[#This Row],[Education]], 1, "Below College", 2, "College", 3, "Bachelor's", 4, "Master's", 5, "Doctorate")</f>
        <v>Bachelor's</v>
      </c>
      <c r="O910" s="3" t="s">
        <v>58</v>
      </c>
      <c r="P910" s="3" t="s">
        <v>93</v>
      </c>
      <c r="Q910" s="3" t="s">
        <v>33</v>
      </c>
      <c r="R910" s="5">
        <v>64887</v>
      </c>
      <c r="S910" s="4">
        <v>1</v>
      </c>
      <c r="T910" s="3" t="s">
        <v>34</v>
      </c>
      <c r="U910" s="4">
        <f>IF(Merge2[[#This Row],[OverTime]]="Yes", 1, 0)</f>
        <v>0</v>
      </c>
      <c r="V910" s="2">
        <v>43468</v>
      </c>
      <c r="W910" s="3" t="s">
        <v>34</v>
      </c>
      <c r="X910" s="4">
        <v>3</v>
      </c>
      <c r="Y910" s="4">
        <v>3</v>
      </c>
      <c r="Z910" s="4">
        <v>3</v>
      </c>
      <c r="AA910" s="4" t="str">
        <f>IF(Merge2[[#This Row],[YearsSinceLastPromotion]] &gt;=4, "Need Attention", "OK")</f>
        <v>OK</v>
      </c>
      <c r="AB910" s="4">
        <v>0</v>
      </c>
      <c r="AC910" s="1" t="s">
        <v>3025</v>
      </c>
      <c r="AD910" s="1" t="s">
        <v>3022</v>
      </c>
      <c r="AE910" s="2">
        <v>44481</v>
      </c>
      <c r="AF910" s="4">
        <v>1</v>
      </c>
      <c r="AG910" s="4">
        <f>IF(ISNUMBER(Merge2[[#This Row],[PerformanceRating.EnvironmentSatisfaction]]),Merge2[[#This Row],[PerformanceRating.EnvironmentSatisfaction]], NA())</f>
        <v>1</v>
      </c>
      <c r="AH910" s="4">
        <v>4</v>
      </c>
      <c r="AI910" s="4">
        <f>IF(ISNUMBER(Merge2[[#This Row],[PerformanceRating.JobSatisfaction]]),Merge2[[#This Row],[PerformanceRating.JobSatisfaction]],NA())</f>
        <v>4</v>
      </c>
      <c r="AJ910" s="4">
        <v>4</v>
      </c>
      <c r="AK910" s="4">
        <f>IF(ISNUMBER(Merge2[[#This Row],[PerformanceRating.RelationshipSatisfaction]]),Merge2[[#This Row],[PerformanceRating.RelationshipSatisfaction]],NA())</f>
        <v>4</v>
      </c>
      <c r="AL910" s="4">
        <v>2</v>
      </c>
      <c r="AM910" s="4">
        <v>0</v>
      </c>
      <c r="AN910" s="4">
        <v>1</v>
      </c>
      <c r="AO910" s="4">
        <f>IF(ISNUMBER(Merge2[[#This Row],[PerformanceRating.WorkLifeBalance]]),Merge2[[#This Row],[PerformanceRating.WorkLifeBalance]],NA())</f>
        <v>1</v>
      </c>
      <c r="AP910" s="4">
        <v>3</v>
      </c>
      <c r="AQ910" s="4">
        <f>IF(ISNUMBER(Merge2[[#This Row],[PerformanceRating.SelfRating]]),Merge2[[#This Row],[PerformanceRating.SelfRating]],NA())</f>
        <v>3</v>
      </c>
      <c r="AR910" s="4">
        <v>2</v>
      </c>
      <c r="AS910" s="4">
        <f>IF(ISNUMBER(Merge2[[#This Row],[PerformanceRating.ManagerRating]]),Merge2[[#This Row],[PerformanceRating.ManagerRating]],NA())</f>
        <v>2</v>
      </c>
      <c r="AT910" s="4">
        <f>AVERAGE(Merge2[[#This Row],[environment]],Merge2[[#This Row],[job_satisfactory]],Merge2[[#This Row],[Relationship]],Merge2[[#This Row],[worklife]],Merge2[[#This Row],[selfrating]],Merge2[[#This Row],[managerrating]])</f>
        <v>2.5</v>
      </c>
    </row>
    <row r="911" spans="1:46" hidden="1" x14ac:dyDescent="0.25">
      <c r="A911" s="1" t="s">
        <v>3026</v>
      </c>
      <c r="B911" s="3" t="s">
        <v>3027</v>
      </c>
      <c r="C911" s="3" t="s">
        <v>3028</v>
      </c>
      <c r="D911" s="3" t="s">
        <v>26</v>
      </c>
      <c r="E911" s="4">
        <v>42</v>
      </c>
      <c r="F911" s="4" t="str">
        <f>IF(Merge2[[#This Row],[Age]]&lt;=35,"Young","Old")</f>
        <v>Old</v>
      </c>
      <c r="G911" s="3" t="s">
        <v>27</v>
      </c>
      <c r="H911" s="3" t="s">
        <v>28</v>
      </c>
      <c r="I911" s="4">
        <v>20</v>
      </c>
      <c r="J911" s="4" t="str" cm="1">
        <f t="array" ref="J911">_xlfn.IFS(Merge2[[#This Row],[DistanceFromHome (KM)]] &lt;=10,"0-10KM",Merge2[[#This Row],[DistanceFromHome (KM)]] &lt;=20,"11-20KM",Merge2[[#This Row],[DistanceFromHome (KM)]] &lt;=30,"21-30KM",Merge2[[#This Row],[DistanceFromHome (KM)]] &lt;=40,"31-40KM",Merge2[[#This Row],[DistanceFromHome (KM)]] &lt;=50,"41-50KM")</f>
        <v>11-20KM</v>
      </c>
      <c r="K911" s="3" t="s">
        <v>40</v>
      </c>
      <c r="L911" s="3" t="s">
        <v>76</v>
      </c>
      <c r="M911" s="4">
        <v>4</v>
      </c>
      <c r="N911" s="3" t="str" cm="1">
        <f t="array" ref="N911">_xlfn.SWITCH(Merge2[[#This Row],[Education]], 1, "Below College", 2, "College", 3, "Bachelor's", 4, "Master's", 5, "Doctorate")</f>
        <v>Master's</v>
      </c>
      <c r="O911" s="3" t="s">
        <v>49</v>
      </c>
      <c r="P911" s="3" t="s">
        <v>32</v>
      </c>
      <c r="Q911" s="3" t="s">
        <v>51</v>
      </c>
      <c r="R911" s="5">
        <v>241646</v>
      </c>
      <c r="S911" s="4">
        <v>3</v>
      </c>
      <c r="T911" s="3" t="s">
        <v>42</v>
      </c>
      <c r="U911" s="4">
        <f>IF(Merge2[[#This Row],[OverTime]]="Yes", 1, 0)</f>
        <v>1</v>
      </c>
      <c r="V911" s="2">
        <v>43472</v>
      </c>
      <c r="W911" s="3" t="s">
        <v>34</v>
      </c>
      <c r="X911" s="4">
        <v>3</v>
      </c>
      <c r="Y911" s="4">
        <v>0</v>
      </c>
      <c r="Z911" s="4">
        <v>1</v>
      </c>
      <c r="AA911" s="4" t="str">
        <f>IF(Merge2[[#This Row],[YearsSinceLastPromotion]] &gt;=4, "Need Attention", "OK")</f>
        <v>OK</v>
      </c>
      <c r="AB911" s="4">
        <v>3</v>
      </c>
      <c r="AC911" s="1"/>
      <c r="AD911" s="1"/>
      <c r="AE911" s="2"/>
      <c r="AF911" s="4"/>
      <c r="AG911" s="4" t="e">
        <f>IF(ISNUMBER(Merge2[[#This Row],[PerformanceRating.EnvironmentSatisfaction]]),Merge2[[#This Row],[PerformanceRating.EnvironmentSatisfaction]], NA())</f>
        <v>#N/A</v>
      </c>
      <c r="AH911" s="4"/>
      <c r="AI911" s="4" t="e">
        <f>IF(ISNUMBER(Merge2[[#This Row],[PerformanceRating.JobSatisfaction]]),Merge2[[#This Row],[PerformanceRating.JobSatisfaction]],NA())</f>
        <v>#N/A</v>
      </c>
      <c r="AJ911" s="4"/>
      <c r="AK911" s="4" t="e">
        <f>IF(ISNUMBER(Merge2[[#This Row],[PerformanceRating.RelationshipSatisfaction]]),Merge2[[#This Row],[PerformanceRating.RelationshipSatisfaction]],NA())</f>
        <v>#N/A</v>
      </c>
      <c r="AL911" s="4"/>
      <c r="AM911" s="4"/>
      <c r="AN911" s="4"/>
      <c r="AO911" s="4" t="e">
        <f>IF(ISNUMBER(Merge2[[#This Row],[PerformanceRating.WorkLifeBalance]]),Merge2[[#This Row],[PerformanceRating.WorkLifeBalance]],NA())</f>
        <v>#N/A</v>
      </c>
      <c r="AP911" s="4"/>
      <c r="AQ911" s="4" t="e">
        <f>IF(ISNUMBER(Merge2[[#This Row],[PerformanceRating.SelfRating]]),Merge2[[#This Row],[PerformanceRating.SelfRating]],NA())</f>
        <v>#N/A</v>
      </c>
      <c r="AR911" s="4"/>
      <c r="AS911" s="4" t="e">
        <f>IF(ISNUMBER(Merge2[[#This Row],[PerformanceRating.ManagerRating]]),Merge2[[#This Row],[PerformanceRating.ManagerRating]],NA())</f>
        <v>#N/A</v>
      </c>
      <c r="AT911" s="4" t="e">
        <f>AVERAGE(Merge2[[#This Row],[environment]],Merge2[[#This Row],[job_satisfactory]],Merge2[[#This Row],[Relationship]],Merge2[[#This Row],[worklife]],Merge2[[#This Row],[selfrating]],Merge2[[#This Row],[managerrating]])</f>
        <v>#N/A</v>
      </c>
    </row>
    <row r="912" spans="1:46" x14ac:dyDescent="0.25">
      <c r="A912" s="1" t="s">
        <v>3029</v>
      </c>
      <c r="B912" s="3" t="s">
        <v>3030</v>
      </c>
      <c r="C912" s="3" t="s">
        <v>3031</v>
      </c>
      <c r="D912" s="3" t="s">
        <v>26</v>
      </c>
      <c r="E912" s="4">
        <v>22</v>
      </c>
      <c r="F912" s="4" t="str">
        <f>IF(Merge2[[#This Row],[Age]]&lt;=35,"Young","Old")</f>
        <v>Young</v>
      </c>
      <c r="G912" s="3" t="s">
        <v>27</v>
      </c>
      <c r="H912" s="3" t="s">
        <v>57</v>
      </c>
      <c r="I912" s="4">
        <v>31</v>
      </c>
      <c r="J912" s="4" t="str" cm="1">
        <f t="array" ref="J912">_xlfn.IFS(Merge2[[#This Row],[DistanceFromHome (KM)]] &lt;=10,"0-10KM",Merge2[[#This Row],[DistanceFromHome (KM)]] &lt;=20,"11-20KM",Merge2[[#This Row],[DistanceFromHome (KM)]] &lt;=30,"21-30KM",Merge2[[#This Row],[DistanceFromHome (KM)]] &lt;=40,"31-40KM",Merge2[[#This Row],[DistanceFromHome (KM)]] &lt;=50,"41-50KM")</f>
        <v>31-40KM</v>
      </c>
      <c r="K912" s="3" t="s">
        <v>29</v>
      </c>
      <c r="L912" s="3" t="s">
        <v>48</v>
      </c>
      <c r="M912" s="4">
        <v>1</v>
      </c>
      <c r="N912" s="3" t="str" cm="1">
        <f t="array" ref="N912">_xlfn.SWITCH(Merge2[[#This Row],[Education]], 1, "Below College", 2, "College", 3, "Bachelor's", 4, "Master's", 5, "Doctorate")</f>
        <v>Below College</v>
      </c>
      <c r="O912" s="3" t="s">
        <v>58</v>
      </c>
      <c r="P912" s="3" t="s">
        <v>110</v>
      </c>
      <c r="Q912" s="3" t="s">
        <v>33</v>
      </c>
      <c r="R912" s="5">
        <v>43588</v>
      </c>
      <c r="S912" s="4">
        <v>2</v>
      </c>
      <c r="T912" s="3" t="s">
        <v>34</v>
      </c>
      <c r="U912" s="4">
        <f>IF(Merge2[[#This Row],[OverTime]]="Yes", 1, 0)</f>
        <v>0</v>
      </c>
      <c r="V912" s="2">
        <v>43472</v>
      </c>
      <c r="W912" s="3" t="s">
        <v>34</v>
      </c>
      <c r="X912" s="4">
        <v>3</v>
      </c>
      <c r="Y912" s="4">
        <v>2</v>
      </c>
      <c r="Z912" s="4">
        <v>3</v>
      </c>
      <c r="AA912" s="4" t="str">
        <f>IF(Merge2[[#This Row],[YearsSinceLastPromotion]] &gt;=4, "Need Attention", "OK")</f>
        <v>OK</v>
      </c>
      <c r="AB912" s="4">
        <v>2</v>
      </c>
      <c r="AC912" s="1" t="s">
        <v>3032</v>
      </c>
      <c r="AD912" s="1" t="s">
        <v>3029</v>
      </c>
      <c r="AE912" s="2">
        <v>44311</v>
      </c>
      <c r="AF912" s="4">
        <v>5</v>
      </c>
      <c r="AG912" s="4">
        <f>IF(ISNUMBER(Merge2[[#This Row],[PerformanceRating.EnvironmentSatisfaction]]),Merge2[[#This Row],[PerformanceRating.EnvironmentSatisfaction]], NA())</f>
        <v>5</v>
      </c>
      <c r="AH912" s="4">
        <v>4</v>
      </c>
      <c r="AI912" s="4">
        <f>IF(ISNUMBER(Merge2[[#This Row],[PerformanceRating.JobSatisfaction]]),Merge2[[#This Row],[PerformanceRating.JobSatisfaction]],NA())</f>
        <v>4</v>
      </c>
      <c r="AJ912" s="4">
        <v>3</v>
      </c>
      <c r="AK912" s="4">
        <f>IF(ISNUMBER(Merge2[[#This Row],[PerformanceRating.RelationshipSatisfaction]]),Merge2[[#This Row],[PerformanceRating.RelationshipSatisfaction]],NA())</f>
        <v>3</v>
      </c>
      <c r="AL912" s="4">
        <v>3</v>
      </c>
      <c r="AM912" s="4">
        <v>1</v>
      </c>
      <c r="AN912" s="4">
        <v>5</v>
      </c>
      <c r="AO912" s="4">
        <f>IF(ISNUMBER(Merge2[[#This Row],[PerformanceRating.WorkLifeBalance]]),Merge2[[#This Row],[PerformanceRating.WorkLifeBalance]],NA())</f>
        <v>5</v>
      </c>
      <c r="AP912" s="4">
        <v>4</v>
      </c>
      <c r="AQ912" s="4">
        <f>IF(ISNUMBER(Merge2[[#This Row],[PerformanceRating.SelfRating]]),Merge2[[#This Row],[PerformanceRating.SelfRating]],NA())</f>
        <v>4</v>
      </c>
      <c r="AR912" s="4">
        <v>3</v>
      </c>
      <c r="AS912" s="4">
        <f>IF(ISNUMBER(Merge2[[#This Row],[PerformanceRating.ManagerRating]]),Merge2[[#This Row],[PerformanceRating.ManagerRating]],NA())</f>
        <v>3</v>
      </c>
      <c r="AT912" s="4">
        <f>AVERAGE(Merge2[[#This Row],[environment]],Merge2[[#This Row],[job_satisfactory]],Merge2[[#This Row],[Relationship]],Merge2[[#This Row],[worklife]],Merge2[[#This Row],[selfrating]],Merge2[[#This Row],[managerrating]])</f>
        <v>4</v>
      </c>
    </row>
    <row r="913" spans="1:46" x14ac:dyDescent="0.25">
      <c r="A913" s="1" t="s">
        <v>3033</v>
      </c>
      <c r="B913" s="3" t="s">
        <v>3034</v>
      </c>
      <c r="C913" s="3" t="s">
        <v>3035</v>
      </c>
      <c r="D913" s="3" t="s">
        <v>26</v>
      </c>
      <c r="E913" s="4">
        <v>22</v>
      </c>
      <c r="F913" s="4" t="str">
        <f>IF(Merge2[[#This Row],[Age]]&lt;=35,"Young","Old")</f>
        <v>Young</v>
      </c>
      <c r="G913" s="3" t="s">
        <v>27</v>
      </c>
      <c r="H913" s="3" t="s">
        <v>57</v>
      </c>
      <c r="I913" s="4">
        <v>29</v>
      </c>
      <c r="J913" s="4" t="str" cm="1">
        <f t="array" ref="J913">_xlfn.IFS(Merge2[[#This Row],[DistanceFromHome (KM)]] &lt;=10,"0-10KM",Merge2[[#This Row],[DistanceFromHome (KM)]] &lt;=20,"11-20KM",Merge2[[#This Row],[DistanceFromHome (KM)]] &lt;=30,"21-30KM",Merge2[[#This Row],[DistanceFromHome (KM)]] &lt;=40,"31-40KM",Merge2[[#This Row],[DistanceFromHome (KM)]] &lt;=50,"41-50KM")</f>
        <v>21-30KM</v>
      </c>
      <c r="K913" s="3" t="s">
        <v>40</v>
      </c>
      <c r="L913" s="3" t="s">
        <v>30</v>
      </c>
      <c r="M913" s="4">
        <v>3</v>
      </c>
      <c r="N913" s="3" t="str" cm="1">
        <f t="array" ref="N913">_xlfn.SWITCH(Merge2[[#This Row],[Education]], 1, "Below College", 2, "College", 3, "Bachelor's", 4, "Master's", 5, "Doctorate")</f>
        <v>Bachelor's</v>
      </c>
      <c r="O913" s="3" t="s">
        <v>77</v>
      </c>
      <c r="P913" s="3" t="s">
        <v>93</v>
      </c>
      <c r="Q913" s="3" t="s">
        <v>33</v>
      </c>
      <c r="R913" s="5">
        <v>28790</v>
      </c>
      <c r="S913" s="4">
        <v>1</v>
      </c>
      <c r="T913" s="3" t="s">
        <v>34</v>
      </c>
      <c r="U913" s="4">
        <f>IF(Merge2[[#This Row],[OverTime]]="Yes", 1, 0)</f>
        <v>0</v>
      </c>
      <c r="V913" s="2">
        <v>43474</v>
      </c>
      <c r="W913" s="3" t="s">
        <v>42</v>
      </c>
      <c r="X913" s="4">
        <v>3</v>
      </c>
      <c r="Y913" s="4">
        <v>1</v>
      </c>
      <c r="Z913" s="4">
        <v>1</v>
      </c>
      <c r="AA913" s="4" t="str">
        <f>IF(Merge2[[#This Row],[YearsSinceLastPromotion]] &gt;=4, "Need Attention", "OK")</f>
        <v>OK</v>
      </c>
      <c r="AB913" s="4">
        <v>2</v>
      </c>
      <c r="AC913" s="1" t="s">
        <v>3036</v>
      </c>
      <c r="AD913" s="1" t="s">
        <v>3033</v>
      </c>
      <c r="AE913" s="2">
        <v>42599</v>
      </c>
      <c r="AF913" s="4">
        <v>3</v>
      </c>
      <c r="AG913" s="4">
        <f>IF(ISNUMBER(Merge2[[#This Row],[PerformanceRating.EnvironmentSatisfaction]]),Merge2[[#This Row],[PerformanceRating.EnvironmentSatisfaction]], NA())</f>
        <v>3</v>
      </c>
      <c r="AH913" s="4">
        <v>5</v>
      </c>
      <c r="AI913" s="4">
        <f>IF(ISNUMBER(Merge2[[#This Row],[PerformanceRating.JobSatisfaction]]),Merge2[[#This Row],[PerformanceRating.JobSatisfaction]],NA())</f>
        <v>5</v>
      </c>
      <c r="AJ913" s="4">
        <v>4</v>
      </c>
      <c r="AK913" s="4">
        <f>IF(ISNUMBER(Merge2[[#This Row],[PerformanceRating.RelationshipSatisfaction]]),Merge2[[#This Row],[PerformanceRating.RelationshipSatisfaction]],NA())</f>
        <v>4</v>
      </c>
      <c r="AL913" s="4">
        <v>2</v>
      </c>
      <c r="AM913" s="4">
        <v>0</v>
      </c>
      <c r="AN913" s="4">
        <v>3</v>
      </c>
      <c r="AO913" s="4">
        <f>IF(ISNUMBER(Merge2[[#This Row],[PerformanceRating.WorkLifeBalance]]),Merge2[[#This Row],[PerformanceRating.WorkLifeBalance]],NA())</f>
        <v>3</v>
      </c>
      <c r="AP913" s="4">
        <v>3</v>
      </c>
      <c r="AQ913" s="4">
        <f>IF(ISNUMBER(Merge2[[#This Row],[PerformanceRating.SelfRating]]),Merge2[[#This Row],[PerformanceRating.SelfRating]],NA())</f>
        <v>3</v>
      </c>
      <c r="AR913" s="4">
        <v>2</v>
      </c>
      <c r="AS913" s="4">
        <f>IF(ISNUMBER(Merge2[[#This Row],[PerformanceRating.ManagerRating]]),Merge2[[#This Row],[PerformanceRating.ManagerRating]],NA())</f>
        <v>2</v>
      </c>
      <c r="AT913" s="4">
        <f>AVERAGE(Merge2[[#This Row],[environment]],Merge2[[#This Row],[job_satisfactory]],Merge2[[#This Row],[Relationship]],Merge2[[#This Row],[worklife]],Merge2[[#This Row],[selfrating]],Merge2[[#This Row],[managerrating]])</f>
        <v>3.3333333333333335</v>
      </c>
    </row>
    <row r="914" spans="1:46" x14ac:dyDescent="0.25">
      <c r="A914" s="1" t="s">
        <v>3037</v>
      </c>
      <c r="B914" s="3" t="s">
        <v>3038</v>
      </c>
      <c r="C914" s="3" t="s">
        <v>3039</v>
      </c>
      <c r="D914" s="3" t="s">
        <v>26</v>
      </c>
      <c r="E914" s="4">
        <v>22</v>
      </c>
      <c r="F914" s="4" t="str">
        <f>IF(Merge2[[#This Row],[Age]]&lt;=35,"Young","Old")</f>
        <v>Young</v>
      </c>
      <c r="G914" s="3" t="s">
        <v>27</v>
      </c>
      <c r="H914" s="3" t="s">
        <v>57</v>
      </c>
      <c r="I914" s="4">
        <v>26</v>
      </c>
      <c r="J914" s="4" t="str" cm="1">
        <f t="array" ref="J914">_xlfn.IFS(Merge2[[#This Row],[DistanceFromHome (KM)]] &lt;=10,"0-10KM",Merge2[[#This Row],[DistanceFromHome (KM)]] &lt;=20,"11-20KM",Merge2[[#This Row],[DistanceFromHome (KM)]] &lt;=30,"21-30KM",Merge2[[#This Row],[DistanceFromHome (KM)]] &lt;=40,"31-40KM",Merge2[[#This Row],[DistanceFromHome (KM)]] &lt;=50,"41-50KM")</f>
        <v>21-30KM</v>
      </c>
      <c r="K914" s="3" t="s">
        <v>40</v>
      </c>
      <c r="L914" s="3" t="s">
        <v>70</v>
      </c>
      <c r="M914" s="4">
        <v>3</v>
      </c>
      <c r="N914" s="3" t="str" cm="1">
        <f t="array" ref="N914">_xlfn.SWITCH(Merge2[[#This Row],[Education]], 1, "Below College", 2, "College", 3, "Bachelor's", 4, "Master's", 5, "Doctorate")</f>
        <v>Bachelor's</v>
      </c>
      <c r="O914" s="3" t="s">
        <v>77</v>
      </c>
      <c r="P914" s="3" t="s">
        <v>110</v>
      </c>
      <c r="Q914" s="3" t="s">
        <v>41</v>
      </c>
      <c r="R914" s="5">
        <v>24208</v>
      </c>
      <c r="S914" s="4">
        <v>0</v>
      </c>
      <c r="T914" s="3" t="s">
        <v>34</v>
      </c>
      <c r="U914" s="4">
        <f>IF(Merge2[[#This Row],[OverTime]]="Yes", 1, 0)</f>
        <v>0</v>
      </c>
      <c r="V914" s="2">
        <v>43474</v>
      </c>
      <c r="W914" s="3" t="s">
        <v>34</v>
      </c>
      <c r="X914" s="4">
        <v>3</v>
      </c>
      <c r="Y914" s="4">
        <v>1</v>
      </c>
      <c r="Z914" s="4">
        <v>3</v>
      </c>
      <c r="AA914" s="4" t="str">
        <f>IF(Merge2[[#This Row],[YearsSinceLastPromotion]] &gt;=4, "Need Attention", "OK")</f>
        <v>OK</v>
      </c>
      <c r="AB914" s="4">
        <v>2</v>
      </c>
      <c r="AC914" s="1"/>
      <c r="AD914" s="1"/>
      <c r="AE914" s="2"/>
      <c r="AF914" s="4"/>
      <c r="AG914" s="4" t="e">
        <f>IF(ISNUMBER(Merge2[[#This Row],[PerformanceRating.EnvironmentSatisfaction]]),Merge2[[#This Row],[PerformanceRating.EnvironmentSatisfaction]], NA())</f>
        <v>#N/A</v>
      </c>
      <c r="AH914" s="4"/>
      <c r="AI914" s="4" t="e">
        <f>IF(ISNUMBER(Merge2[[#This Row],[PerformanceRating.JobSatisfaction]]),Merge2[[#This Row],[PerformanceRating.JobSatisfaction]],NA())</f>
        <v>#N/A</v>
      </c>
      <c r="AJ914" s="4"/>
      <c r="AK914" s="4" t="e">
        <f>IF(ISNUMBER(Merge2[[#This Row],[PerformanceRating.RelationshipSatisfaction]]),Merge2[[#This Row],[PerformanceRating.RelationshipSatisfaction]],NA())</f>
        <v>#N/A</v>
      </c>
      <c r="AL914" s="4"/>
      <c r="AM914" s="4"/>
      <c r="AN914" s="4"/>
      <c r="AO914" s="4" t="e">
        <f>IF(ISNUMBER(Merge2[[#This Row],[PerformanceRating.WorkLifeBalance]]),Merge2[[#This Row],[PerformanceRating.WorkLifeBalance]],NA())</f>
        <v>#N/A</v>
      </c>
      <c r="AP914" s="4"/>
      <c r="AQ914" s="4" t="e">
        <f>IF(ISNUMBER(Merge2[[#This Row],[PerformanceRating.SelfRating]]),Merge2[[#This Row],[PerformanceRating.SelfRating]],NA())</f>
        <v>#N/A</v>
      </c>
      <c r="AR914" s="4"/>
      <c r="AS914" s="4" t="e">
        <f>IF(ISNUMBER(Merge2[[#This Row],[PerformanceRating.ManagerRating]]),Merge2[[#This Row],[PerformanceRating.ManagerRating]],NA())</f>
        <v>#N/A</v>
      </c>
      <c r="AT914" s="4" t="e">
        <f>AVERAGE(Merge2[[#This Row],[environment]],Merge2[[#This Row],[job_satisfactory]],Merge2[[#This Row],[Relationship]],Merge2[[#This Row],[worklife]],Merge2[[#This Row],[selfrating]],Merge2[[#This Row],[managerrating]])</f>
        <v>#N/A</v>
      </c>
    </row>
    <row r="915" spans="1:46" x14ac:dyDescent="0.25">
      <c r="A915" s="1" t="s">
        <v>3040</v>
      </c>
      <c r="B915" s="3" t="s">
        <v>3041</v>
      </c>
      <c r="C915" s="3" t="s">
        <v>3042</v>
      </c>
      <c r="D915" s="3" t="s">
        <v>39</v>
      </c>
      <c r="E915" s="4">
        <v>24</v>
      </c>
      <c r="F915" s="4" t="str">
        <f>IF(Merge2[[#This Row],[Age]]&lt;=35,"Young","Old")</f>
        <v>Young</v>
      </c>
      <c r="G915" s="3" t="s">
        <v>27</v>
      </c>
      <c r="H915" s="3" t="s">
        <v>57</v>
      </c>
      <c r="I915" s="4">
        <v>16</v>
      </c>
      <c r="J915" s="4" t="str" cm="1">
        <f t="array" ref="J915">_xlfn.IFS(Merge2[[#This Row],[DistanceFromHome (KM)]] &lt;=10,"0-10KM",Merge2[[#This Row],[DistanceFromHome (KM)]] &lt;=20,"11-20KM",Merge2[[#This Row],[DistanceFromHome (KM)]] &lt;=30,"21-30KM",Merge2[[#This Row],[DistanceFromHome (KM)]] &lt;=40,"31-40KM",Merge2[[#This Row],[DistanceFromHome (KM)]] &lt;=50,"41-50KM")</f>
        <v>11-20KM</v>
      </c>
      <c r="K915" s="3" t="s">
        <v>40</v>
      </c>
      <c r="L915" s="3" t="s">
        <v>149</v>
      </c>
      <c r="M915" s="4">
        <v>4</v>
      </c>
      <c r="N915" s="3" t="str" cm="1">
        <f t="array" ref="N915">_xlfn.SWITCH(Merge2[[#This Row],[Education]], 1, "Below College", 2, "College", 3, "Bachelor's", 4, "Master's", 5, "Doctorate")</f>
        <v>Master's</v>
      </c>
      <c r="O915" s="3" t="s">
        <v>58</v>
      </c>
      <c r="P915" s="3" t="s">
        <v>114</v>
      </c>
      <c r="Q915" s="3" t="s">
        <v>51</v>
      </c>
      <c r="R915" s="5">
        <v>82174</v>
      </c>
      <c r="S915" s="4">
        <v>2</v>
      </c>
      <c r="T915" s="3" t="s">
        <v>34</v>
      </c>
      <c r="U915" s="4">
        <f>IF(Merge2[[#This Row],[OverTime]]="Yes", 1, 0)</f>
        <v>0</v>
      </c>
      <c r="V915" s="2">
        <v>43476</v>
      </c>
      <c r="W915" s="3" t="s">
        <v>34</v>
      </c>
      <c r="X915" s="4">
        <v>3</v>
      </c>
      <c r="Y915" s="4">
        <v>2</v>
      </c>
      <c r="Z915" s="4">
        <v>2</v>
      </c>
      <c r="AA915" s="4" t="str">
        <f>IF(Merge2[[#This Row],[YearsSinceLastPromotion]] &gt;=4, "Need Attention", "OK")</f>
        <v>OK</v>
      </c>
      <c r="AB915" s="4">
        <v>3</v>
      </c>
      <c r="AC915" s="1"/>
      <c r="AD915" s="1"/>
      <c r="AE915" s="2"/>
      <c r="AF915" s="4"/>
      <c r="AG915" s="4" t="e">
        <f>IF(ISNUMBER(Merge2[[#This Row],[PerformanceRating.EnvironmentSatisfaction]]),Merge2[[#This Row],[PerformanceRating.EnvironmentSatisfaction]], NA())</f>
        <v>#N/A</v>
      </c>
      <c r="AH915" s="4"/>
      <c r="AI915" s="4" t="e">
        <f>IF(ISNUMBER(Merge2[[#This Row],[PerformanceRating.JobSatisfaction]]),Merge2[[#This Row],[PerformanceRating.JobSatisfaction]],NA())</f>
        <v>#N/A</v>
      </c>
      <c r="AJ915" s="4"/>
      <c r="AK915" s="4" t="e">
        <f>IF(ISNUMBER(Merge2[[#This Row],[PerformanceRating.RelationshipSatisfaction]]),Merge2[[#This Row],[PerformanceRating.RelationshipSatisfaction]],NA())</f>
        <v>#N/A</v>
      </c>
      <c r="AL915" s="4"/>
      <c r="AM915" s="4"/>
      <c r="AN915" s="4"/>
      <c r="AO915" s="4" t="e">
        <f>IF(ISNUMBER(Merge2[[#This Row],[PerformanceRating.WorkLifeBalance]]),Merge2[[#This Row],[PerformanceRating.WorkLifeBalance]],NA())</f>
        <v>#N/A</v>
      </c>
      <c r="AP915" s="4"/>
      <c r="AQ915" s="4" t="e">
        <f>IF(ISNUMBER(Merge2[[#This Row],[PerformanceRating.SelfRating]]),Merge2[[#This Row],[PerformanceRating.SelfRating]],NA())</f>
        <v>#N/A</v>
      </c>
      <c r="AR915" s="4"/>
      <c r="AS915" s="4" t="e">
        <f>IF(ISNUMBER(Merge2[[#This Row],[PerformanceRating.ManagerRating]]),Merge2[[#This Row],[PerformanceRating.ManagerRating]],NA())</f>
        <v>#N/A</v>
      </c>
      <c r="AT915" s="4" t="e">
        <f>AVERAGE(Merge2[[#This Row],[environment]],Merge2[[#This Row],[job_satisfactory]],Merge2[[#This Row],[Relationship]],Merge2[[#This Row],[worklife]],Merge2[[#This Row],[selfrating]],Merge2[[#This Row],[managerrating]])</f>
        <v>#N/A</v>
      </c>
    </row>
    <row r="916" spans="1:46" x14ac:dyDescent="0.25">
      <c r="A916" s="1" t="s">
        <v>3043</v>
      </c>
      <c r="B916" s="3" t="s">
        <v>3044</v>
      </c>
      <c r="C916" s="3" t="s">
        <v>3045</v>
      </c>
      <c r="D916" s="3" t="s">
        <v>56</v>
      </c>
      <c r="E916" s="4">
        <v>22</v>
      </c>
      <c r="F916" s="4" t="str">
        <f>IF(Merge2[[#This Row],[Age]]&lt;=35,"Young","Old")</f>
        <v>Young</v>
      </c>
      <c r="G916" s="3" t="s">
        <v>92</v>
      </c>
      <c r="H916" s="3" t="s">
        <v>28</v>
      </c>
      <c r="I916" s="4">
        <v>28</v>
      </c>
      <c r="J916" s="4" t="str" cm="1">
        <f t="array" ref="J916">_xlfn.IFS(Merge2[[#This Row],[DistanceFromHome (KM)]] &lt;=10,"0-10KM",Merge2[[#This Row],[DistanceFromHome (KM)]] &lt;=20,"11-20KM",Merge2[[#This Row],[DistanceFromHome (KM)]] &lt;=30,"21-30KM",Merge2[[#This Row],[DistanceFromHome (KM)]] &lt;=40,"31-40KM",Merge2[[#This Row],[DistanceFromHome (KM)]] &lt;=50,"41-50KM")</f>
        <v>21-30KM</v>
      </c>
      <c r="K916" s="3" t="s">
        <v>69</v>
      </c>
      <c r="L916" s="3" t="s">
        <v>70</v>
      </c>
      <c r="M916" s="4">
        <v>4</v>
      </c>
      <c r="N916" s="3" t="str" cm="1">
        <f t="array" ref="N916">_xlfn.SWITCH(Merge2[[#This Row],[Education]], 1, "Below College", 2, "College", 3, "Bachelor's", 4, "Master's", 5, "Doctorate")</f>
        <v>Master's</v>
      </c>
      <c r="O916" s="3" t="s">
        <v>49</v>
      </c>
      <c r="P916" s="3" t="s">
        <v>32</v>
      </c>
      <c r="Q916" s="3" t="s">
        <v>51</v>
      </c>
      <c r="R916" s="5">
        <v>39845</v>
      </c>
      <c r="S916" s="4">
        <v>2</v>
      </c>
      <c r="T916" s="3" t="s">
        <v>34</v>
      </c>
      <c r="U916" s="4">
        <f>IF(Merge2[[#This Row],[OverTime]]="Yes", 1, 0)</f>
        <v>0</v>
      </c>
      <c r="V916" s="2">
        <v>43478</v>
      </c>
      <c r="W916" s="3" t="s">
        <v>42</v>
      </c>
      <c r="X916" s="4">
        <v>1</v>
      </c>
      <c r="Y916" s="4">
        <v>0</v>
      </c>
      <c r="Z916" s="4">
        <v>0</v>
      </c>
      <c r="AA916" s="4" t="str">
        <f>IF(Merge2[[#This Row],[YearsSinceLastPromotion]] &gt;=4, "Need Attention", "OK")</f>
        <v>OK</v>
      </c>
      <c r="AB916" s="4">
        <v>0</v>
      </c>
      <c r="AC916" s="1"/>
      <c r="AD916" s="1"/>
      <c r="AE916" s="2"/>
      <c r="AF916" s="4"/>
      <c r="AG916" s="4" t="e">
        <f>IF(ISNUMBER(Merge2[[#This Row],[PerformanceRating.EnvironmentSatisfaction]]),Merge2[[#This Row],[PerformanceRating.EnvironmentSatisfaction]], NA())</f>
        <v>#N/A</v>
      </c>
      <c r="AH916" s="4"/>
      <c r="AI916" s="4" t="e">
        <f>IF(ISNUMBER(Merge2[[#This Row],[PerformanceRating.JobSatisfaction]]),Merge2[[#This Row],[PerformanceRating.JobSatisfaction]],NA())</f>
        <v>#N/A</v>
      </c>
      <c r="AJ916" s="4"/>
      <c r="AK916" s="4" t="e">
        <f>IF(ISNUMBER(Merge2[[#This Row],[PerformanceRating.RelationshipSatisfaction]]),Merge2[[#This Row],[PerformanceRating.RelationshipSatisfaction]],NA())</f>
        <v>#N/A</v>
      </c>
      <c r="AL916" s="4"/>
      <c r="AM916" s="4"/>
      <c r="AN916" s="4"/>
      <c r="AO916" s="4" t="e">
        <f>IF(ISNUMBER(Merge2[[#This Row],[PerformanceRating.WorkLifeBalance]]),Merge2[[#This Row],[PerformanceRating.WorkLifeBalance]],NA())</f>
        <v>#N/A</v>
      </c>
      <c r="AP916" s="4"/>
      <c r="AQ916" s="4" t="e">
        <f>IF(ISNUMBER(Merge2[[#This Row],[PerformanceRating.SelfRating]]),Merge2[[#This Row],[PerformanceRating.SelfRating]],NA())</f>
        <v>#N/A</v>
      </c>
      <c r="AR916" s="4"/>
      <c r="AS916" s="4" t="e">
        <f>IF(ISNUMBER(Merge2[[#This Row],[PerformanceRating.ManagerRating]]),Merge2[[#This Row],[PerformanceRating.ManagerRating]],NA())</f>
        <v>#N/A</v>
      </c>
      <c r="AT916" s="4" t="e">
        <f>AVERAGE(Merge2[[#This Row],[environment]],Merge2[[#This Row],[job_satisfactory]],Merge2[[#This Row],[Relationship]],Merge2[[#This Row],[worklife]],Merge2[[#This Row],[selfrating]],Merge2[[#This Row],[managerrating]])</f>
        <v>#N/A</v>
      </c>
    </row>
    <row r="917" spans="1:46" x14ac:dyDescent="0.25">
      <c r="A917" s="1" t="s">
        <v>3046</v>
      </c>
      <c r="B917" s="3" t="s">
        <v>3047</v>
      </c>
      <c r="C917" s="3" t="s">
        <v>3048</v>
      </c>
      <c r="D917" s="3" t="s">
        <v>26</v>
      </c>
      <c r="E917" s="4">
        <v>21</v>
      </c>
      <c r="F917" s="4" t="str">
        <f>IF(Merge2[[#This Row],[Age]]&lt;=35,"Young","Old")</f>
        <v>Young</v>
      </c>
      <c r="G917" s="3" t="s">
        <v>75</v>
      </c>
      <c r="H917" s="3" t="s">
        <v>28</v>
      </c>
      <c r="I917" s="4">
        <v>21</v>
      </c>
      <c r="J917" s="4" t="str" cm="1">
        <f t="array" ref="J917">_xlfn.IFS(Merge2[[#This Row],[DistanceFromHome (KM)]] &lt;=10,"0-10KM",Merge2[[#This Row],[DistanceFromHome (KM)]] &lt;=20,"11-20KM",Merge2[[#This Row],[DistanceFromHome (KM)]] &lt;=30,"21-30KM",Merge2[[#This Row],[DistanceFromHome (KM)]] &lt;=40,"31-40KM",Merge2[[#This Row],[DistanceFromHome (KM)]] &lt;=50,"41-50KM")</f>
        <v>21-30KM</v>
      </c>
      <c r="K917" s="3" t="s">
        <v>40</v>
      </c>
      <c r="L917" s="3" t="s">
        <v>30</v>
      </c>
      <c r="M917" s="4">
        <v>3</v>
      </c>
      <c r="N917" s="3" t="str" cm="1">
        <f t="array" ref="N917">_xlfn.SWITCH(Merge2[[#This Row],[Education]], 1, "Below College", 2, "College", 3, "Bachelor's", 4, "Master's", 5, "Doctorate")</f>
        <v>Bachelor's</v>
      </c>
      <c r="O917" s="3" t="s">
        <v>49</v>
      </c>
      <c r="P917" s="3" t="s">
        <v>32</v>
      </c>
      <c r="Q917" s="3" t="s">
        <v>51</v>
      </c>
      <c r="R917" s="5">
        <v>69402</v>
      </c>
      <c r="S917" s="4">
        <v>1</v>
      </c>
      <c r="T917" s="3" t="s">
        <v>34</v>
      </c>
      <c r="U917" s="4">
        <f>IF(Merge2[[#This Row],[OverTime]]="Yes", 1, 0)</f>
        <v>0</v>
      </c>
      <c r="V917" s="2">
        <v>43479</v>
      </c>
      <c r="W917" s="3" t="s">
        <v>34</v>
      </c>
      <c r="X917" s="4">
        <v>3</v>
      </c>
      <c r="Y917" s="4">
        <v>1</v>
      </c>
      <c r="Z917" s="4">
        <v>3</v>
      </c>
      <c r="AA917" s="4" t="str">
        <f>IF(Merge2[[#This Row],[YearsSinceLastPromotion]] &gt;=4, "Need Attention", "OK")</f>
        <v>OK</v>
      </c>
      <c r="AB917" s="4">
        <v>0</v>
      </c>
      <c r="AC917" s="1"/>
      <c r="AD917" s="1"/>
      <c r="AE917" s="2"/>
      <c r="AF917" s="4"/>
      <c r="AG917" s="4" t="e">
        <f>IF(ISNUMBER(Merge2[[#This Row],[PerformanceRating.EnvironmentSatisfaction]]),Merge2[[#This Row],[PerformanceRating.EnvironmentSatisfaction]], NA())</f>
        <v>#N/A</v>
      </c>
      <c r="AH917" s="4"/>
      <c r="AI917" s="4" t="e">
        <f>IF(ISNUMBER(Merge2[[#This Row],[PerformanceRating.JobSatisfaction]]),Merge2[[#This Row],[PerformanceRating.JobSatisfaction]],NA())</f>
        <v>#N/A</v>
      </c>
      <c r="AJ917" s="4"/>
      <c r="AK917" s="4" t="e">
        <f>IF(ISNUMBER(Merge2[[#This Row],[PerformanceRating.RelationshipSatisfaction]]),Merge2[[#This Row],[PerformanceRating.RelationshipSatisfaction]],NA())</f>
        <v>#N/A</v>
      </c>
      <c r="AL917" s="4"/>
      <c r="AM917" s="4"/>
      <c r="AN917" s="4"/>
      <c r="AO917" s="4" t="e">
        <f>IF(ISNUMBER(Merge2[[#This Row],[PerformanceRating.WorkLifeBalance]]),Merge2[[#This Row],[PerformanceRating.WorkLifeBalance]],NA())</f>
        <v>#N/A</v>
      </c>
      <c r="AP917" s="4"/>
      <c r="AQ917" s="4" t="e">
        <f>IF(ISNUMBER(Merge2[[#This Row],[PerformanceRating.SelfRating]]),Merge2[[#This Row],[PerformanceRating.SelfRating]],NA())</f>
        <v>#N/A</v>
      </c>
      <c r="AR917" s="4"/>
      <c r="AS917" s="4" t="e">
        <f>IF(ISNUMBER(Merge2[[#This Row],[PerformanceRating.ManagerRating]]),Merge2[[#This Row],[PerformanceRating.ManagerRating]],NA())</f>
        <v>#N/A</v>
      </c>
      <c r="AT917" s="4" t="e">
        <f>AVERAGE(Merge2[[#This Row],[environment]],Merge2[[#This Row],[job_satisfactory]],Merge2[[#This Row],[Relationship]],Merge2[[#This Row],[worklife]],Merge2[[#This Row],[selfrating]],Merge2[[#This Row],[managerrating]])</f>
        <v>#N/A</v>
      </c>
    </row>
    <row r="918" spans="1:46" hidden="1" x14ac:dyDescent="0.25">
      <c r="A918" s="1" t="s">
        <v>3049</v>
      </c>
      <c r="B918" s="3" t="s">
        <v>3050</v>
      </c>
      <c r="C918" s="3" t="s">
        <v>3051</v>
      </c>
      <c r="D918" s="3" t="s">
        <v>26</v>
      </c>
      <c r="E918" s="4">
        <v>47</v>
      </c>
      <c r="F918" s="4" t="str">
        <f>IF(Merge2[[#This Row],[Age]]&lt;=35,"Young","Old")</f>
        <v>Old</v>
      </c>
      <c r="G918" s="3" t="s">
        <v>92</v>
      </c>
      <c r="H918" s="3" t="s">
        <v>57</v>
      </c>
      <c r="I918" s="4">
        <v>37</v>
      </c>
      <c r="J918" s="4" t="str" cm="1">
        <f t="array" ref="J918">_xlfn.IFS(Merge2[[#This Row],[DistanceFromHome (KM)]] &lt;=10,"0-10KM",Merge2[[#This Row],[DistanceFromHome (KM)]] &lt;=20,"11-20KM",Merge2[[#This Row],[DistanceFromHome (KM)]] &lt;=30,"21-30KM",Merge2[[#This Row],[DistanceFromHome (KM)]] &lt;=40,"31-40KM",Merge2[[#This Row],[DistanceFromHome (KM)]] &lt;=50,"41-50KM")</f>
        <v>31-40KM</v>
      </c>
      <c r="K918" s="3" t="s">
        <v>69</v>
      </c>
      <c r="L918" s="3" t="s">
        <v>76</v>
      </c>
      <c r="M918" s="4">
        <v>3</v>
      </c>
      <c r="N918" s="3" t="str" cm="1">
        <f t="array" ref="N918">_xlfn.SWITCH(Merge2[[#This Row],[Education]], 1, "Below College", 2, "College", 3, "Bachelor's", 4, "Master's", 5, "Doctorate")</f>
        <v>Bachelor's</v>
      </c>
      <c r="O918" s="3" t="s">
        <v>58</v>
      </c>
      <c r="P918" s="3" t="s">
        <v>205</v>
      </c>
      <c r="Q918" s="3" t="s">
        <v>33</v>
      </c>
      <c r="R918" s="5">
        <v>350101</v>
      </c>
      <c r="S918" s="4">
        <v>1</v>
      </c>
      <c r="T918" s="3" t="s">
        <v>34</v>
      </c>
      <c r="U918" s="4">
        <f>IF(Merge2[[#This Row],[OverTime]]="Yes", 1, 0)</f>
        <v>0</v>
      </c>
      <c r="V918" s="2">
        <v>43484</v>
      </c>
      <c r="W918" s="3" t="s">
        <v>34</v>
      </c>
      <c r="X918" s="4">
        <v>3</v>
      </c>
      <c r="Y918" s="4">
        <v>0</v>
      </c>
      <c r="Z918" s="4">
        <v>1</v>
      </c>
      <c r="AA918" s="4" t="str">
        <f>IF(Merge2[[#This Row],[YearsSinceLastPromotion]] &gt;=4, "Need Attention", "OK")</f>
        <v>OK</v>
      </c>
      <c r="AB918" s="4">
        <v>0</v>
      </c>
      <c r="AC918" s="1"/>
      <c r="AD918" s="1"/>
      <c r="AE918" s="2"/>
      <c r="AF918" s="4"/>
      <c r="AG918" s="4" t="e">
        <f>IF(ISNUMBER(Merge2[[#This Row],[PerformanceRating.EnvironmentSatisfaction]]),Merge2[[#This Row],[PerformanceRating.EnvironmentSatisfaction]], NA())</f>
        <v>#N/A</v>
      </c>
      <c r="AH918" s="4"/>
      <c r="AI918" s="4" t="e">
        <f>IF(ISNUMBER(Merge2[[#This Row],[PerformanceRating.JobSatisfaction]]),Merge2[[#This Row],[PerformanceRating.JobSatisfaction]],NA())</f>
        <v>#N/A</v>
      </c>
      <c r="AJ918" s="4"/>
      <c r="AK918" s="4" t="e">
        <f>IF(ISNUMBER(Merge2[[#This Row],[PerformanceRating.RelationshipSatisfaction]]),Merge2[[#This Row],[PerformanceRating.RelationshipSatisfaction]],NA())</f>
        <v>#N/A</v>
      </c>
      <c r="AL918" s="4"/>
      <c r="AM918" s="4"/>
      <c r="AN918" s="4"/>
      <c r="AO918" s="4" t="e">
        <f>IF(ISNUMBER(Merge2[[#This Row],[PerformanceRating.WorkLifeBalance]]),Merge2[[#This Row],[PerformanceRating.WorkLifeBalance]],NA())</f>
        <v>#N/A</v>
      </c>
      <c r="AP918" s="4"/>
      <c r="AQ918" s="4" t="e">
        <f>IF(ISNUMBER(Merge2[[#This Row],[PerformanceRating.SelfRating]]),Merge2[[#This Row],[PerformanceRating.SelfRating]],NA())</f>
        <v>#N/A</v>
      </c>
      <c r="AR918" s="4"/>
      <c r="AS918" s="4" t="e">
        <f>IF(ISNUMBER(Merge2[[#This Row],[PerformanceRating.ManagerRating]]),Merge2[[#This Row],[PerformanceRating.ManagerRating]],NA())</f>
        <v>#N/A</v>
      </c>
      <c r="AT918" s="4" t="e">
        <f>AVERAGE(Merge2[[#This Row],[environment]],Merge2[[#This Row],[job_satisfactory]],Merge2[[#This Row],[Relationship]],Merge2[[#This Row],[worklife]],Merge2[[#This Row],[selfrating]],Merge2[[#This Row],[managerrating]])</f>
        <v>#N/A</v>
      </c>
    </row>
    <row r="919" spans="1:46" x14ac:dyDescent="0.25">
      <c r="A919" s="1" t="s">
        <v>3052</v>
      </c>
      <c r="B919" s="3" t="s">
        <v>3053</v>
      </c>
      <c r="C919" s="3" t="s">
        <v>3054</v>
      </c>
      <c r="D919" s="3" t="s">
        <v>26</v>
      </c>
      <c r="E919" s="4">
        <v>24</v>
      </c>
      <c r="F919" s="4" t="str">
        <f>IF(Merge2[[#This Row],[Age]]&lt;=35,"Young","Old")</f>
        <v>Young</v>
      </c>
      <c r="G919" s="3" t="s">
        <v>27</v>
      </c>
      <c r="H919" s="3" t="s">
        <v>57</v>
      </c>
      <c r="I919" s="4">
        <v>20</v>
      </c>
      <c r="J919" s="4" t="str" cm="1">
        <f t="array" ref="J919">_xlfn.IFS(Merge2[[#This Row],[DistanceFromHome (KM)]] &lt;=10,"0-10KM",Merge2[[#This Row],[DistanceFromHome (KM)]] &lt;=20,"11-20KM",Merge2[[#This Row],[DistanceFromHome (KM)]] &lt;=30,"21-30KM",Merge2[[#This Row],[DistanceFromHome (KM)]] &lt;=40,"31-40KM",Merge2[[#This Row],[DistanceFromHome (KM)]] &lt;=50,"41-50KM")</f>
        <v>11-20KM</v>
      </c>
      <c r="K919" s="3" t="s">
        <v>69</v>
      </c>
      <c r="L919" s="3" t="s">
        <v>76</v>
      </c>
      <c r="M919" s="4">
        <v>3</v>
      </c>
      <c r="N919" s="3" t="str" cm="1">
        <f t="array" ref="N919">_xlfn.SWITCH(Merge2[[#This Row],[Education]], 1, "Below College", 2, "College", 3, "Bachelor's", 4, "Master's", 5, "Doctorate")</f>
        <v>Bachelor's</v>
      </c>
      <c r="O919" s="3" t="s">
        <v>77</v>
      </c>
      <c r="P919" s="3" t="s">
        <v>114</v>
      </c>
      <c r="Q919" s="3" t="s">
        <v>51</v>
      </c>
      <c r="R919" s="5">
        <v>52850</v>
      </c>
      <c r="S919" s="4">
        <v>1</v>
      </c>
      <c r="T919" s="3" t="s">
        <v>34</v>
      </c>
      <c r="U919" s="4">
        <f>IF(Merge2[[#This Row],[OverTime]]="Yes", 1, 0)</f>
        <v>0</v>
      </c>
      <c r="V919" s="2">
        <v>43485</v>
      </c>
      <c r="W919" s="3" t="s">
        <v>34</v>
      </c>
      <c r="X919" s="4">
        <v>3</v>
      </c>
      <c r="Y919" s="4">
        <v>3</v>
      </c>
      <c r="Z919" s="4">
        <v>3</v>
      </c>
      <c r="AA919" s="4" t="str">
        <f>IF(Merge2[[#This Row],[YearsSinceLastPromotion]] &gt;=4, "Need Attention", "OK")</f>
        <v>OK</v>
      </c>
      <c r="AB919" s="4">
        <v>0</v>
      </c>
      <c r="AC919" s="1"/>
      <c r="AD919" s="1"/>
      <c r="AE919" s="2"/>
      <c r="AF919" s="4"/>
      <c r="AG919" s="4" t="e">
        <f>IF(ISNUMBER(Merge2[[#This Row],[PerformanceRating.EnvironmentSatisfaction]]),Merge2[[#This Row],[PerformanceRating.EnvironmentSatisfaction]], NA())</f>
        <v>#N/A</v>
      </c>
      <c r="AH919" s="4"/>
      <c r="AI919" s="4" t="e">
        <f>IF(ISNUMBER(Merge2[[#This Row],[PerformanceRating.JobSatisfaction]]),Merge2[[#This Row],[PerformanceRating.JobSatisfaction]],NA())</f>
        <v>#N/A</v>
      </c>
      <c r="AJ919" s="4"/>
      <c r="AK919" s="4" t="e">
        <f>IF(ISNUMBER(Merge2[[#This Row],[PerformanceRating.RelationshipSatisfaction]]),Merge2[[#This Row],[PerformanceRating.RelationshipSatisfaction]],NA())</f>
        <v>#N/A</v>
      </c>
      <c r="AL919" s="4"/>
      <c r="AM919" s="4"/>
      <c r="AN919" s="4"/>
      <c r="AO919" s="4" t="e">
        <f>IF(ISNUMBER(Merge2[[#This Row],[PerformanceRating.WorkLifeBalance]]),Merge2[[#This Row],[PerformanceRating.WorkLifeBalance]],NA())</f>
        <v>#N/A</v>
      </c>
      <c r="AP919" s="4"/>
      <c r="AQ919" s="4" t="e">
        <f>IF(ISNUMBER(Merge2[[#This Row],[PerformanceRating.SelfRating]]),Merge2[[#This Row],[PerformanceRating.SelfRating]],NA())</f>
        <v>#N/A</v>
      </c>
      <c r="AR919" s="4"/>
      <c r="AS919" s="4" t="e">
        <f>IF(ISNUMBER(Merge2[[#This Row],[PerformanceRating.ManagerRating]]),Merge2[[#This Row],[PerformanceRating.ManagerRating]],NA())</f>
        <v>#N/A</v>
      </c>
      <c r="AT919" s="4" t="e">
        <f>AVERAGE(Merge2[[#This Row],[environment]],Merge2[[#This Row],[job_satisfactory]],Merge2[[#This Row],[Relationship]],Merge2[[#This Row],[worklife]],Merge2[[#This Row],[selfrating]],Merge2[[#This Row],[managerrating]])</f>
        <v>#N/A</v>
      </c>
    </row>
    <row r="920" spans="1:46" x14ac:dyDescent="0.25">
      <c r="A920" s="1" t="s">
        <v>3055</v>
      </c>
      <c r="B920" s="3" t="s">
        <v>3056</v>
      </c>
      <c r="C920" s="3" t="s">
        <v>3057</v>
      </c>
      <c r="D920" s="3" t="s">
        <v>39</v>
      </c>
      <c r="E920" s="4">
        <v>21</v>
      </c>
      <c r="F920" s="4" t="str">
        <f>IF(Merge2[[#This Row],[Age]]&lt;=35,"Young","Old")</f>
        <v>Young</v>
      </c>
      <c r="G920" s="3" t="s">
        <v>92</v>
      </c>
      <c r="H920" s="3" t="s">
        <v>57</v>
      </c>
      <c r="I920" s="4">
        <v>36</v>
      </c>
      <c r="J920" s="4" t="str" cm="1">
        <f t="array" ref="J920">_xlfn.IFS(Merge2[[#This Row],[DistanceFromHome (KM)]] &lt;=10,"0-10KM",Merge2[[#This Row],[DistanceFromHome (KM)]] &lt;=20,"11-20KM",Merge2[[#This Row],[DistanceFromHome (KM)]] &lt;=30,"21-30KM",Merge2[[#This Row],[DistanceFromHome (KM)]] &lt;=40,"31-40KM",Merge2[[#This Row],[DistanceFromHome (KM)]] &lt;=50,"41-50KM")</f>
        <v>31-40KM</v>
      </c>
      <c r="K920" s="3" t="s">
        <v>40</v>
      </c>
      <c r="L920" s="3" t="s">
        <v>149</v>
      </c>
      <c r="M920" s="4">
        <v>3</v>
      </c>
      <c r="N920" s="3" t="str" cm="1">
        <f t="array" ref="N920">_xlfn.SWITCH(Merge2[[#This Row],[Education]], 1, "Below College", 2, "College", 3, "Bachelor's", 4, "Master's", 5, "Doctorate")</f>
        <v>Bachelor's</v>
      </c>
      <c r="O920" s="3" t="s">
        <v>58</v>
      </c>
      <c r="P920" s="3" t="s">
        <v>110</v>
      </c>
      <c r="Q920" s="3" t="s">
        <v>33</v>
      </c>
      <c r="R920" s="5">
        <v>22462</v>
      </c>
      <c r="S920" s="4">
        <v>1</v>
      </c>
      <c r="T920" s="3" t="s">
        <v>42</v>
      </c>
      <c r="U920" s="4">
        <f>IF(Merge2[[#This Row],[OverTime]]="Yes", 1, 0)</f>
        <v>1</v>
      </c>
      <c r="V920" s="2">
        <v>43489</v>
      </c>
      <c r="W920" s="3" t="s">
        <v>34</v>
      </c>
      <c r="X920" s="4">
        <v>3</v>
      </c>
      <c r="Y920" s="4">
        <v>2</v>
      </c>
      <c r="Z920" s="4">
        <v>2</v>
      </c>
      <c r="AA920" s="4" t="str">
        <f>IF(Merge2[[#This Row],[YearsSinceLastPromotion]] &gt;=4, "Need Attention", "OK")</f>
        <v>OK</v>
      </c>
      <c r="AB920" s="4">
        <v>3</v>
      </c>
      <c r="AC920" s="1"/>
      <c r="AD920" s="1"/>
      <c r="AE920" s="2"/>
      <c r="AF920" s="4"/>
      <c r="AG920" s="4" t="e">
        <f>IF(ISNUMBER(Merge2[[#This Row],[PerformanceRating.EnvironmentSatisfaction]]),Merge2[[#This Row],[PerformanceRating.EnvironmentSatisfaction]], NA())</f>
        <v>#N/A</v>
      </c>
      <c r="AH920" s="4"/>
      <c r="AI920" s="4" t="e">
        <f>IF(ISNUMBER(Merge2[[#This Row],[PerformanceRating.JobSatisfaction]]),Merge2[[#This Row],[PerformanceRating.JobSatisfaction]],NA())</f>
        <v>#N/A</v>
      </c>
      <c r="AJ920" s="4"/>
      <c r="AK920" s="4" t="e">
        <f>IF(ISNUMBER(Merge2[[#This Row],[PerformanceRating.RelationshipSatisfaction]]),Merge2[[#This Row],[PerformanceRating.RelationshipSatisfaction]],NA())</f>
        <v>#N/A</v>
      </c>
      <c r="AL920" s="4"/>
      <c r="AM920" s="4"/>
      <c r="AN920" s="4"/>
      <c r="AO920" s="4" t="e">
        <f>IF(ISNUMBER(Merge2[[#This Row],[PerformanceRating.WorkLifeBalance]]),Merge2[[#This Row],[PerformanceRating.WorkLifeBalance]],NA())</f>
        <v>#N/A</v>
      </c>
      <c r="AP920" s="4"/>
      <c r="AQ920" s="4" t="e">
        <f>IF(ISNUMBER(Merge2[[#This Row],[PerformanceRating.SelfRating]]),Merge2[[#This Row],[PerformanceRating.SelfRating]],NA())</f>
        <v>#N/A</v>
      </c>
      <c r="AR920" s="4"/>
      <c r="AS920" s="4" t="e">
        <f>IF(ISNUMBER(Merge2[[#This Row],[PerformanceRating.ManagerRating]]),Merge2[[#This Row],[PerformanceRating.ManagerRating]],NA())</f>
        <v>#N/A</v>
      </c>
      <c r="AT920" s="4" t="e">
        <f>AVERAGE(Merge2[[#This Row],[environment]],Merge2[[#This Row],[job_satisfactory]],Merge2[[#This Row],[Relationship]],Merge2[[#This Row],[worklife]],Merge2[[#This Row],[selfrating]],Merge2[[#This Row],[managerrating]])</f>
        <v>#N/A</v>
      </c>
    </row>
    <row r="921" spans="1:46" x14ac:dyDescent="0.25">
      <c r="A921" s="1" t="s">
        <v>3058</v>
      </c>
      <c r="B921" s="3" t="s">
        <v>3059</v>
      </c>
      <c r="C921" s="3" t="s">
        <v>3060</v>
      </c>
      <c r="D921" s="3" t="s">
        <v>39</v>
      </c>
      <c r="E921" s="4">
        <v>22</v>
      </c>
      <c r="F921" s="4" t="str">
        <f>IF(Merge2[[#This Row],[Age]]&lt;=35,"Young","Old")</f>
        <v>Young</v>
      </c>
      <c r="G921" s="3" t="s">
        <v>92</v>
      </c>
      <c r="H921" s="3" t="s">
        <v>57</v>
      </c>
      <c r="I921" s="4">
        <v>15</v>
      </c>
      <c r="J921" s="4" t="str" cm="1">
        <f t="array" ref="J921">_xlfn.IFS(Merge2[[#This Row],[DistanceFromHome (KM)]] &lt;=10,"0-10KM",Merge2[[#This Row],[DistanceFromHome (KM)]] &lt;=20,"11-20KM",Merge2[[#This Row],[DistanceFromHome (KM)]] &lt;=30,"21-30KM",Merge2[[#This Row],[DistanceFromHome (KM)]] &lt;=40,"31-40KM",Merge2[[#This Row],[DistanceFromHome (KM)]] &lt;=50,"41-50KM")</f>
        <v>11-20KM</v>
      </c>
      <c r="K921" s="3" t="s">
        <v>69</v>
      </c>
      <c r="L921" s="3" t="s">
        <v>149</v>
      </c>
      <c r="M921" s="4">
        <v>4</v>
      </c>
      <c r="N921" s="3" t="str" cm="1">
        <f t="array" ref="N921">_xlfn.SWITCH(Merge2[[#This Row],[Education]], 1, "Below College", 2, "College", 3, "Bachelor's", 4, "Master's", 5, "Doctorate")</f>
        <v>Master's</v>
      </c>
      <c r="O921" s="3" t="s">
        <v>58</v>
      </c>
      <c r="P921" s="3" t="s">
        <v>110</v>
      </c>
      <c r="Q921" s="3" t="s">
        <v>41</v>
      </c>
      <c r="R921" s="5">
        <v>40115</v>
      </c>
      <c r="S921" s="4">
        <v>0</v>
      </c>
      <c r="T921" s="3" t="s">
        <v>34</v>
      </c>
      <c r="U921" s="4">
        <f>IF(Merge2[[#This Row],[OverTime]]="Yes", 1, 0)</f>
        <v>0</v>
      </c>
      <c r="V921" s="2">
        <v>43497</v>
      </c>
      <c r="W921" s="3" t="s">
        <v>34</v>
      </c>
      <c r="X921" s="4">
        <v>3</v>
      </c>
      <c r="Y921" s="4">
        <v>3</v>
      </c>
      <c r="Z921" s="4">
        <v>3</v>
      </c>
      <c r="AA921" s="4" t="str">
        <f>IF(Merge2[[#This Row],[YearsSinceLastPromotion]] &gt;=4, "Need Attention", "OK")</f>
        <v>OK</v>
      </c>
      <c r="AB921" s="4">
        <v>0</v>
      </c>
      <c r="AC921" s="1" t="s">
        <v>3061</v>
      </c>
      <c r="AD921" s="1" t="s">
        <v>3058</v>
      </c>
      <c r="AE921" s="2">
        <v>44274</v>
      </c>
      <c r="AF921" s="4">
        <v>5</v>
      </c>
      <c r="AG921" s="4">
        <f>IF(ISNUMBER(Merge2[[#This Row],[PerformanceRating.EnvironmentSatisfaction]]),Merge2[[#This Row],[PerformanceRating.EnvironmentSatisfaction]], NA())</f>
        <v>5</v>
      </c>
      <c r="AH921" s="4">
        <v>3</v>
      </c>
      <c r="AI921" s="4">
        <f>IF(ISNUMBER(Merge2[[#This Row],[PerformanceRating.JobSatisfaction]]),Merge2[[#This Row],[PerformanceRating.JobSatisfaction]],NA())</f>
        <v>3</v>
      </c>
      <c r="AJ921" s="4">
        <v>3</v>
      </c>
      <c r="AK921" s="4">
        <f>IF(ISNUMBER(Merge2[[#This Row],[PerformanceRating.RelationshipSatisfaction]]),Merge2[[#This Row],[PerformanceRating.RelationshipSatisfaction]],NA())</f>
        <v>3</v>
      </c>
      <c r="AL921" s="4">
        <v>3</v>
      </c>
      <c r="AM921" s="4">
        <v>2</v>
      </c>
      <c r="AN921" s="4">
        <v>3</v>
      </c>
      <c r="AO921" s="4">
        <f>IF(ISNUMBER(Merge2[[#This Row],[PerformanceRating.WorkLifeBalance]]),Merge2[[#This Row],[PerformanceRating.WorkLifeBalance]],NA())</f>
        <v>3</v>
      </c>
      <c r="AP921" s="4">
        <v>5</v>
      </c>
      <c r="AQ921" s="4">
        <f>IF(ISNUMBER(Merge2[[#This Row],[PerformanceRating.SelfRating]]),Merge2[[#This Row],[PerformanceRating.SelfRating]],NA())</f>
        <v>5</v>
      </c>
      <c r="AR921" s="4">
        <v>5</v>
      </c>
      <c r="AS921" s="4">
        <f>IF(ISNUMBER(Merge2[[#This Row],[PerformanceRating.ManagerRating]]),Merge2[[#This Row],[PerformanceRating.ManagerRating]],NA())</f>
        <v>5</v>
      </c>
      <c r="AT921" s="4">
        <f>AVERAGE(Merge2[[#This Row],[environment]],Merge2[[#This Row],[job_satisfactory]],Merge2[[#This Row],[Relationship]],Merge2[[#This Row],[worklife]],Merge2[[#This Row],[selfrating]],Merge2[[#This Row],[managerrating]])</f>
        <v>4</v>
      </c>
    </row>
    <row r="922" spans="1:46" x14ac:dyDescent="0.25">
      <c r="A922" s="1" t="s">
        <v>3062</v>
      </c>
      <c r="B922" s="3" t="s">
        <v>3063</v>
      </c>
      <c r="C922" s="3" t="s">
        <v>3064</v>
      </c>
      <c r="D922" s="3" t="s">
        <v>39</v>
      </c>
      <c r="E922" s="4">
        <v>22</v>
      </c>
      <c r="F922" s="4" t="str">
        <f>IF(Merge2[[#This Row],[Age]]&lt;=35,"Young","Old")</f>
        <v>Young</v>
      </c>
      <c r="G922" s="3" t="s">
        <v>75</v>
      </c>
      <c r="H922" s="3" t="s">
        <v>28</v>
      </c>
      <c r="I922" s="4">
        <v>17</v>
      </c>
      <c r="J922" s="4" t="str" cm="1">
        <f t="array" ref="J922">_xlfn.IFS(Merge2[[#This Row],[DistanceFromHome (KM)]] &lt;=10,"0-10KM",Merge2[[#This Row],[DistanceFromHome (KM)]] &lt;=20,"11-20KM",Merge2[[#This Row],[DistanceFromHome (KM)]] &lt;=30,"21-30KM",Merge2[[#This Row],[DistanceFromHome (KM)]] &lt;=40,"31-40KM",Merge2[[#This Row],[DistanceFromHome (KM)]] &lt;=50,"41-50KM")</f>
        <v>11-20KM</v>
      </c>
      <c r="K922" s="3" t="s">
        <v>40</v>
      </c>
      <c r="L922" s="3" t="s">
        <v>70</v>
      </c>
      <c r="M922" s="4">
        <v>3</v>
      </c>
      <c r="N922" s="3" t="str" cm="1">
        <f t="array" ref="N922">_xlfn.SWITCH(Merge2[[#This Row],[Education]], 1, "Below College", 2, "College", 3, "Bachelor's", 4, "Master's", 5, "Doctorate")</f>
        <v>Bachelor's</v>
      </c>
      <c r="O922" s="3" t="s">
        <v>49</v>
      </c>
      <c r="P922" s="3" t="s">
        <v>32</v>
      </c>
      <c r="Q922" s="3" t="s">
        <v>51</v>
      </c>
      <c r="R922" s="5">
        <v>58270</v>
      </c>
      <c r="S922" s="4">
        <v>1</v>
      </c>
      <c r="T922" s="3" t="s">
        <v>34</v>
      </c>
      <c r="U922" s="4">
        <f>IF(Merge2[[#This Row],[OverTime]]="Yes", 1, 0)</f>
        <v>0</v>
      </c>
      <c r="V922" s="2">
        <v>43498</v>
      </c>
      <c r="W922" s="3" t="s">
        <v>34</v>
      </c>
      <c r="X922" s="4">
        <v>3</v>
      </c>
      <c r="Y922" s="4">
        <v>1</v>
      </c>
      <c r="Z922" s="4">
        <v>1</v>
      </c>
      <c r="AA922" s="4" t="str">
        <f>IF(Merge2[[#This Row],[YearsSinceLastPromotion]] &gt;=4, "Need Attention", "OK")</f>
        <v>OK</v>
      </c>
      <c r="AB922" s="4">
        <v>1</v>
      </c>
      <c r="AC922" s="1"/>
      <c r="AD922" s="1"/>
      <c r="AE922" s="2"/>
      <c r="AF922" s="4"/>
      <c r="AG922" s="4" t="e">
        <f>IF(ISNUMBER(Merge2[[#This Row],[PerformanceRating.EnvironmentSatisfaction]]),Merge2[[#This Row],[PerformanceRating.EnvironmentSatisfaction]], NA())</f>
        <v>#N/A</v>
      </c>
      <c r="AH922" s="4"/>
      <c r="AI922" s="4" t="e">
        <f>IF(ISNUMBER(Merge2[[#This Row],[PerformanceRating.JobSatisfaction]]),Merge2[[#This Row],[PerformanceRating.JobSatisfaction]],NA())</f>
        <v>#N/A</v>
      </c>
      <c r="AJ922" s="4"/>
      <c r="AK922" s="4" t="e">
        <f>IF(ISNUMBER(Merge2[[#This Row],[PerformanceRating.RelationshipSatisfaction]]),Merge2[[#This Row],[PerformanceRating.RelationshipSatisfaction]],NA())</f>
        <v>#N/A</v>
      </c>
      <c r="AL922" s="4"/>
      <c r="AM922" s="4"/>
      <c r="AN922" s="4"/>
      <c r="AO922" s="4" t="e">
        <f>IF(ISNUMBER(Merge2[[#This Row],[PerformanceRating.WorkLifeBalance]]),Merge2[[#This Row],[PerformanceRating.WorkLifeBalance]],NA())</f>
        <v>#N/A</v>
      </c>
      <c r="AP922" s="4"/>
      <c r="AQ922" s="4" t="e">
        <f>IF(ISNUMBER(Merge2[[#This Row],[PerformanceRating.SelfRating]]),Merge2[[#This Row],[PerformanceRating.SelfRating]],NA())</f>
        <v>#N/A</v>
      </c>
      <c r="AR922" s="4"/>
      <c r="AS922" s="4" t="e">
        <f>IF(ISNUMBER(Merge2[[#This Row],[PerformanceRating.ManagerRating]]),Merge2[[#This Row],[PerformanceRating.ManagerRating]],NA())</f>
        <v>#N/A</v>
      </c>
      <c r="AT922" s="4" t="e">
        <f>AVERAGE(Merge2[[#This Row],[environment]],Merge2[[#This Row],[job_satisfactory]],Merge2[[#This Row],[Relationship]],Merge2[[#This Row],[worklife]],Merge2[[#This Row],[selfrating]],Merge2[[#This Row],[managerrating]])</f>
        <v>#N/A</v>
      </c>
    </row>
    <row r="923" spans="1:46" x14ac:dyDescent="0.25">
      <c r="A923" s="1" t="s">
        <v>3065</v>
      </c>
      <c r="B923" s="3" t="s">
        <v>3066</v>
      </c>
      <c r="C923" s="3" t="s">
        <v>3067</v>
      </c>
      <c r="D923" s="3" t="s">
        <v>39</v>
      </c>
      <c r="E923" s="4">
        <v>22</v>
      </c>
      <c r="F923" s="4" t="str">
        <f>IF(Merge2[[#This Row],[Age]]&lt;=35,"Young","Old")</f>
        <v>Young</v>
      </c>
      <c r="G923" s="3" t="s">
        <v>75</v>
      </c>
      <c r="H923" s="3" t="s">
        <v>28</v>
      </c>
      <c r="I923" s="4">
        <v>14</v>
      </c>
      <c r="J923" s="4" t="str" cm="1">
        <f t="array" ref="J923">_xlfn.IFS(Merge2[[#This Row],[DistanceFromHome (KM)]] &lt;=10,"0-10KM",Merge2[[#This Row],[DistanceFromHome (KM)]] &lt;=20,"11-20KM",Merge2[[#This Row],[DistanceFromHome (KM)]] &lt;=30,"21-30KM",Merge2[[#This Row],[DistanceFromHome (KM)]] &lt;=40,"31-40KM",Merge2[[#This Row],[DistanceFromHome (KM)]] &lt;=50,"41-50KM")</f>
        <v>11-20KM</v>
      </c>
      <c r="K923" s="3" t="s">
        <v>40</v>
      </c>
      <c r="L923" s="3" t="s">
        <v>70</v>
      </c>
      <c r="M923" s="4">
        <v>3</v>
      </c>
      <c r="N923" s="3" t="str" cm="1">
        <f t="array" ref="N923">_xlfn.SWITCH(Merge2[[#This Row],[Education]], 1, "Below College", 2, "College", 3, "Bachelor's", 4, "Master's", 5, "Doctorate")</f>
        <v>Bachelor's</v>
      </c>
      <c r="O923" s="3" t="s">
        <v>63</v>
      </c>
      <c r="P923" s="3" t="s">
        <v>32</v>
      </c>
      <c r="Q923" s="3" t="s">
        <v>41</v>
      </c>
      <c r="R923" s="5">
        <v>53014</v>
      </c>
      <c r="S923" s="4">
        <v>0</v>
      </c>
      <c r="T923" s="3" t="s">
        <v>42</v>
      </c>
      <c r="U923" s="4">
        <f>IF(Merge2[[#This Row],[OverTime]]="Yes", 1, 0)</f>
        <v>1</v>
      </c>
      <c r="V923" s="2">
        <v>43500</v>
      </c>
      <c r="W923" s="3" t="s">
        <v>34</v>
      </c>
      <c r="X923" s="4">
        <v>3</v>
      </c>
      <c r="Y923" s="4">
        <v>3</v>
      </c>
      <c r="Z923" s="4">
        <v>3</v>
      </c>
      <c r="AA923" s="4" t="str">
        <f>IF(Merge2[[#This Row],[YearsSinceLastPromotion]] &gt;=4, "Need Attention", "OK")</f>
        <v>OK</v>
      </c>
      <c r="AB923" s="4">
        <v>0</v>
      </c>
      <c r="AC923" s="1"/>
      <c r="AD923" s="1"/>
      <c r="AE923" s="2"/>
      <c r="AF923" s="4"/>
      <c r="AG923" s="4" t="e">
        <f>IF(ISNUMBER(Merge2[[#This Row],[PerformanceRating.EnvironmentSatisfaction]]),Merge2[[#This Row],[PerformanceRating.EnvironmentSatisfaction]], NA())</f>
        <v>#N/A</v>
      </c>
      <c r="AH923" s="4"/>
      <c r="AI923" s="4" t="e">
        <f>IF(ISNUMBER(Merge2[[#This Row],[PerformanceRating.JobSatisfaction]]),Merge2[[#This Row],[PerformanceRating.JobSatisfaction]],NA())</f>
        <v>#N/A</v>
      </c>
      <c r="AJ923" s="4"/>
      <c r="AK923" s="4" t="e">
        <f>IF(ISNUMBER(Merge2[[#This Row],[PerformanceRating.RelationshipSatisfaction]]),Merge2[[#This Row],[PerformanceRating.RelationshipSatisfaction]],NA())</f>
        <v>#N/A</v>
      </c>
      <c r="AL923" s="4"/>
      <c r="AM923" s="4"/>
      <c r="AN923" s="4"/>
      <c r="AO923" s="4" t="e">
        <f>IF(ISNUMBER(Merge2[[#This Row],[PerformanceRating.WorkLifeBalance]]),Merge2[[#This Row],[PerformanceRating.WorkLifeBalance]],NA())</f>
        <v>#N/A</v>
      </c>
      <c r="AP923" s="4"/>
      <c r="AQ923" s="4" t="e">
        <f>IF(ISNUMBER(Merge2[[#This Row],[PerformanceRating.SelfRating]]),Merge2[[#This Row],[PerformanceRating.SelfRating]],NA())</f>
        <v>#N/A</v>
      </c>
      <c r="AR923" s="4"/>
      <c r="AS923" s="4" t="e">
        <f>IF(ISNUMBER(Merge2[[#This Row],[PerformanceRating.ManagerRating]]),Merge2[[#This Row],[PerformanceRating.ManagerRating]],NA())</f>
        <v>#N/A</v>
      </c>
      <c r="AT923" s="4" t="e">
        <f>AVERAGE(Merge2[[#This Row],[environment]],Merge2[[#This Row],[job_satisfactory]],Merge2[[#This Row],[Relationship]],Merge2[[#This Row],[worklife]],Merge2[[#This Row],[selfrating]],Merge2[[#This Row],[managerrating]])</f>
        <v>#N/A</v>
      </c>
    </row>
    <row r="924" spans="1:46" x14ac:dyDescent="0.25">
      <c r="A924" s="1" t="s">
        <v>3068</v>
      </c>
      <c r="B924" s="3" t="s">
        <v>3069</v>
      </c>
      <c r="C924" s="3" t="s">
        <v>3070</v>
      </c>
      <c r="D924" s="3" t="s">
        <v>39</v>
      </c>
      <c r="E924" s="4">
        <v>24</v>
      </c>
      <c r="F924" s="4" t="str">
        <f>IF(Merge2[[#This Row],[Age]]&lt;=35,"Young","Old")</f>
        <v>Young</v>
      </c>
      <c r="G924" s="3" t="s">
        <v>92</v>
      </c>
      <c r="H924" s="3" t="s">
        <v>28</v>
      </c>
      <c r="I924" s="4">
        <v>9</v>
      </c>
      <c r="J924" s="4" t="str" cm="1">
        <f t="array" ref="J924">_xlfn.IFS(Merge2[[#This Row],[DistanceFromHome (KM)]] &lt;=10,"0-10KM",Merge2[[#This Row],[DistanceFromHome (KM)]] &lt;=20,"11-20KM",Merge2[[#This Row],[DistanceFromHome (KM)]] &lt;=30,"21-30KM",Merge2[[#This Row],[DistanceFromHome (KM)]] &lt;=40,"31-40KM",Merge2[[#This Row],[DistanceFromHome (KM)]] &lt;=50,"41-50KM")</f>
        <v>0-10KM</v>
      </c>
      <c r="K924" s="3" t="s">
        <v>69</v>
      </c>
      <c r="L924" s="3" t="s">
        <v>76</v>
      </c>
      <c r="M924" s="4">
        <v>3</v>
      </c>
      <c r="N924" s="3" t="str" cm="1">
        <f t="array" ref="N924">_xlfn.SWITCH(Merge2[[#This Row],[Education]], 1, "Below College", 2, "College", 3, "Bachelor's", 4, "Master's", 5, "Doctorate")</f>
        <v>Bachelor's</v>
      </c>
      <c r="O924" s="3" t="s">
        <v>49</v>
      </c>
      <c r="P924" s="3" t="s">
        <v>32</v>
      </c>
      <c r="Q924" s="3" t="s">
        <v>41</v>
      </c>
      <c r="R924" s="5">
        <v>45410</v>
      </c>
      <c r="S924" s="4">
        <v>0</v>
      </c>
      <c r="T924" s="3" t="s">
        <v>34</v>
      </c>
      <c r="U924" s="4">
        <f>IF(Merge2[[#This Row],[OverTime]]="Yes", 1, 0)</f>
        <v>0</v>
      </c>
      <c r="V924" s="2">
        <v>43500</v>
      </c>
      <c r="W924" s="3" t="s">
        <v>34</v>
      </c>
      <c r="X924" s="4">
        <v>3</v>
      </c>
      <c r="Y924" s="4">
        <v>3</v>
      </c>
      <c r="Z924" s="4">
        <v>3</v>
      </c>
      <c r="AA924" s="4" t="str">
        <f>IF(Merge2[[#This Row],[YearsSinceLastPromotion]] &gt;=4, "Need Attention", "OK")</f>
        <v>OK</v>
      </c>
      <c r="AB924" s="4">
        <v>1</v>
      </c>
      <c r="AC924" s="1"/>
      <c r="AD924" s="1"/>
      <c r="AE924" s="2"/>
      <c r="AF924" s="4"/>
      <c r="AG924" s="4" t="e">
        <f>IF(ISNUMBER(Merge2[[#This Row],[PerformanceRating.EnvironmentSatisfaction]]),Merge2[[#This Row],[PerformanceRating.EnvironmentSatisfaction]], NA())</f>
        <v>#N/A</v>
      </c>
      <c r="AH924" s="4"/>
      <c r="AI924" s="4" t="e">
        <f>IF(ISNUMBER(Merge2[[#This Row],[PerformanceRating.JobSatisfaction]]),Merge2[[#This Row],[PerformanceRating.JobSatisfaction]],NA())</f>
        <v>#N/A</v>
      </c>
      <c r="AJ924" s="4"/>
      <c r="AK924" s="4" t="e">
        <f>IF(ISNUMBER(Merge2[[#This Row],[PerformanceRating.RelationshipSatisfaction]]),Merge2[[#This Row],[PerformanceRating.RelationshipSatisfaction]],NA())</f>
        <v>#N/A</v>
      </c>
      <c r="AL924" s="4"/>
      <c r="AM924" s="4"/>
      <c r="AN924" s="4"/>
      <c r="AO924" s="4" t="e">
        <f>IF(ISNUMBER(Merge2[[#This Row],[PerformanceRating.WorkLifeBalance]]),Merge2[[#This Row],[PerformanceRating.WorkLifeBalance]],NA())</f>
        <v>#N/A</v>
      </c>
      <c r="AP924" s="4"/>
      <c r="AQ924" s="4" t="e">
        <f>IF(ISNUMBER(Merge2[[#This Row],[PerformanceRating.SelfRating]]),Merge2[[#This Row],[PerformanceRating.SelfRating]],NA())</f>
        <v>#N/A</v>
      </c>
      <c r="AR924" s="4"/>
      <c r="AS924" s="4" t="e">
        <f>IF(ISNUMBER(Merge2[[#This Row],[PerformanceRating.ManagerRating]]),Merge2[[#This Row],[PerformanceRating.ManagerRating]],NA())</f>
        <v>#N/A</v>
      </c>
      <c r="AT924" s="4" t="e">
        <f>AVERAGE(Merge2[[#This Row],[environment]],Merge2[[#This Row],[job_satisfactory]],Merge2[[#This Row],[Relationship]],Merge2[[#This Row],[worklife]],Merge2[[#This Row],[selfrating]],Merge2[[#This Row],[managerrating]])</f>
        <v>#N/A</v>
      </c>
    </row>
    <row r="925" spans="1:46" x14ac:dyDescent="0.25">
      <c r="A925" s="1" t="s">
        <v>3071</v>
      </c>
      <c r="B925" s="3" t="s">
        <v>190</v>
      </c>
      <c r="C925" s="3" t="s">
        <v>3072</v>
      </c>
      <c r="D925" s="3" t="s">
        <v>26</v>
      </c>
      <c r="E925" s="4">
        <v>21</v>
      </c>
      <c r="F925" s="4" t="str">
        <f>IF(Merge2[[#This Row],[Age]]&lt;=35,"Young","Old")</f>
        <v>Young</v>
      </c>
      <c r="G925" s="3" t="s">
        <v>27</v>
      </c>
      <c r="H925" s="3" t="s">
        <v>57</v>
      </c>
      <c r="I925" s="4">
        <v>39</v>
      </c>
      <c r="J925" s="4" t="str" cm="1">
        <f t="array" ref="J925">_xlfn.IFS(Merge2[[#This Row],[DistanceFromHome (KM)]] &lt;=10,"0-10KM",Merge2[[#This Row],[DistanceFromHome (KM)]] &lt;=20,"11-20KM",Merge2[[#This Row],[DistanceFromHome (KM)]] &lt;=30,"21-30KM",Merge2[[#This Row],[DistanceFromHome (KM)]] &lt;=40,"31-40KM",Merge2[[#This Row],[DistanceFromHome (KM)]] &lt;=50,"41-50KM")</f>
        <v>31-40KM</v>
      </c>
      <c r="K925" s="3" t="s">
        <v>40</v>
      </c>
      <c r="L925" s="3" t="s">
        <v>48</v>
      </c>
      <c r="M925" s="4">
        <v>4</v>
      </c>
      <c r="N925" s="3" t="str" cm="1">
        <f t="array" ref="N925">_xlfn.SWITCH(Merge2[[#This Row],[Education]], 1, "Below College", 2, "College", 3, "Bachelor's", 4, "Master's", 5, "Doctorate")</f>
        <v>Master's</v>
      </c>
      <c r="O925" s="3" t="s">
        <v>58</v>
      </c>
      <c r="P925" s="3" t="s">
        <v>110</v>
      </c>
      <c r="Q925" s="3" t="s">
        <v>51</v>
      </c>
      <c r="R925" s="5">
        <v>54130</v>
      </c>
      <c r="S925" s="4">
        <v>3</v>
      </c>
      <c r="T925" s="3" t="s">
        <v>42</v>
      </c>
      <c r="U925" s="4">
        <f>IF(Merge2[[#This Row],[OverTime]]="Yes", 1, 0)</f>
        <v>1</v>
      </c>
      <c r="V925" s="2">
        <v>43502</v>
      </c>
      <c r="W925" s="3" t="s">
        <v>42</v>
      </c>
      <c r="X925" s="4">
        <v>2</v>
      </c>
      <c r="Y925" s="4">
        <v>1</v>
      </c>
      <c r="Z925" s="4">
        <v>1</v>
      </c>
      <c r="AA925" s="4" t="str">
        <f>IF(Merge2[[#This Row],[YearsSinceLastPromotion]] &gt;=4, "Need Attention", "OK")</f>
        <v>OK</v>
      </c>
      <c r="AB925" s="4">
        <v>2</v>
      </c>
      <c r="AC925" s="1" t="s">
        <v>3073</v>
      </c>
      <c r="AD925" s="1" t="s">
        <v>3071</v>
      </c>
      <c r="AE925" s="2">
        <v>42561</v>
      </c>
      <c r="AF925" s="4">
        <v>3</v>
      </c>
      <c r="AG925" s="4">
        <f>IF(ISNUMBER(Merge2[[#This Row],[PerformanceRating.EnvironmentSatisfaction]]),Merge2[[#This Row],[PerformanceRating.EnvironmentSatisfaction]], NA())</f>
        <v>3</v>
      </c>
      <c r="AH925" s="4">
        <v>2</v>
      </c>
      <c r="AI925" s="4">
        <f>IF(ISNUMBER(Merge2[[#This Row],[PerformanceRating.JobSatisfaction]]),Merge2[[#This Row],[PerformanceRating.JobSatisfaction]],NA())</f>
        <v>2</v>
      </c>
      <c r="AJ925" s="4">
        <v>3</v>
      </c>
      <c r="AK925" s="4">
        <f>IF(ISNUMBER(Merge2[[#This Row],[PerformanceRating.RelationshipSatisfaction]]),Merge2[[#This Row],[PerformanceRating.RelationshipSatisfaction]],NA())</f>
        <v>3</v>
      </c>
      <c r="AL925" s="4">
        <v>3</v>
      </c>
      <c r="AM925" s="4">
        <v>1</v>
      </c>
      <c r="AN925" s="4">
        <v>3</v>
      </c>
      <c r="AO925" s="4">
        <f>IF(ISNUMBER(Merge2[[#This Row],[PerformanceRating.WorkLifeBalance]]),Merge2[[#This Row],[PerformanceRating.WorkLifeBalance]],NA())</f>
        <v>3</v>
      </c>
      <c r="AP925" s="4">
        <v>3</v>
      </c>
      <c r="AQ925" s="4">
        <f>IF(ISNUMBER(Merge2[[#This Row],[PerformanceRating.SelfRating]]),Merge2[[#This Row],[PerformanceRating.SelfRating]],NA())</f>
        <v>3</v>
      </c>
      <c r="AR925" s="4">
        <v>2</v>
      </c>
      <c r="AS925" s="4">
        <f>IF(ISNUMBER(Merge2[[#This Row],[PerformanceRating.ManagerRating]]),Merge2[[#This Row],[PerformanceRating.ManagerRating]],NA())</f>
        <v>2</v>
      </c>
      <c r="AT925" s="4">
        <f>AVERAGE(Merge2[[#This Row],[environment]],Merge2[[#This Row],[job_satisfactory]],Merge2[[#This Row],[Relationship]],Merge2[[#This Row],[worklife]],Merge2[[#This Row],[selfrating]],Merge2[[#This Row],[managerrating]])</f>
        <v>2.6666666666666665</v>
      </c>
    </row>
    <row r="926" spans="1:46" x14ac:dyDescent="0.25">
      <c r="A926" s="1" t="s">
        <v>3074</v>
      </c>
      <c r="B926" s="3" t="s">
        <v>3075</v>
      </c>
      <c r="C926" s="3" t="s">
        <v>3076</v>
      </c>
      <c r="D926" s="3" t="s">
        <v>26</v>
      </c>
      <c r="E926" s="4">
        <v>22</v>
      </c>
      <c r="F926" s="4" t="str">
        <f>IF(Merge2[[#This Row],[Age]]&lt;=35,"Young","Old")</f>
        <v>Young</v>
      </c>
      <c r="G926" s="3" t="s">
        <v>27</v>
      </c>
      <c r="H926" s="3" t="s">
        <v>57</v>
      </c>
      <c r="I926" s="4">
        <v>2</v>
      </c>
      <c r="J926" s="4" t="str" cm="1">
        <f t="array" ref="J926">_xlfn.IFS(Merge2[[#This Row],[DistanceFromHome (KM)]] &lt;=10,"0-10KM",Merge2[[#This Row],[DistanceFromHome (KM)]] &lt;=20,"11-20KM",Merge2[[#This Row],[DistanceFromHome (KM)]] &lt;=30,"21-30KM",Merge2[[#This Row],[DistanceFromHome (KM)]] &lt;=40,"31-40KM",Merge2[[#This Row],[DistanceFromHome (KM)]] &lt;=50,"41-50KM")</f>
        <v>0-10KM</v>
      </c>
      <c r="K926" s="3" t="s">
        <v>40</v>
      </c>
      <c r="L926" s="3" t="s">
        <v>70</v>
      </c>
      <c r="M926" s="4">
        <v>1</v>
      </c>
      <c r="N926" s="3" t="str" cm="1">
        <f t="array" ref="N926">_xlfn.SWITCH(Merge2[[#This Row],[Education]], 1, "Below College", 2, "College", 3, "Bachelor's", 4, "Master's", 5, "Doctorate")</f>
        <v>Below College</v>
      </c>
      <c r="O926" s="3" t="s">
        <v>77</v>
      </c>
      <c r="P926" s="3" t="s">
        <v>110</v>
      </c>
      <c r="Q926" s="3" t="s">
        <v>41</v>
      </c>
      <c r="R926" s="5">
        <v>24422</v>
      </c>
      <c r="S926" s="4">
        <v>0</v>
      </c>
      <c r="T926" s="3" t="s">
        <v>34</v>
      </c>
      <c r="U926" s="4">
        <f>IF(Merge2[[#This Row],[OverTime]]="Yes", 1, 0)</f>
        <v>0</v>
      </c>
      <c r="V926" s="2">
        <v>43507</v>
      </c>
      <c r="W926" s="3" t="s">
        <v>42</v>
      </c>
      <c r="X926" s="4">
        <v>1</v>
      </c>
      <c r="Y926" s="4">
        <v>0</v>
      </c>
      <c r="Z926" s="4">
        <v>0</v>
      </c>
      <c r="AA926" s="4" t="str">
        <f>IF(Merge2[[#This Row],[YearsSinceLastPromotion]] &gt;=4, "Need Attention", "OK")</f>
        <v>OK</v>
      </c>
      <c r="AB926" s="4">
        <v>1</v>
      </c>
      <c r="AC926" s="1"/>
      <c r="AD926" s="1"/>
      <c r="AE926" s="2"/>
      <c r="AF926" s="4"/>
      <c r="AG926" s="4" t="e">
        <f>IF(ISNUMBER(Merge2[[#This Row],[PerformanceRating.EnvironmentSatisfaction]]),Merge2[[#This Row],[PerformanceRating.EnvironmentSatisfaction]], NA())</f>
        <v>#N/A</v>
      </c>
      <c r="AH926" s="4"/>
      <c r="AI926" s="4" t="e">
        <f>IF(ISNUMBER(Merge2[[#This Row],[PerformanceRating.JobSatisfaction]]),Merge2[[#This Row],[PerformanceRating.JobSatisfaction]],NA())</f>
        <v>#N/A</v>
      </c>
      <c r="AJ926" s="4"/>
      <c r="AK926" s="4" t="e">
        <f>IF(ISNUMBER(Merge2[[#This Row],[PerformanceRating.RelationshipSatisfaction]]),Merge2[[#This Row],[PerformanceRating.RelationshipSatisfaction]],NA())</f>
        <v>#N/A</v>
      </c>
      <c r="AL926" s="4"/>
      <c r="AM926" s="4"/>
      <c r="AN926" s="4"/>
      <c r="AO926" s="4" t="e">
        <f>IF(ISNUMBER(Merge2[[#This Row],[PerformanceRating.WorkLifeBalance]]),Merge2[[#This Row],[PerformanceRating.WorkLifeBalance]],NA())</f>
        <v>#N/A</v>
      </c>
      <c r="AP926" s="4"/>
      <c r="AQ926" s="4" t="e">
        <f>IF(ISNUMBER(Merge2[[#This Row],[PerformanceRating.SelfRating]]),Merge2[[#This Row],[PerformanceRating.SelfRating]],NA())</f>
        <v>#N/A</v>
      </c>
      <c r="AR926" s="4"/>
      <c r="AS926" s="4" t="e">
        <f>IF(ISNUMBER(Merge2[[#This Row],[PerformanceRating.ManagerRating]]),Merge2[[#This Row],[PerformanceRating.ManagerRating]],NA())</f>
        <v>#N/A</v>
      </c>
      <c r="AT926" s="4" t="e">
        <f>AVERAGE(Merge2[[#This Row],[environment]],Merge2[[#This Row],[job_satisfactory]],Merge2[[#This Row],[Relationship]],Merge2[[#This Row],[worklife]],Merge2[[#This Row],[selfrating]],Merge2[[#This Row],[managerrating]])</f>
        <v>#N/A</v>
      </c>
    </row>
    <row r="927" spans="1:46" hidden="1" x14ac:dyDescent="0.25">
      <c r="A927" s="1" t="s">
        <v>3077</v>
      </c>
      <c r="B927" s="3" t="s">
        <v>2255</v>
      </c>
      <c r="C927" s="3" t="s">
        <v>3078</v>
      </c>
      <c r="D927" s="3" t="s">
        <v>39</v>
      </c>
      <c r="E927" s="4">
        <v>49</v>
      </c>
      <c r="F927" s="4" t="str">
        <f>IF(Merge2[[#This Row],[Age]]&lt;=35,"Young","Old")</f>
        <v>Old</v>
      </c>
      <c r="G927" s="3" t="s">
        <v>92</v>
      </c>
      <c r="H927" s="3" t="s">
        <v>57</v>
      </c>
      <c r="I927" s="4">
        <v>43</v>
      </c>
      <c r="J927" s="4" t="str" cm="1">
        <f t="array" ref="J927">_xlfn.IFS(Merge2[[#This Row],[DistanceFromHome (KM)]] &lt;=10,"0-10KM",Merge2[[#This Row],[DistanceFromHome (KM)]] &lt;=20,"11-20KM",Merge2[[#This Row],[DistanceFromHome (KM)]] &lt;=30,"21-30KM",Merge2[[#This Row],[DistanceFromHome (KM)]] &lt;=40,"31-40KM",Merge2[[#This Row],[DistanceFromHome (KM)]] &lt;=50,"41-50KM")</f>
        <v>41-50KM</v>
      </c>
      <c r="K927" s="3" t="s">
        <v>69</v>
      </c>
      <c r="L927" s="3" t="s">
        <v>100</v>
      </c>
      <c r="M927" s="4">
        <v>2</v>
      </c>
      <c r="N927" s="3" t="str" cm="1">
        <f t="array" ref="N927">_xlfn.SWITCH(Merge2[[#This Row],[Education]], 1, "Below College", 2, "College", 3, "Bachelor's", 4, "Master's", 5, "Doctorate")</f>
        <v>College</v>
      </c>
      <c r="O927" s="3" t="s">
        <v>58</v>
      </c>
      <c r="P927" s="3" t="s">
        <v>101</v>
      </c>
      <c r="Q927" s="3" t="s">
        <v>33</v>
      </c>
      <c r="R927" s="5">
        <v>248115</v>
      </c>
      <c r="S927" s="4">
        <v>2</v>
      </c>
      <c r="T927" s="3" t="s">
        <v>34</v>
      </c>
      <c r="U927" s="4">
        <f>IF(Merge2[[#This Row],[OverTime]]="Yes", 1, 0)</f>
        <v>0</v>
      </c>
      <c r="V927" s="2">
        <v>43508</v>
      </c>
      <c r="W927" s="3" t="s">
        <v>34</v>
      </c>
      <c r="X927" s="4">
        <v>3</v>
      </c>
      <c r="Y927" s="4">
        <v>2</v>
      </c>
      <c r="Z927" s="4">
        <v>3</v>
      </c>
      <c r="AA927" s="4" t="str">
        <f>IF(Merge2[[#This Row],[YearsSinceLastPromotion]] &gt;=4, "Need Attention", "OK")</f>
        <v>OK</v>
      </c>
      <c r="AB927" s="4">
        <v>3</v>
      </c>
      <c r="AC927" s="1"/>
      <c r="AD927" s="1"/>
      <c r="AE927" s="2"/>
      <c r="AF927" s="4"/>
      <c r="AG927" s="4" t="e">
        <f>IF(ISNUMBER(Merge2[[#This Row],[PerformanceRating.EnvironmentSatisfaction]]),Merge2[[#This Row],[PerformanceRating.EnvironmentSatisfaction]], NA())</f>
        <v>#N/A</v>
      </c>
      <c r="AH927" s="4"/>
      <c r="AI927" s="4" t="e">
        <f>IF(ISNUMBER(Merge2[[#This Row],[PerformanceRating.JobSatisfaction]]),Merge2[[#This Row],[PerformanceRating.JobSatisfaction]],NA())</f>
        <v>#N/A</v>
      </c>
      <c r="AJ927" s="4"/>
      <c r="AK927" s="4" t="e">
        <f>IF(ISNUMBER(Merge2[[#This Row],[PerformanceRating.RelationshipSatisfaction]]),Merge2[[#This Row],[PerformanceRating.RelationshipSatisfaction]],NA())</f>
        <v>#N/A</v>
      </c>
      <c r="AL927" s="4"/>
      <c r="AM927" s="4"/>
      <c r="AN927" s="4"/>
      <c r="AO927" s="4" t="e">
        <f>IF(ISNUMBER(Merge2[[#This Row],[PerformanceRating.WorkLifeBalance]]),Merge2[[#This Row],[PerformanceRating.WorkLifeBalance]],NA())</f>
        <v>#N/A</v>
      </c>
      <c r="AP927" s="4"/>
      <c r="AQ927" s="4" t="e">
        <f>IF(ISNUMBER(Merge2[[#This Row],[PerformanceRating.SelfRating]]),Merge2[[#This Row],[PerformanceRating.SelfRating]],NA())</f>
        <v>#N/A</v>
      </c>
      <c r="AR927" s="4"/>
      <c r="AS927" s="4" t="e">
        <f>IF(ISNUMBER(Merge2[[#This Row],[PerformanceRating.ManagerRating]]),Merge2[[#This Row],[PerformanceRating.ManagerRating]],NA())</f>
        <v>#N/A</v>
      </c>
      <c r="AT927" s="4" t="e">
        <f>AVERAGE(Merge2[[#This Row],[environment]],Merge2[[#This Row],[job_satisfactory]],Merge2[[#This Row],[Relationship]],Merge2[[#This Row],[worklife]],Merge2[[#This Row],[selfrating]],Merge2[[#This Row],[managerrating]])</f>
        <v>#N/A</v>
      </c>
    </row>
    <row r="928" spans="1:46" x14ac:dyDescent="0.25">
      <c r="A928" s="1" t="s">
        <v>3079</v>
      </c>
      <c r="B928" s="3" t="s">
        <v>3080</v>
      </c>
      <c r="C928" s="3" t="s">
        <v>3081</v>
      </c>
      <c r="D928" s="3" t="s">
        <v>26</v>
      </c>
      <c r="E928" s="4">
        <v>28</v>
      </c>
      <c r="F928" s="4" t="str">
        <f>IF(Merge2[[#This Row],[Age]]&lt;=35,"Young","Old")</f>
        <v>Young</v>
      </c>
      <c r="G928" s="3" t="s">
        <v>75</v>
      </c>
      <c r="H928" s="3" t="s">
        <v>47</v>
      </c>
      <c r="I928" s="4">
        <v>4</v>
      </c>
      <c r="J928" s="4" t="str" cm="1">
        <f t="array" ref="J928">_xlfn.IFS(Merge2[[#This Row],[DistanceFromHome (KM)]] &lt;=10,"0-10KM",Merge2[[#This Row],[DistanceFromHome (KM)]] &lt;=20,"11-20KM",Merge2[[#This Row],[DistanceFromHome (KM)]] &lt;=30,"21-30KM",Merge2[[#This Row],[DistanceFromHome (KM)]] &lt;=40,"31-40KM",Merge2[[#This Row],[DistanceFromHome (KM)]] &lt;=50,"41-50KM")</f>
        <v>0-10KM</v>
      </c>
      <c r="K928" s="3" t="s">
        <v>29</v>
      </c>
      <c r="L928" s="3" t="s">
        <v>30</v>
      </c>
      <c r="M928" s="4">
        <v>5</v>
      </c>
      <c r="N928" s="3" t="str" cm="1">
        <f t="array" ref="N928">_xlfn.SWITCH(Merge2[[#This Row],[Education]], 1, "Below College", 2, "College", 3, "Bachelor's", 4, "Master's", 5, "Doctorate")</f>
        <v>Doctorate</v>
      </c>
      <c r="O928" s="3" t="s">
        <v>130</v>
      </c>
      <c r="P928" s="3" t="s">
        <v>233</v>
      </c>
      <c r="Q928" s="3" t="s">
        <v>51</v>
      </c>
      <c r="R928" s="5">
        <v>152909</v>
      </c>
      <c r="S928" s="4">
        <v>1</v>
      </c>
      <c r="T928" s="3" t="s">
        <v>34</v>
      </c>
      <c r="U928" s="4">
        <f>IF(Merge2[[#This Row],[OverTime]]="Yes", 1, 0)</f>
        <v>0</v>
      </c>
      <c r="V928" s="2">
        <v>43511</v>
      </c>
      <c r="W928" s="3" t="s">
        <v>34</v>
      </c>
      <c r="X928" s="4">
        <v>3</v>
      </c>
      <c r="Y928" s="4">
        <v>1</v>
      </c>
      <c r="Z928" s="4">
        <v>3</v>
      </c>
      <c r="AA928" s="4" t="str">
        <f>IF(Merge2[[#This Row],[YearsSinceLastPromotion]] &gt;=4, "Need Attention", "OK")</f>
        <v>OK</v>
      </c>
      <c r="AB928" s="4">
        <v>2</v>
      </c>
      <c r="AC928" s="1"/>
      <c r="AD928" s="1"/>
      <c r="AE928" s="2"/>
      <c r="AF928" s="4"/>
      <c r="AG928" s="4" t="e">
        <f>IF(ISNUMBER(Merge2[[#This Row],[PerformanceRating.EnvironmentSatisfaction]]),Merge2[[#This Row],[PerformanceRating.EnvironmentSatisfaction]], NA())</f>
        <v>#N/A</v>
      </c>
      <c r="AH928" s="4"/>
      <c r="AI928" s="4" t="e">
        <f>IF(ISNUMBER(Merge2[[#This Row],[PerformanceRating.JobSatisfaction]]),Merge2[[#This Row],[PerformanceRating.JobSatisfaction]],NA())</f>
        <v>#N/A</v>
      </c>
      <c r="AJ928" s="4"/>
      <c r="AK928" s="4" t="e">
        <f>IF(ISNUMBER(Merge2[[#This Row],[PerformanceRating.RelationshipSatisfaction]]),Merge2[[#This Row],[PerformanceRating.RelationshipSatisfaction]],NA())</f>
        <v>#N/A</v>
      </c>
      <c r="AL928" s="4"/>
      <c r="AM928" s="4"/>
      <c r="AN928" s="4"/>
      <c r="AO928" s="4" t="e">
        <f>IF(ISNUMBER(Merge2[[#This Row],[PerformanceRating.WorkLifeBalance]]),Merge2[[#This Row],[PerformanceRating.WorkLifeBalance]],NA())</f>
        <v>#N/A</v>
      </c>
      <c r="AP928" s="4"/>
      <c r="AQ928" s="4" t="e">
        <f>IF(ISNUMBER(Merge2[[#This Row],[PerformanceRating.SelfRating]]),Merge2[[#This Row],[PerformanceRating.SelfRating]],NA())</f>
        <v>#N/A</v>
      </c>
      <c r="AR928" s="4"/>
      <c r="AS928" s="4" t="e">
        <f>IF(ISNUMBER(Merge2[[#This Row],[PerformanceRating.ManagerRating]]),Merge2[[#This Row],[PerformanceRating.ManagerRating]],NA())</f>
        <v>#N/A</v>
      </c>
      <c r="AT928" s="4" t="e">
        <f>AVERAGE(Merge2[[#This Row],[environment]],Merge2[[#This Row],[job_satisfactory]],Merge2[[#This Row],[Relationship]],Merge2[[#This Row],[worklife]],Merge2[[#This Row],[selfrating]],Merge2[[#This Row],[managerrating]])</f>
        <v>#N/A</v>
      </c>
    </row>
    <row r="929" spans="1:46" x14ac:dyDescent="0.25">
      <c r="A929" s="1" t="s">
        <v>3082</v>
      </c>
      <c r="B929" s="3" t="s">
        <v>3083</v>
      </c>
      <c r="C929" s="3" t="s">
        <v>3084</v>
      </c>
      <c r="D929" s="3" t="s">
        <v>26</v>
      </c>
      <c r="E929" s="4">
        <v>22</v>
      </c>
      <c r="F929" s="4" t="str">
        <f>IF(Merge2[[#This Row],[Age]]&lt;=35,"Young","Old")</f>
        <v>Young</v>
      </c>
      <c r="G929" s="3" t="s">
        <v>27</v>
      </c>
      <c r="H929" s="3" t="s">
        <v>57</v>
      </c>
      <c r="I929" s="4">
        <v>31</v>
      </c>
      <c r="J929" s="4" t="str" cm="1">
        <f t="array" ref="J929">_xlfn.IFS(Merge2[[#This Row],[DistanceFromHome (KM)]] &lt;=10,"0-10KM",Merge2[[#This Row],[DistanceFromHome (KM)]] &lt;=20,"11-20KM",Merge2[[#This Row],[DistanceFromHome (KM)]] &lt;=30,"21-30KM",Merge2[[#This Row],[DistanceFromHome (KM)]] &lt;=40,"31-40KM",Merge2[[#This Row],[DistanceFromHome (KM)]] &lt;=50,"41-50KM")</f>
        <v>31-40KM</v>
      </c>
      <c r="K929" s="3" t="s">
        <v>40</v>
      </c>
      <c r="L929" s="3" t="s">
        <v>76</v>
      </c>
      <c r="M929" s="4">
        <v>4</v>
      </c>
      <c r="N929" s="3" t="str" cm="1">
        <f t="array" ref="N929">_xlfn.SWITCH(Merge2[[#This Row],[Education]], 1, "Below College", 2, "College", 3, "Bachelor's", 4, "Master's", 5, "Doctorate")</f>
        <v>Master's</v>
      </c>
      <c r="O929" s="3" t="s">
        <v>77</v>
      </c>
      <c r="P929" s="3" t="s">
        <v>110</v>
      </c>
      <c r="Q929" s="3" t="s">
        <v>51</v>
      </c>
      <c r="R929" s="5">
        <v>75738</v>
      </c>
      <c r="S929" s="4">
        <v>3</v>
      </c>
      <c r="T929" s="3" t="s">
        <v>42</v>
      </c>
      <c r="U929" s="4">
        <f>IF(Merge2[[#This Row],[OverTime]]="Yes", 1, 0)</f>
        <v>1</v>
      </c>
      <c r="V929" s="2">
        <v>43519</v>
      </c>
      <c r="W929" s="3" t="s">
        <v>42</v>
      </c>
      <c r="X929" s="4">
        <v>3</v>
      </c>
      <c r="Y929" s="4">
        <v>1</v>
      </c>
      <c r="Z929" s="4">
        <v>2</v>
      </c>
      <c r="AA929" s="4" t="str">
        <f>IF(Merge2[[#This Row],[YearsSinceLastPromotion]] &gt;=4, "Need Attention", "OK")</f>
        <v>OK</v>
      </c>
      <c r="AB929" s="4">
        <v>0</v>
      </c>
      <c r="AC929" s="1" t="s">
        <v>3085</v>
      </c>
      <c r="AD929" s="1" t="s">
        <v>3082</v>
      </c>
      <c r="AE929" s="2">
        <v>42609</v>
      </c>
      <c r="AF929" s="4">
        <v>3</v>
      </c>
      <c r="AG929" s="4">
        <f>IF(ISNUMBER(Merge2[[#This Row],[PerformanceRating.EnvironmentSatisfaction]]),Merge2[[#This Row],[PerformanceRating.EnvironmentSatisfaction]], NA())</f>
        <v>3</v>
      </c>
      <c r="AH929" s="4">
        <v>5</v>
      </c>
      <c r="AI929" s="4">
        <f>IF(ISNUMBER(Merge2[[#This Row],[PerformanceRating.JobSatisfaction]]),Merge2[[#This Row],[PerformanceRating.JobSatisfaction]],NA())</f>
        <v>5</v>
      </c>
      <c r="AJ929" s="4">
        <v>5</v>
      </c>
      <c r="AK929" s="4">
        <f>IF(ISNUMBER(Merge2[[#This Row],[PerformanceRating.RelationshipSatisfaction]]),Merge2[[#This Row],[PerformanceRating.RelationshipSatisfaction]],NA())</f>
        <v>5</v>
      </c>
      <c r="AL929" s="4">
        <v>3</v>
      </c>
      <c r="AM929" s="4">
        <v>1</v>
      </c>
      <c r="AN929" s="4">
        <v>4</v>
      </c>
      <c r="AO929" s="4">
        <f>IF(ISNUMBER(Merge2[[#This Row],[PerformanceRating.WorkLifeBalance]]),Merge2[[#This Row],[PerformanceRating.WorkLifeBalance]],NA())</f>
        <v>4</v>
      </c>
      <c r="AP929" s="4">
        <v>3</v>
      </c>
      <c r="AQ929" s="4">
        <f>IF(ISNUMBER(Merge2[[#This Row],[PerformanceRating.SelfRating]]),Merge2[[#This Row],[PerformanceRating.SelfRating]],NA())</f>
        <v>3</v>
      </c>
      <c r="AR929" s="4">
        <v>3</v>
      </c>
      <c r="AS929" s="4">
        <f>IF(ISNUMBER(Merge2[[#This Row],[PerformanceRating.ManagerRating]]),Merge2[[#This Row],[PerformanceRating.ManagerRating]],NA())</f>
        <v>3</v>
      </c>
      <c r="AT929" s="4">
        <f>AVERAGE(Merge2[[#This Row],[environment]],Merge2[[#This Row],[job_satisfactory]],Merge2[[#This Row],[Relationship]],Merge2[[#This Row],[worklife]],Merge2[[#This Row],[selfrating]],Merge2[[#This Row],[managerrating]])</f>
        <v>3.8333333333333335</v>
      </c>
    </row>
    <row r="930" spans="1:46" x14ac:dyDescent="0.25">
      <c r="A930" s="1" t="s">
        <v>3086</v>
      </c>
      <c r="B930" s="3" t="s">
        <v>417</v>
      </c>
      <c r="C930" s="3" t="s">
        <v>3087</v>
      </c>
      <c r="D930" s="3" t="s">
        <v>39</v>
      </c>
      <c r="E930" s="4">
        <v>29</v>
      </c>
      <c r="F930" s="4" t="str">
        <f>IF(Merge2[[#This Row],[Age]]&lt;=35,"Young","Old")</f>
        <v>Young</v>
      </c>
      <c r="G930" s="3" t="s">
        <v>27</v>
      </c>
      <c r="H930" s="3" t="s">
        <v>28</v>
      </c>
      <c r="I930" s="4">
        <v>39</v>
      </c>
      <c r="J930" s="4" t="str" cm="1">
        <f t="array" ref="J930">_xlfn.IFS(Merge2[[#This Row],[DistanceFromHome (KM)]] &lt;=10,"0-10KM",Merge2[[#This Row],[DistanceFromHome (KM)]] &lt;=20,"11-20KM",Merge2[[#This Row],[DistanceFromHome (KM)]] &lt;=30,"21-30KM",Merge2[[#This Row],[DistanceFromHome (KM)]] &lt;=40,"31-40KM",Merge2[[#This Row],[DistanceFromHome (KM)]] &lt;=50,"41-50KM")</f>
        <v>31-40KM</v>
      </c>
      <c r="K930" s="3" t="s">
        <v>69</v>
      </c>
      <c r="L930" s="3" t="s">
        <v>30</v>
      </c>
      <c r="M930" s="4">
        <v>1</v>
      </c>
      <c r="N930" s="3" t="str" cm="1">
        <f t="array" ref="N930">_xlfn.SWITCH(Merge2[[#This Row],[Education]], 1, "Below College", 2, "College", 3, "Bachelor's", 4, "Master's", 5, "Doctorate")</f>
        <v>Below College</v>
      </c>
      <c r="O930" s="3" t="s">
        <v>31</v>
      </c>
      <c r="P930" s="3" t="s">
        <v>32</v>
      </c>
      <c r="Q930" s="3" t="s">
        <v>33</v>
      </c>
      <c r="R930" s="5">
        <v>183768</v>
      </c>
      <c r="S930" s="4">
        <v>1</v>
      </c>
      <c r="T930" s="3" t="s">
        <v>42</v>
      </c>
      <c r="U930" s="4">
        <f>IF(Merge2[[#This Row],[OverTime]]="Yes", 1, 0)</f>
        <v>1</v>
      </c>
      <c r="V930" s="2">
        <v>43521</v>
      </c>
      <c r="W930" s="3" t="s">
        <v>34</v>
      </c>
      <c r="X930" s="4">
        <v>3</v>
      </c>
      <c r="Y930" s="4">
        <v>3</v>
      </c>
      <c r="Z930" s="4">
        <v>3</v>
      </c>
      <c r="AA930" s="4" t="str">
        <f>IF(Merge2[[#This Row],[YearsSinceLastPromotion]] &gt;=4, "Need Attention", "OK")</f>
        <v>OK</v>
      </c>
      <c r="AB930" s="4">
        <v>0</v>
      </c>
      <c r="AC930" s="1"/>
      <c r="AD930" s="1"/>
      <c r="AE930" s="2"/>
      <c r="AF930" s="4"/>
      <c r="AG930" s="4" t="e">
        <f>IF(ISNUMBER(Merge2[[#This Row],[PerformanceRating.EnvironmentSatisfaction]]),Merge2[[#This Row],[PerformanceRating.EnvironmentSatisfaction]], NA())</f>
        <v>#N/A</v>
      </c>
      <c r="AH930" s="4"/>
      <c r="AI930" s="4" t="e">
        <f>IF(ISNUMBER(Merge2[[#This Row],[PerformanceRating.JobSatisfaction]]),Merge2[[#This Row],[PerformanceRating.JobSatisfaction]],NA())</f>
        <v>#N/A</v>
      </c>
      <c r="AJ930" s="4"/>
      <c r="AK930" s="4" t="e">
        <f>IF(ISNUMBER(Merge2[[#This Row],[PerformanceRating.RelationshipSatisfaction]]),Merge2[[#This Row],[PerformanceRating.RelationshipSatisfaction]],NA())</f>
        <v>#N/A</v>
      </c>
      <c r="AL930" s="4"/>
      <c r="AM930" s="4"/>
      <c r="AN930" s="4"/>
      <c r="AO930" s="4" t="e">
        <f>IF(ISNUMBER(Merge2[[#This Row],[PerformanceRating.WorkLifeBalance]]),Merge2[[#This Row],[PerformanceRating.WorkLifeBalance]],NA())</f>
        <v>#N/A</v>
      </c>
      <c r="AP930" s="4"/>
      <c r="AQ930" s="4" t="e">
        <f>IF(ISNUMBER(Merge2[[#This Row],[PerformanceRating.SelfRating]]),Merge2[[#This Row],[PerformanceRating.SelfRating]],NA())</f>
        <v>#N/A</v>
      </c>
      <c r="AR930" s="4"/>
      <c r="AS930" s="4" t="e">
        <f>IF(ISNUMBER(Merge2[[#This Row],[PerformanceRating.ManagerRating]]),Merge2[[#This Row],[PerformanceRating.ManagerRating]],NA())</f>
        <v>#N/A</v>
      </c>
      <c r="AT930" s="4" t="e">
        <f>AVERAGE(Merge2[[#This Row],[environment]],Merge2[[#This Row],[job_satisfactory]],Merge2[[#This Row],[Relationship]],Merge2[[#This Row],[worklife]],Merge2[[#This Row],[selfrating]],Merge2[[#This Row],[managerrating]])</f>
        <v>#N/A</v>
      </c>
    </row>
    <row r="931" spans="1:46" x14ac:dyDescent="0.25">
      <c r="A931" s="1" t="s">
        <v>3088</v>
      </c>
      <c r="B931" s="3" t="s">
        <v>3089</v>
      </c>
      <c r="C931" s="3" t="s">
        <v>3090</v>
      </c>
      <c r="D931" s="3" t="s">
        <v>39</v>
      </c>
      <c r="E931" s="4">
        <v>23</v>
      </c>
      <c r="F931" s="4" t="str">
        <f>IF(Merge2[[#This Row],[Age]]&lt;=35,"Young","Old")</f>
        <v>Young</v>
      </c>
      <c r="G931" s="3" t="s">
        <v>27</v>
      </c>
      <c r="H931" s="3" t="s">
        <v>57</v>
      </c>
      <c r="I931" s="4">
        <v>27</v>
      </c>
      <c r="J931" s="4" t="str" cm="1">
        <f t="array" ref="J931">_xlfn.IFS(Merge2[[#This Row],[DistanceFromHome (KM)]] &lt;=10,"0-10KM",Merge2[[#This Row],[DistanceFromHome (KM)]] &lt;=20,"11-20KM",Merge2[[#This Row],[DistanceFromHome (KM)]] &lt;=30,"21-30KM",Merge2[[#This Row],[DistanceFromHome (KM)]] &lt;=40,"31-40KM",Merge2[[#This Row],[DistanceFromHome (KM)]] &lt;=50,"41-50KM")</f>
        <v>21-30KM</v>
      </c>
      <c r="K931" s="3" t="s">
        <v>40</v>
      </c>
      <c r="L931" s="3" t="s">
        <v>70</v>
      </c>
      <c r="M931" s="4">
        <v>4</v>
      </c>
      <c r="N931" s="3" t="str" cm="1">
        <f t="array" ref="N931">_xlfn.SWITCH(Merge2[[#This Row],[Education]], 1, "Below College", 2, "College", 3, "Bachelor's", 4, "Master's", 5, "Doctorate")</f>
        <v>Master's</v>
      </c>
      <c r="O931" s="3" t="s">
        <v>77</v>
      </c>
      <c r="P931" s="3" t="s">
        <v>101</v>
      </c>
      <c r="Q931" s="3" t="s">
        <v>33</v>
      </c>
      <c r="R931" s="5">
        <v>47046</v>
      </c>
      <c r="S931" s="4">
        <v>2</v>
      </c>
      <c r="T931" s="3" t="s">
        <v>42</v>
      </c>
      <c r="U931" s="4">
        <f>IF(Merge2[[#This Row],[OverTime]]="Yes", 1, 0)</f>
        <v>1</v>
      </c>
      <c r="V931" s="2">
        <v>43527</v>
      </c>
      <c r="W931" s="3" t="s">
        <v>34</v>
      </c>
      <c r="X931" s="4">
        <v>3</v>
      </c>
      <c r="Y931" s="4">
        <v>2</v>
      </c>
      <c r="Z931" s="4">
        <v>2</v>
      </c>
      <c r="AA931" s="4" t="str">
        <f>IF(Merge2[[#This Row],[YearsSinceLastPromotion]] &gt;=4, "Need Attention", "OK")</f>
        <v>OK</v>
      </c>
      <c r="AB931" s="4">
        <v>1</v>
      </c>
      <c r="AC931" s="1"/>
      <c r="AD931" s="1"/>
      <c r="AE931" s="2"/>
      <c r="AF931" s="4"/>
      <c r="AG931" s="4" t="e">
        <f>IF(ISNUMBER(Merge2[[#This Row],[PerformanceRating.EnvironmentSatisfaction]]),Merge2[[#This Row],[PerformanceRating.EnvironmentSatisfaction]], NA())</f>
        <v>#N/A</v>
      </c>
      <c r="AH931" s="4"/>
      <c r="AI931" s="4" t="e">
        <f>IF(ISNUMBER(Merge2[[#This Row],[PerformanceRating.JobSatisfaction]]),Merge2[[#This Row],[PerformanceRating.JobSatisfaction]],NA())</f>
        <v>#N/A</v>
      </c>
      <c r="AJ931" s="4"/>
      <c r="AK931" s="4" t="e">
        <f>IF(ISNUMBER(Merge2[[#This Row],[PerformanceRating.RelationshipSatisfaction]]),Merge2[[#This Row],[PerformanceRating.RelationshipSatisfaction]],NA())</f>
        <v>#N/A</v>
      </c>
      <c r="AL931" s="4"/>
      <c r="AM931" s="4"/>
      <c r="AN931" s="4"/>
      <c r="AO931" s="4" t="e">
        <f>IF(ISNUMBER(Merge2[[#This Row],[PerformanceRating.WorkLifeBalance]]),Merge2[[#This Row],[PerformanceRating.WorkLifeBalance]],NA())</f>
        <v>#N/A</v>
      </c>
      <c r="AP931" s="4"/>
      <c r="AQ931" s="4" t="e">
        <f>IF(ISNUMBER(Merge2[[#This Row],[PerformanceRating.SelfRating]]),Merge2[[#This Row],[PerformanceRating.SelfRating]],NA())</f>
        <v>#N/A</v>
      </c>
      <c r="AR931" s="4"/>
      <c r="AS931" s="4" t="e">
        <f>IF(ISNUMBER(Merge2[[#This Row],[PerformanceRating.ManagerRating]]),Merge2[[#This Row],[PerformanceRating.ManagerRating]],NA())</f>
        <v>#N/A</v>
      </c>
      <c r="AT931" s="4" t="e">
        <f>AVERAGE(Merge2[[#This Row],[environment]],Merge2[[#This Row],[job_satisfactory]],Merge2[[#This Row],[Relationship]],Merge2[[#This Row],[worklife]],Merge2[[#This Row],[selfrating]],Merge2[[#This Row],[managerrating]])</f>
        <v>#N/A</v>
      </c>
    </row>
    <row r="932" spans="1:46" x14ac:dyDescent="0.25">
      <c r="A932" s="1" t="s">
        <v>3091</v>
      </c>
      <c r="B932" s="3" t="s">
        <v>3092</v>
      </c>
      <c r="C932" s="3" t="s">
        <v>3093</v>
      </c>
      <c r="D932" s="3" t="s">
        <v>56</v>
      </c>
      <c r="E932" s="4">
        <v>24</v>
      </c>
      <c r="F932" s="4" t="str">
        <f>IF(Merge2[[#This Row],[Age]]&lt;=35,"Young","Old")</f>
        <v>Young</v>
      </c>
      <c r="G932" s="3" t="s">
        <v>27</v>
      </c>
      <c r="H932" s="3" t="s">
        <v>57</v>
      </c>
      <c r="I932" s="4">
        <v>2</v>
      </c>
      <c r="J932" s="4" t="str" cm="1">
        <f t="array" ref="J932">_xlfn.IFS(Merge2[[#This Row],[DistanceFromHome (KM)]] &lt;=10,"0-10KM",Merge2[[#This Row],[DistanceFromHome (KM)]] &lt;=20,"11-20KM",Merge2[[#This Row],[DistanceFromHome (KM)]] &lt;=30,"21-30KM",Merge2[[#This Row],[DistanceFromHome (KM)]] &lt;=40,"31-40KM",Merge2[[#This Row],[DistanceFromHome (KM)]] &lt;=50,"41-50KM")</f>
        <v>0-10KM</v>
      </c>
      <c r="K932" s="3" t="s">
        <v>40</v>
      </c>
      <c r="L932" s="3" t="s">
        <v>76</v>
      </c>
      <c r="M932" s="4">
        <v>1</v>
      </c>
      <c r="N932" s="3" t="str" cm="1">
        <f t="array" ref="N932">_xlfn.SWITCH(Merge2[[#This Row],[Education]], 1, "Below College", 2, "College", 3, "Bachelor's", 4, "Master's", 5, "Doctorate")</f>
        <v>Below College</v>
      </c>
      <c r="O932" s="3" t="s">
        <v>77</v>
      </c>
      <c r="P932" s="3" t="s">
        <v>93</v>
      </c>
      <c r="Q932" s="3" t="s">
        <v>51</v>
      </c>
      <c r="R932" s="5">
        <v>28797</v>
      </c>
      <c r="S932" s="4">
        <v>3</v>
      </c>
      <c r="T932" s="3" t="s">
        <v>42</v>
      </c>
      <c r="U932" s="4">
        <f>IF(Merge2[[#This Row],[OverTime]]="Yes", 1, 0)</f>
        <v>1</v>
      </c>
      <c r="V932" s="2">
        <v>43528</v>
      </c>
      <c r="W932" s="3" t="s">
        <v>34</v>
      </c>
      <c r="X932" s="4">
        <v>3</v>
      </c>
      <c r="Y932" s="4">
        <v>0</v>
      </c>
      <c r="Z932" s="4">
        <v>2</v>
      </c>
      <c r="AA932" s="4" t="str">
        <f>IF(Merge2[[#This Row],[YearsSinceLastPromotion]] &gt;=4, "Need Attention", "OK")</f>
        <v>OK</v>
      </c>
      <c r="AB932" s="4">
        <v>1</v>
      </c>
      <c r="AC932" s="1"/>
      <c r="AD932" s="1"/>
      <c r="AE932" s="2"/>
      <c r="AF932" s="4"/>
      <c r="AG932" s="4" t="e">
        <f>IF(ISNUMBER(Merge2[[#This Row],[PerformanceRating.EnvironmentSatisfaction]]),Merge2[[#This Row],[PerformanceRating.EnvironmentSatisfaction]], NA())</f>
        <v>#N/A</v>
      </c>
      <c r="AH932" s="4"/>
      <c r="AI932" s="4" t="e">
        <f>IF(ISNUMBER(Merge2[[#This Row],[PerformanceRating.JobSatisfaction]]),Merge2[[#This Row],[PerformanceRating.JobSatisfaction]],NA())</f>
        <v>#N/A</v>
      </c>
      <c r="AJ932" s="4"/>
      <c r="AK932" s="4" t="e">
        <f>IF(ISNUMBER(Merge2[[#This Row],[PerformanceRating.RelationshipSatisfaction]]),Merge2[[#This Row],[PerformanceRating.RelationshipSatisfaction]],NA())</f>
        <v>#N/A</v>
      </c>
      <c r="AL932" s="4"/>
      <c r="AM932" s="4"/>
      <c r="AN932" s="4"/>
      <c r="AO932" s="4" t="e">
        <f>IF(ISNUMBER(Merge2[[#This Row],[PerformanceRating.WorkLifeBalance]]),Merge2[[#This Row],[PerformanceRating.WorkLifeBalance]],NA())</f>
        <v>#N/A</v>
      </c>
      <c r="AP932" s="4"/>
      <c r="AQ932" s="4" t="e">
        <f>IF(ISNUMBER(Merge2[[#This Row],[PerformanceRating.SelfRating]]),Merge2[[#This Row],[PerformanceRating.SelfRating]],NA())</f>
        <v>#N/A</v>
      </c>
      <c r="AR932" s="4"/>
      <c r="AS932" s="4" t="e">
        <f>IF(ISNUMBER(Merge2[[#This Row],[PerformanceRating.ManagerRating]]),Merge2[[#This Row],[PerformanceRating.ManagerRating]],NA())</f>
        <v>#N/A</v>
      </c>
      <c r="AT932" s="4" t="e">
        <f>AVERAGE(Merge2[[#This Row],[environment]],Merge2[[#This Row],[job_satisfactory]],Merge2[[#This Row],[Relationship]],Merge2[[#This Row],[worklife]],Merge2[[#This Row],[selfrating]],Merge2[[#This Row],[managerrating]])</f>
        <v>#N/A</v>
      </c>
    </row>
    <row r="933" spans="1:46" x14ac:dyDescent="0.25">
      <c r="A933" s="1" t="s">
        <v>3094</v>
      </c>
      <c r="B933" s="3" t="s">
        <v>3095</v>
      </c>
      <c r="C933" s="3" t="s">
        <v>3096</v>
      </c>
      <c r="D933" s="3" t="s">
        <v>39</v>
      </c>
      <c r="E933" s="4">
        <v>21</v>
      </c>
      <c r="F933" s="4" t="str">
        <f>IF(Merge2[[#This Row],[Age]]&lt;=35,"Young","Old")</f>
        <v>Young</v>
      </c>
      <c r="G933" s="3" t="s">
        <v>75</v>
      </c>
      <c r="H933" s="3" t="s">
        <v>57</v>
      </c>
      <c r="I933" s="4">
        <v>42</v>
      </c>
      <c r="J933" s="4" t="str" cm="1">
        <f t="array" ref="J933">_xlfn.IFS(Merge2[[#This Row],[DistanceFromHome (KM)]] &lt;=10,"0-10KM",Merge2[[#This Row],[DistanceFromHome (KM)]] &lt;=20,"11-20KM",Merge2[[#This Row],[DistanceFromHome (KM)]] &lt;=30,"21-30KM",Merge2[[#This Row],[DistanceFromHome (KM)]] &lt;=40,"31-40KM",Merge2[[#This Row],[DistanceFromHome (KM)]] &lt;=50,"41-50KM")</f>
        <v>41-50KM</v>
      </c>
      <c r="K933" s="3" t="s">
        <v>40</v>
      </c>
      <c r="L933" s="3" t="s">
        <v>30</v>
      </c>
      <c r="M933" s="4">
        <v>3</v>
      </c>
      <c r="N933" s="3" t="str" cm="1">
        <f t="array" ref="N933">_xlfn.SWITCH(Merge2[[#This Row],[Education]], 1, "Below College", 2, "College", 3, "Bachelor's", 4, "Master's", 5, "Doctorate")</f>
        <v>Bachelor's</v>
      </c>
      <c r="O933" s="3" t="s">
        <v>58</v>
      </c>
      <c r="P933" s="3" t="s">
        <v>93</v>
      </c>
      <c r="Q933" s="3" t="s">
        <v>51</v>
      </c>
      <c r="R933" s="5">
        <v>57118</v>
      </c>
      <c r="S933" s="4">
        <v>3</v>
      </c>
      <c r="T933" s="3" t="s">
        <v>34</v>
      </c>
      <c r="U933" s="4">
        <f>IF(Merge2[[#This Row],[OverTime]]="Yes", 1, 0)</f>
        <v>0</v>
      </c>
      <c r="V933" s="2">
        <v>43529</v>
      </c>
      <c r="W933" s="3" t="s">
        <v>34</v>
      </c>
      <c r="X933" s="4">
        <v>3</v>
      </c>
      <c r="Y933" s="4">
        <v>1</v>
      </c>
      <c r="Z933" s="4">
        <v>3</v>
      </c>
      <c r="AA933" s="4" t="str">
        <f>IF(Merge2[[#This Row],[YearsSinceLastPromotion]] &gt;=4, "Need Attention", "OK")</f>
        <v>OK</v>
      </c>
      <c r="AB933" s="4">
        <v>0</v>
      </c>
      <c r="AC933" s="1"/>
      <c r="AD933" s="1"/>
      <c r="AE933" s="2"/>
      <c r="AF933" s="4"/>
      <c r="AG933" s="4" t="e">
        <f>IF(ISNUMBER(Merge2[[#This Row],[PerformanceRating.EnvironmentSatisfaction]]),Merge2[[#This Row],[PerformanceRating.EnvironmentSatisfaction]], NA())</f>
        <v>#N/A</v>
      </c>
      <c r="AH933" s="4"/>
      <c r="AI933" s="4" t="e">
        <f>IF(ISNUMBER(Merge2[[#This Row],[PerformanceRating.JobSatisfaction]]),Merge2[[#This Row],[PerformanceRating.JobSatisfaction]],NA())</f>
        <v>#N/A</v>
      </c>
      <c r="AJ933" s="4"/>
      <c r="AK933" s="4" t="e">
        <f>IF(ISNUMBER(Merge2[[#This Row],[PerformanceRating.RelationshipSatisfaction]]),Merge2[[#This Row],[PerformanceRating.RelationshipSatisfaction]],NA())</f>
        <v>#N/A</v>
      </c>
      <c r="AL933" s="4"/>
      <c r="AM933" s="4"/>
      <c r="AN933" s="4"/>
      <c r="AO933" s="4" t="e">
        <f>IF(ISNUMBER(Merge2[[#This Row],[PerformanceRating.WorkLifeBalance]]),Merge2[[#This Row],[PerformanceRating.WorkLifeBalance]],NA())</f>
        <v>#N/A</v>
      </c>
      <c r="AP933" s="4"/>
      <c r="AQ933" s="4" t="e">
        <f>IF(ISNUMBER(Merge2[[#This Row],[PerformanceRating.SelfRating]]),Merge2[[#This Row],[PerformanceRating.SelfRating]],NA())</f>
        <v>#N/A</v>
      </c>
      <c r="AR933" s="4"/>
      <c r="AS933" s="4" t="e">
        <f>IF(ISNUMBER(Merge2[[#This Row],[PerformanceRating.ManagerRating]]),Merge2[[#This Row],[PerformanceRating.ManagerRating]],NA())</f>
        <v>#N/A</v>
      </c>
      <c r="AT933" s="4" t="e">
        <f>AVERAGE(Merge2[[#This Row],[environment]],Merge2[[#This Row],[job_satisfactory]],Merge2[[#This Row],[Relationship]],Merge2[[#This Row],[worklife]],Merge2[[#This Row],[selfrating]],Merge2[[#This Row],[managerrating]])</f>
        <v>#N/A</v>
      </c>
    </row>
    <row r="934" spans="1:46" x14ac:dyDescent="0.25">
      <c r="A934" s="1" t="s">
        <v>3097</v>
      </c>
      <c r="B934" s="3" t="s">
        <v>3020</v>
      </c>
      <c r="C934" s="3" t="s">
        <v>3098</v>
      </c>
      <c r="D934" s="3" t="s">
        <v>39</v>
      </c>
      <c r="E934" s="4">
        <v>21</v>
      </c>
      <c r="F934" s="4" t="str">
        <f>IF(Merge2[[#This Row],[Age]]&lt;=35,"Young","Old")</f>
        <v>Young</v>
      </c>
      <c r="G934" s="3" t="s">
        <v>27</v>
      </c>
      <c r="H934" s="3" t="s">
        <v>57</v>
      </c>
      <c r="I934" s="4">
        <v>30</v>
      </c>
      <c r="J934" s="4" t="str" cm="1">
        <f t="array" ref="J934">_xlfn.IFS(Merge2[[#This Row],[DistanceFromHome (KM)]] &lt;=10,"0-10KM",Merge2[[#This Row],[DistanceFromHome (KM)]] &lt;=20,"11-20KM",Merge2[[#This Row],[DistanceFromHome (KM)]] &lt;=30,"21-30KM",Merge2[[#This Row],[DistanceFromHome (KM)]] &lt;=40,"31-40KM",Merge2[[#This Row],[DistanceFromHome (KM)]] &lt;=50,"41-50KM")</f>
        <v>21-30KM</v>
      </c>
      <c r="K934" s="3" t="s">
        <v>40</v>
      </c>
      <c r="L934" s="3" t="s">
        <v>30</v>
      </c>
      <c r="M934" s="4">
        <v>3</v>
      </c>
      <c r="N934" s="3" t="str" cm="1">
        <f t="array" ref="N934">_xlfn.SWITCH(Merge2[[#This Row],[Education]], 1, "Below College", 2, "College", 3, "Bachelor's", 4, "Master's", 5, "Doctorate")</f>
        <v>Bachelor's</v>
      </c>
      <c r="O934" s="3" t="s">
        <v>58</v>
      </c>
      <c r="P934" s="3" t="s">
        <v>110</v>
      </c>
      <c r="Q934" s="3" t="s">
        <v>33</v>
      </c>
      <c r="R934" s="5">
        <v>37164</v>
      </c>
      <c r="S934" s="4">
        <v>1</v>
      </c>
      <c r="T934" s="3" t="s">
        <v>42</v>
      </c>
      <c r="U934" s="4">
        <f>IF(Merge2[[#This Row],[OverTime]]="Yes", 1, 0)</f>
        <v>1</v>
      </c>
      <c r="V934" s="2">
        <v>43530</v>
      </c>
      <c r="W934" s="3" t="s">
        <v>34</v>
      </c>
      <c r="X934" s="4">
        <v>3</v>
      </c>
      <c r="Y934" s="4">
        <v>3</v>
      </c>
      <c r="Z934" s="4">
        <v>3</v>
      </c>
      <c r="AA934" s="4" t="str">
        <f>IF(Merge2[[#This Row],[YearsSinceLastPromotion]] &gt;=4, "Need Attention", "OK")</f>
        <v>OK</v>
      </c>
      <c r="AB934" s="4">
        <v>3</v>
      </c>
      <c r="AC934" s="1"/>
      <c r="AD934" s="1"/>
      <c r="AE934" s="2"/>
      <c r="AF934" s="4"/>
      <c r="AG934" s="4" t="e">
        <f>IF(ISNUMBER(Merge2[[#This Row],[PerformanceRating.EnvironmentSatisfaction]]),Merge2[[#This Row],[PerformanceRating.EnvironmentSatisfaction]], NA())</f>
        <v>#N/A</v>
      </c>
      <c r="AH934" s="4"/>
      <c r="AI934" s="4" t="e">
        <f>IF(ISNUMBER(Merge2[[#This Row],[PerformanceRating.JobSatisfaction]]),Merge2[[#This Row],[PerformanceRating.JobSatisfaction]],NA())</f>
        <v>#N/A</v>
      </c>
      <c r="AJ934" s="4"/>
      <c r="AK934" s="4" t="e">
        <f>IF(ISNUMBER(Merge2[[#This Row],[PerformanceRating.RelationshipSatisfaction]]),Merge2[[#This Row],[PerformanceRating.RelationshipSatisfaction]],NA())</f>
        <v>#N/A</v>
      </c>
      <c r="AL934" s="4"/>
      <c r="AM934" s="4"/>
      <c r="AN934" s="4"/>
      <c r="AO934" s="4" t="e">
        <f>IF(ISNUMBER(Merge2[[#This Row],[PerformanceRating.WorkLifeBalance]]),Merge2[[#This Row],[PerformanceRating.WorkLifeBalance]],NA())</f>
        <v>#N/A</v>
      </c>
      <c r="AP934" s="4"/>
      <c r="AQ934" s="4" t="e">
        <f>IF(ISNUMBER(Merge2[[#This Row],[PerformanceRating.SelfRating]]),Merge2[[#This Row],[PerformanceRating.SelfRating]],NA())</f>
        <v>#N/A</v>
      </c>
      <c r="AR934" s="4"/>
      <c r="AS934" s="4" t="e">
        <f>IF(ISNUMBER(Merge2[[#This Row],[PerformanceRating.ManagerRating]]),Merge2[[#This Row],[PerformanceRating.ManagerRating]],NA())</f>
        <v>#N/A</v>
      </c>
      <c r="AT934" s="4" t="e">
        <f>AVERAGE(Merge2[[#This Row],[environment]],Merge2[[#This Row],[job_satisfactory]],Merge2[[#This Row],[Relationship]],Merge2[[#This Row],[worklife]],Merge2[[#This Row],[selfrating]],Merge2[[#This Row],[managerrating]])</f>
        <v>#N/A</v>
      </c>
    </row>
    <row r="935" spans="1:46" x14ac:dyDescent="0.25">
      <c r="A935" s="1" t="s">
        <v>3099</v>
      </c>
      <c r="B935" s="3" t="s">
        <v>3100</v>
      </c>
      <c r="C935" s="3" t="s">
        <v>3101</v>
      </c>
      <c r="D935" s="3" t="s">
        <v>26</v>
      </c>
      <c r="E935" s="4">
        <v>24</v>
      </c>
      <c r="F935" s="4" t="str">
        <f>IF(Merge2[[#This Row],[Age]]&lt;=35,"Young","Old")</f>
        <v>Young</v>
      </c>
      <c r="G935" s="3" t="s">
        <v>27</v>
      </c>
      <c r="H935" s="3" t="s">
        <v>57</v>
      </c>
      <c r="I935" s="4">
        <v>34</v>
      </c>
      <c r="J935" s="4" t="str" cm="1">
        <f t="array" ref="J935">_xlfn.IFS(Merge2[[#This Row],[DistanceFromHome (KM)]] &lt;=10,"0-10KM",Merge2[[#This Row],[DistanceFromHome (KM)]] &lt;=20,"11-20KM",Merge2[[#This Row],[DistanceFromHome (KM)]] &lt;=30,"21-30KM",Merge2[[#This Row],[DistanceFromHome (KM)]] &lt;=40,"31-40KM",Merge2[[#This Row],[DistanceFromHome (KM)]] &lt;=50,"41-50KM")</f>
        <v>31-40KM</v>
      </c>
      <c r="K935" s="3" t="s">
        <v>29</v>
      </c>
      <c r="L935" s="3" t="s">
        <v>70</v>
      </c>
      <c r="M935" s="4">
        <v>3</v>
      </c>
      <c r="N935" s="3" t="str" cm="1">
        <f t="array" ref="N935">_xlfn.SWITCH(Merge2[[#This Row],[Education]], 1, "Below College", 2, "College", 3, "Bachelor's", 4, "Master's", 5, "Doctorate")</f>
        <v>Bachelor's</v>
      </c>
      <c r="O935" s="3" t="s">
        <v>58</v>
      </c>
      <c r="P935" s="3" t="s">
        <v>101</v>
      </c>
      <c r="Q935" s="3" t="s">
        <v>51</v>
      </c>
      <c r="R935" s="5">
        <v>78242</v>
      </c>
      <c r="S935" s="4">
        <v>1</v>
      </c>
      <c r="T935" s="3" t="s">
        <v>34</v>
      </c>
      <c r="U935" s="4">
        <f>IF(Merge2[[#This Row],[OverTime]]="Yes", 1, 0)</f>
        <v>0</v>
      </c>
      <c r="V935" s="2">
        <v>43531</v>
      </c>
      <c r="W935" s="3" t="s">
        <v>34</v>
      </c>
      <c r="X935" s="4">
        <v>3</v>
      </c>
      <c r="Y935" s="4">
        <v>0</v>
      </c>
      <c r="Z935" s="4">
        <v>3</v>
      </c>
      <c r="AA935" s="4" t="str">
        <f>IF(Merge2[[#This Row],[YearsSinceLastPromotion]] &gt;=4, "Need Attention", "OK")</f>
        <v>OK</v>
      </c>
      <c r="AB935" s="4">
        <v>2</v>
      </c>
      <c r="AC935" s="1"/>
      <c r="AD935" s="1"/>
      <c r="AE935" s="2"/>
      <c r="AF935" s="4"/>
      <c r="AG935" s="4" t="e">
        <f>IF(ISNUMBER(Merge2[[#This Row],[PerformanceRating.EnvironmentSatisfaction]]),Merge2[[#This Row],[PerformanceRating.EnvironmentSatisfaction]], NA())</f>
        <v>#N/A</v>
      </c>
      <c r="AH935" s="4"/>
      <c r="AI935" s="4" t="e">
        <f>IF(ISNUMBER(Merge2[[#This Row],[PerformanceRating.JobSatisfaction]]),Merge2[[#This Row],[PerformanceRating.JobSatisfaction]],NA())</f>
        <v>#N/A</v>
      </c>
      <c r="AJ935" s="4"/>
      <c r="AK935" s="4" t="e">
        <f>IF(ISNUMBER(Merge2[[#This Row],[PerformanceRating.RelationshipSatisfaction]]),Merge2[[#This Row],[PerformanceRating.RelationshipSatisfaction]],NA())</f>
        <v>#N/A</v>
      </c>
      <c r="AL935" s="4"/>
      <c r="AM935" s="4"/>
      <c r="AN935" s="4"/>
      <c r="AO935" s="4" t="e">
        <f>IF(ISNUMBER(Merge2[[#This Row],[PerformanceRating.WorkLifeBalance]]),Merge2[[#This Row],[PerformanceRating.WorkLifeBalance]],NA())</f>
        <v>#N/A</v>
      </c>
      <c r="AP935" s="4"/>
      <c r="AQ935" s="4" t="e">
        <f>IF(ISNUMBER(Merge2[[#This Row],[PerformanceRating.SelfRating]]),Merge2[[#This Row],[PerformanceRating.SelfRating]],NA())</f>
        <v>#N/A</v>
      </c>
      <c r="AR935" s="4"/>
      <c r="AS935" s="4" t="e">
        <f>IF(ISNUMBER(Merge2[[#This Row],[PerformanceRating.ManagerRating]]),Merge2[[#This Row],[PerformanceRating.ManagerRating]],NA())</f>
        <v>#N/A</v>
      </c>
      <c r="AT935" s="4" t="e">
        <f>AVERAGE(Merge2[[#This Row],[environment]],Merge2[[#This Row],[job_satisfactory]],Merge2[[#This Row],[Relationship]],Merge2[[#This Row],[worklife]],Merge2[[#This Row],[selfrating]],Merge2[[#This Row],[managerrating]])</f>
        <v>#N/A</v>
      </c>
    </row>
    <row r="936" spans="1:46" hidden="1" x14ac:dyDescent="0.25">
      <c r="A936" s="1" t="s">
        <v>3102</v>
      </c>
      <c r="B936" s="3" t="s">
        <v>3103</v>
      </c>
      <c r="C936" s="3" t="s">
        <v>3104</v>
      </c>
      <c r="D936" s="3" t="s">
        <v>26</v>
      </c>
      <c r="E936" s="4">
        <v>40</v>
      </c>
      <c r="F936" s="4" t="str">
        <f>IF(Merge2[[#This Row],[Age]]&lt;=35,"Young","Old")</f>
        <v>Old</v>
      </c>
      <c r="G936" s="3" t="s">
        <v>92</v>
      </c>
      <c r="H936" s="3" t="s">
        <v>57</v>
      </c>
      <c r="I936" s="4">
        <v>19</v>
      </c>
      <c r="J936" s="4" t="str" cm="1">
        <f t="array" ref="J936">_xlfn.IFS(Merge2[[#This Row],[DistanceFromHome (KM)]] &lt;=10,"0-10KM",Merge2[[#This Row],[DistanceFromHome (KM)]] &lt;=20,"11-20KM",Merge2[[#This Row],[DistanceFromHome (KM)]] &lt;=30,"21-30KM",Merge2[[#This Row],[DistanceFromHome (KM)]] &lt;=40,"31-40KM",Merge2[[#This Row],[DistanceFromHome (KM)]] &lt;=50,"41-50KM")</f>
        <v>11-20KM</v>
      </c>
      <c r="K936" s="3" t="s">
        <v>40</v>
      </c>
      <c r="L936" s="3" t="s">
        <v>76</v>
      </c>
      <c r="M936" s="4">
        <v>3</v>
      </c>
      <c r="N936" s="3" t="str" cm="1">
        <f t="array" ref="N936">_xlfn.SWITCH(Merge2[[#This Row],[Education]], 1, "Below College", 2, "College", 3, "Bachelor's", 4, "Master's", 5, "Doctorate")</f>
        <v>Bachelor's</v>
      </c>
      <c r="O936" s="3" t="s">
        <v>77</v>
      </c>
      <c r="P936" s="3" t="s">
        <v>205</v>
      </c>
      <c r="Q936" s="3" t="s">
        <v>41</v>
      </c>
      <c r="R936" s="5">
        <v>513325</v>
      </c>
      <c r="S936" s="4">
        <v>0</v>
      </c>
      <c r="T936" s="3" t="s">
        <v>34</v>
      </c>
      <c r="U936" s="4">
        <f>IF(Merge2[[#This Row],[OverTime]]="Yes", 1, 0)</f>
        <v>0</v>
      </c>
      <c r="V936" s="2">
        <v>43534</v>
      </c>
      <c r="W936" s="3" t="s">
        <v>34</v>
      </c>
      <c r="X936" s="4">
        <v>3</v>
      </c>
      <c r="Y936" s="4">
        <v>0</v>
      </c>
      <c r="Z936" s="4">
        <v>0</v>
      </c>
      <c r="AA936" s="4" t="str">
        <f>IF(Merge2[[#This Row],[YearsSinceLastPromotion]] &gt;=4, "Need Attention", "OK")</f>
        <v>OK</v>
      </c>
      <c r="AB936" s="4">
        <v>1</v>
      </c>
      <c r="AC936" s="1"/>
      <c r="AD936" s="1"/>
      <c r="AE936" s="2"/>
      <c r="AF936" s="4"/>
      <c r="AG936" s="4" t="e">
        <f>IF(ISNUMBER(Merge2[[#This Row],[PerformanceRating.EnvironmentSatisfaction]]),Merge2[[#This Row],[PerformanceRating.EnvironmentSatisfaction]], NA())</f>
        <v>#N/A</v>
      </c>
      <c r="AH936" s="4"/>
      <c r="AI936" s="4" t="e">
        <f>IF(ISNUMBER(Merge2[[#This Row],[PerformanceRating.JobSatisfaction]]),Merge2[[#This Row],[PerformanceRating.JobSatisfaction]],NA())</f>
        <v>#N/A</v>
      </c>
      <c r="AJ936" s="4"/>
      <c r="AK936" s="4" t="e">
        <f>IF(ISNUMBER(Merge2[[#This Row],[PerformanceRating.RelationshipSatisfaction]]),Merge2[[#This Row],[PerformanceRating.RelationshipSatisfaction]],NA())</f>
        <v>#N/A</v>
      </c>
      <c r="AL936" s="4"/>
      <c r="AM936" s="4"/>
      <c r="AN936" s="4"/>
      <c r="AO936" s="4" t="e">
        <f>IF(ISNUMBER(Merge2[[#This Row],[PerformanceRating.WorkLifeBalance]]),Merge2[[#This Row],[PerformanceRating.WorkLifeBalance]],NA())</f>
        <v>#N/A</v>
      </c>
      <c r="AP936" s="4"/>
      <c r="AQ936" s="4" t="e">
        <f>IF(ISNUMBER(Merge2[[#This Row],[PerformanceRating.SelfRating]]),Merge2[[#This Row],[PerformanceRating.SelfRating]],NA())</f>
        <v>#N/A</v>
      </c>
      <c r="AR936" s="4"/>
      <c r="AS936" s="4" t="e">
        <f>IF(ISNUMBER(Merge2[[#This Row],[PerformanceRating.ManagerRating]]),Merge2[[#This Row],[PerformanceRating.ManagerRating]],NA())</f>
        <v>#N/A</v>
      </c>
      <c r="AT936" s="4" t="e">
        <f>AVERAGE(Merge2[[#This Row],[environment]],Merge2[[#This Row],[job_satisfactory]],Merge2[[#This Row],[Relationship]],Merge2[[#This Row],[worklife]],Merge2[[#This Row],[selfrating]],Merge2[[#This Row],[managerrating]])</f>
        <v>#N/A</v>
      </c>
    </row>
    <row r="937" spans="1:46" x14ac:dyDescent="0.25">
      <c r="A937" s="1" t="s">
        <v>3105</v>
      </c>
      <c r="B937" s="3" t="s">
        <v>3106</v>
      </c>
      <c r="C937" s="3" t="s">
        <v>3107</v>
      </c>
      <c r="D937" s="3" t="s">
        <v>56</v>
      </c>
      <c r="E937" s="4">
        <v>23</v>
      </c>
      <c r="F937" s="4" t="str">
        <f>IF(Merge2[[#This Row],[Age]]&lt;=35,"Young","Old")</f>
        <v>Young</v>
      </c>
      <c r="G937" s="3" t="s">
        <v>27</v>
      </c>
      <c r="H937" s="3" t="s">
        <v>57</v>
      </c>
      <c r="I937" s="4">
        <v>7</v>
      </c>
      <c r="J937" s="4" t="str" cm="1">
        <f t="array" ref="J937">_xlfn.IFS(Merge2[[#This Row],[DistanceFromHome (KM)]] &lt;=10,"0-10KM",Merge2[[#This Row],[DistanceFromHome (KM)]] &lt;=20,"11-20KM",Merge2[[#This Row],[DistanceFromHome (KM)]] &lt;=30,"21-30KM",Merge2[[#This Row],[DistanceFromHome (KM)]] &lt;=40,"31-40KM",Merge2[[#This Row],[DistanceFromHome (KM)]] &lt;=50,"41-50KM")</f>
        <v>0-10KM</v>
      </c>
      <c r="K937" s="3" t="s">
        <v>40</v>
      </c>
      <c r="L937" s="3" t="s">
        <v>30</v>
      </c>
      <c r="M937" s="4">
        <v>1</v>
      </c>
      <c r="N937" s="3" t="str" cm="1">
        <f t="array" ref="N937">_xlfn.SWITCH(Merge2[[#This Row],[Education]], 1, "Below College", 2, "College", 3, "Bachelor's", 4, "Master's", 5, "Doctorate")</f>
        <v>Below College</v>
      </c>
      <c r="O937" s="3" t="s">
        <v>77</v>
      </c>
      <c r="P937" s="3" t="s">
        <v>93</v>
      </c>
      <c r="Q937" s="3" t="s">
        <v>41</v>
      </c>
      <c r="R937" s="5">
        <v>27360</v>
      </c>
      <c r="S937" s="4">
        <v>0</v>
      </c>
      <c r="T937" s="3" t="s">
        <v>34</v>
      </c>
      <c r="U937" s="4">
        <f>IF(Merge2[[#This Row],[OverTime]]="Yes", 1, 0)</f>
        <v>0</v>
      </c>
      <c r="V937" s="2">
        <v>43535</v>
      </c>
      <c r="W937" s="3" t="s">
        <v>34</v>
      </c>
      <c r="X937" s="4">
        <v>3</v>
      </c>
      <c r="Y937" s="4">
        <v>2</v>
      </c>
      <c r="Z937" s="4">
        <v>3</v>
      </c>
      <c r="AA937" s="4" t="str">
        <f>IF(Merge2[[#This Row],[YearsSinceLastPromotion]] &gt;=4, "Need Attention", "OK")</f>
        <v>OK</v>
      </c>
      <c r="AB937" s="4">
        <v>3</v>
      </c>
      <c r="AC937" s="1"/>
      <c r="AD937" s="1"/>
      <c r="AE937" s="2"/>
      <c r="AF937" s="4"/>
      <c r="AG937" s="4" t="e">
        <f>IF(ISNUMBER(Merge2[[#This Row],[PerformanceRating.EnvironmentSatisfaction]]),Merge2[[#This Row],[PerformanceRating.EnvironmentSatisfaction]], NA())</f>
        <v>#N/A</v>
      </c>
      <c r="AH937" s="4"/>
      <c r="AI937" s="4" t="e">
        <f>IF(ISNUMBER(Merge2[[#This Row],[PerformanceRating.JobSatisfaction]]),Merge2[[#This Row],[PerformanceRating.JobSatisfaction]],NA())</f>
        <v>#N/A</v>
      </c>
      <c r="AJ937" s="4"/>
      <c r="AK937" s="4" t="e">
        <f>IF(ISNUMBER(Merge2[[#This Row],[PerformanceRating.RelationshipSatisfaction]]),Merge2[[#This Row],[PerformanceRating.RelationshipSatisfaction]],NA())</f>
        <v>#N/A</v>
      </c>
      <c r="AL937" s="4"/>
      <c r="AM937" s="4"/>
      <c r="AN937" s="4"/>
      <c r="AO937" s="4" t="e">
        <f>IF(ISNUMBER(Merge2[[#This Row],[PerformanceRating.WorkLifeBalance]]),Merge2[[#This Row],[PerformanceRating.WorkLifeBalance]],NA())</f>
        <v>#N/A</v>
      </c>
      <c r="AP937" s="4"/>
      <c r="AQ937" s="4" t="e">
        <f>IF(ISNUMBER(Merge2[[#This Row],[PerformanceRating.SelfRating]]),Merge2[[#This Row],[PerformanceRating.SelfRating]],NA())</f>
        <v>#N/A</v>
      </c>
      <c r="AR937" s="4"/>
      <c r="AS937" s="4" t="e">
        <f>IF(ISNUMBER(Merge2[[#This Row],[PerformanceRating.ManagerRating]]),Merge2[[#This Row],[PerformanceRating.ManagerRating]],NA())</f>
        <v>#N/A</v>
      </c>
      <c r="AT937" s="4" t="e">
        <f>AVERAGE(Merge2[[#This Row],[environment]],Merge2[[#This Row],[job_satisfactory]],Merge2[[#This Row],[Relationship]],Merge2[[#This Row],[worklife]],Merge2[[#This Row],[selfrating]],Merge2[[#This Row],[managerrating]])</f>
        <v>#N/A</v>
      </c>
    </row>
    <row r="938" spans="1:46" x14ac:dyDescent="0.25">
      <c r="A938" s="1" t="s">
        <v>3108</v>
      </c>
      <c r="B938" s="3" t="s">
        <v>3109</v>
      </c>
      <c r="C938" s="3" t="s">
        <v>3110</v>
      </c>
      <c r="D938" s="3" t="s">
        <v>39</v>
      </c>
      <c r="E938" s="4">
        <v>24</v>
      </c>
      <c r="F938" s="4" t="str">
        <f>IF(Merge2[[#This Row],[Age]]&lt;=35,"Young","Old")</f>
        <v>Young</v>
      </c>
      <c r="G938" s="3" t="s">
        <v>27</v>
      </c>
      <c r="H938" s="3" t="s">
        <v>28</v>
      </c>
      <c r="I938" s="4">
        <v>21</v>
      </c>
      <c r="J938" s="4" t="str" cm="1">
        <f t="array" ref="J938">_xlfn.IFS(Merge2[[#This Row],[DistanceFromHome (KM)]] &lt;=10,"0-10KM",Merge2[[#This Row],[DistanceFromHome (KM)]] &lt;=20,"11-20KM",Merge2[[#This Row],[DistanceFromHome (KM)]] &lt;=30,"21-30KM",Merge2[[#This Row],[DistanceFromHome (KM)]] &lt;=40,"31-40KM",Merge2[[#This Row],[DistanceFromHome (KM)]] &lt;=50,"41-50KM")</f>
        <v>21-30KM</v>
      </c>
      <c r="K938" s="3" t="s">
        <v>40</v>
      </c>
      <c r="L938" s="3" t="s">
        <v>76</v>
      </c>
      <c r="M938" s="4">
        <v>4</v>
      </c>
      <c r="N938" s="3" t="str" cm="1">
        <f t="array" ref="N938">_xlfn.SWITCH(Merge2[[#This Row],[Education]], 1, "Below College", 2, "College", 3, "Bachelor's", 4, "Master's", 5, "Doctorate")</f>
        <v>Master's</v>
      </c>
      <c r="O938" s="3" t="s">
        <v>31</v>
      </c>
      <c r="P938" s="3" t="s">
        <v>32</v>
      </c>
      <c r="Q938" s="3" t="s">
        <v>51</v>
      </c>
      <c r="R938" s="5">
        <v>85118</v>
      </c>
      <c r="S938" s="4">
        <v>3</v>
      </c>
      <c r="T938" s="3" t="s">
        <v>34</v>
      </c>
      <c r="U938" s="4">
        <f>IF(Merge2[[#This Row],[OverTime]]="Yes", 1, 0)</f>
        <v>0</v>
      </c>
      <c r="V938" s="2">
        <v>43542</v>
      </c>
      <c r="W938" s="3" t="s">
        <v>42</v>
      </c>
      <c r="X938" s="4">
        <v>0</v>
      </c>
      <c r="Y938" s="4">
        <v>0</v>
      </c>
      <c r="Z938" s="4">
        <v>0</v>
      </c>
      <c r="AA938" s="4" t="str">
        <f>IF(Merge2[[#This Row],[YearsSinceLastPromotion]] &gt;=4, "Need Attention", "OK")</f>
        <v>OK</v>
      </c>
      <c r="AB938" s="4">
        <v>0</v>
      </c>
      <c r="AC938" s="1"/>
      <c r="AD938" s="1"/>
      <c r="AE938" s="2"/>
      <c r="AF938" s="4"/>
      <c r="AG938" s="4" t="e">
        <f>IF(ISNUMBER(Merge2[[#This Row],[PerformanceRating.EnvironmentSatisfaction]]),Merge2[[#This Row],[PerformanceRating.EnvironmentSatisfaction]], NA())</f>
        <v>#N/A</v>
      </c>
      <c r="AH938" s="4"/>
      <c r="AI938" s="4" t="e">
        <f>IF(ISNUMBER(Merge2[[#This Row],[PerformanceRating.JobSatisfaction]]),Merge2[[#This Row],[PerformanceRating.JobSatisfaction]],NA())</f>
        <v>#N/A</v>
      </c>
      <c r="AJ938" s="4"/>
      <c r="AK938" s="4" t="e">
        <f>IF(ISNUMBER(Merge2[[#This Row],[PerformanceRating.RelationshipSatisfaction]]),Merge2[[#This Row],[PerformanceRating.RelationshipSatisfaction]],NA())</f>
        <v>#N/A</v>
      </c>
      <c r="AL938" s="4"/>
      <c r="AM938" s="4"/>
      <c r="AN938" s="4"/>
      <c r="AO938" s="4" t="e">
        <f>IF(ISNUMBER(Merge2[[#This Row],[PerformanceRating.WorkLifeBalance]]),Merge2[[#This Row],[PerformanceRating.WorkLifeBalance]],NA())</f>
        <v>#N/A</v>
      </c>
      <c r="AP938" s="4"/>
      <c r="AQ938" s="4" t="e">
        <f>IF(ISNUMBER(Merge2[[#This Row],[PerformanceRating.SelfRating]]),Merge2[[#This Row],[PerformanceRating.SelfRating]],NA())</f>
        <v>#N/A</v>
      </c>
      <c r="AR938" s="4"/>
      <c r="AS938" s="4" t="e">
        <f>IF(ISNUMBER(Merge2[[#This Row],[PerformanceRating.ManagerRating]]),Merge2[[#This Row],[PerformanceRating.ManagerRating]],NA())</f>
        <v>#N/A</v>
      </c>
      <c r="AT938" s="4" t="e">
        <f>AVERAGE(Merge2[[#This Row],[environment]],Merge2[[#This Row],[job_satisfactory]],Merge2[[#This Row],[Relationship]],Merge2[[#This Row],[worklife]],Merge2[[#This Row],[selfrating]],Merge2[[#This Row],[managerrating]])</f>
        <v>#N/A</v>
      </c>
    </row>
    <row r="939" spans="1:46" x14ac:dyDescent="0.25">
      <c r="A939" s="1" t="s">
        <v>3111</v>
      </c>
      <c r="B939" s="3" t="s">
        <v>3112</v>
      </c>
      <c r="C939" s="3" t="s">
        <v>3113</v>
      </c>
      <c r="D939" s="3" t="s">
        <v>26</v>
      </c>
      <c r="E939" s="4">
        <v>35</v>
      </c>
      <c r="F939" s="4" t="str">
        <f>IF(Merge2[[#This Row],[Age]]&lt;=35,"Young","Old")</f>
        <v>Young</v>
      </c>
      <c r="G939" s="3" t="s">
        <v>27</v>
      </c>
      <c r="H939" s="3" t="s">
        <v>28</v>
      </c>
      <c r="I939" s="4">
        <v>36</v>
      </c>
      <c r="J939" s="4" t="str" cm="1">
        <f t="array" ref="J939">_xlfn.IFS(Merge2[[#This Row],[DistanceFromHome (KM)]] &lt;=10,"0-10KM",Merge2[[#This Row],[DistanceFromHome (KM)]] &lt;=20,"11-20KM",Merge2[[#This Row],[DistanceFromHome (KM)]] &lt;=30,"21-30KM",Merge2[[#This Row],[DistanceFromHome (KM)]] &lt;=40,"31-40KM",Merge2[[#This Row],[DistanceFromHome (KM)]] &lt;=50,"41-50KM")</f>
        <v>31-40KM</v>
      </c>
      <c r="K939" s="3" t="s">
        <v>40</v>
      </c>
      <c r="L939" s="3" t="s">
        <v>76</v>
      </c>
      <c r="M939" s="4">
        <v>4</v>
      </c>
      <c r="N939" s="3" t="str" cm="1">
        <f t="array" ref="N939">_xlfn.SWITCH(Merge2[[#This Row],[Education]], 1, "Below College", 2, "College", 3, "Bachelor's", 4, "Master's", 5, "Doctorate")</f>
        <v>Master's</v>
      </c>
      <c r="O939" s="3" t="s">
        <v>31</v>
      </c>
      <c r="P939" s="3" t="s">
        <v>106</v>
      </c>
      <c r="Q939" s="3" t="s">
        <v>41</v>
      </c>
      <c r="R939" s="5">
        <v>396470</v>
      </c>
      <c r="S939" s="4">
        <v>0</v>
      </c>
      <c r="T939" s="3" t="s">
        <v>34</v>
      </c>
      <c r="U939" s="4">
        <f>IF(Merge2[[#This Row],[OverTime]]="Yes", 1, 0)</f>
        <v>0</v>
      </c>
      <c r="V939" s="2">
        <v>43546</v>
      </c>
      <c r="W939" s="3" t="s">
        <v>34</v>
      </c>
      <c r="X939" s="4">
        <v>3</v>
      </c>
      <c r="Y939" s="4">
        <v>3</v>
      </c>
      <c r="Z939" s="4">
        <v>3</v>
      </c>
      <c r="AA939" s="4" t="str">
        <f>IF(Merge2[[#This Row],[YearsSinceLastPromotion]] &gt;=4, "Need Attention", "OK")</f>
        <v>OK</v>
      </c>
      <c r="AB939" s="4">
        <v>2</v>
      </c>
      <c r="AC939" s="1"/>
      <c r="AD939" s="1"/>
      <c r="AE939" s="2"/>
      <c r="AF939" s="4"/>
      <c r="AG939" s="4" t="e">
        <f>IF(ISNUMBER(Merge2[[#This Row],[PerformanceRating.EnvironmentSatisfaction]]),Merge2[[#This Row],[PerformanceRating.EnvironmentSatisfaction]], NA())</f>
        <v>#N/A</v>
      </c>
      <c r="AH939" s="4"/>
      <c r="AI939" s="4" t="e">
        <f>IF(ISNUMBER(Merge2[[#This Row],[PerformanceRating.JobSatisfaction]]),Merge2[[#This Row],[PerformanceRating.JobSatisfaction]],NA())</f>
        <v>#N/A</v>
      </c>
      <c r="AJ939" s="4"/>
      <c r="AK939" s="4" t="e">
        <f>IF(ISNUMBER(Merge2[[#This Row],[PerformanceRating.RelationshipSatisfaction]]),Merge2[[#This Row],[PerformanceRating.RelationshipSatisfaction]],NA())</f>
        <v>#N/A</v>
      </c>
      <c r="AL939" s="4"/>
      <c r="AM939" s="4"/>
      <c r="AN939" s="4"/>
      <c r="AO939" s="4" t="e">
        <f>IF(ISNUMBER(Merge2[[#This Row],[PerformanceRating.WorkLifeBalance]]),Merge2[[#This Row],[PerformanceRating.WorkLifeBalance]],NA())</f>
        <v>#N/A</v>
      </c>
      <c r="AP939" s="4"/>
      <c r="AQ939" s="4" t="e">
        <f>IF(ISNUMBER(Merge2[[#This Row],[PerformanceRating.SelfRating]]),Merge2[[#This Row],[PerformanceRating.SelfRating]],NA())</f>
        <v>#N/A</v>
      </c>
      <c r="AR939" s="4"/>
      <c r="AS939" s="4" t="e">
        <f>IF(ISNUMBER(Merge2[[#This Row],[PerformanceRating.ManagerRating]]),Merge2[[#This Row],[PerformanceRating.ManagerRating]],NA())</f>
        <v>#N/A</v>
      </c>
      <c r="AT939" s="4" t="e">
        <f>AVERAGE(Merge2[[#This Row],[environment]],Merge2[[#This Row],[job_satisfactory]],Merge2[[#This Row],[Relationship]],Merge2[[#This Row],[worklife]],Merge2[[#This Row],[selfrating]],Merge2[[#This Row],[managerrating]])</f>
        <v>#N/A</v>
      </c>
    </row>
    <row r="940" spans="1:46" x14ac:dyDescent="0.25">
      <c r="A940" s="1" t="s">
        <v>3114</v>
      </c>
      <c r="B940" s="3" t="s">
        <v>371</v>
      </c>
      <c r="C940" s="3" t="s">
        <v>3115</v>
      </c>
      <c r="D940" s="3" t="s">
        <v>56</v>
      </c>
      <c r="E940" s="4">
        <v>23</v>
      </c>
      <c r="F940" s="4" t="str">
        <f>IF(Merge2[[#This Row],[Age]]&lt;=35,"Young","Old")</f>
        <v>Young</v>
      </c>
      <c r="G940" s="3" t="s">
        <v>92</v>
      </c>
      <c r="H940" s="3" t="s">
        <v>57</v>
      </c>
      <c r="I940" s="4">
        <v>26</v>
      </c>
      <c r="J940" s="4" t="str" cm="1">
        <f t="array" ref="J940">_xlfn.IFS(Merge2[[#This Row],[DistanceFromHome (KM)]] &lt;=10,"0-10KM",Merge2[[#This Row],[DistanceFromHome (KM)]] &lt;=20,"11-20KM",Merge2[[#This Row],[DistanceFromHome (KM)]] &lt;=30,"21-30KM",Merge2[[#This Row],[DistanceFromHome (KM)]] &lt;=40,"31-40KM",Merge2[[#This Row],[DistanceFromHome (KM)]] &lt;=50,"41-50KM")</f>
        <v>21-30KM</v>
      </c>
      <c r="K940" s="3" t="s">
        <v>40</v>
      </c>
      <c r="L940" s="3" t="s">
        <v>30</v>
      </c>
      <c r="M940" s="4">
        <v>2</v>
      </c>
      <c r="N940" s="3" t="str" cm="1">
        <f t="array" ref="N940">_xlfn.SWITCH(Merge2[[#This Row],[Education]], 1, "Below College", 2, "College", 3, "Bachelor's", 4, "Master's", 5, "Doctorate")</f>
        <v>College</v>
      </c>
      <c r="O940" s="3" t="s">
        <v>77</v>
      </c>
      <c r="P940" s="3" t="s">
        <v>93</v>
      </c>
      <c r="Q940" s="3" t="s">
        <v>41</v>
      </c>
      <c r="R940" s="5">
        <v>31342</v>
      </c>
      <c r="S940" s="4">
        <v>0</v>
      </c>
      <c r="T940" s="3" t="s">
        <v>34</v>
      </c>
      <c r="U940" s="4">
        <f>IF(Merge2[[#This Row],[OverTime]]="Yes", 1, 0)</f>
        <v>0</v>
      </c>
      <c r="V940" s="2">
        <v>43546</v>
      </c>
      <c r="W940" s="3" t="s">
        <v>34</v>
      </c>
      <c r="X940" s="4">
        <v>3</v>
      </c>
      <c r="Y940" s="4">
        <v>0</v>
      </c>
      <c r="Z940" s="4">
        <v>3</v>
      </c>
      <c r="AA940" s="4" t="str">
        <f>IF(Merge2[[#This Row],[YearsSinceLastPromotion]] &gt;=4, "Need Attention", "OK")</f>
        <v>OK</v>
      </c>
      <c r="AB940" s="4">
        <v>0</v>
      </c>
      <c r="AC940" s="1"/>
      <c r="AD940" s="1"/>
      <c r="AE940" s="2"/>
      <c r="AF940" s="4"/>
      <c r="AG940" s="4" t="e">
        <f>IF(ISNUMBER(Merge2[[#This Row],[PerformanceRating.EnvironmentSatisfaction]]),Merge2[[#This Row],[PerformanceRating.EnvironmentSatisfaction]], NA())</f>
        <v>#N/A</v>
      </c>
      <c r="AH940" s="4"/>
      <c r="AI940" s="4" t="e">
        <f>IF(ISNUMBER(Merge2[[#This Row],[PerformanceRating.JobSatisfaction]]),Merge2[[#This Row],[PerformanceRating.JobSatisfaction]],NA())</f>
        <v>#N/A</v>
      </c>
      <c r="AJ940" s="4"/>
      <c r="AK940" s="4" t="e">
        <f>IF(ISNUMBER(Merge2[[#This Row],[PerformanceRating.RelationshipSatisfaction]]),Merge2[[#This Row],[PerformanceRating.RelationshipSatisfaction]],NA())</f>
        <v>#N/A</v>
      </c>
      <c r="AL940" s="4"/>
      <c r="AM940" s="4"/>
      <c r="AN940" s="4"/>
      <c r="AO940" s="4" t="e">
        <f>IF(ISNUMBER(Merge2[[#This Row],[PerformanceRating.WorkLifeBalance]]),Merge2[[#This Row],[PerformanceRating.WorkLifeBalance]],NA())</f>
        <v>#N/A</v>
      </c>
      <c r="AP940" s="4"/>
      <c r="AQ940" s="4" t="e">
        <f>IF(ISNUMBER(Merge2[[#This Row],[PerformanceRating.SelfRating]]),Merge2[[#This Row],[PerformanceRating.SelfRating]],NA())</f>
        <v>#N/A</v>
      </c>
      <c r="AR940" s="4"/>
      <c r="AS940" s="4" t="e">
        <f>IF(ISNUMBER(Merge2[[#This Row],[PerformanceRating.ManagerRating]]),Merge2[[#This Row],[PerformanceRating.ManagerRating]],NA())</f>
        <v>#N/A</v>
      </c>
      <c r="AT940" s="4" t="e">
        <f>AVERAGE(Merge2[[#This Row],[environment]],Merge2[[#This Row],[job_satisfactory]],Merge2[[#This Row],[Relationship]],Merge2[[#This Row],[worklife]],Merge2[[#This Row],[selfrating]],Merge2[[#This Row],[managerrating]])</f>
        <v>#N/A</v>
      </c>
    </row>
    <row r="941" spans="1:46" x14ac:dyDescent="0.25">
      <c r="A941" s="1" t="s">
        <v>3116</v>
      </c>
      <c r="B941" s="3" t="s">
        <v>3117</v>
      </c>
      <c r="C941" s="3" t="s">
        <v>3118</v>
      </c>
      <c r="D941" s="3" t="s">
        <v>39</v>
      </c>
      <c r="E941" s="4">
        <v>22</v>
      </c>
      <c r="F941" s="4" t="str">
        <f>IF(Merge2[[#This Row],[Age]]&lt;=35,"Young","Old")</f>
        <v>Young</v>
      </c>
      <c r="G941" s="3" t="s">
        <v>27</v>
      </c>
      <c r="H941" s="3" t="s">
        <v>57</v>
      </c>
      <c r="I941" s="4">
        <v>18</v>
      </c>
      <c r="J941" s="4" t="str" cm="1">
        <f t="array" ref="J941">_xlfn.IFS(Merge2[[#This Row],[DistanceFromHome (KM)]] &lt;=10,"0-10KM",Merge2[[#This Row],[DistanceFromHome (KM)]] &lt;=20,"11-20KM",Merge2[[#This Row],[DistanceFromHome (KM)]] &lt;=30,"21-30KM",Merge2[[#This Row],[DistanceFromHome (KM)]] &lt;=40,"31-40KM",Merge2[[#This Row],[DistanceFromHome (KM)]] &lt;=50,"41-50KM")</f>
        <v>11-20KM</v>
      </c>
      <c r="K941" s="3" t="s">
        <v>69</v>
      </c>
      <c r="L941" s="3" t="s">
        <v>30</v>
      </c>
      <c r="M941" s="4">
        <v>4</v>
      </c>
      <c r="N941" s="3" t="str" cm="1">
        <f t="array" ref="N941">_xlfn.SWITCH(Merge2[[#This Row],[Education]], 1, "Below College", 2, "College", 3, "Bachelor's", 4, "Master's", 5, "Doctorate")</f>
        <v>Master's</v>
      </c>
      <c r="O941" s="3" t="s">
        <v>77</v>
      </c>
      <c r="P941" s="3" t="s">
        <v>114</v>
      </c>
      <c r="Q941" s="3" t="s">
        <v>51</v>
      </c>
      <c r="R941" s="5">
        <v>68743</v>
      </c>
      <c r="S941" s="4">
        <v>0</v>
      </c>
      <c r="T941" s="3" t="s">
        <v>34</v>
      </c>
      <c r="U941" s="4">
        <f>IF(Merge2[[#This Row],[OverTime]]="Yes", 1, 0)</f>
        <v>0</v>
      </c>
      <c r="V941" s="2">
        <v>43547</v>
      </c>
      <c r="W941" s="3" t="s">
        <v>34</v>
      </c>
      <c r="X941" s="4">
        <v>3</v>
      </c>
      <c r="Y941" s="4">
        <v>0</v>
      </c>
      <c r="Z941" s="4">
        <v>3</v>
      </c>
      <c r="AA941" s="4" t="str">
        <f>IF(Merge2[[#This Row],[YearsSinceLastPromotion]] &gt;=4, "Need Attention", "OK")</f>
        <v>OK</v>
      </c>
      <c r="AB941" s="4">
        <v>1</v>
      </c>
      <c r="AC941" s="1" t="s">
        <v>3119</v>
      </c>
      <c r="AD941" s="1" t="s">
        <v>3116</v>
      </c>
      <c r="AE941" s="2">
        <v>44473</v>
      </c>
      <c r="AF941" s="4">
        <v>5</v>
      </c>
      <c r="AG941" s="4">
        <f>IF(ISNUMBER(Merge2[[#This Row],[PerformanceRating.EnvironmentSatisfaction]]),Merge2[[#This Row],[PerformanceRating.EnvironmentSatisfaction]], NA())</f>
        <v>5</v>
      </c>
      <c r="AH941" s="4">
        <v>3</v>
      </c>
      <c r="AI941" s="4">
        <f>IF(ISNUMBER(Merge2[[#This Row],[PerformanceRating.JobSatisfaction]]),Merge2[[#This Row],[PerformanceRating.JobSatisfaction]],NA())</f>
        <v>3</v>
      </c>
      <c r="AJ941" s="4">
        <v>5</v>
      </c>
      <c r="AK941" s="4">
        <f>IF(ISNUMBER(Merge2[[#This Row],[PerformanceRating.RelationshipSatisfaction]]),Merge2[[#This Row],[PerformanceRating.RelationshipSatisfaction]],NA())</f>
        <v>5</v>
      </c>
      <c r="AL941" s="4">
        <v>3</v>
      </c>
      <c r="AM941" s="4">
        <v>3</v>
      </c>
      <c r="AN941" s="4">
        <v>2</v>
      </c>
      <c r="AO941" s="4">
        <f>IF(ISNUMBER(Merge2[[#This Row],[PerformanceRating.WorkLifeBalance]]),Merge2[[#This Row],[PerformanceRating.WorkLifeBalance]],NA())</f>
        <v>2</v>
      </c>
      <c r="AP941" s="4">
        <v>4</v>
      </c>
      <c r="AQ941" s="4">
        <f>IF(ISNUMBER(Merge2[[#This Row],[PerformanceRating.SelfRating]]),Merge2[[#This Row],[PerformanceRating.SelfRating]],NA())</f>
        <v>4</v>
      </c>
      <c r="AR941" s="4">
        <v>4</v>
      </c>
      <c r="AS941" s="4">
        <f>IF(ISNUMBER(Merge2[[#This Row],[PerformanceRating.ManagerRating]]),Merge2[[#This Row],[PerformanceRating.ManagerRating]],NA())</f>
        <v>4</v>
      </c>
      <c r="AT941" s="4">
        <f>AVERAGE(Merge2[[#This Row],[environment]],Merge2[[#This Row],[job_satisfactory]],Merge2[[#This Row],[Relationship]],Merge2[[#This Row],[worklife]],Merge2[[#This Row],[selfrating]],Merge2[[#This Row],[managerrating]])</f>
        <v>3.8333333333333335</v>
      </c>
    </row>
    <row r="942" spans="1:46" x14ac:dyDescent="0.25">
      <c r="A942" s="1" t="s">
        <v>3120</v>
      </c>
      <c r="B942" s="3" t="s">
        <v>3121</v>
      </c>
      <c r="C942" s="3" t="s">
        <v>3122</v>
      </c>
      <c r="D942" s="3" t="s">
        <v>39</v>
      </c>
      <c r="E942" s="4">
        <v>22</v>
      </c>
      <c r="F942" s="4" t="str">
        <f>IF(Merge2[[#This Row],[Age]]&lt;=35,"Young","Old")</f>
        <v>Young</v>
      </c>
      <c r="G942" s="3" t="s">
        <v>75</v>
      </c>
      <c r="H942" s="3" t="s">
        <v>57</v>
      </c>
      <c r="I942" s="4">
        <v>13</v>
      </c>
      <c r="J942" s="4" t="str" cm="1">
        <f t="array" ref="J942">_xlfn.IFS(Merge2[[#This Row],[DistanceFromHome (KM)]] &lt;=10,"0-10KM",Merge2[[#This Row],[DistanceFromHome (KM)]] &lt;=20,"11-20KM",Merge2[[#This Row],[DistanceFromHome (KM)]] &lt;=30,"21-30KM",Merge2[[#This Row],[DistanceFromHome (KM)]] &lt;=40,"31-40KM",Merge2[[#This Row],[DistanceFromHome (KM)]] &lt;=50,"41-50KM")</f>
        <v>11-20KM</v>
      </c>
      <c r="K942" s="3" t="s">
        <v>40</v>
      </c>
      <c r="L942" s="3" t="s">
        <v>70</v>
      </c>
      <c r="M942" s="4">
        <v>5</v>
      </c>
      <c r="N942" s="3" t="str" cm="1">
        <f t="array" ref="N942">_xlfn.SWITCH(Merge2[[#This Row],[Education]], 1, "Below College", 2, "College", 3, "Bachelor's", 4, "Master's", 5, "Doctorate")</f>
        <v>Doctorate</v>
      </c>
      <c r="O942" s="3" t="s">
        <v>58</v>
      </c>
      <c r="P942" s="3" t="s">
        <v>114</v>
      </c>
      <c r="Q942" s="3" t="s">
        <v>51</v>
      </c>
      <c r="R942" s="5">
        <v>68629</v>
      </c>
      <c r="S942" s="4">
        <v>1</v>
      </c>
      <c r="T942" s="3" t="s">
        <v>34</v>
      </c>
      <c r="U942" s="4">
        <f>IF(Merge2[[#This Row],[OverTime]]="Yes", 1, 0)</f>
        <v>0</v>
      </c>
      <c r="V942" s="2">
        <v>43549</v>
      </c>
      <c r="W942" s="3" t="s">
        <v>34</v>
      </c>
      <c r="X942" s="4">
        <v>3</v>
      </c>
      <c r="Y942" s="4">
        <v>1</v>
      </c>
      <c r="Z942" s="4">
        <v>1</v>
      </c>
      <c r="AA942" s="4" t="str">
        <f>IF(Merge2[[#This Row],[YearsSinceLastPromotion]] &gt;=4, "Need Attention", "OK")</f>
        <v>OK</v>
      </c>
      <c r="AB942" s="4">
        <v>0</v>
      </c>
      <c r="AC942" s="1"/>
      <c r="AD942" s="1"/>
      <c r="AE942" s="2"/>
      <c r="AF942" s="4"/>
      <c r="AG942" s="4" t="e">
        <f>IF(ISNUMBER(Merge2[[#This Row],[PerformanceRating.EnvironmentSatisfaction]]),Merge2[[#This Row],[PerformanceRating.EnvironmentSatisfaction]], NA())</f>
        <v>#N/A</v>
      </c>
      <c r="AH942" s="4"/>
      <c r="AI942" s="4" t="e">
        <f>IF(ISNUMBER(Merge2[[#This Row],[PerformanceRating.JobSatisfaction]]),Merge2[[#This Row],[PerformanceRating.JobSatisfaction]],NA())</f>
        <v>#N/A</v>
      </c>
      <c r="AJ942" s="4"/>
      <c r="AK942" s="4" t="e">
        <f>IF(ISNUMBER(Merge2[[#This Row],[PerformanceRating.RelationshipSatisfaction]]),Merge2[[#This Row],[PerformanceRating.RelationshipSatisfaction]],NA())</f>
        <v>#N/A</v>
      </c>
      <c r="AL942" s="4"/>
      <c r="AM942" s="4"/>
      <c r="AN942" s="4"/>
      <c r="AO942" s="4" t="e">
        <f>IF(ISNUMBER(Merge2[[#This Row],[PerformanceRating.WorkLifeBalance]]),Merge2[[#This Row],[PerformanceRating.WorkLifeBalance]],NA())</f>
        <v>#N/A</v>
      </c>
      <c r="AP942" s="4"/>
      <c r="AQ942" s="4" t="e">
        <f>IF(ISNUMBER(Merge2[[#This Row],[PerformanceRating.SelfRating]]),Merge2[[#This Row],[PerformanceRating.SelfRating]],NA())</f>
        <v>#N/A</v>
      </c>
      <c r="AR942" s="4"/>
      <c r="AS942" s="4" t="e">
        <f>IF(ISNUMBER(Merge2[[#This Row],[PerformanceRating.ManagerRating]]),Merge2[[#This Row],[PerformanceRating.ManagerRating]],NA())</f>
        <v>#N/A</v>
      </c>
      <c r="AT942" s="4" t="e">
        <f>AVERAGE(Merge2[[#This Row],[environment]],Merge2[[#This Row],[job_satisfactory]],Merge2[[#This Row],[Relationship]],Merge2[[#This Row],[worklife]],Merge2[[#This Row],[selfrating]],Merge2[[#This Row],[managerrating]])</f>
        <v>#N/A</v>
      </c>
    </row>
    <row r="943" spans="1:46" x14ac:dyDescent="0.25">
      <c r="A943" s="1" t="s">
        <v>3123</v>
      </c>
      <c r="B943" s="3" t="s">
        <v>3124</v>
      </c>
      <c r="C943" s="3" t="s">
        <v>3125</v>
      </c>
      <c r="D943" s="3" t="s">
        <v>26</v>
      </c>
      <c r="E943" s="4">
        <v>31</v>
      </c>
      <c r="F943" s="4" t="str">
        <f>IF(Merge2[[#This Row],[Age]]&lt;=35,"Young","Old")</f>
        <v>Young</v>
      </c>
      <c r="G943" s="3" t="s">
        <v>27</v>
      </c>
      <c r="H943" s="3" t="s">
        <v>28</v>
      </c>
      <c r="I943" s="4">
        <v>38</v>
      </c>
      <c r="J943" s="4" t="str" cm="1">
        <f t="array" ref="J943">_xlfn.IFS(Merge2[[#This Row],[DistanceFromHome (KM)]] &lt;=10,"0-10KM",Merge2[[#This Row],[DistanceFromHome (KM)]] &lt;=20,"11-20KM",Merge2[[#This Row],[DistanceFromHome (KM)]] &lt;=30,"21-30KM",Merge2[[#This Row],[DistanceFromHome (KM)]] &lt;=40,"31-40KM",Merge2[[#This Row],[DistanceFromHome (KM)]] &lt;=50,"41-50KM")</f>
        <v>31-40KM</v>
      </c>
      <c r="K943" s="3" t="s">
        <v>40</v>
      </c>
      <c r="L943" s="3" t="s">
        <v>76</v>
      </c>
      <c r="M943" s="4">
        <v>5</v>
      </c>
      <c r="N943" s="3" t="str" cm="1">
        <f t="array" ref="N943">_xlfn.SWITCH(Merge2[[#This Row],[Education]], 1, "Below College", 2, "College", 3, "Bachelor's", 4, "Master's", 5, "Doctorate")</f>
        <v>Doctorate</v>
      </c>
      <c r="O943" s="3" t="s">
        <v>31</v>
      </c>
      <c r="P943" s="3" t="s">
        <v>106</v>
      </c>
      <c r="Q943" s="3" t="s">
        <v>51</v>
      </c>
      <c r="R943" s="5">
        <v>330940</v>
      </c>
      <c r="S943" s="4">
        <v>1</v>
      </c>
      <c r="T943" s="3" t="s">
        <v>34</v>
      </c>
      <c r="U943" s="4">
        <f>IF(Merge2[[#This Row],[OverTime]]="Yes", 1, 0)</f>
        <v>0</v>
      </c>
      <c r="V943" s="2">
        <v>43552</v>
      </c>
      <c r="W943" s="3" t="s">
        <v>34</v>
      </c>
      <c r="X943" s="4">
        <v>3</v>
      </c>
      <c r="Y943" s="4">
        <v>1</v>
      </c>
      <c r="Z943" s="4">
        <v>3</v>
      </c>
      <c r="AA943" s="4" t="str">
        <f>IF(Merge2[[#This Row],[YearsSinceLastPromotion]] &gt;=4, "Need Attention", "OK")</f>
        <v>OK</v>
      </c>
      <c r="AB943" s="4">
        <v>3</v>
      </c>
      <c r="AC943" s="1"/>
      <c r="AD943" s="1"/>
      <c r="AE943" s="2"/>
      <c r="AF943" s="4"/>
      <c r="AG943" s="4" t="e">
        <f>IF(ISNUMBER(Merge2[[#This Row],[PerformanceRating.EnvironmentSatisfaction]]),Merge2[[#This Row],[PerformanceRating.EnvironmentSatisfaction]], NA())</f>
        <v>#N/A</v>
      </c>
      <c r="AH943" s="4"/>
      <c r="AI943" s="4" t="e">
        <f>IF(ISNUMBER(Merge2[[#This Row],[PerformanceRating.JobSatisfaction]]),Merge2[[#This Row],[PerformanceRating.JobSatisfaction]],NA())</f>
        <v>#N/A</v>
      </c>
      <c r="AJ943" s="4"/>
      <c r="AK943" s="4" t="e">
        <f>IF(ISNUMBER(Merge2[[#This Row],[PerformanceRating.RelationshipSatisfaction]]),Merge2[[#This Row],[PerformanceRating.RelationshipSatisfaction]],NA())</f>
        <v>#N/A</v>
      </c>
      <c r="AL943" s="4"/>
      <c r="AM943" s="4"/>
      <c r="AN943" s="4"/>
      <c r="AO943" s="4" t="e">
        <f>IF(ISNUMBER(Merge2[[#This Row],[PerformanceRating.WorkLifeBalance]]),Merge2[[#This Row],[PerformanceRating.WorkLifeBalance]],NA())</f>
        <v>#N/A</v>
      </c>
      <c r="AP943" s="4"/>
      <c r="AQ943" s="4" t="e">
        <f>IF(ISNUMBER(Merge2[[#This Row],[PerformanceRating.SelfRating]]),Merge2[[#This Row],[PerformanceRating.SelfRating]],NA())</f>
        <v>#N/A</v>
      </c>
      <c r="AR943" s="4"/>
      <c r="AS943" s="4" t="e">
        <f>IF(ISNUMBER(Merge2[[#This Row],[PerformanceRating.ManagerRating]]),Merge2[[#This Row],[PerformanceRating.ManagerRating]],NA())</f>
        <v>#N/A</v>
      </c>
      <c r="AT943" s="4" t="e">
        <f>AVERAGE(Merge2[[#This Row],[environment]],Merge2[[#This Row],[job_satisfactory]],Merge2[[#This Row],[Relationship]],Merge2[[#This Row],[worklife]],Merge2[[#This Row],[selfrating]],Merge2[[#This Row],[managerrating]])</f>
        <v>#N/A</v>
      </c>
    </row>
    <row r="944" spans="1:46" x14ac:dyDescent="0.25">
      <c r="A944" s="1" t="s">
        <v>3126</v>
      </c>
      <c r="B944" s="3" t="s">
        <v>3127</v>
      </c>
      <c r="C944" s="3" t="s">
        <v>3128</v>
      </c>
      <c r="D944" s="3" t="s">
        <v>39</v>
      </c>
      <c r="E944" s="4">
        <v>27</v>
      </c>
      <c r="F944" s="4" t="str">
        <f>IF(Merge2[[#This Row],[Age]]&lt;=35,"Young","Old")</f>
        <v>Young</v>
      </c>
      <c r="G944" s="3" t="s">
        <v>27</v>
      </c>
      <c r="H944" s="3" t="s">
        <v>57</v>
      </c>
      <c r="I944" s="4">
        <v>43</v>
      </c>
      <c r="J944" s="4" t="str" cm="1">
        <f t="array" ref="J944">_xlfn.IFS(Merge2[[#This Row],[DistanceFromHome (KM)]] &lt;=10,"0-10KM",Merge2[[#This Row],[DistanceFromHome (KM)]] &lt;=20,"11-20KM",Merge2[[#This Row],[DistanceFromHome (KM)]] &lt;=30,"21-30KM",Merge2[[#This Row],[DistanceFromHome (KM)]] &lt;=40,"31-40KM",Merge2[[#This Row],[DistanceFromHome (KM)]] &lt;=50,"41-50KM")</f>
        <v>41-50KM</v>
      </c>
      <c r="K944" s="3" t="s">
        <v>40</v>
      </c>
      <c r="L944" s="3" t="s">
        <v>30</v>
      </c>
      <c r="M944" s="4">
        <v>4</v>
      </c>
      <c r="N944" s="3" t="str" cm="1">
        <f t="array" ref="N944">_xlfn.SWITCH(Merge2[[#This Row],[Education]], 1, "Below College", 2, "College", 3, "Bachelor's", 4, "Master's", 5, "Doctorate")</f>
        <v>Master's</v>
      </c>
      <c r="O944" s="3" t="s">
        <v>58</v>
      </c>
      <c r="P944" s="3" t="s">
        <v>114</v>
      </c>
      <c r="Q944" s="3" t="s">
        <v>41</v>
      </c>
      <c r="R944" s="5">
        <v>105702</v>
      </c>
      <c r="S944" s="4">
        <v>0</v>
      </c>
      <c r="T944" s="3" t="s">
        <v>34</v>
      </c>
      <c r="U944" s="4">
        <f>IF(Merge2[[#This Row],[OverTime]]="Yes", 1, 0)</f>
        <v>0</v>
      </c>
      <c r="V944" s="2">
        <v>43554</v>
      </c>
      <c r="W944" s="3" t="s">
        <v>34</v>
      </c>
      <c r="X944" s="4">
        <v>3</v>
      </c>
      <c r="Y944" s="4">
        <v>3</v>
      </c>
      <c r="Z944" s="4">
        <v>3</v>
      </c>
      <c r="AA944" s="4" t="str">
        <f>IF(Merge2[[#This Row],[YearsSinceLastPromotion]] &gt;=4, "Need Attention", "OK")</f>
        <v>OK</v>
      </c>
      <c r="AB944" s="4">
        <v>1</v>
      </c>
      <c r="AC944" s="1"/>
      <c r="AD944" s="1"/>
      <c r="AE944" s="2"/>
      <c r="AF944" s="4"/>
      <c r="AG944" s="4" t="e">
        <f>IF(ISNUMBER(Merge2[[#This Row],[PerformanceRating.EnvironmentSatisfaction]]),Merge2[[#This Row],[PerformanceRating.EnvironmentSatisfaction]], NA())</f>
        <v>#N/A</v>
      </c>
      <c r="AH944" s="4"/>
      <c r="AI944" s="4" t="e">
        <f>IF(ISNUMBER(Merge2[[#This Row],[PerformanceRating.JobSatisfaction]]),Merge2[[#This Row],[PerformanceRating.JobSatisfaction]],NA())</f>
        <v>#N/A</v>
      </c>
      <c r="AJ944" s="4"/>
      <c r="AK944" s="4" t="e">
        <f>IF(ISNUMBER(Merge2[[#This Row],[PerformanceRating.RelationshipSatisfaction]]),Merge2[[#This Row],[PerformanceRating.RelationshipSatisfaction]],NA())</f>
        <v>#N/A</v>
      </c>
      <c r="AL944" s="4"/>
      <c r="AM944" s="4"/>
      <c r="AN944" s="4"/>
      <c r="AO944" s="4" t="e">
        <f>IF(ISNUMBER(Merge2[[#This Row],[PerformanceRating.WorkLifeBalance]]),Merge2[[#This Row],[PerformanceRating.WorkLifeBalance]],NA())</f>
        <v>#N/A</v>
      </c>
      <c r="AP944" s="4"/>
      <c r="AQ944" s="4" t="e">
        <f>IF(ISNUMBER(Merge2[[#This Row],[PerformanceRating.SelfRating]]),Merge2[[#This Row],[PerformanceRating.SelfRating]],NA())</f>
        <v>#N/A</v>
      </c>
      <c r="AR944" s="4"/>
      <c r="AS944" s="4" t="e">
        <f>IF(ISNUMBER(Merge2[[#This Row],[PerformanceRating.ManagerRating]]),Merge2[[#This Row],[PerformanceRating.ManagerRating]],NA())</f>
        <v>#N/A</v>
      </c>
      <c r="AT944" s="4" t="e">
        <f>AVERAGE(Merge2[[#This Row],[environment]],Merge2[[#This Row],[job_satisfactory]],Merge2[[#This Row],[Relationship]],Merge2[[#This Row],[worklife]],Merge2[[#This Row],[selfrating]],Merge2[[#This Row],[managerrating]])</f>
        <v>#N/A</v>
      </c>
    </row>
    <row r="945" spans="1:46" x14ac:dyDescent="0.25">
      <c r="A945" s="1" t="s">
        <v>3129</v>
      </c>
      <c r="B945" s="3" t="s">
        <v>3130</v>
      </c>
      <c r="C945" s="3" t="s">
        <v>2127</v>
      </c>
      <c r="D945" s="3" t="s">
        <v>26</v>
      </c>
      <c r="E945" s="4">
        <v>24</v>
      </c>
      <c r="F945" s="4" t="str">
        <f>IF(Merge2[[#This Row],[Age]]&lt;=35,"Young","Old")</f>
        <v>Young</v>
      </c>
      <c r="G945" s="3" t="s">
        <v>27</v>
      </c>
      <c r="H945" s="3" t="s">
        <v>57</v>
      </c>
      <c r="I945" s="4">
        <v>17</v>
      </c>
      <c r="J945" s="4" t="str" cm="1">
        <f t="array" ref="J945">_xlfn.IFS(Merge2[[#This Row],[DistanceFromHome (KM)]] &lt;=10,"0-10KM",Merge2[[#This Row],[DistanceFromHome (KM)]] &lt;=20,"11-20KM",Merge2[[#This Row],[DistanceFromHome (KM)]] &lt;=30,"21-30KM",Merge2[[#This Row],[DistanceFromHome (KM)]] &lt;=40,"31-40KM",Merge2[[#This Row],[DistanceFromHome (KM)]] &lt;=50,"41-50KM")</f>
        <v>11-20KM</v>
      </c>
      <c r="K945" s="3" t="s">
        <v>29</v>
      </c>
      <c r="L945" s="3" t="s">
        <v>70</v>
      </c>
      <c r="M945" s="4">
        <v>3</v>
      </c>
      <c r="N945" s="3" t="str" cm="1">
        <f t="array" ref="N945">_xlfn.SWITCH(Merge2[[#This Row],[Education]], 1, "Below College", 2, "College", 3, "Bachelor's", 4, "Master's", 5, "Doctorate")</f>
        <v>Bachelor's</v>
      </c>
      <c r="O945" s="3" t="s">
        <v>77</v>
      </c>
      <c r="P945" s="3" t="s">
        <v>110</v>
      </c>
      <c r="Q945" s="3" t="s">
        <v>51</v>
      </c>
      <c r="R945" s="5">
        <v>26937</v>
      </c>
      <c r="S945" s="4">
        <v>1</v>
      </c>
      <c r="T945" s="3" t="s">
        <v>34</v>
      </c>
      <c r="U945" s="4">
        <f>IF(Merge2[[#This Row],[OverTime]]="Yes", 1, 0)</f>
        <v>0</v>
      </c>
      <c r="V945" s="2">
        <v>43555</v>
      </c>
      <c r="W945" s="3" t="s">
        <v>34</v>
      </c>
      <c r="X945" s="4">
        <v>3</v>
      </c>
      <c r="Y945" s="4">
        <v>2</v>
      </c>
      <c r="Z945" s="4">
        <v>2</v>
      </c>
      <c r="AA945" s="4" t="str">
        <f>IF(Merge2[[#This Row],[YearsSinceLastPromotion]] &gt;=4, "Need Attention", "OK")</f>
        <v>OK</v>
      </c>
      <c r="AB945" s="4">
        <v>1</v>
      </c>
      <c r="AC945" s="1"/>
      <c r="AD945" s="1"/>
      <c r="AE945" s="2"/>
      <c r="AF945" s="4"/>
      <c r="AG945" s="4" t="e">
        <f>IF(ISNUMBER(Merge2[[#This Row],[PerformanceRating.EnvironmentSatisfaction]]),Merge2[[#This Row],[PerformanceRating.EnvironmentSatisfaction]], NA())</f>
        <v>#N/A</v>
      </c>
      <c r="AH945" s="4"/>
      <c r="AI945" s="4" t="e">
        <f>IF(ISNUMBER(Merge2[[#This Row],[PerformanceRating.JobSatisfaction]]),Merge2[[#This Row],[PerformanceRating.JobSatisfaction]],NA())</f>
        <v>#N/A</v>
      </c>
      <c r="AJ945" s="4"/>
      <c r="AK945" s="4" t="e">
        <f>IF(ISNUMBER(Merge2[[#This Row],[PerformanceRating.RelationshipSatisfaction]]),Merge2[[#This Row],[PerformanceRating.RelationshipSatisfaction]],NA())</f>
        <v>#N/A</v>
      </c>
      <c r="AL945" s="4"/>
      <c r="AM945" s="4"/>
      <c r="AN945" s="4"/>
      <c r="AO945" s="4" t="e">
        <f>IF(ISNUMBER(Merge2[[#This Row],[PerformanceRating.WorkLifeBalance]]),Merge2[[#This Row],[PerformanceRating.WorkLifeBalance]],NA())</f>
        <v>#N/A</v>
      </c>
      <c r="AP945" s="4"/>
      <c r="AQ945" s="4" t="e">
        <f>IF(ISNUMBER(Merge2[[#This Row],[PerformanceRating.SelfRating]]),Merge2[[#This Row],[PerformanceRating.SelfRating]],NA())</f>
        <v>#N/A</v>
      </c>
      <c r="AR945" s="4"/>
      <c r="AS945" s="4" t="e">
        <f>IF(ISNUMBER(Merge2[[#This Row],[PerformanceRating.ManagerRating]]),Merge2[[#This Row],[PerformanceRating.ManagerRating]],NA())</f>
        <v>#N/A</v>
      </c>
      <c r="AT945" s="4" t="e">
        <f>AVERAGE(Merge2[[#This Row],[environment]],Merge2[[#This Row],[job_satisfactory]],Merge2[[#This Row],[Relationship]],Merge2[[#This Row],[worklife]],Merge2[[#This Row],[selfrating]],Merge2[[#This Row],[managerrating]])</f>
        <v>#N/A</v>
      </c>
    </row>
    <row r="946" spans="1:46" hidden="1" x14ac:dyDescent="0.25">
      <c r="A946" s="1" t="s">
        <v>3131</v>
      </c>
      <c r="B946" s="3" t="s">
        <v>3132</v>
      </c>
      <c r="C946" s="3" t="s">
        <v>3133</v>
      </c>
      <c r="D946" s="3" t="s">
        <v>26</v>
      </c>
      <c r="E946" s="4">
        <v>36</v>
      </c>
      <c r="F946" s="4" t="str">
        <f>IF(Merge2[[#This Row],[Age]]&lt;=35,"Young","Old")</f>
        <v>Old</v>
      </c>
      <c r="G946" s="3" t="s">
        <v>27</v>
      </c>
      <c r="H946" s="3" t="s">
        <v>28</v>
      </c>
      <c r="I946" s="4">
        <v>20</v>
      </c>
      <c r="J946" s="4" t="str" cm="1">
        <f t="array" ref="J946">_xlfn.IFS(Merge2[[#This Row],[DistanceFromHome (KM)]] &lt;=10,"0-10KM",Merge2[[#This Row],[DistanceFromHome (KM)]] &lt;=20,"11-20KM",Merge2[[#This Row],[DistanceFromHome (KM)]] &lt;=30,"21-30KM",Merge2[[#This Row],[DistanceFromHome (KM)]] &lt;=40,"31-40KM",Merge2[[#This Row],[DistanceFromHome (KM)]] &lt;=50,"41-50KM")</f>
        <v>11-20KM</v>
      </c>
      <c r="K946" s="3" t="s">
        <v>29</v>
      </c>
      <c r="L946" s="3" t="s">
        <v>70</v>
      </c>
      <c r="M946" s="4">
        <v>4</v>
      </c>
      <c r="N946" s="3" t="str" cm="1">
        <f t="array" ref="N946">_xlfn.SWITCH(Merge2[[#This Row],[Education]], 1, "Below College", 2, "College", 3, "Bachelor's", 4, "Master's", 5, "Doctorate")</f>
        <v>Master's</v>
      </c>
      <c r="O946" s="3" t="s">
        <v>130</v>
      </c>
      <c r="P946" s="3" t="s">
        <v>32</v>
      </c>
      <c r="Q946" s="3" t="s">
        <v>33</v>
      </c>
      <c r="R946" s="5">
        <v>220472</v>
      </c>
      <c r="S946" s="4">
        <v>1</v>
      </c>
      <c r="T946" s="3" t="s">
        <v>34</v>
      </c>
      <c r="U946" s="4">
        <f>IF(Merge2[[#This Row],[OverTime]]="Yes", 1, 0)</f>
        <v>0</v>
      </c>
      <c r="V946" s="2">
        <v>43558</v>
      </c>
      <c r="W946" s="3" t="s">
        <v>34</v>
      </c>
      <c r="X946" s="4">
        <v>3</v>
      </c>
      <c r="Y946" s="4">
        <v>1</v>
      </c>
      <c r="Z946" s="4">
        <v>1</v>
      </c>
      <c r="AA946" s="4" t="str">
        <f>IF(Merge2[[#This Row],[YearsSinceLastPromotion]] &gt;=4, "Need Attention", "OK")</f>
        <v>OK</v>
      </c>
      <c r="AB946" s="4">
        <v>0</v>
      </c>
      <c r="AC946" s="1"/>
      <c r="AD946" s="1"/>
      <c r="AE946" s="2"/>
      <c r="AF946" s="4"/>
      <c r="AG946" s="4" t="e">
        <f>IF(ISNUMBER(Merge2[[#This Row],[PerformanceRating.EnvironmentSatisfaction]]),Merge2[[#This Row],[PerformanceRating.EnvironmentSatisfaction]], NA())</f>
        <v>#N/A</v>
      </c>
      <c r="AH946" s="4"/>
      <c r="AI946" s="4" t="e">
        <f>IF(ISNUMBER(Merge2[[#This Row],[PerformanceRating.JobSatisfaction]]),Merge2[[#This Row],[PerformanceRating.JobSatisfaction]],NA())</f>
        <v>#N/A</v>
      </c>
      <c r="AJ946" s="4"/>
      <c r="AK946" s="4" t="e">
        <f>IF(ISNUMBER(Merge2[[#This Row],[PerformanceRating.RelationshipSatisfaction]]),Merge2[[#This Row],[PerformanceRating.RelationshipSatisfaction]],NA())</f>
        <v>#N/A</v>
      </c>
      <c r="AL946" s="4"/>
      <c r="AM946" s="4"/>
      <c r="AN946" s="4"/>
      <c r="AO946" s="4" t="e">
        <f>IF(ISNUMBER(Merge2[[#This Row],[PerformanceRating.WorkLifeBalance]]),Merge2[[#This Row],[PerformanceRating.WorkLifeBalance]],NA())</f>
        <v>#N/A</v>
      </c>
      <c r="AP946" s="4"/>
      <c r="AQ946" s="4" t="e">
        <f>IF(ISNUMBER(Merge2[[#This Row],[PerformanceRating.SelfRating]]),Merge2[[#This Row],[PerformanceRating.SelfRating]],NA())</f>
        <v>#N/A</v>
      </c>
      <c r="AR946" s="4"/>
      <c r="AS946" s="4" t="e">
        <f>IF(ISNUMBER(Merge2[[#This Row],[PerformanceRating.ManagerRating]]),Merge2[[#This Row],[PerformanceRating.ManagerRating]],NA())</f>
        <v>#N/A</v>
      </c>
      <c r="AT946" s="4" t="e">
        <f>AVERAGE(Merge2[[#This Row],[environment]],Merge2[[#This Row],[job_satisfactory]],Merge2[[#This Row],[Relationship]],Merge2[[#This Row],[worklife]],Merge2[[#This Row],[selfrating]],Merge2[[#This Row],[managerrating]])</f>
        <v>#N/A</v>
      </c>
    </row>
    <row r="947" spans="1:46" x14ac:dyDescent="0.25">
      <c r="A947" s="1" t="s">
        <v>3134</v>
      </c>
      <c r="B947" s="3" t="s">
        <v>1895</v>
      </c>
      <c r="C947" s="3" t="s">
        <v>3135</v>
      </c>
      <c r="D947" s="3" t="s">
        <v>26</v>
      </c>
      <c r="E947" s="4">
        <v>24</v>
      </c>
      <c r="F947" s="4" t="str">
        <f>IF(Merge2[[#This Row],[Age]]&lt;=35,"Young","Old")</f>
        <v>Young</v>
      </c>
      <c r="G947" s="3" t="s">
        <v>92</v>
      </c>
      <c r="H947" s="3" t="s">
        <v>57</v>
      </c>
      <c r="I947" s="4">
        <v>26</v>
      </c>
      <c r="J947" s="4" t="str" cm="1">
        <f t="array" ref="J947">_xlfn.IFS(Merge2[[#This Row],[DistanceFromHome (KM)]] &lt;=10,"0-10KM",Merge2[[#This Row],[DistanceFromHome (KM)]] &lt;=20,"11-20KM",Merge2[[#This Row],[DistanceFromHome (KM)]] &lt;=30,"21-30KM",Merge2[[#This Row],[DistanceFromHome (KM)]] &lt;=40,"31-40KM",Merge2[[#This Row],[DistanceFromHome (KM)]] &lt;=50,"41-50KM")</f>
        <v>21-30KM</v>
      </c>
      <c r="K947" s="3" t="s">
        <v>40</v>
      </c>
      <c r="L947" s="3" t="s">
        <v>82</v>
      </c>
      <c r="M947" s="4">
        <v>4</v>
      </c>
      <c r="N947" s="3" t="str" cm="1">
        <f t="array" ref="N947">_xlfn.SWITCH(Merge2[[#This Row],[Education]], 1, "Below College", 2, "College", 3, "Bachelor's", 4, "Master's", 5, "Doctorate")</f>
        <v>Master's</v>
      </c>
      <c r="O947" s="3" t="s">
        <v>83</v>
      </c>
      <c r="P947" s="3" t="s">
        <v>110</v>
      </c>
      <c r="Q947" s="3" t="s">
        <v>33</v>
      </c>
      <c r="R947" s="5">
        <v>35885</v>
      </c>
      <c r="S947" s="4">
        <v>2</v>
      </c>
      <c r="T947" s="3" t="s">
        <v>34</v>
      </c>
      <c r="U947" s="4">
        <f>IF(Merge2[[#This Row],[OverTime]]="Yes", 1, 0)</f>
        <v>0</v>
      </c>
      <c r="V947" s="2">
        <v>43558</v>
      </c>
      <c r="W947" s="3" t="s">
        <v>34</v>
      </c>
      <c r="X947" s="4">
        <v>3</v>
      </c>
      <c r="Y947" s="4">
        <v>1</v>
      </c>
      <c r="Z947" s="4">
        <v>2</v>
      </c>
      <c r="AA947" s="4" t="str">
        <f>IF(Merge2[[#This Row],[YearsSinceLastPromotion]] &gt;=4, "Need Attention", "OK")</f>
        <v>OK</v>
      </c>
      <c r="AB947" s="4">
        <v>2</v>
      </c>
      <c r="AC947" s="1"/>
      <c r="AD947" s="1"/>
      <c r="AE947" s="2"/>
      <c r="AF947" s="4"/>
      <c r="AG947" s="4" t="e">
        <f>IF(ISNUMBER(Merge2[[#This Row],[PerformanceRating.EnvironmentSatisfaction]]),Merge2[[#This Row],[PerformanceRating.EnvironmentSatisfaction]], NA())</f>
        <v>#N/A</v>
      </c>
      <c r="AH947" s="4"/>
      <c r="AI947" s="4" t="e">
        <f>IF(ISNUMBER(Merge2[[#This Row],[PerformanceRating.JobSatisfaction]]),Merge2[[#This Row],[PerformanceRating.JobSatisfaction]],NA())</f>
        <v>#N/A</v>
      </c>
      <c r="AJ947" s="4"/>
      <c r="AK947" s="4" t="e">
        <f>IF(ISNUMBER(Merge2[[#This Row],[PerformanceRating.RelationshipSatisfaction]]),Merge2[[#This Row],[PerformanceRating.RelationshipSatisfaction]],NA())</f>
        <v>#N/A</v>
      </c>
      <c r="AL947" s="4"/>
      <c r="AM947" s="4"/>
      <c r="AN947" s="4"/>
      <c r="AO947" s="4" t="e">
        <f>IF(ISNUMBER(Merge2[[#This Row],[PerformanceRating.WorkLifeBalance]]),Merge2[[#This Row],[PerformanceRating.WorkLifeBalance]],NA())</f>
        <v>#N/A</v>
      </c>
      <c r="AP947" s="4"/>
      <c r="AQ947" s="4" t="e">
        <f>IF(ISNUMBER(Merge2[[#This Row],[PerformanceRating.SelfRating]]),Merge2[[#This Row],[PerformanceRating.SelfRating]],NA())</f>
        <v>#N/A</v>
      </c>
      <c r="AR947" s="4"/>
      <c r="AS947" s="4" t="e">
        <f>IF(ISNUMBER(Merge2[[#This Row],[PerformanceRating.ManagerRating]]),Merge2[[#This Row],[PerformanceRating.ManagerRating]],NA())</f>
        <v>#N/A</v>
      </c>
      <c r="AT947" s="4" t="e">
        <f>AVERAGE(Merge2[[#This Row],[environment]],Merge2[[#This Row],[job_satisfactory]],Merge2[[#This Row],[Relationship]],Merge2[[#This Row],[worklife]],Merge2[[#This Row],[selfrating]],Merge2[[#This Row],[managerrating]])</f>
        <v>#N/A</v>
      </c>
    </row>
    <row r="948" spans="1:46" hidden="1" x14ac:dyDescent="0.25">
      <c r="A948" s="1" t="s">
        <v>3136</v>
      </c>
      <c r="B948" s="3" t="s">
        <v>3137</v>
      </c>
      <c r="C948" s="3" t="s">
        <v>3138</v>
      </c>
      <c r="D948" s="3" t="s">
        <v>26</v>
      </c>
      <c r="E948" s="4">
        <v>39</v>
      </c>
      <c r="F948" s="4" t="str">
        <f>IF(Merge2[[#This Row],[Age]]&lt;=35,"Young","Old")</f>
        <v>Old</v>
      </c>
      <c r="G948" s="3" t="s">
        <v>92</v>
      </c>
      <c r="H948" s="3" t="s">
        <v>47</v>
      </c>
      <c r="I948" s="4">
        <v>25</v>
      </c>
      <c r="J948" s="4" t="str" cm="1">
        <f t="array" ref="J948">_xlfn.IFS(Merge2[[#This Row],[DistanceFromHome (KM)]] &lt;=10,"0-10KM",Merge2[[#This Row],[DistanceFromHome (KM)]] &lt;=20,"11-20KM",Merge2[[#This Row],[DistanceFromHome (KM)]] &lt;=30,"21-30KM",Merge2[[#This Row],[DistanceFromHome (KM)]] &lt;=40,"31-40KM",Merge2[[#This Row],[DistanceFromHome (KM)]] &lt;=50,"41-50KM")</f>
        <v>21-30KM</v>
      </c>
      <c r="K948" s="3" t="s">
        <v>40</v>
      </c>
      <c r="L948" s="3" t="s">
        <v>76</v>
      </c>
      <c r="M948" s="4">
        <v>3</v>
      </c>
      <c r="N948" s="3" t="str" cm="1">
        <f t="array" ref="N948">_xlfn.SWITCH(Merge2[[#This Row],[Education]], 1, "Below College", 2, "College", 3, "Bachelor's", 4, "Master's", 5, "Doctorate")</f>
        <v>Bachelor's</v>
      </c>
      <c r="O948" s="3" t="s">
        <v>130</v>
      </c>
      <c r="P948" s="3" t="s">
        <v>50</v>
      </c>
      <c r="Q948" s="3" t="s">
        <v>51</v>
      </c>
      <c r="R948" s="5">
        <v>349233</v>
      </c>
      <c r="S948" s="4">
        <v>1</v>
      </c>
      <c r="T948" s="3" t="s">
        <v>34</v>
      </c>
      <c r="U948" s="4">
        <f>IF(Merge2[[#This Row],[OverTime]]="Yes", 1, 0)</f>
        <v>0</v>
      </c>
      <c r="V948" s="2">
        <v>43561</v>
      </c>
      <c r="W948" s="3" t="s">
        <v>34</v>
      </c>
      <c r="X948" s="4">
        <v>3</v>
      </c>
      <c r="Y948" s="4">
        <v>0</v>
      </c>
      <c r="Z948" s="4">
        <v>2</v>
      </c>
      <c r="AA948" s="4" t="str">
        <f>IF(Merge2[[#This Row],[YearsSinceLastPromotion]] &gt;=4, "Need Attention", "OK")</f>
        <v>OK</v>
      </c>
      <c r="AB948" s="4">
        <v>0</v>
      </c>
      <c r="AC948" s="1"/>
      <c r="AD948" s="1"/>
      <c r="AE948" s="2"/>
      <c r="AF948" s="4"/>
      <c r="AG948" s="4" t="e">
        <f>IF(ISNUMBER(Merge2[[#This Row],[PerformanceRating.EnvironmentSatisfaction]]),Merge2[[#This Row],[PerformanceRating.EnvironmentSatisfaction]], NA())</f>
        <v>#N/A</v>
      </c>
      <c r="AH948" s="4"/>
      <c r="AI948" s="4" t="e">
        <f>IF(ISNUMBER(Merge2[[#This Row],[PerformanceRating.JobSatisfaction]]),Merge2[[#This Row],[PerformanceRating.JobSatisfaction]],NA())</f>
        <v>#N/A</v>
      </c>
      <c r="AJ948" s="4"/>
      <c r="AK948" s="4" t="e">
        <f>IF(ISNUMBER(Merge2[[#This Row],[PerformanceRating.RelationshipSatisfaction]]),Merge2[[#This Row],[PerformanceRating.RelationshipSatisfaction]],NA())</f>
        <v>#N/A</v>
      </c>
      <c r="AL948" s="4"/>
      <c r="AM948" s="4"/>
      <c r="AN948" s="4"/>
      <c r="AO948" s="4" t="e">
        <f>IF(ISNUMBER(Merge2[[#This Row],[PerformanceRating.WorkLifeBalance]]),Merge2[[#This Row],[PerformanceRating.WorkLifeBalance]],NA())</f>
        <v>#N/A</v>
      </c>
      <c r="AP948" s="4"/>
      <c r="AQ948" s="4" t="e">
        <f>IF(ISNUMBER(Merge2[[#This Row],[PerformanceRating.SelfRating]]),Merge2[[#This Row],[PerformanceRating.SelfRating]],NA())</f>
        <v>#N/A</v>
      </c>
      <c r="AR948" s="4"/>
      <c r="AS948" s="4" t="e">
        <f>IF(ISNUMBER(Merge2[[#This Row],[PerformanceRating.ManagerRating]]),Merge2[[#This Row],[PerformanceRating.ManagerRating]],NA())</f>
        <v>#N/A</v>
      </c>
      <c r="AT948" s="4" t="e">
        <f>AVERAGE(Merge2[[#This Row],[environment]],Merge2[[#This Row],[job_satisfactory]],Merge2[[#This Row],[Relationship]],Merge2[[#This Row],[worklife]],Merge2[[#This Row],[selfrating]],Merge2[[#This Row],[managerrating]])</f>
        <v>#N/A</v>
      </c>
    </row>
    <row r="949" spans="1:46" x14ac:dyDescent="0.25">
      <c r="A949" s="1" t="s">
        <v>3139</v>
      </c>
      <c r="B949" s="3" t="s">
        <v>1477</v>
      </c>
      <c r="C949" s="3" t="s">
        <v>3140</v>
      </c>
      <c r="D949" s="3" t="s">
        <v>26</v>
      </c>
      <c r="E949" s="4">
        <v>35</v>
      </c>
      <c r="F949" s="4" t="str">
        <f>IF(Merge2[[#This Row],[Age]]&lt;=35,"Young","Old")</f>
        <v>Young</v>
      </c>
      <c r="G949" s="3" t="s">
        <v>92</v>
      </c>
      <c r="H949" s="3" t="s">
        <v>57</v>
      </c>
      <c r="I949" s="4">
        <v>28</v>
      </c>
      <c r="J949" s="4" t="str" cm="1">
        <f t="array" ref="J949">_xlfn.IFS(Merge2[[#This Row],[DistanceFromHome (KM)]] &lt;=10,"0-10KM",Merge2[[#This Row],[DistanceFromHome (KM)]] &lt;=20,"11-20KM",Merge2[[#This Row],[DistanceFromHome (KM)]] &lt;=30,"21-30KM",Merge2[[#This Row],[DistanceFromHome (KM)]] &lt;=40,"31-40KM",Merge2[[#This Row],[DistanceFromHome (KM)]] &lt;=50,"41-50KM")</f>
        <v>21-30KM</v>
      </c>
      <c r="K949" s="3" t="s">
        <v>40</v>
      </c>
      <c r="L949" s="3" t="s">
        <v>70</v>
      </c>
      <c r="M949" s="4">
        <v>3</v>
      </c>
      <c r="N949" s="3" t="str" cm="1">
        <f t="array" ref="N949">_xlfn.SWITCH(Merge2[[#This Row],[Education]], 1, "Below College", 2, "College", 3, "Bachelor's", 4, "Master's", 5, "Doctorate")</f>
        <v>Bachelor's</v>
      </c>
      <c r="O949" s="3" t="s">
        <v>58</v>
      </c>
      <c r="P949" s="3" t="s">
        <v>101</v>
      </c>
      <c r="Q949" s="3" t="s">
        <v>41</v>
      </c>
      <c r="R949" s="5">
        <v>222303</v>
      </c>
      <c r="S949" s="4">
        <v>0</v>
      </c>
      <c r="T949" s="3" t="s">
        <v>34</v>
      </c>
      <c r="U949" s="4">
        <f>IF(Merge2[[#This Row],[OverTime]]="Yes", 1, 0)</f>
        <v>0</v>
      </c>
      <c r="V949" s="2">
        <v>43563</v>
      </c>
      <c r="W949" s="3" t="s">
        <v>34</v>
      </c>
      <c r="X949" s="4">
        <v>3</v>
      </c>
      <c r="Y949" s="4">
        <v>0</v>
      </c>
      <c r="Z949" s="4">
        <v>2</v>
      </c>
      <c r="AA949" s="4" t="str">
        <f>IF(Merge2[[#This Row],[YearsSinceLastPromotion]] &gt;=4, "Need Attention", "OK")</f>
        <v>OK</v>
      </c>
      <c r="AB949" s="4">
        <v>2</v>
      </c>
      <c r="AC949" s="1"/>
      <c r="AD949" s="1"/>
      <c r="AE949" s="2"/>
      <c r="AF949" s="4"/>
      <c r="AG949" s="4" t="e">
        <f>IF(ISNUMBER(Merge2[[#This Row],[PerformanceRating.EnvironmentSatisfaction]]),Merge2[[#This Row],[PerformanceRating.EnvironmentSatisfaction]], NA())</f>
        <v>#N/A</v>
      </c>
      <c r="AH949" s="4"/>
      <c r="AI949" s="4" t="e">
        <f>IF(ISNUMBER(Merge2[[#This Row],[PerformanceRating.JobSatisfaction]]),Merge2[[#This Row],[PerformanceRating.JobSatisfaction]],NA())</f>
        <v>#N/A</v>
      </c>
      <c r="AJ949" s="4"/>
      <c r="AK949" s="4" t="e">
        <f>IF(ISNUMBER(Merge2[[#This Row],[PerformanceRating.RelationshipSatisfaction]]),Merge2[[#This Row],[PerformanceRating.RelationshipSatisfaction]],NA())</f>
        <v>#N/A</v>
      </c>
      <c r="AL949" s="4"/>
      <c r="AM949" s="4"/>
      <c r="AN949" s="4"/>
      <c r="AO949" s="4" t="e">
        <f>IF(ISNUMBER(Merge2[[#This Row],[PerformanceRating.WorkLifeBalance]]),Merge2[[#This Row],[PerformanceRating.WorkLifeBalance]],NA())</f>
        <v>#N/A</v>
      </c>
      <c r="AP949" s="4"/>
      <c r="AQ949" s="4" t="e">
        <f>IF(ISNUMBER(Merge2[[#This Row],[PerformanceRating.SelfRating]]),Merge2[[#This Row],[PerformanceRating.SelfRating]],NA())</f>
        <v>#N/A</v>
      </c>
      <c r="AR949" s="4"/>
      <c r="AS949" s="4" t="e">
        <f>IF(ISNUMBER(Merge2[[#This Row],[PerformanceRating.ManagerRating]]),Merge2[[#This Row],[PerformanceRating.ManagerRating]],NA())</f>
        <v>#N/A</v>
      </c>
      <c r="AT949" s="4" t="e">
        <f>AVERAGE(Merge2[[#This Row],[environment]],Merge2[[#This Row],[job_satisfactory]],Merge2[[#This Row],[Relationship]],Merge2[[#This Row],[worklife]],Merge2[[#This Row],[selfrating]],Merge2[[#This Row],[managerrating]])</f>
        <v>#N/A</v>
      </c>
    </row>
    <row r="950" spans="1:46" x14ac:dyDescent="0.25">
      <c r="A950" s="1" t="s">
        <v>3141</v>
      </c>
      <c r="B950" s="3" t="s">
        <v>3142</v>
      </c>
      <c r="C950" s="3" t="s">
        <v>3143</v>
      </c>
      <c r="D950" s="3" t="s">
        <v>39</v>
      </c>
      <c r="E950" s="4">
        <v>31</v>
      </c>
      <c r="F950" s="4" t="str">
        <f>IF(Merge2[[#This Row],[Age]]&lt;=35,"Young","Old")</f>
        <v>Young</v>
      </c>
      <c r="G950" s="3" t="s">
        <v>27</v>
      </c>
      <c r="H950" s="3" t="s">
        <v>57</v>
      </c>
      <c r="I950" s="4">
        <v>19</v>
      </c>
      <c r="J950" s="4" t="str" cm="1">
        <f t="array" ref="J950">_xlfn.IFS(Merge2[[#This Row],[DistanceFromHome (KM)]] &lt;=10,"0-10KM",Merge2[[#This Row],[DistanceFromHome (KM)]] &lt;=20,"11-20KM",Merge2[[#This Row],[DistanceFromHome (KM)]] &lt;=30,"21-30KM",Merge2[[#This Row],[DistanceFromHome (KM)]] &lt;=40,"31-40KM",Merge2[[#This Row],[DistanceFromHome (KM)]] &lt;=50,"41-50KM")</f>
        <v>11-20KM</v>
      </c>
      <c r="K950" s="3" t="s">
        <v>40</v>
      </c>
      <c r="L950" s="3" t="s">
        <v>30</v>
      </c>
      <c r="M950" s="4">
        <v>1</v>
      </c>
      <c r="N950" s="3" t="str" cm="1">
        <f t="array" ref="N950">_xlfn.SWITCH(Merge2[[#This Row],[Education]], 1, "Below College", 2, "College", 3, "Bachelor's", 4, "Master's", 5, "Doctorate")</f>
        <v>Below College</v>
      </c>
      <c r="O950" s="3" t="s">
        <v>77</v>
      </c>
      <c r="P950" s="3" t="s">
        <v>59</v>
      </c>
      <c r="Q950" s="3" t="s">
        <v>41</v>
      </c>
      <c r="R950" s="5">
        <v>371727</v>
      </c>
      <c r="S950" s="4">
        <v>0</v>
      </c>
      <c r="T950" s="3" t="s">
        <v>34</v>
      </c>
      <c r="U950" s="4">
        <f>IF(Merge2[[#This Row],[OverTime]]="Yes", 1, 0)</f>
        <v>0</v>
      </c>
      <c r="V950" s="2">
        <v>43564</v>
      </c>
      <c r="W950" s="3" t="s">
        <v>34</v>
      </c>
      <c r="X950" s="4">
        <v>3</v>
      </c>
      <c r="Y950" s="4">
        <v>2</v>
      </c>
      <c r="Z950" s="4">
        <v>3</v>
      </c>
      <c r="AA950" s="4" t="str">
        <f>IF(Merge2[[#This Row],[YearsSinceLastPromotion]] &gt;=4, "Need Attention", "OK")</f>
        <v>OK</v>
      </c>
      <c r="AB950" s="4">
        <v>2</v>
      </c>
      <c r="AC950" s="1" t="s">
        <v>3144</v>
      </c>
      <c r="AD950" s="1" t="s">
        <v>3141</v>
      </c>
      <c r="AE950" s="2">
        <v>44415</v>
      </c>
      <c r="AF950" s="4">
        <v>5</v>
      </c>
      <c r="AG950" s="4">
        <f>IF(ISNUMBER(Merge2[[#This Row],[PerformanceRating.EnvironmentSatisfaction]]),Merge2[[#This Row],[PerformanceRating.EnvironmentSatisfaction]], NA())</f>
        <v>5</v>
      </c>
      <c r="AH950" s="4">
        <v>5</v>
      </c>
      <c r="AI950" s="4">
        <f>IF(ISNUMBER(Merge2[[#This Row],[PerformanceRating.JobSatisfaction]]),Merge2[[#This Row],[PerformanceRating.JobSatisfaction]],NA())</f>
        <v>5</v>
      </c>
      <c r="AJ950" s="4">
        <v>2</v>
      </c>
      <c r="AK950" s="4">
        <f>IF(ISNUMBER(Merge2[[#This Row],[PerformanceRating.RelationshipSatisfaction]]),Merge2[[#This Row],[PerformanceRating.RelationshipSatisfaction]],NA())</f>
        <v>2</v>
      </c>
      <c r="AL950" s="4">
        <v>1</v>
      </c>
      <c r="AM950" s="4">
        <v>0</v>
      </c>
      <c r="AN950" s="4">
        <v>2</v>
      </c>
      <c r="AO950" s="4">
        <f>IF(ISNUMBER(Merge2[[#This Row],[PerformanceRating.WorkLifeBalance]]),Merge2[[#This Row],[PerformanceRating.WorkLifeBalance]],NA())</f>
        <v>2</v>
      </c>
      <c r="AP950" s="4">
        <v>3</v>
      </c>
      <c r="AQ950" s="4">
        <f>IF(ISNUMBER(Merge2[[#This Row],[PerformanceRating.SelfRating]]),Merge2[[#This Row],[PerformanceRating.SelfRating]],NA())</f>
        <v>3</v>
      </c>
      <c r="AR950" s="4">
        <v>3</v>
      </c>
      <c r="AS950" s="4">
        <f>IF(ISNUMBER(Merge2[[#This Row],[PerformanceRating.ManagerRating]]),Merge2[[#This Row],[PerformanceRating.ManagerRating]],NA())</f>
        <v>3</v>
      </c>
      <c r="AT950" s="4">
        <f>AVERAGE(Merge2[[#This Row],[environment]],Merge2[[#This Row],[job_satisfactory]],Merge2[[#This Row],[Relationship]],Merge2[[#This Row],[worklife]],Merge2[[#This Row],[selfrating]],Merge2[[#This Row],[managerrating]])</f>
        <v>3.3333333333333335</v>
      </c>
    </row>
    <row r="951" spans="1:46" hidden="1" x14ac:dyDescent="0.25">
      <c r="A951" s="1" t="s">
        <v>3145</v>
      </c>
      <c r="B951" s="3" t="s">
        <v>3146</v>
      </c>
      <c r="C951" s="3" t="s">
        <v>3147</v>
      </c>
      <c r="D951" s="3" t="s">
        <v>26</v>
      </c>
      <c r="E951" s="4">
        <v>40</v>
      </c>
      <c r="F951" s="4" t="str">
        <f>IF(Merge2[[#This Row],[Age]]&lt;=35,"Young","Old")</f>
        <v>Old</v>
      </c>
      <c r="G951" s="3" t="s">
        <v>27</v>
      </c>
      <c r="H951" s="3" t="s">
        <v>28</v>
      </c>
      <c r="I951" s="4">
        <v>5</v>
      </c>
      <c r="J951" s="4" t="str" cm="1">
        <f t="array" ref="J951">_xlfn.IFS(Merge2[[#This Row],[DistanceFromHome (KM)]] &lt;=10,"0-10KM",Merge2[[#This Row],[DistanceFromHome (KM)]] &lt;=20,"11-20KM",Merge2[[#This Row],[DistanceFromHome (KM)]] &lt;=30,"21-30KM",Merge2[[#This Row],[DistanceFromHome (KM)]] &lt;=40,"31-40KM",Merge2[[#This Row],[DistanceFromHome (KM)]] &lt;=50,"41-50KM")</f>
        <v>0-10KM</v>
      </c>
      <c r="K951" s="3" t="s">
        <v>69</v>
      </c>
      <c r="L951" s="3" t="s">
        <v>30</v>
      </c>
      <c r="M951" s="4">
        <v>4</v>
      </c>
      <c r="N951" s="3" t="str" cm="1">
        <f t="array" ref="N951">_xlfn.SWITCH(Merge2[[#This Row],[Education]], 1, "Below College", 2, "College", 3, "Bachelor's", 4, "Master's", 5, "Doctorate")</f>
        <v>Master's</v>
      </c>
      <c r="O951" s="3" t="s">
        <v>49</v>
      </c>
      <c r="P951" s="3" t="s">
        <v>106</v>
      </c>
      <c r="Q951" s="3" t="s">
        <v>51</v>
      </c>
      <c r="R951" s="5">
        <v>267834</v>
      </c>
      <c r="S951" s="4">
        <v>0</v>
      </c>
      <c r="T951" s="3" t="s">
        <v>34</v>
      </c>
      <c r="U951" s="4">
        <f>IF(Merge2[[#This Row],[OverTime]]="Yes", 1, 0)</f>
        <v>0</v>
      </c>
      <c r="V951" s="2">
        <v>43565</v>
      </c>
      <c r="W951" s="3" t="s">
        <v>34</v>
      </c>
      <c r="X951" s="4">
        <v>3</v>
      </c>
      <c r="Y951" s="4">
        <v>3</v>
      </c>
      <c r="Z951" s="4">
        <v>3</v>
      </c>
      <c r="AA951" s="4" t="str">
        <f>IF(Merge2[[#This Row],[YearsSinceLastPromotion]] &gt;=4, "Need Attention", "OK")</f>
        <v>OK</v>
      </c>
      <c r="AB951" s="4">
        <v>0</v>
      </c>
      <c r="AC951" s="1"/>
      <c r="AD951" s="1"/>
      <c r="AE951" s="2"/>
      <c r="AF951" s="4"/>
      <c r="AG951" s="4" t="e">
        <f>IF(ISNUMBER(Merge2[[#This Row],[PerformanceRating.EnvironmentSatisfaction]]),Merge2[[#This Row],[PerformanceRating.EnvironmentSatisfaction]], NA())</f>
        <v>#N/A</v>
      </c>
      <c r="AH951" s="4"/>
      <c r="AI951" s="4" t="e">
        <f>IF(ISNUMBER(Merge2[[#This Row],[PerformanceRating.JobSatisfaction]]),Merge2[[#This Row],[PerformanceRating.JobSatisfaction]],NA())</f>
        <v>#N/A</v>
      </c>
      <c r="AJ951" s="4"/>
      <c r="AK951" s="4" t="e">
        <f>IF(ISNUMBER(Merge2[[#This Row],[PerformanceRating.RelationshipSatisfaction]]),Merge2[[#This Row],[PerformanceRating.RelationshipSatisfaction]],NA())</f>
        <v>#N/A</v>
      </c>
      <c r="AL951" s="4"/>
      <c r="AM951" s="4"/>
      <c r="AN951" s="4"/>
      <c r="AO951" s="4" t="e">
        <f>IF(ISNUMBER(Merge2[[#This Row],[PerformanceRating.WorkLifeBalance]]),Merge2[[#This Row],[PerformanceRating.WorkLifeBalance]],NA())</f>
        <v>#N/A</v>
      </c>
      <c r="AP951" s="4"/>
      <c r="AQ951" s="4" t="e">
        <f>IF(ISNUMBER(Merge2[[#This Row],[PerformanceRating.SelfRating]]),Merge2[[#This Row],[PerformanceRating.SelfRating]],NA())</f>
        <v>#N/A</v>
      </c>
      <c r="AR951" s="4"/>
      <c r="AS951" s="4" t="e">
        <f>IF(ISNUMBER(Merge2[[#This Row],[PerformanceRating.ManagerRating]]),Merge2[[#This Row],[PerformanceRating.ManagerRating]],NA())</f>
        <v>#N/A</v>
      </c>
      <c r="AT951" s="4" t="e">
        <f>AVERAGE(Merge2[[#This Row],[environment]],Merge2[[#This Row],[job_satisfactory]],Merge2[[#This Row],[Relationship]],Merge2[[#This Row],[worklife]],Merge2[[#This Row],[selfrating]],Merge2[[#This Row],[managerrating]])</f>
        <v>#N/A</v>
      </c>
    </row>
    <row r="952" spans="1:46" x14ac:dyDescent="0.25">
      <c r="A952" s="1" t="s">
        <v>3148</v>
      </c>
      <c r="B952" s="3" t="s">
        <v>3149</v>
      </c>
      <c r="C952" s="3" t="s">
        <v>3150</v>
      </c>
      <c r="D952" s="3" t="s">
        <v>26</v>
      </c>
      <c r="E952" s="4">
        <v>34</v>
      </c>
      <c r="F952" s="4" t="str">
        <f>IF(Merge2[[#This Row],[Age]]&lt;=35,"Young","Old")</f>
        <v>Young</v>
      </c>
      <c r="G952" s="3" t="s">
        <v>92</v>
      </c>
      <c r="H952" s="3" t="s">
        <v>28</v>
      </c>
      <c r="I952" s="4">
        <v>30</v>
      </c>
      <c r="J952" s="4" t="str" cm="1">
        <f t="array" ref="J952">_xlfn.IFS(Merge2[[#This Row],[DistanceFromHome (KM)]] &lt;=10,"0-10KM",Merge2[[#This Row],[DistanceFromHome (KM)]] &lt;=20,"11-20KM",Merge2[[#This Row],[DistanceFromHome (KM)]] &lt;=30,"21-30KM",Merge2[[#This Row],[DistanceFromHome (KM)]] &lt;=40,"31-40KM",Merge2[[#This Row],[DistanceFromHome (KM)]] &lt;=50,"41-50KM")</f>
        <v>21-30KM</v>
      </c>
      <c r="K952" s="3" t="s">
        <v>40</v>
      </c>
      <c r="L952" s="3" t="s">
        <v>70</v>
      </c>
      <c r="M952" s="4">
        <v>2</v>
      </c>
      <c r="N952" s="3" t="str" cm="1">
        <f t="array" ref="N952">_xlfn.SWITCH(Merge2[[#This Row],[Education]], 1, "Below College", 2, "College", 3, "Bachelor's", 4, "Master's", 5, "Doctorate")</f>
        <v>College</v>
      </c>
      <c r="O952" s="3" t="s">
        <v>49</v>
      </c>
      <c r="P952" s="3" t="s">
        <v>106</v>
      </c>
      <c r="Q952" s="3" t="s">
        <v>51</v>
      </c>
      <c r="R952" s="5">
        <v>311448</v>
      </c>
      <c r="S952" s="4">
        <v>2</v>
      </c>
      <c r="T952" s="3" t="s">
        <v>42</v>
      </c>
      <c r="U952" s="4">
        <f>IF(Merge2[[#This Row],[OverTime]]="Yes", 1, 0)</f>
        <v>1</v>
      </c>
      <c r="V952" s="2">
        <v>43567</v>
      </c>
      <c r="W952" s="3" t="s">
        <v>34</v>
      </c>
      <c r="X952" s="4">
        <v>3</v>
      </c>
      <c r="Y952" s="4">
        <v>1</v>
      </c>
      <c r="Z952" s="4">
        <v>2</v>
      </c>
      <c r="AA952" s="4" t="str">
        <f>IF(Merge2[[#This Row],[YearsSinceLastPromotion]] &gt;=4, "Need Attention", "OK")</f>
        <v>OK</v>
      </c>
      <c r="AB952" s="4">
        <v>2</v>
      </c>
      <c r="AC952" s="1" t="s">
        <v>3151</v>
      </c>
      <c r="AD952" s="1" t="s">
        <v>3148</v>
      </c>
      <c r="AE952" s="2">
        <v>44233</v>
      </c>
      <c r="AF952" s="4">
        <v>5</v>
      </c>
      <c r="AG952" s="4">
        <f>IF(ISNUMBER(Merge2[[#This Row],[PerformanceRating.EnvironmentSatisfaction]]),Merge2[[#This Row],[PerformanceRating.EnvironmentSatisfaction]], NA())</f>
        <v>5</v>
      </c>
      <c r="AH952" s="4">
        <v>5</v>
      </c>
      <c r="AI952" s="4">
        <f>IF(ISNUMBER(Merge2[[#This Row],[PerformanceRating.JobSatisfaction]]),Merge2[[#This Row],[PerformanceRating.JobSatisfaction]],NA())</f>
        <v>5</v>
      </c>
      <c r="AJ952" s="4">
        <v>2</v>
      </c>
      <c r="AK952" s="4">
        <f>IF(ISNUMBER(Merge2[[#This Row],[PerformanceRating.RelationshipSatisfaction]]),Merge2[[#This Row],[PerformanceRating.RelationshipSatisfaction]],NA())</f>
        <v>2</v>
      </c>
      <c r="AL952" s="4">
        <v>1</v>
      </c>
      <c r="AM952" s="4">
        <v>1</v>
      </c>
      <c r="AN952" s="4">
        <v>2</v>
      </c>
      <c r="AO952" s="4">
        <f>IF(ISNUMBER(Merge2[[#This Row],[PerformanceRating.WorkLifeBalance]]),Merge2[[#This Row],[PerformanceRating.WorkLifeBalance]],NA())</f>
        <v>2</v>
      </c>
      <c r="AP952" s="4">
        <v>3</v>
      </c>
      <c r="AQ952" s="4">
        <f>IF(ISNUMBER(Merge2[[#This Row],[PerformanceRating.SelfRating]]),Merge2[[#This Row],[PerformanceRating.SelfRating]],NA())</f>
        <v>3</v>
      </c>
      <c r="AR952" s="4">
        <v>2</v>
      </c>
      <c r="AS952" s="4">
        <f>IF(ISNUMBER(Merge2[[#This Row],[PerformanceRating.ManagerRating]]),Merge2[[#This Row],[PerformanceRating.ManagerRating]],NA())</f>
        <v>2</v>
      </c>
      <c r="AT952" s="4">
        <f>AVERAGE(Merge2[[#This Row],[environment]],Merge2[[#This Row],[job_satisfactory]],Merge2[[#This Row],[Relationship]],Merge2[[#This Row],[worklife]],Merge2[[#This Row],[selfrating]],Merge2[[#This Row],[managerrating]])</f>
        <v>3.1666666666666665</v>
      </c>
    </row>
    <row r="953" spans="1:46" x14ac:dyDescent="0.25">
      <c r="A953" s="1" t="s">
        <v>3152</v>
      </c>
      <c r="B953" s="3" t="s">
        <v>792</v>
      </c>
      <c r="C953" s="3" t="s">
        <v>3153</v>
      </c>
      <c r="D953" s="3" t="s">
        <v>39</v>
      </c>
      <c r="E953" s="4">
        <v>24</v>
      </c>
      <c r="F953" s="4" t="str">
        <f>IF(Merge2[[#This Row],[Age]]&lt;=35,"Young","Old")</f>
        <v>Young</v>
      </c>
      <c r="G953" s="3" t="s">
        <v>27</v>
      </c>
      <c r="H953" s="3" t="s">
        <v>57</v>
      </c>
      <c r="I953" s="4">
        <v>33</v>
      </c>
      <c r="J953" s="4" t="str" cm="1">
        <f t="array" ref="J953">_xlfn.IFS(Merge2[[#This Row],[DistanceFromHome (KM)]] &lt;=10,"0-10KM",Merge2[[#This Row],[DistanceFromHome (KM)]] &lt;=20,"11-20KM",Merge2[[#This Row],[DistanceFromHome (KM)]] &lt;=30,"21-30KM",Merge2[[#This Row],[DistanceFromHome (KM)]] &lt;=40,"31-40KM",Merge2[[#This Row],[DistanceFromHome (KM)]] &lt;=50,"41-50KM")</f>
        <v>31-40KM</v>
      </c>
      <c r="K953" s="3" t="s">
        <v>40</v>
      </c>
      <c r="L953" s="3" t="s">
        <v>30</v>
      </c>
      <c r="M953" s="4">
        <v>3</v>
      </c>
      <c r="N953" s="3" t="str" cm="1">
        <f t="array" ref="N953">_xlfn.SWITCH(Merge2[[#This Row],[Education]], 1, "Below College", 2, "College", 3, "Bachelor's", 4, "Master's", 5, "Doctorate")</f>
        <v>Bachelor's</v>
      </c>
      <c r="O953" s="3" t="s">
        <v>58</v>
      </c>
      <c r="P953" s="3" t="s">
        <v>101</v>
      </c>
      <c r="Q953" s="3" t="s">
        <v>51</v>
      </c>
      <c r="R953" s="5">
        <v>81974</v>
      </c>
      <c r="S953" s="4">
        <v>3</v>
      </c>
      <c r="T953" s="3" t="s">
        <v>34</v>
      </c>
      <c r="U953" s="4">
        <f>IF(Merge2[[#This Row],[OverTime]]="Yes", 1, 0)</f>
        <v>0</v>
      </c>
      <c r="V953" s="2">
        <v>43567</v>
      </c>
      <c r="W953" s="3" t="s">
        <v>34</v>
      </c>
      <c r="X953" s="4">
        <v>3</v>
      </c>
      <c r="Y953" s="4">
        <v>1</v>
      </c>
      <c r="Z953" s="4">
        <v>1</v>
      </c>
      <c r="AA953" s="4" t="str">
        <f>IF(Merge2[[#This Row],[YearsSinceLastPromotion]] &gt;=4, "Need Attention", "OK")</f>
        <v>OK</v>
      </c>
      <c r="AB953" s="4">
        <v>1</v>
      </c>
      <c r="AC953" s="1"/>
      <c r="AD953" s="1"/>
      <c r="AE953" s="2"/>
      <c r="AF953" s="4"/>
      <c r="AG953" s="4" t="e">
        <f>IF(ISNUMBER(Merge2[[#This Row],[PerformanceRating.EnvironmentSatisfaction]]),Merge2[[#This Row],[PerformanceRating.EnvironmentSatisfaction]], NA())</f>
        <v>#N/A</v>
      </c>
      <c r="AH953" s="4"/>
      <c r="AI953" s="4" t="e">
        <f>IF(ISNUMBER(Merge2[[#This Row],[PerformanceRating.JobSatisfaction]]),Merge2[[#This Row],[PerformanceRating.JobSatisfaction]],NA())</f>
        <v>#N/A</v>
      </c>
      <c r="AJ953" s="4"/>
      <c r="AK953" s="4" t="e">
        <f>IF(ISNUMBER(Merge2[[#This Row],[PerformanceRating.RelationshipSatisfaction]]),Merge2[[#This Row],[PerformanceRating.RelationshipSatisfaction]],NA())</f>
        <v>#N/A</v>
      </c>
      <c r="AL953" s="4"/>
      <c r="AM953" s="4"/>
      <c r="AN953" s="4"/>
      <c r="AO953" s="4" t="e">
        <f>IF(ISNUMBER(Merge2[[#This Row],[PerformanceRating.WorkLifeBalance]]),Merge2[[#This Row],[PerformanceRating.WorkLifeBalance]],NA())</f>
        <v>#N/A</v>
      </c>
      <c r="AP953" s="4"/>
      <c r="AQ953" s="4" t="e">
        <f>IF(ISNUMBER(Merge2[[#This Row],[PerformanceRating.SelfRating]]),Merge2[[#This Row],[PerformanceRating.SelfRating]],NA())</f>
        <v>#N/A</v>
      </c>
      <c r="AR953" s="4"/>
      <c r="AS953" s="4" t="e">
        <f>IF(ISNUMBER(Merge2[[#This Row],[PerformanceRating.ManagerRating]]),Merge2[[#This Row],[PerformanceRating.ManagerRating]],NA())</f>
        <v>#N/A</v>
      </c>
      <c r="AT953" s="4" t="e">
        <f>AVERAGE(Merge2[[#This Row],[environment]],Merge2[[#This Row],[job_satisfactory]],Merge2[[#This Row],[Relationship]],Merge2[[#This Row],[worklife]],Merge2[[#This Row],[selfrating]],Merge2[[#This Row],[managerrating]])</f>
        <v>#N/A</v>
      </c>
    </row>
    <row r="954" spans="1:46" x14ac:dyDescent="0.25">
      <c r="A954" s="1" t="s">
        <v>3154</v>
      </c>
      <c r="B954" s="3" t="s">
        <v>3155</v>
      </c>
      <c r="C954" s="3" t="s">
        <v>3156</v>
      </c>
      <c r="D954" s="3" t="s">
        <v>26</v>
      </c>
      <c r="E954" s="4">
        <v>24</v>
      </c>
      <c r="F954" s="4" t="str">
        <f>IF(Merge2[[#This Row],[Age]]&lt;=35,"Young","Old")</f>
        <v>Young</v>
      </c>
      <c r="G954" s="3" t="s">
        <v>75</v>
      </c>
      <c r="H954" s="3" t="s">
        <v>28</v>
      </c>
      <c r="I954" s="4">
        <v>14</v>
      </c>
      <c r="J954" s="4" t="str" cm="1">
        <f t="array" ref="J954">_xlfn.IFS(Merge2[[#This Row],[DistanceFromHome (KM)]] &lt;=10,"0-10KM",Merge2[[#This Row],[DistanceFromHome (KM)]] &lt;=20,"11-20KM",Merge2[[#This Row],[DistanceFromHome (KM)]] &lt;=30,"21-30KM",Merge2[[#This Row],[DistanceFromHome (KM)]] &lt;=40,"31-40KM",Merge2[[#This Row],[DistanceFromHome (KM)]] &lt;=50,"41-50KM")</f>
        <v>11-20KM</v>
      </c>
      <c r="K954" s="3" t="s">
        <v>40</v>
      </c>
      <c r="L954" s="3" t="s">
        <v>76</v>
      </c>
      <c r="M954" s="4">
        <v>3</v>
      </c>
      <c r="N954" s="3" t="str" cm="1">
        <f t="array" ref="N954">_xlfn.SWITCH(Merge2[[#This Row],[Education]], 1, "Below College", 2, "College", 3, "Bachelor's", 4, "Master's", 5, "Doctorate")</f>
        <v>Bachelor's</v>
      </c>
      <c r="O954" s="3" t="s">
        <v>49</v>
      </c>
      <c r="P954" s="3" t="s">
        <v>32</v>
      </c>
      <c r="Q954" s="3" t="s">
        <v>33</v>
      </c>
      <c r="R954" s="5">
        <v>52975</v>
      </c>
      <c r="S954" s="4">
        <v>1</v>
      </c>
      <c r="T954" s="3" t="s">
        <v>42</v>
      </c>
      <c r="U954" s="4">
        <f>IF(Merge2[[#This Row],[OverTime]]="Yes", 1, 0)</f>
        <v>1</v>
      </c>
      <c r="V954" s="2">
        <v>43573</v>
      </c>
      <c r="W954" s="3" t="s">
        <v>34</v>
      </c>
      <c r="X954" s="4">
        <v>3</v>
      </c>
      <c r="Y954" s="4">
        <v>1</v>
      </c>
      <c r="Z954" s="4">
        <v>3</v>
      </c>
      <c r="AA954" s="4" t="str">
        <f>IF(Merge2[[#This Row],[YearsSinceLastPromotion]] &gt;=4, "Need Attention", "OK")</f>
        <v>OK</v>
      </c>
      <c r="AB954" s="4">
        <v>3</v>
      </c>
      <c r="AC954" s="1"/>
      <c r="AD954" s="1"/>
      <c r="AE954" s="2"/>
      <c r="AF954" s="4"/>
      <c r="AG954" s="4" t="e">
        <f>IF(ISNUMBER(Merge2[[#This Row],[PerformanceRating.EnvironmentSatisfaction]]),Merge2[[#This Row],[PerformanceRating.EnvironmentSatisfaction]], NA())</f>
        <v>#N/A</v>
      </c>
      <c r="AH954" s="4"/>
      <c r="AI954" s="4" t="e">
        <f>IF(ISNUMBER(Merge2[[#This Row],[PerformanceRating.JobSatisfaction]]),Merge2[[#This Row],[PerformanceRating.JobSatisfaction]],NA())</f>
        <v>#N/A</v>
      </c>
      <c r="AJ954" s="4"/>
      <c r="AK954" s="4" t="e">
        <f>IF(ISNUMBER(Merge2[[#This Row],[PerformanceRating.RelationshipSatisfaction]]),Merge2[[#This Row],[PerformanceRating.RelationshipSatisfaction]],NA())</f>
        <v>#N/A</v>
      </c>
      <c r="AL954" s="4"/>
      <c r="AM954" s="4"/>
      <c r="AN954" s="4"/>
      <c r="AO954" s="4" t="e">
        <f>IF(ISNUMBER(Merge2[[#This Row],[PerformanceRating.WorkLifeBalance]]),Merge2[[#This Row],[PerformanceRating.WorkLifeBalance]],NA())</f>
        <v>#N/A</v>
      </c>
      <c r="AP954" s="4"/>
      <c r="AQ954" s="4" t="e">
        <f>IF(ISNUMBER(Merge2[[#This Row],[PerformanceRating.SelfRating]]),Merge2[[#This Row],[PerformanceRating.SelfRating]],NA())</f>
        <v>#N/A</v>
      </c>
      <c r="AR954" s="4"/>
      <c r="AS954" s="4" t="e">
        <f>IF(ISNUMBER(Merge2[[#This Row],[PerformanceRating.ManagerRating]]),Merge2[[#This Row],[PerformanceRating.ManagerRating]],NA())</f>
        <v>#N/A</v>
      </c>
      <c r="AT954" s="4" t="e">
        <f>AVERAGE(Merge2[[#This Row],[environment]],Merge2[[#This Row],[job_satisfactory]],Merge2[[#This Row],[Relationship]],Merge2[[#This Row],[worklife]],Merge2[[#This Row],[selfrating]],Merge2[[#This Row],[managerrating]])</f>
        <v>#N/A</v>
      </c>
    </row>
    <row r="955" spans="1:46" x14ac:dyDescent="0.25">
      <c r="A955" s="1" t="s">
        <v>3157</v>
      </c>
      <c r="B955" s="3" t="s">
        <v>3158</v>
      </c>
      <c r="C955" s="3" t="s">
        <v>3159</v>
      </c>
      <c r="D955" s="3" t="s">
        <v>39</v>
      </c>
      <c r="E955" s="4">
        <v>32</v>
      </c>
      <c r="F955" s="4" t="str">
        <f>IF(Merge2[[#This Row],[Age]]&lt;=35,"Young","Old")</f>
        <v>Young</v>
      </c>
      <c r="G955" s="3" t="s">
        <v>27</v>
      </c>
      <c r="H955" s="3" t="s">
        <v>28</v>
      </c>
      <c r="I955" s="4">
        <v>15</v>
      </c>
      <c r="J955" s="4" t="str" cm="1">
        <f t="array" ref="J955">_xlfn.IFS(Merge2[[#This Row],[DistanceFromHome (KM)]] &lt;=10,"0-10KM",Merge2[[#This Row],[DistanceFromHome (KM)]] &lt;=20,"11-20KM",Merge2[[#This Row],[DistanceFromHome (KM)]] &lt;=30,"21-30KM",Merge2[[#This Row],[DistanceFromHome (KM)]] &lt;=40,"31-40KM",Merge2[[#This Row],[DistanceFromHome (KM)]] &lt;=50,"41-50KM")</f>
        <v>11-20KM</v>
      </c>
      <c r="K955" s="3" t="s">
        <v>69</v>
      </c>
      <c r="L955" s="3" t="s">
        <v>70</v>
      </c>
      <c r="M955" s="4">
        <v>4</v>
      </c>
      <c r="N955" s="3" t="str" cm="1">
        <f t="array" ref="N955">_xlfn.SWITCH(Merge2[[#This Row],[Education]], 1, "Below College", 2, "College", 3, "Bachelor's", 4, "Master's", 5, "Doctorate")</f>
        <v>Master's</v>
      </c>
      <c r="O955" s="3" t="s">
        <v>63</v>
      </c>
      <c r="P955" s="3" t="s">
        <v>32</v>
      </c>
      <c r="Q955" s="3" t="s">
        <v>51</v>
      </c>
      <c r="R955" s="5">
        <v>208435</v>
      </c>
      <c r="S955" s="4">
        <v>1</v>
      </c>
      <c r="T955" s="3" t="s">
        <v>34</v>
      </c>
      <c r="U955" s="4">
        <f>IF(Merge2[[#This Row],[OverTime]]="Yes", 1, 0)</f>
        <v>0</v>
      </c>
      <c r="V955" s="2">
        <v>43573</v>
      </c>
      <c r="W955" s="3" t="s">
        <v>34</v>
      </c>
      <c r="X955" s="4">
        <v>3</v>
      </c>
      <c r="Y955" s="4">
        <v>1</v>
      </c>
      <c r="Z955" s="4">
        <v>2</v>
      </c>
      <c r="AA955" s="4" t="str">
        <f>IF(Merge2[[#This Row],[YearsSinceLastPromotion]] &gt;=4, "Need Attention", "OK")</f>
        <v>OK</v>
      </c>
      <c r="AB955" s="4">
        <v>1</v>
      </c>
      <c r="AC955" s="1"/>
      <c r="AD955" s="1"/>
      <c r="AE955" s="2"/>
      <c r="AF955" s="4"/>
      <c r="AG955" s="4" t="e">
        <f>IF(ISNUMBER(Merge2[[#This Row],[PerformanceRating.EnvironmentSatisfaction]]),Merge2[[#This Row],[PerformanceRating.EnvironmentSatisfaction]], NA())</f>
        <v>#N/A</v>
      </c>
      <c r="AH955" s="4"/>
      <c r="AI955" s="4" t="e">
        <f>IF(ISNUMBER(Merge2[[#This Row],[PerformanceRating.JobSatisfaction]]),Merge2[[#This Row],[PerformanceRating.JobSatisfaction]],NA())</f>
        <v>#N/A</v>
      </c>
      <c r="AJ955" s="4"/>
      <c r="AK955" s="4" t="e">
        <f>IF(ISNUMBER(Merge2[[#This Row],[PerformanceRating.RelationshipSatisfaction]]),Merge2[[#This Row],[PerformanceRating.RelationshipSatisfaction]],NA())</f>
        <v>#N/A</v>
      </c>
      <c r="AL955" s="4"/>
      <c r="AM955" s="4"/>
      <c r="AN955" s="4"/>
      <c r="AO955" s="4" t="e">
        <f>IF(ISNUMBER(Merge2[[#This Row],[PerformanceRating.WorkLifeBalance]]),Merge2[[#This Row],[PerformanceRating.WorkLifeBalance]],NA())</f>
        <v>#N/A</v>
      </c>
      <c r="AP955" s="4"/>
      <c r="AQ955" s="4" t="e">
        <f>IF(ISNUMBER(Merge2[[#This Row],[PerformanceRating.SelfRating]]),Merge2[[#This Row],[PerformanceRating.SelfRating]],NA())</f>
        <v>#N/A</v>
      </c>
      <c r="AR955" s="4"/>
      <c r="AS955" s="4" t="e">
        <f>IF(ISNUMBER(Merge2[[#This Row],[PerformanceRating.ManagerRating]]),Merge2[[#This Row],[PerformanceRating.ManagerRating]],NA())</f>
        <v>#N/A</v>
      </c>
      <c r="AT955" s="4" t="e">
        <f>AVERAGE(Merge2[[#This Row],[environment]],Merge2[[#This Row],[job_satisfactory]],Merge2[[#This Row],[Relationship]],Merge2[[#This Row],[worklife]],Merge2[[#This Row],[selfrating]],Merge2[[#This Row],[managerrating]])</f>
        <v>#N/A</v>
      </c>
    </row>
    <row r="956" spans="1:46" x14ac:dyDescent="0.25">
      <c r="A956" s="1" t="s">
        <v>3160</v>
      </c>
      <c r="B956" s="3" t="s">
        <v>1881</v>
      </c>
      <c r="C956" s="3" t="s">
        <v>3161</v>
      </c>
      <c r="D956" s="3" t="s">
        <v>39</v>
      </c>
      <c r="E956" s="4">
        <v>23</v>
      </c>
      <c r="F956" s="4" t="str">
        <f>IF(Merge2[[#This Row],[Age]]&lt;=35,"Young","Old")</f>
        <v>Young</v>
      </c>
      <c r="G956" s="3" t="s">
        <v>27</v>
      </c>
      <c r="H956" s="3" t="s">
        <v>57</v>
      </c>
      <c r="I956" s="4">
        <v>30</v>
      </c>
      <c r="J956" s="4" t="str" cm="1">
        <f t="array" ref="J956">_xlfn.IFS(Merge2[[#This Row],[DistanceFromHome (KM)]] &lt;=10,"0-10KM",Merge2[[#This Row],[DistanceFromHome (KM)]] &lt;=20,"11-20KM",Merge2[[#This Row],[DistanceFromHome (KM)]] &lt;=30,"21-30KM",Merge2[[#This Row],[DistanceFromHome (KM)]] &lt;=40,"31-40KM",Merge2[[#This Row],[DistanceFromHome (KM)]] &lt;=50,"41-50KM")</f>
        <v>21-30KM</v>
      </c>
      <c r="K956" s="3" t="s">
        <v>40</v>
      </c>
      <c r="L956" s="3" t="s">
        <v>70</v>
      </c>
      <c r="M956" s="4">
        <v>4</v>
      </c>
      <c r="N956" s="3" t="str" cm="1">
        <f t="array" ref="N956">_xlfn.SWITCH(Merge2[[#This Row],[Education]], 1, "Below College", 2, "College", 3, "Bachelor's", 4, "Master's", 5, "Doctorate")</f>
        <v>Master's</v>
      </c>
      <c r="O956" s="3" t="s">
        <v>77</v>
      </c>
      <c r="P956" s="3" t="s">
        <v>114</v>
      </c>
      <c r="Q956" s="3" t="s">
        <v>41</v>
      </c>
      <c r="R956" s="5">
        <v>54171</v>
      </c>
      <c r="S956" s="4">
        <v>0</v>
      </c>
      <c r="T956" s="3" t="s">
        <v>42</v>
      </c>
      <c r="U956" s="4">
        <f>IF(Merge2[[#This Row],[OverTime]]="Yes", 1, 0)</f>
        <v>1</v>
      </c>
      <c r="V956" s="2">
        <v>43573</v>
      </c>
      <c r="W956" s="3" t="s">
        <v>34</v>
      </c>
      <c r="X956" s="4">
        <v>3</v>
      </c>
      <c r="Y956" s="4">
        <v>2</v>
      </c>
      <c r="Z956" s="4">
        <v>3</v>
      </c>
      <c r="AA956" s="4" t="str">
        <f>IF(Merge2[[#This Row],[YearsSinceLastPromotion]] &gt;=4, "Need Attention", "OK")</f>
        <v>OK</v>
      </c>
      <c r="AB956" s="4">
        <v>0</v>
      </c>
      <c r="AC956" s="1"/>
      <c r="AD956" s="1"/>
      <c r="AE956" s="2"/>
      <c r="AF956" s="4"/>
      <c r="AG956" s="4" t="e">
        <f>IF(ISNUMBER(Merge2[[#This Row],[PerformanceRating.EnvironmentSatisfaction]]),Merge2[[#This Row],[PerformanceRating.EnvironmentSatisfaction]], NA())</f>
        <v>#N/A</v>
      </c>
      <c r="AH956" s="4"/>
      <c r="AI956" s="4" t="e">
        <f>IF(ISNUMBER(Merge2[[#This Row],[PerformanceRating.JobSatisfaction]]),Merge2[[#This Row],[PerformanceRating.JobSatisfaction]],NA())</f>
        <v>#N/A</v>
      </c>
      <c r="AJ956" s="4"/>
      <c r="AK956" s="4" t="e">
        <f>IF(ISNUMBER(Merge2[[#This Row],[PerformanceRating.RelationshipSatisfaction]]),Merge2[[#This Row],[PerformanceRating.RelationshipSatisfaction]],NA())</f>
        <v>#N/A</v>
      </c>
      <c r="AL956" s="4"/>
      <c r="AM956" s="4"/>
      <c r="AN956" s="4"/>
      <c r="AO956" s="4" t="e">
        <f>IF(ISNUMBER(Merge2[[#This Row],[PerformanceRating.WorkLifeBalance]]),Merge2[[#This Row],[PerformanceRating.WorkLifeBalance]],NA())</f>
        <v>#N/A</v>
      </c>
      <c r="AP956" s="4"/>
      <c r="AQ956" s="4" t="e">
        <f>IF(ISNUMBER(Merge2[[#This Row],[PerformanceRating.SelfRating]]),Merge2[[#This Row],[PerformanceRating.SelfRating]],NA())</f>
        <v>#N/A</v>
      </c>
      <c r="AR956" s="4"/>
      <c r="AS956" s="4" t="e">
        <f>IF(ISNUMBER(Merge2[[#This Row],[PerformanceRating.ManagerRating]]),Merge2[[#This Row],[PerformanceRating.ManagerRating]],NA())</f>
        <v>#N/A</v>
      </c>
      <c r="AT956" s="4" t="e">
        <f>AVERAGE(Merge2[[#This Row],[environment]],Merge2[[#This Row],[job_satisfactory]],Merge2[[#This Row],[Relationship]],Merge2[[#This Row],[worklife]],Merge2[[#This Row],[selfrating]],Merge2[[#This Row],[managerrating]])</f>
        <v>#N/A</v>
      </c>
    </row>
    <row r="957" spans="1:46" x14ac:dyDescent="0.25">
      <c r="A957" s="1" t="s">
        <v>3162</v>
      </c>
      <c r="B957" s="3" t="s">
        <v>3163</v>
      </c>
      <c r="C957" s="3" t="s">
        <v>3164</v>
      </c>
      <c r="D957" s="3" t="s">
        <v>26</v>
      </c>
      <c r="E957" s="4">
        <v>28</v>
      </c>
      <c r="F957" s="4" t="str">
        <f>IF(Merge2[[#This Row],[Age]]&lt;=35,"Young","Old")</f>
        <v>Young</v>
      </c>
      <c r="G957" s="3" t="s">
        <v>92</v>
      </c>
      <c r="H957" s="3" t="s">
        <v>57</v>
      </c>
      <c r="I957" s="4">
        <v>31</v>
      </c>
      <c r="J957" s="4" t="str" cm="1">
        <f t="array" ref="J957">_xlfn.IFS(Merge2[[#This Row],[DistanceFromHome (KM)]] &lt;=10,"0-10KM",Merge2[[#This Row],[DistanceFromHome (KM)]] &lt;=20,"11-20KM",Merge2[[#This Row],[DistanceFromHome (KM)]] &lt;=30,"21-30KM",Merge2[[#This Row],[DistanceFromHome (KM)]] &lt;=40,"31-40KM",Merge2[[#This Row],[DistanceFromHome (KM)]] &lt;=50,"41-50KM")</f>
        <v>31-40KM</v>
      </c>
      <c r="K957" s="3" t="s">
        <v>40</v>
      </c>
      <c r="L957" s="3" t="s">
        <v>30</v>
      </c>
      <c r="M957" s="4">
        <v>1</v>
      </c>
      <c r="N957" s="3" t="str" cm="1">
        <f t="array" ref="N957">_xlfn.SWITCH(Merge2[[#This Row],[Education]], 1, "Below College", 2, "College", 3, "Bachelor's", 4, "Master's", 5, "Doctorate")</f>
        <v>Below College</v>
      </c>
      <c r="O957" s="3" t="s">
        <v>83</v>
      </c>
      <c r="P957" s="3" t="s">
        <v>114</v>
      </c>
      <c r="Q957" s="3" t="s">
        <v>41</v>
      </c>
      <c r="R957" s="5">
        <v>176282</v>
      </c>
      <c r="S957" s="4">
        <v>0</v>
      </c>
      <c r="T957" s="3" t="s">
        <v>42</v>
      </c>
      <c r="U957" s="4">
        <f>IF(Merge2[[#This Row],[OverTime]]="Yes", 1, 0)</f>
        <v>1</v>
      </c>
      <c r="V957" s="2">
        <v>43578</v>
      </c>
      <c r="W957" s="3" t="s">
        <v>42</v>
      </c>
      <c r="X957" s="4">
        <v>2</v>
      </c>
      <c r="Y957" s="4">
        <v>0</v>
      </c>
      <c r="Z957" s="4">
        <v>1</v>
      </c>
      <c r="AA957" s="4" t="str">
        <f>IF(Merge2[[#This Row],[YearsSinceLastPromotion]] &gt;=4, "Need Attention", "OK")</f>
        <v>OK</v>
      </c>
      <c r="AB957" s="4">
        <v>0</v>
      </c>
      <c r="AC957" s="1" t="s">
        <v>3165</v>
      </c>
      <c r="AD957" s="1" t="s">
        <v>3162</v>
      </c>
      <c r="AE957" s="2">
        <v>42661</v>
      </c>
      <c r="AF957" s="4">
        <v>5</v>
      </c>
      <c r="AG957" s="4">
        <f>IF(ISNUMBER(Merge2[[#This Row],[PerformanceRating.EnvironmentSatisfaction]]),Merge2[[#This Row],[PerformanceRating.EnvironmentSatisfaction]], NA())</f>
        <v>5</v>
      </c>
      <c r="AH957" s="4">
        <v>3</v>
      </c>
      <c r="AI957" s="4">
        <f>IF(ISNUMBER(Merge2[[#This Row],[PerformanceRating.JobSatisfaction]]),Merge2[[#This Row],[PerformanceRating.JobSatisfaction]],NA())</f>
        <v>3</v>
      </c>
      <c r="AJ957" s="4">
        <v>4</v>
      </c>
      <c r="AK957" s="4">
        <f>IF(ISNUMBER(Merge2[[#This Row],[PerformanceRating.RelationshipSatisfaction]]),Merge2[[#This Row],[PerformanceRating.RelationshipSatisfaction]],NA())</f>
        <v>4</v>
      </c>
      <c r="AL957" s="4">
        <v>1</v>
      </c>
      <c r="AM957" s="4">
        <v>0</v>
      </c>
      <c r="AN957" s="4">
        <v>2</v>
      </c>
      <c r="AO957" s="4">
        <f>IF(ISNUMBER(Merge2[[#This Row],[PerformanceRating.WorkLifeBalance]]),Merge2[[#This Row],[PerformanceRating.WorkLifeBalance]],NA())</f>
        <v>2</v>
      </c>
      <c r="AP957" s="4">
        <v>4</v>
      </c>
      <c r="AQ957" s="4">
        <f>IF(ISNUMBER(Merge2[[#This Row],[PerformanceRating.SelfRating]]),Merge2[[#This Row],[PerformanceRating.SelfRating]],NA())</f>
        <v>4</v>
      </c>
      <c r="AR957" s="4">
        <v>3</v>
      </c>
      <c r="AS957" s="4">
        <f>IF(ISNUMBER(Merge2[[#This Row],[PerformanceRating.ManagerRating]]),Merge2[[#This Row],[PerformanceRating.ManagerRating]],NA())</f>
        <v>3</v>
      </c>
      <c r="AT957" s="4">
        <f>AVERAGE(Merge2[[#This Row],[environment]],Merge2[[#This Row],[job_satisfactory]],Merge2[[#This Row],[Relationship]],Merge2[[#This Row],[worklife]],Merge2[[#This Row],[selfrating]],Merge2[[#This Row],[managerrating]])</f>
        <v>3.5</v>
      </c>
    </row>
    <row r="958" spans="1:46" x14ac:dyDescent="0.25">
      <c r="A958" s="1" t="s">
        <v>3166</v>
      </c>
      <c r="B958" s="3" t="s">
        <v>3167</v>
      </c>
      <c r="C958" s="3" t="s">
        <v>3168</v>
      </c>
      <c r="D958" s="3" t="s">
        <v>39</v>
      </c>
      <c r="E958" s="4">
        <v>23</v>
      </c>
      <c r="F958" s="4" t="str">
        <f>IF(Merge2[[#This Row],[Age]]&lt;=35,"Young","Old")</f>
        <v>Young</v>
      </c>
      <c r="G958" s="3" t="s">
        <v>27</v>
      </c>
      <c r="H958" s="3" t="s">
        <v>57</v>
      </c>
      <c r="I958" s="4">
        <v>30</v>
      </c>
      <c r="J958" s="4" t="str" cm="1">
        <f t="array" ref="J958">_xlfn.IFS(Merge2[[#This Row],[DistanceFromHome (KM)]] &lt;=10,"0-10KM",Merge2[[#This Row],[DistanceFromHome (KM)]] &lt;=20,"11-20KM",Merge2[[#This Row],[DistanceFromHome (KM)]] &lt;=30,"21-30KM",Merge2[[#This Row],[DistanceFromHome (KM)]] &lt;=40,"31-40KM",Merge2[[#This Row],[DistanceFromHome (KM)]] &lt;=50,"41-50KM")</f>
        <v>21-30KM</v>
      </c>
      <c r="K958" s="3" t="s">
        <v>40</v>
      </c>
      <c r="L958" s="3" t="s">
        <v>30</v>
      </c>
      <c r="M958" s="4">
        <v>2</v>
      </c>
      <c r="N958" s="3" t="str" cm="1">
        <f t="array" ref="N958">_xlfn.SWITCH(Merge2[[#This Row],[Education]], 1, "Below College", 2, "College", 3, "Bachelor's", 4, "Master's", 5, "Doctorate")</f>
        <v>College</v>
      </c>
      <c r="O958" s="3" t="s">
        <v>77</v>
      </c>
      <c r="P958" s="3" t="s">
        <v>93</v>
      </c>
      <c r="Q958" s="3" t="s">
        <v>41</v>
      </c>
      <c r="R958" s="5">
        <v>24518</v>
      </c>
      <c r="S958" s="4">
        <v>0</v>
      </c>
      <c r="T958" s="3" t="s">
        <v>34</v>
      </c>
      <c r="U958" s="4">
        <f>IF(Merge2[[#This Row],[OverTime]]="Yes", 1, 0)</f>
        <v>0</v>
      </c>
      <c r="V958" s="2">
        <v>43580</v>
      </c>
      <c r="W958" s="3" t="s">
        <v>34</v>
      </c>
      <c r="X958" s="4">
        <v>3</v>
      </c>
      <c r="Y958" s="4">
        <v>2</v>
      </c>
      <c r="Z958" s="4">
        <v>2</v>
      </c>
      <c r="AA958" s="4" t="str">
        <f>IF(Merge2[[#This Row],[YearsSinceLastPromotion]] &gt;=4, "Need Attention", "OK")</f>
        <v>OK</v>
      </c>
      <c r="AB958" s="4">
        <v>3</v>
      </c>
      <c r="AC958" s="1"/>
      <c r="AD958" s="1"/>
      <c r="AE958" s="2"/>
      <c r="AF958" s="4"/>
      <c r="AG958" s="4" t="e">
        <f>IF(ISNUMBER(Merge2[[#This Row],[PerformanceRating.EnvironmentSatisfaction]]),Merge2[[#This Row],[PerformanceRating.EnvironmentSatisfaction]], NA())</f>
        <v>#N/A</v>
      </c>
      <c r="AH958" s="4"/>
      <c r="AI958" s="4" t="e">
        <f>IF(ISNUMBER(Merge2[[#This Row],[PerformanceRating.JobSatisfaction]]),Merge2[[#This Row],[PerformanceRating.JobSatisfaction]],NA())</f>
        <v>#N/A</v>
      </c>
      <c r="AJ958" s="4"/>
      <c r="AK958" s="4" t="e">
        <f>IF(ISNUMBER(Merge2[[#This Row],[PerformanceRating.RelationshipSatisfaction]]),Merge2[[#This Row],[PerformanceRating.RelationshipSatisfaction]],NA())</f>
        <v>#N/A</v>
      </c>
      <c r="AL958" s="4"/>
      <c r="AM958" s="4"/>
      <c r="AN958" s="4"/>
      <c r="AO958" s="4" t="e">
        <f>IF(ISNUMBER(Merge2[[#This Row],[PerformanceRating.WorkLifeBalance]]),Merge2[[#This Row],[PerformanceRating.WorkLifeBalance]],NA())</f>
        <v>#N/A</v>
      </c>
      <c r="AP958" s="4"/>
      <c r="AQ958" s="4" t="e">
        <f>IF(ISNUMBER(Merge2[[#This Row],[PerformanceRating.SelfRating]]),Merge2[[#This Row],[PerformanceRating.SelfRating]],NA())</f>
        <v>#N/A</v>
      </c>
      <c r="AR958" s="4"/>
      <c r="AS958" s="4" t="e">
        <f>IF(ISNUMBER(Merge2[[#This Row],[PerformanceRating.ManagerRating]]),Merge2[[#This Row],[PerformanceRating.ManagerRating]],NA())</f>
        <v>#N/A</v>
      </c>
      <c r="AT958" s="4" t="e">
        <f>AVERAGE(Merge2[[#This Row],[environment]],Merge2[[#This Row],[job_satisfactory]],Merge2[[#This Row],[Relationship]],Merge2[[#This Row],[worklife]],Merge2[[#This Row],[selfrating]],Merge2[[#This Row],[managerrating]])</f>
        <v>#N/A</v>
      </c>
    </row>
    <row r="959" spans="1:46" x14ac:dyDescent="0.25">
      <c r="A959" s="1" t="s">
        <v>3169</v>
      </c>
      <c r="B959" s="3" t="s">
        <v>2680</v>
      </c>
      <c r="C959" s="3" t="s">
        <v>3170</v>
      </c>
      <c r="D959" s="3" t="s">
        <v>39</v>
      </c>
      <c r="E959" s="4">
        <v>33</v>
      </c>
      <c r="F959" s="4" t="str">
        <f>IF(Merge2[[#This Row],[Age]]&lt;=35,"Young","Old")</f>
        <v>Young</v>
      </c>
      <c r="G959" s="3" t="s">
        <v>92</v>
      </c>
      <c r="H959" s="3" t="s">
        <v>57</v>
      </c>
      <c r="I959" s="4">
        <v>32</v>
      </c>
      <c r="J959" s="4" t="str" cm="1">
        <f t="array" ref="J959">_xlfn.IFS(Merge2[[#This Row],[DistanceFromHome (KM)]] &lt;=10,"0-10KM",Merge2[[#This Row],[DistanceFromHome (KM)]] &lt;=20,"11-20KM",Merge2[[#This Row],[DistanceFromHome (KM)]] &lt;=30,"21-30KM",Merge2[[#This Row],[DistanceFromHome (KM)]] &lt;=40,"31-40KM",Merge2[[#This Row],[DistanceFromHome (KM)]] &lt;=50,"41-50KM")</f>
        <v>31-40KM</v>
      </c>
      <c r="K959" s="3" t="s">
        <v>40</v>
      </c>
      <c r="L959" s="3" t="s">
        <v>76</v>
      </c>
      <c r="M959" s="4">
        <v>1</v>
      </c>
      <c r="N959" s="3" t="str" cm="1">
        <f t="array" ref="N959">_xlfn.SWITCH(Merge2[[#This Row],[Education]], 1, "Below College", 2, "College", 3, "Bachelor's", 4, "Master's", 5, "Doctorate")</f>
        <v>Below College</v>
      </c>
      <c r="O959" s="3" t="s">
        <v>58</v>
      </c>
      <c r="P959" s="3" t="s">
        <v>101</v>
      </c>
      <c r="Q959" s="3" t="s">
        <v>51</v>
      </c>
      <c r="R959" s="5">
        <v>188180</v>
      </c>
      <c r="S959" s="4">
        <v>0</v>
      </c>
      <c r="T959" s="3" t="s">
        <v>34</v>
      </c>
      <c r="U959" s="4">
        <f>IF(Merge2[[#This Row],[OverTime]]="Yes", 1, 0)</f>
        <v>0</v>
      </c>
      <c r="V959" s="2">
        <v>43582</v>
      </c>
      <c r="W959" s="3" t="s">
        <v>34</v>
      </c>
      <c r="X959" s="4">
        <v>3</v>
      </c>
      <c r="Y959" s="4">
        <v>1</v>
      </c>
      <c r="Z959" s="4">
        <v>3</v>
      </c>
      <c r="AA959" s="4" t="str">
        <f>IF(Merge2[[#This Row],[YearsSinceLastPromotion]] &gt;=4, "Need Attention", "OK")</f>
        <v>OK</v>
      </c>
      <c r="AB959" s="4">
        <v>3</v>
      </c>
      <c r="AC959" s="1"/>
      <c r="AD959" s="1"/>
      <c r="AE959" s="2"/>
      <c r="AF959" s="4"/>
      <c r="AG959" s="4" t="e">
        <f>IF(ISNUMBER(Merge2[[#This Row],[PerformanceRating.EnvironmentSatisfaction]]),Merge2[[#This Row],[PerformanceRating.EnvironmentSatisfaction]], NA())</f>
        <v>#N/A</v>
      </c>
      <c r="AH959" s="4"/>
      <c r="AI959" s="4" t="e">
        <f>IF(ISNUMBER(Merge2[[#This Row],[PerformanceRating.JobSatisfaction]]),Merge2[[#This Row],[PerformanceRating.JobSatisfaction]],NA())</f>
        <v>#N/A</v>
      </c>
      <c r="AJ959" s="4"/>
      <c r="AK959" s="4" t="e">
        <f>IF(ISNUMBER(Merge2[[#This Row],[PerformanceRating.RelationshipSatisfaction]]),Merge2[[#This Row],[PerformanceRating.RelationshipSatisfaction]],NA())</f>
        <v>#N/A</v>
      </c>
      <c r="AL959" s="4"/>
      <c r="AM959" s="4"/>
      <c r="AN959" s="4"/>
      <c r="AO959" s="4" t="e">
        <f>IF(ISNUMBER(Merge2[[#This Row],[PerformanceRating.WorkLifeBalance]]),Merge2[[#This Row],[PerformanceRating.WorkLifeBalance]],NA())</f>
        <v>#N/A</v>
      </c>
      <c r="AP959" s="4"/>
      <c r="AQ959" s="4" t="e">
        <f>IF(ISNUMBER(Merge2[[#This Row],[PerformanceRating.SelfRating]]),Merge2[[#This Row],[PerformanceRating.SelfRating]],NA())</f>
        <v>#N/A</v>
      </c>
      <c r="AR959" s="4"/>
      <c r="AS959" s="4" t="e">
        <f>IF(ISNUMBER(Merge2[[#This Row],[PerformanceRating.ManagerRating]]),Merge2[[#This Row],[PerformanceRating.ManagerRating]],NA())</f>
        <v>#N/A</v>
      </c>
      <c r="AT959" s="4" t="e">
        <f>AVERAGE(Merge2[[#This Row],[environment]],Merge2[[#This Row],[job_satisfactory]],Merge2[[#This Row],[Relationship]],Merge2[[#This Row],[worklife]],Merge2[[#This Row],[selfrating]],Merge2[[#This Row],[managerrating]])</f>
        <v>#N/A</v>
      </c>
    </row>
    <row r="960" spans="1:46" x14ac:dyDescent="0.25">
      <c r="A960" s="1" t="s">
        <v>3171</v>
      </c>
      <c r="B960" s="3" t="s">
        <v>3172</v>
      </c>
      <c r="C960" s="3" t="s">
        <v>3173</v>
      </c>
      <c r="D960" s="3" t="s">
        <v>26</v>
      </c>
      <c r="E960" s="4">
        <v>22</v>
      </c>
      <c r="F960" s="4" t="str">
        <f>IF(Merge2[[#This Row],[Age]]&lt;=35,"Young","Old")</f>
        <v>Young</v>
      </c>
      <c r="G960" s="3" t="s">
        <v>27</v>
      </c>
      <c r="H960" s="3" t="s">
        <v>57</v>
      </c>
      <c r="I960" s="4">
        <v>21</v>
      </c>
      <c r="J960" s="4" t="str" cm="1">
        <f t="array" ref="J960">_xlfn.IFS(Merge2[[#This Row],[DistanceFromHome (KM)]] &lt;=10,"0-10KM",Merge2[[#This Row],[DistanceFromHome (KM)]] &lt;=20,"11-20KM",Merge2[[#This Row],[DistanceFromHome (KM)]] &lt;=30,"21-30KM",Merge2[[#This Row],[DistanceFromHome (KM)]] &lt;=40,"31-40KM",Merge2[[#This Row],[DistanceFromHome (KM)]] &lt;=50,"41-50KM")</f>
        <v>21-30KM</v>
      </c>
      <c r="K960" s="3" t="s">
        <v>29</v>
      </c>
      <c r="L960" s="3" t="s">
        <v>76</v>
      </c>
      <c r="M960" s="4">
        <v>3</v>
      </c>
      <c r="N960" s="3" t="str" cm="1">
        <f t="array" ref="N960">_xlfn.SWITCH(Merge2[[#This Row],[Education]], 1, "Below College", 2, "College", 3, "Bachelor's", 4, "Master's", 5, "Doctorate")</f>
        <v>Bachelor's</v>
      </c>
      <c r="O960" s="3" t="s">
        <v>58</v>
      </c>
      <c r="P960" s="3" t="s">
        <v>110</v>
      </c>
      <c r="Q960" s="3" t="s">
        <v>41</v>
      </c>
      <c r="R960" s="5">
        <v>27097</v>
      </c>
      <c r="S960" s="4">
        <v>0</v>
      </c>
      <c r="T960" s="3" t="s">
        <v>34</v>
      </c>
      <c r="U960" s="4">
        <f>IF(Merge2[[#This Row],[OverTime]]="Yes", 1, 0)</f>
        <v>0</v>
      </c>
      <c r="V960" s="2">
        <v>43583</v>
      </c>
      <c r="W960" s="3" t="s">
        <v>34</v>
      </c>
      <c r="X960" s="4">
        <v>3</v>
      </c>
      <c r="Y960" s="4">
        <v>3</v>
      </c>
      <c r="Z960" s="4">
        <v>3</v>
      </c>
      <c r="AA960" s="4" t="str">
        <f>IF(Merge2[[#This Row],[YearsSinceLastPromotion]] &gt;=4, "Need Attention", "OK")</f>
        <v>OK</v>
      </c>
      <c r="AB960" s="4">
        <v>1</v>
      </c>
      <c r="AC960" s="1"/>
      <c r="AD960" s="1"/>
      <c r="AE960" s="2"/>
      <c r="AF960" s="4"/>
      <c r="AG960" s="4" t="e">
        <f>IF(ISNUMBER(Merge2[[#This Row],[PerformanceRating.EnvironmentSatisfaction]]),Merge2[[#This Row],[PerformanceRating.EnvironmentSatisfaction]], NA())</f>
        <v>#N/A</v>
      </c>
      <c r="AH960" s="4"/>
      <c r="AI960" s="4" t="e">
        <f>IF(ISNUMBER(Merge2[[#This Row],[PerformanceRating.JobSatisfaction]]),Merge2[[#This Row],[PerformanceRating.JobSatisfaction]],NA())</f>
        <v>#N/A</v>
      </c>
      <c r="AJ960" s="4"/>
      <c r="AK960" s="4" t="e">
        <f>IF(ISNUMBER(Merge2[[#This Row],[PerformanceRating.RelationshipSatisfaction]]),Merge2[[#This Row],[PerformanceRating.RelationshipSatisfaction]],NA())</f>
        <v>#N/A</v>
      </c>
      <c r="AL960" s="4"/>
      <c r="AM960" s="4"/>
      <c r="AN960" s="4"/>
      <c r="AO960" s="4" t="e">
        <f>IF(ISNUMBER(Merge2[[#This Row],[PerformanceRating.WorkLifeBalance]]),Merge2[[#This Row],[PerformanceRating.WorkLifeBalance]],NA())</f>
        <v>#N/A</v>
      </c>
      <c r="AP960" s="4"/>
      <c r="AQ960" s="4" t="e">
        <f>IF(ISNUMBER(Merge2[[#This Row],[PerformanceRating.SelfRating]]),Merge2[[#This Row],[PerformanceRating.SelfRating]],NA())</f>
        <v>#N/A</v>
      </c>
      <c r="AR960" s="4"/>
      <c r="AS960" s="4" t="e">
        <f>IF(ISNUMBER(Merge2[[#This Row],[PerformanceRating.ManagerRating]]),Merge2[[#This Row],[PerformanceRating.ManagerRating]],NA())</f>
        <v>#N/A</v>
      </c>
      <c r="AT960" s="4" t="e">
        <f>AVERAGE(Merge2[[#This Row],[environment]],Merge2[[#This Row],[job_satisfactory]],Merge2[[#This Row],[Relationship]],Merge2[[#This Row],[worklife]],Merge2[[#This Row],[selfrating]],Merge2[[#This Row],[managerrating]])</f>
        <v>#N/A</v>
      </c>
    </row>
    <row r="961" spans="1:46" x14ac:dyDescent="0.25">
      <c r="A961" s="1" t="s">
        <v>3174</v>
      </c>
      <c r="B961" s="3" t="s">
        <v>572</v>
      </c>
      <c r="C961" s="3" t="s">
        <v>3175</v>
      </c>
      <c r="D961" s="3" t="s">
        <v>26</v>
      </c>
      <c r="E961" s="4">
        <v>29</v>
      </c>
      <c r="F961" s="4" t="str">
        <f>IF(Merge2[[#This Row],[Age]]&lt;=35,"Young","Old")</f>
        <v>Young</v>
      </c>
      <c r="G961" s="3" t="s">
        <v>27</v>
      </c>
      <c r="H961" s="3" t="s">
        <v>28</v>
      </c>
      <c r="I961" s="4">
        <v>8</v>
      </c>
      <c r="J961" s="4" t="str" cm="1">
        <f t="array" ref="J961">_xlfn.IFS(Merge2[[#This Row],[DistanceFromHome (KM)]] &lt;=10,"0-10KM",Merge2[[#This Row],[DistanceFromHome (KM)]] &lt;=20,"11-20KM",Merge2[[#This Row],[DistanceFromHome (KM)]] &lt;=30,"21-30KM",Merge2[[#This Row],[DistanceFromHome (KM)]] &lt;=40,"31-40KM",Merge2[[#This Row],[DistanceFromHome (KM)]] &lt;=50,"41-50KM")</f>
        <v>0-10KM</v>
      </c>
      <c r="K961" s="3" t="s">
        <v>69</v>
      </c>
      <c r="L961" s="3" t="s">
        <v>30</v>
      </c>
      <c r="M961" s="4">
        <v>3</v>
      </c>
      <c r="N961" s="3" t="str" cm="1">
        <f t="array" ref="N961">_xlfn.SWITCH(Merge2[[#This Row],[Education]], 1, "Below College", 2, "College", 3, "Bachelor's", 4, "Master's", 5, "Doctorate")</f>
        <v>Bachelor's</v>
      </c>
      <c r="O961" s="3" t="s">
        <v>31</v>
      </c>
      <c r="P961" s="3" t="s">
        <v>32</v>
      </c>
      <c r="Q961" s="3" t="s">
        <v>51</v>
      </c>
      <c r="R961" s="5">
        <v>163950</v>
      </c>
      <c r="S961" s="4">
        <v>1</v>
      </c>
      <c r="T961" s="3" t="s">
        <v>34</v>
      </c>
      <c r="U961" s="4">
        <f>IF(Merge2[[#This Row],[OverTime]]="Yes", 1, 0)</f>
        <v>0</v>
      </c>
      <c r="V961" s="2">
        <v>43585</v>
      </c>
      <c r="W961" s="3" t="s">
        <v>34</v>
      </c>
      <c r="X961" s="4">
        <v>3</v>
      </c>
      <c r="Y961" s="4">
        <v>3</v>
      </c>
      <c r="Z961" s="4">
        <v>3</v>
      </c>
      <c r="AA961" s="4" t="str">
        <f>IF(Merge2[[#This Row],[YearsSinceLastPromotion]] &gt;=4, "Need Attention", "OK")</f>
        <v>OK</v>
      </c>
      <c r="AB961" s="4">
        <v>0</v>
      </c>
      <c r="AC961" s="1"/>
      <c r="AD961" s="1"/>
      <c r="AE961" s="2"/>
      <c r="AF961" s="4"/>
      <c r="AG961" s="4" t="e">
        <f>IF(ISNUMBER(Merge2[[#This Row],[PerformanceRating.EnvironmentSatisfaction]]),Merge2[[#This Row],[PerformanceRating.EnvironmentSatisfaction]], NA())</f>
        <v>#N/A</v>
      </c>
      <c r="AH961" s="4"/>
      <c r="AI961" s="4" t="e">
        <f>IF(ISNUMBER(Merge2[[#This Row],[PerformanceRating.JobSatisfaction]]),Merge2[[#This Row],[PerformanceRating.JobSatisfaction]],NA())</f>
        <v>#N/A</v>
      </c>
      <c r="AJ961" s="4"/>
      <c r="AK961" s="4" t="e">
        <f>IF(ISNUMBER(Merge2[[#This Row],[PerformanceRating.RelationshipSatisfaction]]),Merge2[[#This Row],[PerformanceRating.RelationshipSatisfaction]],NA())</f>
        <v>#N/A</v>
      </c>
      <c r="AL961" s="4"/>
      <c r="AM961" s="4"/>
      <c r="AN961" s="4"/>
      <c r="AO961" s="4" t="e">
        <f>IF(ISNUMBER(Merge2[[#This Row],[PerformanceRating.WorkLifeBalance]]),Merge2[[#This Row],[PerformanceRating.WorkLifeBalance]],NA())</f>
        <v>#N/A</v>
      </c>
      <c r="AP961" s="4"/>
      <c r="AQ961" s="4" t="e">
        <f>IF(ISNUMBER(Merge2[[#This Row],[PerformanceRating.SelfRating]]),Merge2[[#This Row],[PerformanceRating.SelfRating]],NA())</f>
        <v>#N/A</v>
      </c>
      <c r="AR961" s="4"/>
      <c r="AS961" s="4" t="e">
        <f>IF(ISNUMBER(Merge2[[#This Row],[PerformanceRating.ManagerRating]]),Merge2[[#This Row],[PerformanceRating.ManagerRating]],NA())</f>
        <v>#N/A</v>
      </c>
      <c r="AT961" s="4" t="e">
        <f>AVERAGE(Merge2[[#This Row],[environment]],Merge2[[#This Row],[job_satisfactory]],Merge2[[#This Row],[Relationship]],Merge2[[#This Row],[worklife]],Merge2[[#This Row],[selfrating]],Merge2[[#This Row],[managerrating]])</f>
        <v>#N/A</v>
      </c>
    </row>
    <row r="962" spans="1:46" x14ac:dyDescent="0.25">
      <c r="A962" s="1" t="s">
        <v>3176</v>
      </c>
      <c r="B962" s="3" t="s">
        <v>3177</v>
      </c>
      <c r="C962" s="3" t="s">
        <v>3178</v>
      </c>
      <c r="D962" s="3" t="s">
        <v>39</v>
      </c>
      <c r="E962" s="4">
        <v>24</v>
      </c>
      <c r="F962" s="4" t="str">
        <f>IF(Merge2[[#This Row],[Age]]&lt;=35,"Young","Old")</f>
        <v>Young</v>
      </c>
      <c r="G962" s="3" t="s">
        <v>92</v>
      </c>
      <c r="H962" s="3" t="s">
        <v>57</v>
      </c>
      <c r="I962" s="4">
        <v>34</v>
      </c>
      <c r="J962" s="4" t="str" cm="1">
        <f t="array" ref="J962">_xlfn.IFS(Merge2[[#This Row],[DistanceFromHome (KM)]] &lt;=10,"0-10KM",Merge2[[#This Row],[DistanceFromHome (KM)]] &lt;=20,"11-20KM",Merge2[[#This Row],[DistanceFromHome (KM)]] &lt;=30,"21-30KM",Merge2[[#This Row],[DistanceFromHome (KM)]] &lt;=40,"31-40KM",Merge2[[#This Row],[DistanceFromHome (KM)]] &lt;=50,"41-50KM")</f>
        <v>31-40KM</v>
      </c>
      <c r="K962" s="3" t="s">
        <v>69</v>
      </c>
      <c r="L962" s="3" t="s">
        <v>76</v>
      </c>
      <c r="M962" s="4">
        <v>2</v>
      </c>
      <c r="N962" s="3" t="str" cm="1">
        <f t="array" ref="N962">_xlfn.SWITCH(Merge2[[#This Row],[Education]], 1, "Below College", 2, "College", 3, "Bachelor's", 4, "Master's", 5, "Doctorate")</f>
        <v>College</v>
      </c>
      <c r="O962" s="3" t="s">
        <v>58</v>
      </c>
      <c r="P962" s="3" t="s">
        <v>110</v>
      </c>
      <c r="Q962" s="3" t="s">
        <v>41</v>
      </c>
      <c r="R962" s="5">
        <v>28484</v>
      </c>
      <c r="S962" s="4">
        <v>0</v>
      </c>
      <c r="T962" s="3" t="s">
        <v>42</v>
      </c>
      <c r="U962" s="4">
        <f>IF(Merge2[[#This Row],[OverTime]]="Yes", 1, 0)</f>
        <v>1</v>
      </c>
      <c r="V962" s="2">
        <v>43586</v>
      </c>
      <c r="W962" s="3" t="s">
        <v>42</v>
      </c>
      <c r="X962" s="4">
        <v>1</v>
      </c>
      <c r="Y962" s="4">
        <v>1</v>
      </c>
      <c r="Z962" s="4">
        <v>1</v>
      </c>
      <c r="AA962" s="4" t="str">
        <f>IF(Merge2[[#This Row],[YearsSinceLastPromotion]] &gt;=4, "Need Attention", "OK")</f>
        <v>OK</v>
      </c>
      <c r="AB962" s="4">
        <v>1</v>
      </c>
      <c r="AC962" s="1" t="s">
        <v>3179</v>
      </c>
      <c r="AD962" s="1" t="s">
        <v>3176</v>
      </c>
      <c r="AE962" s="2">
        <v>42730</v>
      </c>
      <c r="AF962" s="4">
        <v>4</v>
      </c>
      <c r="AG962" s="4">
        <f>IF(ISNUMBER(Merge2[[#This Row],[PerformanceRating.EnvironmentSatisfaction]]),Merge2[[#This Row],[PerformanceRating.EnvironmentSatisfaction]], NA())</f>
        <v>4</v>
      </c>
      <c r="AH962" s="4">
        <v>3</v>
      </c>
      <c r="AI962" s="4">
        <f>IF(ISNUMBER(Merge2[[#This Row],[PerformanceRating.JobSatisfaction]]),Merge2[[#This Row],[PerformanceRating.JobSatisfaction]],NA())</f>
        <v>3</v>
      </c>
      <c r="AJ962" s="4">
        <v>2</v>
      </c>
      <c r="AK962" s="4">
        <f>IF(ISNUMBER(Merge2[[#This Row],[PerformanceRating.RelationshipSatisfaction]]),Merge2[[#This Row],[PerformanceRating.RelationshipSatisfaction]],NA())</f>
        <v>2</v>
      </c>
      <c r="AL962" s="4">
        <v>2</v>
      </c>
      <c r="AM962" s="4">
        <v>1</v>
      </c>
      <c r="AN962" s="4">
        <v>4</v>
      </c>
      <c r="AO962" s="4">
        <f>IF(ISNUMBER(Merge2[[#This Row],[PerformanceRating.WorkLifeBalance]]),Merge2[[#This Row],[PerformanceRating.WorkLifeBalance]],NA())</f>
        <v>4</v>
      </c>
      <c r="AP962" s="4">
        <v>3</v>
      </c>
      <c r="AQ962" s="4">
        <f>IF(ISNUMBER(Merge2[[#This Row],[PerformanceRating.SelfRating]]),Merge2[[#This Row],[PerformanceRating.SelfRating]],NA())</f>
        <v>3</v>
      </c>
      <c r="AR962" s="4">
        <v>3</v>
      </c>
      <c r="AS962" s="4">
        <f>IF(ISNUMBER(Merge2[[#This Row],[PerformanceRating.ManagerRating]]),Merge2[[#This Row],[PerformanceRating.ManagerRating]],NA())</f>
        <v>3</v>
      </c>
      <c r="AT962" s="4">
        <f>AVERAGE(Merge2[[#This Row],[environment]],Merge2[[#This Row],[job_satisfactory]],Merge2[[#This Row],[Relationship]],Merge2[[#This Row],[worklife]],Merge2[[#This Row],[selfrating]],Merge2[[#This Row],[managerrating]])</f>
        <v>3.1666666666666665</v>
      </c>
    </row>
    <row r="963" spans="1:46" x14ac:dyDescent="0.25">
      <c r="A963" s="1" t="s">
        <v>3180</v>
      </c>
      <c r="B963" s="3" t="s">
        <v>3181</v>
      </c>
      <c r="C963" s="3" t="s">
        <v>3182</v>
      </c>
      <c r="D963" s="3" t="s">
        <v>39</v>
      </c>
      <c r="E963" s="4">
        <v>35</v>
      </c>
      <c r="F963" s="4" t="str">
        <f>IF(Merge2[[#This Row],[Age]]&lt;=35,"Young","Old")</f>
        <v>Young</v>
      </c>
      <c r="G963" s="3" t="s">
        <v>27</v>
      </c>
      <c r="H963" s="3" t="s">
        <v>57</v>
      </c>
      <c r="I963" s="4">
        <v>29</v>
      </c>
      <c r="J963" s="4" t="str" cm="1">
        <f t="array" ref="J963">_xlfn.IFS(Merge2[[#This Row],[DistanceFromHome (KM)]] &lt;=10,"0-10KM",Merge2[[#This Row],[DistanceFromHome (KM)]] &lt;=20,"11-20KM",Merge2[[#This Row],[DistanceFromHome (KM)]] &lt;=30,"21-30KM",Merge2[[#This Row],[DistanceFromHome (KM)]] &lt;=40,"31-40KM",Merge2[[#This Row],[DistanceFromHome (KM)]] &lt;=50,"41-50KM")</f>
        <v>21-30KM</v>
      </c>
      <c r="K963" s="3" t="s">
        <v>40</v>
      </c>
      <c r="L963" s="3" t="s">
        <v>70</v>
      </c>
      <c r="M963" s="4">
        <v>3</v>
      </c>
      <c r="N963" s="3" t="str" cm="1">
        <f t="array" ref="N963">_xlfn.SWITCH(Merge2[[#This Row],[Education]], 1, "Below College", 2, "College", 3, "Bachelor's", 4, "Master's", 5, "Doctorate")</f>
        <v>Bachelor's</v>
      </c>
      <c r="O963" s="3" t="s">
        <v>77</v>
      </c>
      <c r="P963" s="3" t="s">
        <v>59</v>
      </c>
      <c r="Q963" s="3" t="s">
        <v>33</v>
      </c>
      <c r="R963" s="5">
        <v>519361</v>
      </c>
      <c r="S963" s="4">
        <v>1</v>
      </c>
      <c r="T963" s="3" t="s">
        <v>42</v>
      </c>
      <c r="U963" s="4">
        <f>IF(Merge2[[#This Row],[OverTime]]="Yes", 1, 0)</f>
        <v>1</v>
      </c>
      <c r="V963" s="2">
        <v>43589</v>
      </c>
      <c r="W963" s="3" t="s">
        <v>34</v>
      </c>
      <c r="X963" s="4">
        <v>3</v>
      </c>
      <c r="Y963" s="4">
        <v>2</v>
      </c>
      <c r="Z963" s="4">
        <v>3</v>
      </c>
      <c r="AA963" s="4" t="str">
        <f>IF(Merge2[[#This Row],[YearsSinceLastPromotion]] &gt;=4, "Need Attention", "OK")</f>
        <v>OK</v>
      </c>
      <c r="AB963" s="4">
        <v>1</v>
      </c>
      <c r="AC963" s="1"/>
      <c r="AD963" s="1"/>
      <c r="AE963" s="2"/>
      <c r="AF963" s="4"/>
      <c r="AG963" s="4" t="e">
        <f>IF(ISNUMBER(Merge2[[#This Row],[PerformanceRating.EnvironmentSatisfaction]]),Merge2[[#This Row],[PerformanceRating.EnvironmentSatisfaction]], NA())</f>
        <v>#N/A</v>
      </c>
      <c r="AH963" s="4"/>
      <c r="AI963" s="4" t="e">
        <f>IF(ISNUMBER(Merge2[[#This Row],[PerformanceRating.JobSatisfaction]]),Merge2[[#This Row],[PerformanceRating.JobSatisfaction]],NA())</f>
        <v>#N/A</v>
      </c>
      <c r="AJ963" s="4"/>
      <c r="AK963" s="4" t="e">
        <f>IF(ISNUMBER(Merge2[[#This Row],[PerformanceRating.RelationshipSatisfaction]]),Merge2[[#This Row],[PerformanceRating.RelationshipSatisfaction]],NA())</f>
        <v>#N/A</v>
      </c>
      <c r="AL963" s="4"/>
      <c r="AM963" s="4"/>
      <c r="AN963" s="4"/>
      <c r="AO963" s="4" t="e">
        <f>IF(ISNUMBER(Merge2[[#This Row],[PerformanceRating.WorkLifeBalance]]),Merge2[[#This Row],[PerformanceRating.WorkLifeBalance]],NA())</f>
        <v>#N/A</v>
      </c>
      <c r="AP963" s="4"/>
      <c r="AQ963" s="4" t="e">
        <f>IF(ISNUMBER(Merge2[[#This Row],[PerformanceRating.SelfRating]]),Merge2[[#This Row],[PerformanceRating.SelfRating]],NA())</f>
        <v>#N/A</v>
      </c>
      <c r="AR963" s="4"/>
      <c r="AS963" s="4" t="e">
        <f>IF(ISNUMBER(Merge2[[#This Row],[PerformanceRating.ManagerRating]]),Merge2[[#This Row],[PerformanceRating.ManagerRating]],NA())</f>
        <v>#N/A</v>
      </c>
      <c r="AT963" s="4" t="e">
        <f>AVERAGE(Merge2[[#This Row],[environment]],Merge2[[#This Row],[job_satisfactory]],Merge2[[#This Row],[Relationship]],Merge2[[#This Row],[worklife]],Merge2[[#This Row],[selfrating]],Merge2[[#This Row],[managerrating]])</f>
        <v>#N/A</v>
      </c>
    </row>
    <row r="964" spans="1:46" x14ac:dyDescent="0.25">
      <c r="A964" s="1" t="s">
        <v>3183</v>
      </c>
      <c r="B964" s="3" t="s">
        <v>1434</v>
      </c>
      <c r="C964" s="3" t="s">
        <v>3184</v>
      </c>
      <c r="D964" s="3" t="s">
        <v>39</v>
      </c>
      <c r="E964" s="4">
        <v>22</v>
      </c>
      <c r="F964" s="4" t="str">
        <f>IF(Merge2[[#This Row],[Age]]&lt;=35,"Young","Old")</f>
        <v>Young</v>
      </c>
      <c r="G964" s="3" t="s">
        <v>75</v>
      </c>
      <c r="H964" s="3" t="s">
        <v>57</v>
      </c>
      <c r="I964" s="4">
        <v>25</v>
      </c>
      <c r="J964" s="4" t="str" cm="1">
        <f t="array" ref="J964">_xlfn.IFS(Merge2[[#This Row],[DistanceFromHome (KM)]] &lt;=10,"0-10KM",Merge2[[#This Row],[DistanceFromHome (KM)]] &lt;=20,"11-20KM",Merge2[[#This Row],[DistanceFromHome (KM)]] &lt;=30,"21-30KM",Merge2[[#This Row],[DistanceFromHome (KM)]] &lt;=40,"31-40KM",Merge2[[#This Row],[DistanceFromHome (KM)]] &lt;=50,"41-50KM")</f>
        <v>21-30KM</v>
      </c>
      <c r="K964" s="3" t="s">
        <v>40</v>
      </c>
      <c r="L964" s="3" t="s">
        <v>30</v>
      </c>
      <c r="M964" s="4">
        <v>4</v>
      </c>
      <c r="N964" s="3" t="str" cm="1">
        <f t="array" ref="N964">_xlfn.SWITCH(Merge2[[#This Row],[Education]], 1, "Below College", 2, "College", 3, "Bachelor's", 4, "Master's", 5, "Doctorate")</f>
        <v>Master's</v>
      </c>
      <c r="O964" s="3" t="s">
        <v>200</v>
      </c>
      <c r="P964" s="3" t="s">
        <v>110</v>
      </c>
      <c r="Q964" s="3" t="s">
        <v>41</v>
      </c>
      <c r="R964" s="5">
        <v>31386</v>
      </c>
      <c r="S964" s="4">
        <v>0</v>
      </c>
      <c r="T964" s="3" t="s">
        <v>34</v>
      </c>
      <c r="U964" s="4">
        <f>IF(Merge2[[#This Row],[OverTime]]="Yes", 1, 0)</f>
        <v>0</v>
      </c>
      <c r="V964" s="2">
        <v>43598</v>
      </c>
      <c r="W964" s="3" t="s">
        <v>34</v>
      </c>
      <c r="X964" s="4">
        <v>3</v>
      </c>
      <c r="Y964" s="4">
        <v>2</v>
      </c>
      <c r="Z964" s="4">
        <v>2</v>
      </c>
      <c r="AA964" s="4" t="str">
        <f>IF(Merge2[[#This Row],[YearsSinceLastPromotion]] &gt;=4, "Need Attention", "OK")</f>
        <v>OK</v>
      </c>
      <c r="AB964" s="4">
        <v>1</v>
      </c>
      <c r="AC964" s="1" t="s">
        <v>3185</v>
      </c>
      <c r="AD964" s="1" t="s">
        <v>3183</v>
      </c>
      <c r="AE964" s="2">
        <v>44515</v>
      </c>
      <c r="AF964" s="4">
        <v>1</v>
      </c>
      <c r="AG964" s="4">
        <f>IF(ISNUMBER(Merge2[[#This Row],[PerformanceRating.EnvironmentSatisfaction]]),Merge2[[#This Row],[PerformanceRating.EnvironmentSatisfaction]], NA())</f>
        <v>1</v>
      </c>
      <c r="AH964" s="4">
        <v>1</v>
      </c>
      <c r="AI964" s="4">
        <f>IF(ISNUMBER(Merge2[[#This Row],[PerformanceRating.JobSatisfaction]]),Merge2[[#This Row],[PerformanceRating.JobSatisfaction]],NA())</f>
        <v>1</v>
      </c>
      <c r="AJ964" s="4">
        <v>1</v>
      </c>
      <c r="AK964" s="4">
        <f>IF(ISNUMBER(Merge2[[#This Row],[PerformanceRating.RelationshipSatisfaction]]),Merge2[[#This Row],[PerformanceRating.RelationshipSatisfaction]],NA())</f>
        <v>1</v>
      </c>
      <c r="AL964" s="4">
        <v>3</v>
      </c>
      <c r="AM964" s="4">
        <v>3</v>
      </c>
      <c r="AN964" s="4">
        <v>1</v>
      </c>
      <c r="AO964" s="4">
        <f>IF(ISNUMBER(Merge2[[#This Row],[PerformanceRating.WorkLifeBalance]]),Merge2[[#This Row],[PerformanceRating.WorkLifeBalance]],NA())</f>
        <v>1</v>
      </c>
      <c r="AP964" s="4">
        <v>3</v>
      </c>
      <c r="AQ964" s="4">
        <f>IF(ISNUMBER(Merge2[[#This Row],[PerformanceRating.SelfRating]]),Merge2[[#This Row],[PerformanceRating.SelfRating]],NA())</f>
        <v>3</v>
      </c>
      <c r="AR964" s="4">
        <v>3</v>
      </c>
      <c r="AS964" s="4">
        <f>IF(ISNUMBER(Merge2[[#This Row],[PerformanceRating.ManagerRating]]),Merge2[[#This Row],[PerformanceRating.ManagerRating]],NA())</f>
        <v>3</v>
      </c>
      <c r="AT964" s="4">
        <f>AVERAGE(Merge2[[#This Row],[environment]],Merge2[[#This Row],[job_satisfactory]],Merge2[[#This Row],[Relationship]],Merge2[[#This Row],[worklife]],Merge2[[#This Row],[selfrating]],Merge2[[#This Row],[managerrating]])</f>
        <v>1.6666666666666667</v>
      </c>
    </row>
    <row r="965" spans="1:46" x14ac:dyDescent="0.25">
      <c r="A965" s="1" t="s">
        <v>3186</v>
      </c>
      <c r="B965" s="3" t="s">
        <v>3187</v>
      </c>
      <c r="C965" s="3" t="s">
        <v>3188</v>
      </c>
      <c r="D965" s="3" t="s">
        <v>39</v>
      </c>
      <c r="E965" s="4">
        <v>21</v>
      </c>
      <c r="F965" s="4" t="str">
        <f>IF(Merge2[[#This Row],[Age]]&lt;=35,"Young","Old")</f>
        <v>Young</v>
      </c>
      <c r="G965" s="3" t="s">
        <v>92</v>
      </c>
      <c r="H965" s="3" t="s">
        <v>57</v>
      </c>
      <c r="I965" s="4">
        <v>37</v>
      </c>
      <c r="J965" s="4" t="str" cm="1">
        <f t="array" ref="J965">_xlfn.IFS(Merge2[[#This Row],[DistanceFromHome (KM)]] &lt;=10,"0-10KM",Merge2[[#This Row],[DistanceFromHome (KM)]] &lt;=20,"11-20KM",Merge2[[#This Row],[DistanceFromHome (KM)]] &lt;=30,"21-30KM",Merge2[[#This Row],[DistanceFromHome (KM)]] &lt;=40,"31-40KM",Merge2[[#This Row],[DistanceFromHome (KM)]] &lt;=50,"41-50KM")</f>
        <v>31-40KM</v>
      </c>
      <c r="K965" s="3" t="s">
        <v>40</v>
      </c>
      <c r="L965" s="3" t="s">
        <v>149</v>
      </c>
      <c r="M965" s="4">
        <v>4</v>
      </c>
      <c r="N965" s="3" t="str" cm="1">
        <f t="array" ref="N965">_xlfn.SWITCH(Merge2[[#This Row],[Education]], 1, "Below College", 2, "College", 3, "Bachelor's", 4, "Master's", 5, "Doctorate")</f>
        <v>Master's</v>
      </c>
      <c r="O965" s="3" t="s">
        <v>83</v>
      </c>
      <c r="P965" s="3" t="s">
        <v>110</v>
      </c>
      <c r="Q965" s="3" t="s">
        <v>51</v>
      </c>
      <c r="R965" s="5">
        <v>32679</v>
      </c>
      <c r="S965" s="4">
        <v>1</v>
      </c>
      <c r="T965" s="3" t="s">
        <v>34</v>
      </c>
      <c r="U965" s="4">
        <f>IF(Merge2[[#This Row],[OverTime]]="Yes", 1, 0)</f>
        <v>0</v>
      </c>
      <c r="V965" s="2">
        <v>43599</v>
      </c>
      <c r="W965" s="3" t="s">
        <v>34</v>
      </c>
      <c r="X965" s="4">
        <v>3</v>
      </c>
      <c r="Y965" s="4">
        <v>3</v>
      </c>
      <c r="Z965" s="4">
        <v>3</v>
      </c>
      <c r="AA965" s="4" t="str">
        <f>IF(Merge2[[#This Row],[YearsSinceLastPromotion]] &gt;=4, "Need Attention", "OK")</f>
        <v>OK</v>
      </c>
      <c r="AB965" s="4">
        <v>2</v>
      </c>
      <c r="AC965" s="1"/>
      <c r="AD965" s="1"/>
      <c r="AE965" s="2"/>
      <c r="AF965" s="4"/>
      <c r="AG965" s="4" t="e">
        <f>IF(ISNUMBER(Merge2[[#This Row],[PerformanceRating.EnvironmentSatisfaction]]),Merge2[[#This Row],[PerformanceRating.EnvironmentSatisfaction]], NA())</f>
        <v>#N/A</v>
      </c>
      <c r="AH965" s="4"/>
      <c r="AI965" s="4" t="e">
        <f>IF(ISNUMBER(Merge2[[#This Row],[PerformanceRating.JobSatisfaction]]),Merge2[[#This Row],[PerformanceRating.JobSatisfaction]],NA())</f>
        <v>#N/A</v>
      </c>
      <c r="AJ965" s="4"/>
      <c r="AK965" s="4" t="e">
        <f>IF(ISNUMBER(Merge2[[#This Row],[PerformanceRating.RelationshipSatisfaction]]),Merge2[[#This Row],[PerformanceRating.RelationshipSatisfaction]],NA())</f>
        <v>#N/A</v>
      </c>
      <c r="AL965" s="4"/>
      <c r="AM965" s="4"/>
      <c r="AN965" s="4"/>
      <c r="AO965" s="4" t="e">
        <f>IF(ISNUMBER(Merge2[[#This Row],[PerformanceRating.WorkLifeBalance]]),Merge2[[#This Row],[PerformanceRating.WorkLifeBalance]],NA())</f>
        <v>#N/A</v>
      </c>
      <c r="AP965" s="4"/>
      <c r="AQ965" s="4" t="e">
        <f>IF(ISNUMBER(Merge2[[#This Row],[PerformanceRating.SelfRating]]),Merge2[[#This Row],[PerformanceRating.SelfRating]],NA())</f>
        <v>#N/A</v>
      </c>
      <c r="AR965" s="4"/>
      <c r="AS965" s="4" t="e">
        <f>IF(ISNUMBER(Merge2[[#This Row],[PerformanceRating.ManagerRating]]),Merge2[[#This Row],[PerformanceRating.ManagerRating]],NA())</f>
        <v>#N/A</v>
      </c>
      <c r="AT965" s="4" t="e">
        <f>AVERAGE(Merge2[[#This Row],[environment]],Merge2[[#This Row],[job_satisfactory]],Merge2[[#This Row],[Relationship]],Merge2[[#This Row],[worklife]],Merge2[[#This Row],[selfrating]],Merge2[[#This Row],[managerrating]])</f>
        <v>#N/A</v>
      </c>
    </row>
    <row r="966" spans="1:46" x14ac:dyDescent="0.25">
      <c r="A966" s="1" t="s">
        <v>3189</v>
      </c>
      <c r="B966" s="3" t="s">
        <v>3190</v>
      </c>
      <c r="C966" s="3" t="s">
        <v>3191</v>
      </c>
      <c r="D966" s="3" t="s">
        <v>56</v>
      </c>
      <c r="E966" s="4">
        <v>35</v>
      </c>
      <c r="F966" s="4" t="str">
        <f>IF(Merge2[[#This Row],[Age]]&lt;=35,"Young","Old")</f>
        <v>Young</v>
      </c>
      <c r="G966" s="3" t="s">
        <v>27</v>
      </c>
      <c r="H966" s="3" t="s">
        <v>57</v>
      </c>
      <c r="I966" s="4">
        <v>19</v>
      </c>
      <c r="J966" s="4" t="str" cm="1">
        <f t="array" ref="J966">_xlfn.IFS(Merge2[[#This Row],[DistanceFromHome (KM)]] &lt;=10,"0-10KM",Merge2[[#This Row],[DistanceFromHome (KM)]] &lt;=20,"11-20KM",Merge2[[#This Row],[DistanceFromHome (KM)]] &lt;=30,"21-30KM",Merge2[[#This Row],[DistanceFromHome (KM)]] &lt;=40,"31-40KM",Merge2[[#This Row],[DistanceFromHome (KM)]] &lt;=50,"41-50KM")</f>
        <v>11-20KM</v>
      </c>
      <c r="K966" s="3" t="s">
        <v>40</v>
      </c>
      <c r="L966" s="3" t="s">
        <v>149</v>
      </c>
      <c r="M966" s="4">
        <v>2</v>
      </c>
      <c r="N966" s="3" t="str" cm="1">
        <f t="array" ref="N966">_xlfn.SWITCH(Merge2[[#This Row],[Education]], 1, "Below College", 2, "College", 3, "Bachelor's", 4, "Master's", 5, "Doctorate")</f>
        <v>College</v>
      </c>
      <c r="O966" s="3" t="s">
        <v>77</v>
      </c>
      <c r="P966" s="3" t="s">
        <v>114</v>
      </c>
      <c r="Q966" s="3" t="s">
        <v>51</v>
      </c>
      <c r="R966" s="5">
        <v>187372</v>
      </c>
      <c r="S966" s="4">
        <v>0</v>
      </c>
      <c r="T966" s="3" t="s">
        <v>42</v>
      </c>
      <c r="U966" s="4">
        <f>IF(Merge2[[#This Row],[OverTime]]="Yes", 1, 0)</f>
        <v>1</v>
      </c>
      <c r="V966" s="2">
        <v>43601</v>
      </c>
      <c r="W966" s="3" t="s">
        <v>34</v>
      </c>
      <c r="X966" s="4">
        <v>3</v>
      </c>
      <c r="Y966" s="4">
        <v>1</v>
      </c>
      <c r="Z966" s="4">
        <v>1</v>
      </c>
      <c r="AA966" s="4" t="str">
        <f>IF(Merge2[[#This Row],[YearsSinceLastPromotion]] &gt;=4, "Need Attention", "OK")</f>
        <v>OK</v>
      </c>
      <c r="AB966" s="4">
        <v>2</v>
      </c>
      <c r="AC966" s="1"/>
      <c r="AD966" s="1"/>
      <c r="AE966" s="2"/>
      <c r="AF966" s="4"/>
      <c r="AG966" s="4" t="e">
        <f>IF(ISNUMBER(Merge2[[#This Row],[PerformanceRating.EnvironmentSatisfaction]]),Merge2[[#This Row],[PerformanceRating.EnvironmentSatisfaction]], NA())</f>
        <v>#N/A</v>
      </c>
      <c r="AH966" s="4"/>
      <c r="AI966" s="4" t="e">
        <f>IF(ISNUMBER(Merge2[[#This Row],[PerformanceRating.JobSatisfaction]]),Merge2[[#This Row],[PerformanceRating.JobSatisfaction]],NA())</f>
        <v>#N/A</v>
      </c>
      <c r="AJ966" s="4"/>
      <c r="AK966" s="4" t="e">
        <f>IF(ISNUMBER(Merge2[[#This Row],[PerformanceRating.RelationshipSatisfaction]]),Merge2[[#This Row],[PerformanceRating.RelationshipSatisfaction]],NA())</f>
        <v>#N/A</v>
      </c>
      <c r="AL966" s="4"/>
      <c r="AM966" s="4"/>
      <c r="AN966" s="4"/>
      <c r="AO966" s="4" t="e">
        <f>IF(ISNUMBER(Merge2[[#This Row],[PerformanceRating.WorkLifeBalance]]),Merge2[[#This Row],[PerformanceRating.WorkLifeBalance]],NA())</f>
        <v>#N/A</v>
      </c>
      <c r="AP966" s="4"/>
      <c r="AQ966" s="4" t="e">
        <f>IF(ISNUMBER(Merge2[[#This Row],[PerformanceRating.SelfRating]]),Merge2[[#This Row],[PerformanceRating.SelfRating]],NA())</f>
        <v>#N/A</v>
      </c>
      <c r="AR966" s="4"/>
      <c r="AS966" s="4" t="e">
        <f>IF(ISNUMBER(Merge2[[#This Row],[PerformanceRating.ManagerRating]]),Merge2[[#This Row],[PerformanceRating.ManagerRating]],NA())</f>
        <v>#N/A</v>
      </c>
      <c r="AT966" s="4" t="e">
        <f>AVERAGE(Merge2[[#This Row],[environment]],Merge2[[#This Row],[job_satisfactory]],Merge2[[#This Row],[Relationship]],Merge2[[#This Row],[worklife]],Merge2[[#This Row],[selfrating]],Merge2[[#This Row],[managerrating]])</f>
        <v>#N/A</v>
      </c>
    </row>
    <row r="967" spans="1:46" x14ac:dyDescent="0.25">
      <c r="A967" s="1" t="s">
        <v>3192</v>
      </c>
      <c r="B967" s="3" t="s">
        <v>3193</v>
      </c>
      <c r="C967" s="3" t="s">
        <v>3194</v>
      </c>
      <c r="D967" s="3" t="s">
        <v>26</v>
      </c>
      <c r="E967" s="4">
        <v>21</v>
      </c>
      <c r="F967" s="4" t="str">
        <f>IF(Merge2[[#This Row],[Age]]&lt;=35,"Young","Old")</f>
        <v>Young</v>
      </c>
      <c r="G967" s="3" t="s">
        <v>27</v>
      </c>
      <c r="H967" s="3" t="s">
        <v>57</v>
      </c>
      <c r="I967" s="4">
        <v>44</v>
      </c>
      <c r="J967" s="4" t="str" cm="1">
        <f t="array" ref="J967">_xlfn.IFS(Merge2[[#This Row],[DistanceFromHome (KM)]] &lt;=10,"0-10KM",Merge2[[#This Row],[DistanceFromHome (KM)]] &lt;=20,"11-20KM",Merge2[[#This Row],[DistanceFromHome (KM)]] &lt;=30,"21-30KM",Merge2[[#This Row],[DistanceFromHome (KM)]] &lt;=40,"31-40KM",Merge2[[#This Row],[DistanceFromHome (KM)]] &lt;=50,"41-50KM")</f>
        <v>41-50KM</v>
      </c>
      <c r="K967" s="3" t="s">
        <v>69</v>
      </c>
      <c r="L967" s="3" t="s">
        <v>76</v>
      </c>
      <c r="M967" s="4">
        <v>4</v>
      </c>
      <c r="N967" s="3" t="str" cm="1">
        <f t="array" ref="N967">_xlfn.SWITCH(Merge2[[#This Row],[Education]], 1, "Below College", 2, "College", 3, "Bachelor's", 4, "Master's", 5, "Doctorate")</f>
        <v>Master's</v>
      </c>
      <c r="O967" s="3" t="s">
        <v>58</v>
      </c>
      <c r="P967" s="3" t="s">
        <v>110</v>
      </c>
      <c r="Q967" s="3" t="s">
        <v>51</v>
      </c>
      <c r="R967" s="5">
        <v>46366</v>
      </c>
      <c r="S967" s="4">
        <v>1</v>
      </c>
      <c r="T967" s="3" t="s">
        <v>34</v>
      </c>
      <c r="U967" s="4">
        <f>IF(Merge2[[#This Row],[OverTime]]="Yes", 1, 0)</f>
        <v>0</v>
      </c>
      <c r="V967" s="2">
        <v>43601</v>
      </c>
      <c r="W967" s="3" t="s">
        <v>34</v>
      </c>
      <c r="X967" s="4">
        <v>3</v>
      </c>
      <c r="Y967" s="4">
        <v>0</v>
      </c>
      <c r="Z967" s="4">
        <v>3</v>
      </c>
      <c r="AA967" s="4" t="str">
        <f>IF(Merge2[[#This Row],[YearsSinceLastPromotion]] &gt;=4, "Need Attention", "OK")</f>
        <v>OK</v>
      </c>
      <c r="AB967" s="4">
        <v>0</v>
      </c>
      <c r="AC967" s="1"/>
      <c r="AD967" s="1"/>
      <c r="AE967" s="2"/>
      <c r="AF967" s="4"/>
      <c r="AG967" s="4" t="e">
        <f>IF(ISNUMBER(Merge2[[#This Row],[PerformanceRating.EnvironmentSatisfaction]]),Merge2[[#This Row],[PerformanceRating.EnvironmentSatisfaction]], NA())</f>
        <v>#N/A</v>
      </c>
      <c r="AH967" s="4"/>
      <c r="AI967" s="4" t="e">
        <f>IF(ISNUMBER(Merge2[[#This Row],[PerformanceRating.JobSatisfaction]]),Merge2[[#This Row],[PerformanceRating.JobSatisfaction]],NA())</f>
        <v>#N/A</v>
      </c>
      <c r="AJ967" s="4"/>
      <c r="AK967" s="4" t="e">
        <f>IF(ISNUMBER(Merge2[[#This Row],[PerformanceRating.RelationshipSatisfaction]]),Merge2[[#This Row],[PerformanceRating.RelationshipSatisfaction]],NA())</f>
        <v>#N/A</v>
      </c>
      <c r="AL967" s="4"/>
      <c r="AM967" s="4"/>
      <c r="AN967" s="4"/>
      <c r="AO967" s="4" t="e">
        <f>IF(ISNUMBER(Merge2[[#This Row],[PerformanceRating.WorkLifeBalance]]),Merge2[[#This Row],[PerformanceRating.WorkLifeBalance]],NA())</f>
        <v>#N/A</v>
      </c>
      <c r="AP967" s="4"/>
      <c r="AQ967" s="4" t="e">
        <f>IF(ISNUMBER(Merge2[[#This Row],[PerformanceRating.SelfRating]]),Merge2[[#This Row],[PerformanceRating.SelfRating]],NA())</f>
        <v>#N/A</v>
      </c>
      <c r="AR967" s="4"/>
      <c r="AS967" s="4" t="e">
        <f>IF(ISNUMBER(Merge2[[#This Row],[PerformanceRating.ManagerRating]]),Merge2[[#This Row],[PerformanceRating.ManagerRating]],NA())</f>
        <v>#N/A</v>
      </c>
      <c r="AT967" s="4" t="e">
        <f>AVERAGE(Merge2[[#This Row],[environment]],Merge2[[#This Row],[job_satisfactory]],Merge2[[#This Row],[Relationship]],Merge2[[#This Row],[worklife]],Merge2[[#This Row],[selfrating]],Merge2[[#This Row],[managerrating]])</f>
        <v>#N/A</v>
      </c>
    </row>
    <row r="968" spans="1:46" x14ac:dyDescent="0.25">
      <c r="A968" s="1" t="s">
        <v>3195</v>
      </c>
      <c r="B968" s="3" t="s">
        <v>3196</v>
      </c>
      <c r="C968" s="3" t="s">
        <v>3197</v>
      </c>
      <c r="D968" s="3" t="s">
        <v>39</v>
      </c>
      <c r="E968" s="4">
        <v>21</v>
      </c>
      <c r="F968" s="4" t="str">
        <f>IF(Merge2[[#This Row],[Age]]&lt;=35,"Young","Old")</f>
        <v>Young</v>
      </c>
      <c r="G968" s="3" t="s">
        <v>27</v>
      </c>
      <c r="H968" s="3" t="s">
        <v>28</v>
      </c>
      <c r="I968" s="4">
        <v>21</v>
      </c>
      <c r="J968" s="4" t="str" cm="1">
        <f t="array" ref="J968">_xlfn.IFS(Merge2[[#This Row],[DistanceFromHome (KM)]] &lt;=10,"0-10KM",Merge2[[#This Row],[DistanceFromHome (KM)]] &lt;=20,"11-20KM",Merge2[[#This Row],[DistanceFromHome (KM)]] &lt;=30,"21-30KM",Merge2[[#This Row],[DistanceFromHome (KM)]] &lt;=40,"31-40KM",Merge2[[#This Row],[DistanceFromHome (KM)]] &lt;=50,"41-50KM")</f>
        <v>21-30KM</v>
      </c>
      <c r="K968" s="3" t="s">
        <v>29</v>
      </c>
      <c r="L968" s="3" t="s">
        <v>76</v>
      </c>
      <c r="M968" s="4">
        <v>4</v>
      </c>
      <c r="N968" s="3" t="str" cm="1">
        <f t="array" ref="N968">_xlfn.SWITCH(Merge2[[#This Row],[Education]], 1, "Below College", 2, "College", 3, "Bachelor's", 4, "Master's", 5, "Doctorate")</f>
        <v>Master's</v>
      </c>
      <c r="O968" s="3" t="s">
        <v>49</v>
      </c>
      <c r="P968" s="3" t="s">
        <v>166</v>
      </c>
      <c r="Q968" s="3" t="s">
        <v>51</v>
      </c>
      <c r="R968" s="5">
        <v>33641</v>
      </c>
      <c r="S968" s="4">
        <v>2</v>
      </c>
      <c r="T968" s="3" t="s">
        <v>34</v>
      </c>
      <c r="U968" s="4">
        <f>IF(Merge2[[#This Row],[OverTime]]="Yes", 1, 0)</f>
        <v>0</v>
      </c>
      <c r="V968" s="2">
        <v>43605</v>
      </c>
      <c r="W968" s="3" t="s">
        <v>34</v>
      </c>
      <c r="X968" s="4">
        <v>3</v>
      </c>
      <c r="Y968" s="4">
        <v>0</v>
      </c>
      <c r="Z968" s="4">
        <v>3</v>
      </c>
      <c r="AA968" s="4" t="str">
        <f>IF(Merge2[[#This Row],[YearsSinceLastPromotion]] &gt;=4, "Need Attention", "OK")</f>
        <v>OK</v>
      </c>
      <c r="AB968" s="4">
        <v>1</v>
      </c>
      <c r="AC968" s="1"/>
      <c r="AD968" s="1"/>
      <c r="AE968" s="2"/>
      <c r="AF968" s="4"/>
      <c r="AG968" s="4" t="e">
        <f>IF(ISNUMBER(Merge2[[#This Row],[PerformanceRating.EnvironmentSatisfaction]]),Merge2[[#This Row],[PerformanceRating.EnvironmentSatisfaction]], NA())</f>
        <v>#N/A</v>
      </c>
      <c r="AH968" s="4"/>
      <c r="AI968" s="4" t="e">
        <f>IF(ISNUMBER(Merge2[[#This Row],[PerformanceRating.JobSatisfaction]]),Merge2[[#This Row],[PerformanceRating.JobSatisfaction]],NA())</f>
        <v>#N/A</v>
      </c>
      <c r="AJ968" s="4"/>
      <c r="AK968" s="4" t="e">
        <f>IF(ISNUMBER(Merge2[[#This Row],[PerformanceRating.RelationshipSatisfaction]]),Merge2[[#This Row],[PerformanceRating.RelationshipSatisfaction]],NA())</f>
        <v>#N/A</v>
      </c>
      <c r="AL968" s="4"/>
      <c r="AM968" s="4"/>
      <c r="AN968" s="4"/>
      <c r="AO968" s="4" t="e">
        <f>IF(ISNUMBER(Merge2[[#This Row],[PerformanceRating.WorkLifeBalance]]),Merge2[[#This Row],[PerformanceRating.WorkLifeBalance]],NA())</f>
        <v>#N/A</v>
      </c>
      <c r="AP968" s="4"/>
      <c r="AQ968" s="4" t="e">
        <f>IF(ISNUMBER(Merge2[[#This Row],[PerformanceRating.SelfRating]]),Merge2[[#This Row],[PerformanceRating.SelfRating]],NA())</f>
        <v>#N/A</v>
      </c>
      <c r="AR968" s="4"/>
      <c r="AS968" s="4" t="e">
        <f>IF(ISNUMBER(Merge2[[#This Row],[PerformanceRating.ManagerRating]]),Merge2[[#This Row],[PerformanceRating.ManagerRating]],NA())</f>
        <v>#N/A</v>
      </c>
      <c r="AT968" s="4" t="e">
        <f>AVERAGE(Merge2[[#This Row],[environment]],Merge2[[#This Row],[job_satisfactory]],Merge2[[#This Row],[Relationship]],Merge2[[#This Row],[worklife]],Merge2[[#This Row],[selfrating]],Merge2[[#This Row],[managerrating]])</f>
        <v>#N/A</v>
      </c>
    </row>
    <row r="969" spans="1:46" x14ac:dyDescent="0.25">
      <c r="A969" s="1" t="s">
        <v>3198</v>
      </c>
      <c r="B969" s="3" t="s">
        <v>3199</v>
      </c>
      <c r="C969" s="3" t="s">
        <v>3200</v>
      </c>
      <c r="D969" s="3" t="s">
        <v>39</v>
      </c>
      <c r="E969" s="4">
        <v>24</v>
      </c>
      <c r="F969" s="4" t="str">
        <f>IF(Merge2[[#This Row],[Age]]&lt;=35,"Young","Old")</f>
        <v>Young</v>
      </c>
      <c r="G969" s="3" t="s">
        <v>75</v>
      </c>
      <c r="H969" s="3" t="s">
        <v>57</v>
      </c>
      <c r="I969" s="4">
        <v>42</v>
      </c>
      <c r="J969" s="4" t="str" cm="1">
        <f t="array" ref="J969">_xlfn.IFS(Merge2[[#This Row],[DistanceFromHome (KM)]] &lt;=10,"0-10KM",Merge2[[#This Row],[DistanceFromHome (KM)]] &lt;=20,"11-20KM",Merge2[[#This Row],[DistanceFromHome (KM)]] &lt;=30,"21-30KM",Merge2[[#This Row],[DistanceFromHome (KM)]] &lt;=40,"31-40KM",Merge2[[#This Row],[DistanceFromHome (KM)]] &lt;=50,"41-50KM")</f>
        <v>41-50KM</v>
      </c>
      <c r="K969" s="3" t="s">
        <v>40</v>
      </c>
      <c r="L969" s="3" t="s">
        <v>30</v>
      </c>
      <c r="M969" s="4">
        <v>4</v>
      </c>
      <c r="N969" s="3" t="str" cm="1">
        <f t="array" ref="N969">_xlfn.SWITCH(Merge2[[#This Row],[Education]], 1, "Below College", 2, "College", 3, "Bachelor's", 4, "Master's", 5, "Doctorate")</f>
        <v>Master's</v>
      </c>
      <c r="O969" s="3" t="s">
        <v>58</v>
      </c>
      <c r="P969" s="3" t="s">
        <v>114</v>
      </c>
      <c r="Q969" s="3" t="s">
        <v>51</v>
      </c>
      <c r="R969" s="5">
        <v>58717</v>
      </c>
      <c r="S969" s="4">
        <v>1</v>
      </c>
      <c r="T969" s="3" t="s">
        <v>34</v>
      </c>
      <c r="U969" s="4">
        <f>IF(Merge2[[#This Row],[OverTime]]="Yes", 1, 0)</f>
        <v>0</v>
      </c>
      <c r="V969" s="2">
        <v>43605</v>
      </c>
      <c r="W969" s="3" t="s">
        <v>34</v>
      </c>
      <c r="X969" s="4">
        <v>3</v>
      </c>
      <c r="Y969" s="4">
        <v>0</v>
      </c>
      <c r="Z969" s="4">
        <v>2</v>
      </c>
      <c r="AA969" s="4" t="str">
        <f>IF(Merge2[[#This Row],[YearsSinceLastPromotion]] &gt;=4, "Need Attention", "OK")</f>
        <v>OK</v>
      </c>
      <c r="AB969" s="4">
        <v>1</v>
      </c>
      <c r="AC969" s="1"/>
      <c r="AD969" s="1"/>
      <c r="AE969" s="2"/>
      <c r="AF969" s="4"/>
      <c r="AG969" s="4" t="e">
        <f>IF(ISNUMBER(Merge2[[#This Row],[PerformanceRating.EnvironmentSatisfaction]]),Merge2[[#This Row],[PerformanceRating.EnvironmentSatisfaction]], NA())</f>
        <v>#N/A</v>
      </c>
      <c r="AH969" s="4"/>
      <c r="AI969" s="4" t="e">
        <f>IF(ISNUMBER(Merge2[[#This Row],[PerformanceRating.JobSatisfaction]]),Merge2[[#This Row],[PerformanceRating.JobSatisfaction]],NA())</f>
        <v>#N/A</v>
      </c>
      <c r="AJ969" s="4"/>
      <c r="AK969" s="4" t="e">
        <f>IF(ISNUMBER(Merge2[[#This Row],[PerformanceRating.RelationshipSatisfaction]]),Merge2[[#This Row],[PerformanceRating.RelationshipSatisfaction]],NA())</f>
        <v>#N/A</v>
      </c>
      <c r="AL969" s="4"/>
      <c r="AM969" s="4"/>
      <c r="AN969" s="4"/>
      <c r="AO969" s="4" t="e">
        <f>IF(ISNUMBER(Merge2[[#This Row],[PerformanceRating.WorkLifeBalance]]),Merge2[[#This Row],[PerformanceRating.WorkLifeBalance]],NA())</f>
        <v>#N/A</v>
      </c>
      <c r="AP969" s="4"/>
      <c r="AQ969" s="4" t="e">
        <f>IF(ISNUMBER(Merge2[[#This Row],[PerformanceRating.SelfRating]]),Merge2[[#This Row],[PerformanceRating.SelfRating]],NA())</f>
        <v>#N/A</v>
      </c>
      <c r="AR969" s="4"/>
      <c r="AS969" s="4" t="e">
        <f>IF(ISNUMBER(Merge2[[#This Row],[PerformanceRating.ManagerRating]]),Merge2[[#This Row],[PerformanceRating.ManagerRating]],NA())</f>
        <v>#N/A</v>
      </c>
      <c r="AT969" s="4" t="e">
        <f>AVERAGE(Merge2[[#This Row],[environment]],Merge2[[#This Row],[job_satisfactory]],Merge2[[#This Row],[Relationship]],Merge2[[#This Row],[worklife]],Merge2[[#This Row],[selfrating]],Merge2[[#This Row],[managerrating]])</f>
        <v>#N/A</v>
      </c>
    </row>
    <row r="970" spans="1:46" x14ac:dyDescent="0.25">
      <c r="A970" s="1" t="s">
        <v>3201</v>
      </c>
      <c r="B970" s="3" t="s">
        <v>3202</v>
      </c>
      <c r="C970" s="3" t="s">
        <v>3203</v>
      </c>
      <c r="D970" s="3" t="s">
        <v>26</v>
      </c>
      <c r="E970" s="4">
        <v>21</v>
      </c>
      <c r="F970" s="4" t="str">
        <f>IF(Merge2[[#This Row],[Age]]&lt;=35,"Young","Old")</f>
        <v>Young</v>
      </c>
      <c r="G970" s="3" t="s">
        <v>27</v>
      </c>
      <c r="H970" s="3" t="s">
        <v>57</v>
      </c>
      <c r="I970" s="4">
        <v>8</v>
      </c>
      <c r="J970" s="4" t="str" cm="1">
        <f t="array" ref="J970">_xlfn.IFS(Merge2[[#This Row],[DistanceFromHome (KM)]] &lt;=10,"0-10KM",Merge2[[#This Row],[DistanceFromHome (KM)]] &lt;=20,"11-20KM",Merge2[[#This Row],[DistanceFromHome (KM)]] &lt;=30,"21-30KM",Merge2[[#This Row],[DistanceFromHome (KM)]] &lt;=40,"31-40KM",Merge2[[#This Row],[DistanceFromHome (KM)]] &lt;=50,"41-50KM")</f>
        <v>0-10KM</v>
      </c>
      <c r="K970" s="3" t="s">
        <v>40</v>
      </c>
      <c r="L970" s="3" t="s">
        <v>149</v>
      </c>
      <c r="M970" s="4">
        <v>3</v>
      </c>
      <c r="N970" s="3" t="str" cm="1">
        <f t="array" ref="N970">_xlfn.SWITCH(Merge2[[#This Row],[Education]], 1, "Below College", 2, "College", 3, "Bachelor's", 4, "Master's", 5, "Doctorate")</f>
        <v>Bachelor's</v>
      </c>
      <c r="O970" s="3" t="s">
        <v>200</v>
      </c>
      <c r="P970" s="3" t="s">
        <v>93</v>
      </c>
      <c r="Q970" s="3" t="s">
        <v>41</v>
      </c>
      <c r="R970" s="5">
        <v>36534</v>
      </c>
      <c r="S970" s="4">
        <v>0</v>
      </c>
      <c r="T970" s="3" t="s">
        <v>34</v>
      </c>
      <c r="U970" s="4">
        <f>IF(Merge2[[#This Row],[OverTime]]="Yes", 1, 0)</f>
        <v>0</v>
      </c>
      <c r="V970" s="2">
        <v>43609</v>
      </c>
      <c r="W970" s="3" t="s">
        <v>42</v>
      </c>
      <c r="X970" s="4">
        <v>0</v>
      </c>
      <c r="Y970" s="4">
        <v>0</v>
      </c>
      <c r="Z970" s="4">
        <v>0</v>
      </c>
      <c r="AA970" s="4" t="str">
        <f>IF(Merge2[[#This Row],[YearsSinceLastPromotion]] &gt;=4, "Need Attention", "OK")</f>
        <v>OK</v>
      </c>
      <c r="AB970" s="4">
        <v>0</v>
      </c>
      <c r="AC970" s="1"/>
      <c r="AD970" s="1"/>
      <c r="AE970" s="2"/>
      <c r="AF970" s="4"/>
      <c r="AG970" s="4" t="e">
        <f>IF(ISNUMBER(Merge2[[#This Row],[PerformanceRating.EnvironmentSatisfaction]]),Merge2[[#This Row],[PerformanceRating.EnvironmentSatisfaction]], NA())</f>
        <v>#N/A</v>
      </c>
      <c r="AH970" s="4"/>
      <c r="AI970" s="4" t="e">
        <f>IF(ISNUMBER(Merge2[[#This Row],[PerformanceRating.JobSatisfaction]]),Merge2[[#This Row],[PerformanceRating.JobSatisfaction]],NA())</f>
        <v>#N/A</v>
      </c>
      <c r="AJ970" s="4"/>
      <c r="AK970" s="4" t="e">
        <f>IF(ISNUMBER(Merge2[[#This Row],[PerformanceRating.RelationshipSatisfaction]]),Merge2[[#This Row],[PerformanceRating.RelationshipSatisfaction]],NA())</f>
        <v>#N/A</v>
      </c>
      <c r="AL970" s="4"/>
      <c r="AM970" s="4"/>
      <c r="AN970" s="4"/>
      <c r="AO970" s="4" t="e">
        <f>IF(ISNUMBER(Merge2[[#This Row],[PerformanceRating.WorkLifeBalance]]),Merge2[[#This Row],[PerformanceRating.WorkLifeBalance]],NA())</f>
        <v>#N/A</v>
      </c>
      <c r="AP970" s="4"/>
      <c r="AQ970" s="4" t="e">
        <f>IF(ISNUMBER(Merge2[[#This Row],[PerformanceRating.SelfRating]]),Merge2[[#This Row],[PerformanceRating.SelfRating]],NA())</f>
        <v>#N/A</v>
      </c>
      <c r="AR970" s="4"/>
      <c r="AS970" s="4" t="e">
        <f>IF(ISNUMBER(Merge2[[#This Row],[PerformanceRating.ManagerRating]]),Merge2[[#This Row],[PerformanceRating.ManagerRating]],NA())</f>
        <v>#N/A</v>
      </c>
      <c r="AT970" s="4" t="e">
        <f>AVERAGE(Merge2[[#This Row],[environment]],Merge2[[#This Row],[job_satisfactory]],Merge2[[#This Row],[Relationship]],Merge2[[#This Row],[worklife]],Merge2[[#This Row],[selfrating]],Merge2[[#This Row],[managerrating]])</f>
        <v>#N/A</v>
      </c>
    </row>
    <row r="971" spans="1:46" hidden="1" x14ac:dyDescent="0.25">
      <c r="A971" s="1" t="s">
        <v>3204</v>
      </c>
      <c r="B971" s="3" t="s">
        <v>3205</v>
      </c>
      <c r="C971" s="3" t="s">
        <v>3206</v>
      </c>
      <c r="D971" s="3" t="s">
        <v>26</v>
      </c>
      <c r="E971" s="4">
        <v>41</v>
      </c>
      <c r="F971" s="4" t="str">
        <f>IF(Merge2[[#This Row],[Age]]&lt;=35,"Young","Old")</f>
        <v>Old</v>
      </c>
      <c r="G971" s="3" t="s">
        <v>27</v>
      </c>
      <c r="H971" s="3" t="s">
        <v>57</v>
      </c>
      <c r="I971" s="4">
        <v>22</v>
      </c>
      <c r="J971" s="4" t="str" cm="1">
        <f t="array" ref="J971">_xlfn.IFS(Merge2[[#This Row],[DistanceFromHome (KM)]] &lt;=10,"0-10KM",Merge2[[#This Row],[DistanceFromHome (KM)]] &lt;=20,"11-20KM",Merge2[[#This Row],[DistanceFromHome (KM)]] &lt;=30,"21-30KM",Merge2[[#This Row],[DistanceFromHome (KM)]] &lt;=40,"31-40KM",Merge2[[#This Row],[DistanceFromHome (KM)]] &lt;=50,"41-50KM")</f>
        <v>21-30KM</v>
      </c>
      <c r="K971" s="3" t="s">
        <v>40</v>
      </c>
      <c r="L971" s="3" t="s">
        <v>30</v>
      </c>
      <c r="M971" s="4">
        <v>3</v>
      </c>
      <c r="N971" s="3" t="str" cm="1">
        <f t="array" ref="N971">_xlfn.SWITCH(Merge2[[#This Row],[Education]], 1, "Below College", 2, "College", 3, "Bachelor's", 4, "Master's", 5, "Doctorate")</f>
        <v>Bachelor's</v>
      </c>
      <c r="O971" s="3" t="s">
        <v>58</v>
      </c>
      <c r="P971" s="3" t="s">
        <v>101</v>
      </c>
      <c r="Q971" s="3" t="s">
        <v>41</v>
      </c>
      <c r="R971" s="5">
        <v>235812</v>
      </c>
      <c r="S971" s="4">
        <v>0</v>
      </c>
      <c r="T971" s="3" t="s">
        <v>34</v>
      </c>
      <c r="U971" s="4">
        <f>IF(Merge2[[#This Row],[OverTime]]="Yes", 1, 0)</f>
        <v>0</v>
      </c>
      <c r="V971" s="2">
        <v>43612</v>
      </c>
      <c r="W971" s="3" t="s">
        <v>34</v>
      </c>
      <c r="X971" s="4">
        <v>3</v>
      </c>
      <c r="Y971" s="4">
        <v>1</v>
      </c>
      <c r="Z971" s="4">
        <v>2</v>
      </c>
      <c r="AA971" s="4" t="str">
        <f>IF(Merge2[[#This Row],[YearsSinceLastPromotion]] &gt;=4, "Need Attention", "OK")</f>
        <v>OK</v>
      </c>
      <c r="AB971" s="4">
        <v>2</v>
      </c>
      <c r="AC971" s="1"/>
      <c r="AD971" s="1"/>
      <c r="AE971" s="2"/>
      <c r="AF971" s="4"/>
      <c r="AG971" s="4" t="e">
        <f>IF(ISNUMBER(Merge2[[#This Row],[PerformanceRating.EnvironmentSatisfaction]]),Merge2[[#This Row],[PerformanceRating.EnvironmentSatisfaction]], NA())</f>
        <v>#N/A</v>
      </c>
      <c r="AH971" s="4"/>
      <c r="AI971" s="4" t="e">
        <f>IF(ISNUMBER(Merge2[[#This Row],[PerformanceRating.JobSatisfaction]]),Merge2[[#This Row],[PerformanceRating.JobSatisfaction]],NA())</f>
        <v>#N/A</v>
      </c>
      <c r="AJ971" s="4"/>
      <c r="AK971" s="4" t="e">
        <f>IF(ISNUMBER(Merge2[[#This Row],[PerformanceRating.RelationshipSatisfaction]]),Merge2[[#This Row],[PerformanceRating.RelationshipSatisfaction]],NA())</f>
        <v>#N/A</v>
      </c>
      <c r="AL971" s="4"/>
      <c r="AM971" s="4"/>
      <c r="AN971" s="4"/>
      <c r="AO971" s="4" t="e">
        <f>IF(ISNUMBER(Merge2[[#This Row],[PerformanceRating.WorkLifeBalance]]),Merge2[[#This Row],[PerformanceRating.WorkLifeBalance]],NA())</f>
        <v>#N/A</v>
      </c>
      <c r="AP971" s="4"/>
      <c r="AQ971" s="4" t="e">
        <f>IF(ISNUMBER(Merge2[[#This Row],[PerformanceRating.SelfRating]]),Merge2[[#This Row],[PerformanceRating.SelfRating]],NA())</f>
        <v>#N/A</v>
      </c>
      <c r="AR971" s="4"/>
      <c r="AS971" s="4" t="e">
        <f>IF(ISNUMBER(Merge2[[#This Row],[PerformanceRating.ManagerRating]]),Merge2[[#This Row],[PerformanceRating.ManagerRating]],NA())</f>
        <v>#N/A</v>
      </c>
      <c r="AT971" s="4" t="e">
        <f>AVERAGE(Merge2[[#This Row],[environment]],Merge2[[#This Row],[job_satisfactory]],Merge2[[#This Row],[Relationship]],Merge2[[#This Row],[worklife]],Merge2[[#This Row],[selfrating]],Merge2[[#This Row],[managerrating]])</f>
        <v>#N/A</v>
      </c>
    </row>
    <row r="972" spans="1:46" x14ac:dyDescent="0.25">
      <c r="A972" s="1" t="s">
        <v>3207</v>
      </c>
      <c r="B972" s="3" t="s">
        <v>3208</v>
      </c>
      <c r="C972" s="3" t="s">
        <v>3209</v>
      </c>
      <c r="D972" s="3" t="s">
        <v>26</v>
      </c>
      <c r="E972" s="4">
        <v>24</v>
      </c>
      <c r="F972" s="4" t="str">
        <f>IF(Merge2[[#This Row],[Age]]&lt;=35,"Young","Old")</f>
        <v>Young</v>
      </c>
      <c r="G972" s="3" t="s">
        <v>27</v>
      </c>
      <c r="H972" s="3" t="s">
        <v>28</v>
      </c>
      <c r="I972" s="4">
        <v>16</v>
      </c>
      <c r="J972" s="4" t="str" cm="1">
        <f t="array" ref="J972">_xlfn.IFS(Merge2[[#This Row],[DistanceFromHome (KM)]] &lt;=10,"0-10KM",Merge2[[#This Row],[DistanceFromHome (KM)]] &lt;=20,"11-20KM",Merge2[[#This Row],[DistanceFromHome (KM)]] &lt;=30,"21-30KM",Merge2[[#This Row],[DistanceFromHome (KM)]] &lt;=40,"31-40KM",Merge2[[#This Row],[DistanceFromHome (KM)]] &lt;=50,"41-50KM")</f>
        <v>11-20KM</v>
      </c>
      <c r="K972" s="3" t="s">
        <v>40</v>
      </c>
      <c r="L972" s="3" t="s">
        <v>30</v>
      </c>
      <c r="M972" s="4">
        <v>3</v>
      </c>
      <c r="N972" s="3" t="str" cm="1">
        <f t="array" ref="N972">_xlfn.SWITCH(Merge2[[#This Row],[Education]], 1, "Below College", 2, "College", 3, "Bachelor's", 4, "Master's", 5, "Doctorate")</f>
        <v>Bachelor's</v>
      </c>
      <c r="O972" s="3" t="s">
        <v>130</v>
      </c>
      <c r="P972" s="3" t="s">
        <v>166</v>
      </c>
      <c r="Q972" s="3" t="s">
        <v>41</v>
      </c>
      <c r="R972" s="5">
        <v>25102</v>
      </c>
      <c r="S972" s="4">
        <v>0</v>
      </c>
      <c r="T972" s="3" t="s">
        <v>34</v>
      </c>
      <c r="U972" s="4">
        <f>IF(Merge2[[#This Row],[OverTime]]="Yes", 1, 0)</f>
        <v>0</v>
      </c>
      <c r="V972" s="2">
        <v>43621</v>
      </c>
      <c r="W972" s="3" t="s">
        <v>42</v>
      </c>
      <c r="X972" s="4">
        <v>1</v>
      </c>
      <c r="Y972" s="4">
        <v>0</v>
      </c>
      <c r="Z972" s="4">
        <v>0</v>
      </c>
      <c r="AA972" s="4" t="str">
        <f>IF(Merge2[[#This Row],[YearsSinceLastPromotion]] &gt;=4, "Need Attention", "OK")</f>
        <v>OK</v>
      </c>
      <c r="AB972" s="4">
        <v>0</v>
      </c>
      <c r="AC972" s="1" t="s">
        <v>3210</v>
      </c>
      <c r="AD972" s="1" t="s">
        <v>3207</v>
      </c>
      <c r="AE972" s="2">
        <v>42634</v>
      </c>
      <c r="AF972" s="4">
        <v>5</v>
      </c>
      <c r="AG972" s="4">
        <f>IF(ISNUMBER(Merge2[[#This Row],[PerformanceRating.EnvironmentSatisfaction]]),Merge2[[#This Row],[PerformanceRating.EnvironmentSatisfaction]], NA())</f>
        <v>5</v>
      </c>
      <c r="AH972" s="4">
        <v>4</v>
      </c>
      <c r="AI972" s="4">
        <f>IF(ISNUMBER(Merge2[[#This Row],[PerformanceRating.JobSatisfaction]]),Merge2[[#This Row],[PerformanceRating.JobSatisfaction]],NA())</f>
        <v>4</v>
      </c>
      <c r="AJ972" s="4">
        <v>2</v>
      </c>
      <c r="AK972" s="4">
        <f>IF(ISNUMBER(Merge2[[#This Row],[PerformanceRating.RelationshipSatisfaction]]),Merge2[[#This Row],[PerformanceRating.RelationshipSatisfaction]],NA())</f>
        <v>2</v>
      </c>
      <c r="AL972" s="4">
        <v>3</v>
      </c>
      <c r="AM972" s="4">
        <v>0</v>
      </c>
      <c r="AN972" s="4">
        <v>3</v>
      </c>
      <c r="AO972" s="4">
        <f>IF(ISNUMBER(Merge2[[#This Row],[PerformanceRating.WorkLifeBalance]]),Merge2[[#This Row],[PerformanceRating.WorkLifeBalance]],NA())</f>
        <v>3</v>
      </c>
      <c r="AP972" s="4">
        <v>5</v>
      </c>
      <c r="AQ972" s="4">
        <f>IF(ISNUMBER(Merge2[[#This Row],[PerformanceRating.SelfRating]]),Merge2[[#This Row],[PerformanceRating.SelfRating]],NA())</f>
        <v>5</v>
      </c>
      <c r="AR972" s="4">
        <v>4</v>
      </c>
      <c r="AS972" s="4">
        <f>IF(ISNUMBER(Merge2[[#This Row],[PerformanceRating.ManagerRating]]),Merge2[[#This Row],[PerformanceRating.ManagerRating]],NA())</f>
        <v>4</v>
      </c>
      <c r="AT972" s="4">
        <f>AVERAGE(Merge2[[#This Row],[environment]],Merge2[[#This Row],[job_satisfactory]],Merge2[[#This Row],[Relationship]],Merge2[[#This Row],[worklife]],Merge2[[#This Row],[selfrating]],Merge2[[#This Row],[managerrating]])</f>
        <v>3.8333333333333335</v>
      </c>
    </row>
    <row r="973" spans="1:46" x14ac:dyDescent="0.25">
      <c r="A973" s="1" t="s">
        <v>3211</v>
      </c>
      <c r="B973" s="3" t="s">
        <v>3212</v>
      </c>
      <c r="C973" s="3" t="s">
        <v>3213</v>
      </c>
      <c r="D973" s="3" t="s">
        <v>39</v>
      </c>
      <c r="E973" s="4">
        <v>21</v>
      </c>
      <c r="F973" s="4" t="str">
        <f>IF(Merge2[[#This Row],[Age]]&lt;=35,"Young","Old")</f>
        <v>Young</v>
      </c>
      <c r="G973" s="3" t="s">
        <v>27</v>
      </c>
      <c r="H973" s="3" t="s">
        <v>57</v>
      </c>
      <c r="I973" s="4">
        <v>43</v>
      </c>
      <c r="J973" s="4" t="str" cm="1">
        <f t="array" ref="J973">_xlfn.IFS(Merge2[[#This Row],[DistanceFromHome (KM)]] &lt;=10,"0-10KM",Merge2[[#This Row],[DistanceFromHome (KM)]] &lt;=20,"11-20KM",Merge2[[#This Row],[DistanceFromHome (KM)]] &lt;=30,"21-30KM",Merge2[[#This Row],[DistanceFromHome (KM)]] &lt;=40,"31-40KM",Merge2[[#This Row],[DistanceFromHome (KM)]] &lt;=50,"41-50KM")</f>
        <v>41-50KM</v>
      </c>
      <c r="K973" s="3" t="s">
        <v>40</v>
      </c>
      <c r="L973" s="3" t="s">
        <v>30</v>
      </c>
      <c r="M973" s="4">
        <v>2</v>
      </c>
      <c r="N973" s="3" t="str" cm="1">
        <f t="array" ref="N973">_xlfn.SWITCH(Merge2[[#This Row],[Education]], 1, "Below College", 2, "College", 3, "Bachelor's", 4, "Master's", 5, "Doctorate")</f>
        <v>College</v>
      </c>
      <c r="O973" s="3" t="s">
        <v>58</v>
      </c>
      <c r="P973" s="3" t="s">
        <v>101</v>
      </c>
      <c r="Q973" s="3" t="s">
        <v>41</v>
      </c>
      <c r="R973" s="5">
        <v>71698</v>
      </c>
      <c r="S973" s="4">
        <v>0</v>
      </c>
      <c r="T973" s="3" t="s">
        <v>34</v>
      </c>
      <c r="U973" s="4">
        <f>IF(Merge2[[#This Row],[OverTime]]="Yes", 1, 0)</f>
        <v>0</v>
      </c>
      <c r="V973" s="2">
        <v>43621</v>
      </c>
      <c r="W973" s="3" t="s">
        <v>34</v>
      </c>
      <c r="X973" s="4">
        <v>3</v>
      </c>
      <c r="Y973" s="4">
        <v>0</v>
      </c>
      <c r="Z973" s="4">
        <v>3</v>
      </c>
      <c r="AA973" s="4" t="str">
        <f>IF(Merge2[[#This Row],[YearsSinceLastPromotion]] &gt;=4, "Need Attention", "OK")</f>
        <v>OK</v>
      </c>
      <c r="AB973" s="4">
        <v>3</v>
      </c>
      <c r="AC973" s="1"/>
      <c r="AD973" s="1"/>
      <c r="AE973" s="2"/>
      <c r="AF973" s="4"/>
      <c r="AG973" s="4" t="e">
        <f>IF(ISNUMBER(Merge2[[#This Row],[PerformanceRating.EnvironmentSatisfaction]]),Merge2[[#This Row],[PerformanceRating.EnvironmentSatisfaction]], NA())</f>
        <v>#N/A</v>
      </c>
      <c r="AH973" s="4"/>
      <c r="AI973" s="4" t="e">
        <f>IF(ISNUMBER(Merge2[[#This Row],[PerformanceRating.JobSatisfaction]]),Merge2[[#This Row],[PerformanceRating.JobSatisfaction]],NA())</f>
        <v>#N/A</v>
      </c>
      <c r="AJ973" s="4"/>
      <c r="AK973" s="4" t="e">
        <f>IF(ISNUMBER(Merge2[[#This Row],[PerformanceRating.RelationshipSatisfaction]]),Merge2[[#This Row],[PerformanceRating.RelationshipSatisfaction]],NA())</f>
        <v>#N/A</v>
      </c>
      <c r="AL973" s="4"/>
      <c r="AM973" s="4"/>
      <c r="AN973" s="4"/>
      <c r="AO973" s="4" t="e">
        <f>IF(ISNUMBER(Merge2[[#This Row],[PerformanceRating.WorkLifeBalance]]),Merge2[[#This Row],[PerformanceRating.WorkLifeBalance]],NA())</f>
        <v>#N/A</v>
      </c>
      <c r="AP973" s="4"/>
      <c r="AQ973" s="4" t="e">
        <f>IF(ISNUMBER(Merge2[[#This Row],[PerformanceRating.SelfRating]]),Merge2[[#This Row],[PerformanceRating.SelfRating]],NA())</f>
        <v>#N/A</v>
      </c>
      <c r="AR973" s="4"/>
      <c r="AS973" s="4" t="e">
        <f>IF(ISNUMBER(Merge2[[#This Row],[PerformanceRating.ManagerRating]]),Merge2[[#This Row],[PerformanceRating.ManagerRating]],NA())</f>
        <v>#N/A</v>
      </c>
      <c r="AT973" s="4" t="e">
        <f>AVERAGE(Merge2[[#This Row],[environment]],Merge2[[#This Row],[job_satisfactory]],Merge2[[#This Row],[Relationship]],Merge2[[#This Row],[worklife]],Merge2[[#This Row],[selfrating]],Merge2[[#This Row],[managerrating]])</f>
        <v>#N/A</v>
      </c>
    </row>
    <row r="974" spans="1:46" x14ac:dyDescent="0.25">
      <c r="A974" s="1" t="s">
        <v>3214</v>
      </c>
      <c r="B974" s="3" t="s">
        <v>3215</v>
      </c>
      <c r="C974" s="3" t="s">
        <v>3216</v>
      </c>
      <c r="D974" s="3" t="s">
        <v>39</v>
      </c>
      <c r="E974" s="4">
        <v>35</v>
      </c>
      <c r="F974" s="4" t="str">
        <f>IF(Merge2[[#This Row],[Age]]&lt;=35,"Young","Old")</f>
        <v>Young</v>
      </c>
      <c r="G974" s="3" t="s">
        <v>27</v>
      </c>
      <c r="H974" s="3" t="s">
        <v>57</v>
      </c>
      <c r="I974" s="4">
        <v>8</v>
      </c>
      <c r="J974" s="4" t="str" cm="1">
        <f t="array" ref="J974">_xlfn.IFS(Merge2[[#This Row],[DistanceFromHome (KM)]] &lt;=10,"0-10KM",Merge2[[#This Row],[DistanceFromHome (KM)]] &lt;=20,"11-20KM",Merge2[[#This Row],[DistanceFromHome (KM)]] &lt;=30,"21-30KM",Merge2[[#This Row],[DistanceFromHome (KM)]] &lt;=40,"31-40KM",Merge2[[#This Row],[DistanceFromHome (KM)]] &lt;=50,"41-50KM")</f>
        <v>0-10KM</v>
      </c>
      <c r="K974" s="3" t="s">
        <v>40</v>
      </c>
      <c r="L974" s="3" t="s">
        <v>76</v>
      </c>
      <c r="M974" s="4">
        <v>4</v>
      </c>
      <c r="N974" s="3" t="str" cm="1">
        <f t="array" ref="N974">_xlfn.SWITCH(Merge2[[#This Row],[Education]], 1, "Below College", 2, "College", 3, "Bachelor's", 4, "Master's", 5, "Doctorate")</f>
        <v>Master's</v>
      </c>
      <c r="O974" s="3" t="s">
        <v>58</v>
      </c>
      <c r="P974" s="3" t="s">
        <v>205</v>
      </c>
      <c r="Q974" s="3" t="s">
        <v>51</v>
      </c>
      <c r="R974" s="5">
        <v>405965</v>
      </c>
      <c r="S974" s="4">
        <v>1</v>
      </c>
      <c r="T974" s="3" t="s">
        <v>34</v>
      </c>
      <c r="U974" s="4">
        <f>IF(Merge2[[#This Row],[OverTime]]="Yes", 1, 0)</f>
        <v>0</v>
      </c>
      <c r="V974" s="2">
        <v>43623</v>
      </c>
      <c r="W974" s="3" t="s">
        <v>34</v>
      </c>
      <c r="X974" s="4">
        <v>3</v>
      </c>
      <c r="Y974" s="4">
        <v>1</v>
      </c>
      <c r="Z974" s="4">
        <v>2</v>
      </c>
      <c r="AA974" s="4" t="str">
        <f>IF(Merge2[[#This Row],[YearsSinceLastPromotion]] &gt;=4, "Need Attention", "OK")</f>
        <v>OK</v>
      </c>
      <c r="AB974" s="4">
        <v>0</v>
      </c>
      <c r="AC974" s="1"/>
      <c r="AD974" s="1"/>
      <c r="AE974" s="2"/>
      <c r="AF974" s="4"/>
      <c r="AG974" s="4" t="e">
        <f>IF(ISNUMBER(Merge2[[#This Row],[PerformanceRating.EnvironmentSatisfaction]]),Merge2[[#This Row],[PerformanceRating.EnvironmentSatisfaction]], NA())</f>
        <v>#N/A</v>
      </c>
      <c r="AH974" s="4"/>
      <c r="AI974" s="4" t="e">
        <f>IF(ISNUMBER(Merge2[[#This Row],[PerformanceRating.JobSatisfaction]]),Merge2[[#This Row],[PerformanceRating.JobSatisfaction]],NA())</f>
        <v>#N/A</v>
      </c>
      <c r="AJ974" s="4"/>
      <c r="AK974" s="4" t="e">
        <f>IF(ISNUMBER(Merge2[[#This Row],[PerformanceRating.RelationshipSatisfaction]]),Merge2[[#This Row],[PerformanceRating.RelationshipSatisfaction]],NA())</f>
        <v>#N/A</v>
      </c>
      <c r="AL974" s="4"/>
      <c r="AM974" s="4"/>
      <c r="AN974" s="4"/>
      <c r="AO974" s="4" t="e">
        <f>IF(ISNUMBER(Merge2[[#This Row],[PerformanceRating.WorkLifeBalance]]),Merge2[[#This Row],[PerformanceRating.WorkLifeBalance]],NA())</f>
        <v>#N/A</v>
      </c>
      <c r="AP974" s="4"/>
      <c r="AQ974" s="4" t="e">
        <f>IF(ISNUMBER(Merge2[[#This Row],[PerformanceRating.SelfRating]]),Merge2[[#This Row],[PerformanceRating.SelfRating]],NA())</f>
        <v>#N/A</v>
      </c>
      <c r="AR974" s="4"/>
      <c r="AS974" s="4" t="e">
        <f>IF(ISNUMBER(Merge2[[#This Row],[PerformanceRating.ManagerRating]]),Merge2[[#This Row],[PerformanceRating.ManagerRating]],NA())</f>
        <v>#N/A</v>
      </c>
      <c r="AT974" s="4" t="e">
        <f>AVERAGE(Merge2[[#This Row],[environment]],Merge2[[#This Row],[job_satisfactory]],Merge2[[#This Row],[Relationship]],Merge2[[#This Row],[worklife]],Merge2[[#This Row],[selfrating]],Merge2[[#This Row],[managerrating]])</f>
        <v>#N/A</v>
      </c>
    </row>
    <row r="975" spans="1:46" x14ac:dyDescent="0.25">
      <c r="A975" s="1" t="s">
        <v>3217</v>
      </c>
      <c r="B975" s="3" t="s">
        <v>3218</v>
      </c>
      <c r="C975" s="3" t="s">
        <v>3219</v>
      </c>
      <c r="D975" s="3" t="s">
        <v>26</v>
      </c>
      <c r="E975" s="4">
        <v>24</v>
      </c>
      <c r="F975" s="4" t="str">
        <f>IF(Merge2[[#This Row],[Age]]&lt;=35,"Young","Old")</f>
        <v>Young</v>
      </c>
      <c r="G975" s="3" t="s">
        <v>75</v>
      </c>
      <c r="H975" s="3" t="s">
        <v>57</v>
      </c>
      <c r="I975" s="4">
        <v>25</v>
      </c>
      <c r="J975" s="4" t="str" cm="1">
        <f t="array" ref="J975">_xlfn.IFS(Merge2[[#This Row],[DistanceFromHome (KM)]] &lt;=10,"0-10KM",Merge2[[#This Row],[DistanceFromHome (KM)]] &lt;=20,"11-20KM",Merge2[[#This Row],[DistanceFromHome (KM)]] &lt;=30,"21-30KM",Merge2[[#This Row],[DistanceFromHome (KM)]] &lt;=40,"31-40KM",Merge2[[#This Row],[DistanceFromHome (KM)]] &lt;=50,"41-50KM")</f>
        <v>21-30KM</v>
      </c>
      <c r="K975" s="3" t="s">
        <v>40</v>
      </c>
      <c r="L975" s="3" t="s">
        <v>30</v>
      </c>
      <c r="M975" s="4">
        <v>2</v>
      </c>
      <c r="N975" s="3" t="str" cm="1">
        <f t="array" ref="N975">_xlfn.SWITCH(Merge2[[#This Row],[Education]], 1, "Below College", 2, "College", 3, "Bachelor's", 4, "Master's", 5, "Doctorate")</f>
        <v>College</v>
      </c>
      <c r="O975" s="3" t="s">
        <v>58</v>
      </c>
      <c r="P975" s="3" t="s">
        <v>93</v>
      </c>
      <c r="Q975" s="3" t="s">
        <v>51</v>
      </c>
      <c r="R975" s="5">
        <v>40342</v>
      </c>
      <c r="S975" s="4">
        <v>1</v>
      </c>
      <c r="T975" s="3" t="s">
        <v>42</v>
      </c>
      <c r="U975" s="4">
        <f>IF(Merge2[[#This Row],[OverTime]]="Yes", 1, 0)</f>
        <v>1</v>
      </c>
      <c r="V975" s="2">
        <v>43624</v>
      </c>
      <c r="W975" s="3" t="s">
        <v>34</v>
      </c>
      <c r="X975" s="4">
        <v>3</v>
      </c>
      <c r="Y975" s="4">
        <v>2</v>
      </c>
      <c r="Z975" s="4">
        <v>3</v>
      </c>
      <c r="AA975" s="4" t="str">
        <f>IF(Merge2[[#This Row],[YearsSinceLastPromotion]] &gt;=4, "Need Attention", "OK")</f>
        <v>OK</v>
      </c>
      <c r="AB975" s="4">
        <v>1</v>
      </c>
      <c r="AC975" s="1"/>
      <c r="AD975" s="1"/>
      <c r="AE975" s="2"/>
      <c r="AF975" s="4"/>
      <c r="AG975" s="4" t="e">
        <f>IF(ISNUMBER(Merge2[[#This Row],[PerformanceRating.EnvironmentSatisfaction]]),Merge2[[#This Row],[PerformanceRating.EnvironmentSatisfaction]], NA())</f>
        <v>#N/A</v>
      </c>
      <c r="AH975" s="4"/>
      <c r="AI975" s="4" t="e">
        <f>IF(ISNUMBER(Merge2[[#This Row],[PerformanceRating.JobSatisfaction]]),Merge2[[#This Row],[PerformanceRating.JobSatisfaction]],NA())</f>
        <v>#N/A</v>
      </c>
      <c r="AJ975" s="4"/>
      <c r="AK975" s="4" t="e">
        <f>IF(ISNUMBER(Merge2[[#This Row],[PerformanceRating.RelationshipSatisfaction]]),Merge2[[#This Row],[PerformanceRating.RelationshipSatisfaction]],NA())</f>
        <v>#N/A</v>
      </c>
      <c r="AL975" s="4"/>
      <c r="AM975" s="4"/>
      <c r="AN975" s="4"/>
      <c r="AO975" s="4" t="e">
        <f>IF(ISNUMBER(Merge2[[#This Row],[PerformanceRating.WorkLifeBalance]]),Merge2[[#This Row],[PerformanceRating.WorkLifeBalance]],NA())</f>
        <v>#N/A</v>
      </c>
      <c r="AP975" s="4"/>
      <c r="AQ975" s="4" t="e">
        <f>IF(ISNUMBER(Merge2[[#This Row],[PerformanceRating.SelfRating]]),Merge2[[#This Row],[PerformanceRating.SelfRating]],NA())</f>
        <v>#N/A</v>
      </c>
      <c r="AR975" s="4"/>
      <c r="AS975" s="4" t="e">
        <f>IF(ISNUMBER(Merge2[[#This Row],[PerformanceRating.ManagerRating]]),Merge2[[#This Row],[PerformanceRating.ManagerRating]],NA())</f>
        <v>#N/A</v>
      </c>
      <c r="AT975" s="4" t="e">
        <f>AVERAGE(Merge2[[#This Row],[environment]],Merge2[[#This Row],[job_satisfactory]],Merge2[[#This Row],[Relationship]],Merge2[[#This Row],[worklife]],Merge2[[#This Row],[selfrating]],Merge2[[#This Row],[managerrating]])</f>
        <v>#N/A</v>
      </c>
    </row>
    <row r="976" spans="1:46" x14ac:dyDescent="0.25">
      <c r="A976" s="1" t="s">
        <v>3220</v>
      </c>
      <c r="B976" s="3" t="s">
        <v>3221</v>
      </c>
      <c r="C976" s="3" t="s">
        <v>3222</v>
      </c>
      <c r="D976" s="3" t="s">
        <v>26</v>
      </c>
      <c r="E976" s="4">
        <v>24</v>
      </c>
      <c r="F976" s="4" t="str">
        <f>IF(Merge2[[#This Row],[Age]]&lt;=35,"Young","Old")</f>
        <v>Young</v>
      </c>
      <c r="G976" s="3" t="s">
        <v>27</v>
      </c>
      <c r="H976" s="3" t="s">
        <v>57</v>
      </c>
      <c r="I976" s="4">
        <v>45</v>
      </c>
      <c r="J976" s="4" t="str" cm="1">
        <f t="array" ref="J976">_xlfn.IFS(Merge2[[#This Row],[DistanceFromHome (KM)]] &lt;=10,"0-10KM",Merge2[[#This Row],[DistanceFromHome (KM)]] &lt;=20,"11-20KM",Merge2[[#This Row],[DistanceFromHome (KM)]] &lt;=30,"21-30KM",Merge2[[#This Row],[DistanceFromHome (KM)]] &lt;=40,"31-40KM",Merge2[[#This Row],[DistanceFromHome (KM)]] &lt;=50,"41-50KM")</f>
        <v>41-50KM</v>
      </c>
      <c r="K976" s="3" t="s">
        <v>40</v>
      </c>
      <c r="L976" s="3" t="s">
        <v>48</v>
      </c>
      <c r="M976" s="4">
        <v>3</v>
      </c>
      <c r="N976" s="3" t="str" cm="1">
        <f t="array" ref="N976">_xlfn.SWITCH(Merge2[[#This Row],[Education]], 1, "Below College", 2, "College", 3, "Bachelor's", 4, "Master's", 5, "Doctorate")</f>
        <v>Bachelor's</v>
      </c>
      <c r="O976" s="3" t="s">
        <v>77</v>
      </c>
      <c r="P976" s="3" t="s">
        <v>110</v>
      </c>
      <c r="Q976" s="3" t="s">
        <v>51</v>
      </c>
      <c r="R976" s="5">
        <v>30390</v>
      </c>
      <c r="S976" s="4">
        <v>1</v>
      </c>
      <c r="T976" s="3" t="s">
        <v>34</v>
      </c>
      <c r="U976" s="4">
        <f>IF(Merge2[[#This Row],[OverTime]]="Yes", 1, 0)</f>
        <v>0</v>
      </c>
      <c r="V976" s="2">
        <v>43630</v>
      </c>
      <c r="W976" s="3" t="s">
        <v>34</v>
      </c>
      <c r="X976" s="4">
        <v>3</v>
      </c>
      <c r="Y976" s="4">
        <v>0</v>
      </c>
      <c r="Z976" s="4">
        <v>2</v>
      </c>
      <c r="AA976" s="4" t="str">
        <f>IF(Merge2[[#This Row],[YearsSinceLastPromotion]] &gt;=4, "Need Attention", "OK")</f>
        <v>OK</v>
      </c>
      <c r="AB976" s="4">
        <v>2</v>
      </c>
      <c r="AC976" s="1"/>
      <c r="AD976" s="1"/>
      <c r="AE976" s="2"/>
      <c r="AF976" s="4"/>
      <c r="AG976" s="4" t="e">
        <f>IF(ISNUMBER(Merge2[[#This Row],[PerformanceRating.EnvironmentSatisfaction]]),Merge2[[#This Row],[PerformanceRating.EnvironmentSatisfaction]], NA())</f>
        <v>#N/A</v>
      </c>
      <c r="AH976" s="4"/>
      <c r="AI976" s="4" t="e">
        <f>IF(ISNUMBER(Merge2[[#This Row],[PerformanceRating.JobSatisfaction]]),Merge2[[#This Row],[PerformanceRating.JobSatisfaction]],NA())</f>
        <v>#N/A</v>
      </c>
      <c r="AJ976" s="4"/>
      <c r="AK976" s="4" t="e">
        <f>IF(ISNUMBER(Merge2[[#This Row],[PerformanceRating.RelationshipSatisfaction]]),Merge2[[#This Row],[PerformanceRating.RelationshipSatisfaction]],NA())</f>
        <v>#N/A</v>
      </c>
      <c r="AL976" s="4"/>
      <c r="AM976" s="4"/>
      <c r="AN976" s="4"/>
      <c r="AO976" s="4" t="e">
        <f>IF(ISNUMBER(Merge2[[#This Row],[PerformanceRating.WorkLifeBalance]]),Merge2[[#This Row],[PerformanceRating.WorkLifeBalance]],NA())</f>
        <v>#N/A</v>
      </c>
      <c r="AP976" s="4"/>
      <c r="AQ976" s="4" t="e">
        <f>IF(ISNUMBER(Merge2[[#This Row],[PerformanceRating.SelfRating]]),Merge2[[#This Row],[PerformanceRating.SelfRating]],NA())</f>
        <v>#N/A</v>
      </c>
      <c r="AR976" s="4"/>
      <c r="AS976" s="4" t="e">
        <f>IF(ISNUMBER(Merge2[[#This Row],[PerformanceRating.ManagerRating]]),Merge2[[#This Row],[PerformanceRating.ManagerRating]],NA())</f>
        <v>#N/A</v>
      </c>
      <c r="AT976" s="4" t="e">
        <f>AVERAGE(Merge2[[#This Row],[environment]],Merge2[[#This Row],[job_satisfactory]],Merge2[[#This Row],[Relationship]],Merge2[[#This Row],[worklife]],Merge2[[#This Row],[selfrating]],Merge2[[#This Row],[managerrating]])</f>
        <v>#N/A</v>
      </c>
    </row>
    <row r="977" spans="1:46" x14ac:dyDescent="0.25">
      <c r="A977" s="1" t="s">
        <v>3223</v>
      </c>
      <c r="B977" s="3" t="s">
        <v>3224</v>
      </c>
      <c r="C977" s="3" t="s">
        <v>3225</v>
      </c>
      <c r="D977" s="3" t="s">
        <v>26</v>
      </c>
      <c r="E977" s="4">
        <v>24</v>
      </c>
      <c r="F977" s="4" t="str">
        <f>IF(Merge2[[#This Row],[Age]]&lt;=35,"Young","Old")</f>
        <v>Young</v>
      </c>
      <c r="G977" s="3" t="s">
        <v>75</v>
      </c>
      <c r="H977" s="3" t="s">
        <v>28</v>
      </c>
      <c r="I977" s="4">
        <v>10</v>
      </c>
      <c r="J977" s="4" t="str" cm="1">
        <f t="array" ref="J977">_xlfn.IFS(Merge2[[#This Row],[DistanceFromHome (KM)]] &lt;=10,"0-10KM",Merge2[[#This Row],[DistanceFromHome (KM)]] &lt;=20,"11-20KM",Merge2[[#This Row],[DistanceFromHome (KM)]] &lt;=30,"21-30KM",Merge2[[#This Row],[DistanceFromHome (KM)]] &lt;=40,"31-40KM",Merge2[[#This Row],[DistanceFromHome (KM)]] &lt;=50,"41-50KM")</f>
        <v>0-10KM</v>
      </c>
      <c r="K977" s="3" t="s">
        <v>40</v>
      </c>
      <c r="L977" s="3" t="s">
        <v>70</v>
      </c>
      <c r="M977" s="4">
        <v>4</v>
      </c>
      <c r="N977" s="3" t="str" cm="1">
        <f t="array" ref="N977">_xlfn.SWITCH(Merge2[[#This Row],[Education]], 1, "Below College", 2, "College", 3, "Bachelor's", 4, "Master's", 5, "Doctorate")</f>
        <v>Master's</v>
      </c>
      <c r="O977" s="3" t="s">
        <v>31</v>
      </c>
      <c r="P977" s="3" t="s">
        <v>32</v>
      </c>
      <c r="Q977" s="3" t="s">
        <v>51</v>
      </c>
      <c r="R977" s="5">
        <v>65432</v>
      </c>
      <c r="S977" s="4">
        <v>0</v>
      </c>
      <c r="T977" s="3" t="s">
        <v>34</v>
      </c>
      <c r="U977" s="4">
        <f>IF(Merge2[[#This Row],[OverTime]]="Yes", 1, 0)</f>
        <v>0</v>
      </c>
      <c r="V977" s="2">
        <v>43631</v>
      </c>
      <c r="W977" s="3" t="s">
        <v>34</v>
      </c>
      <c r="X977" s="4">
        <v>3</v>
      </c>
      <c r="Y977" s="4">
        <v>1</v>
      </c>
      <c r="Z977" s="4">
        <v>2</v>
      </c>
      <c r="AA977" s="4" t="str">
        <f>IF(Merge2[[#This Row],[YearsSinceLastPromotion]] &gt;=4, "Need Attention", "OK")</f>
        <v>OK</v>
      </c>
      <c r="AB977" s="4">
        <v>0</v>
      </c>
      <c r="AC977" s="1"/>
      <c r="AD977" s="1"/>
      <c r="AE977" s="2"/>
      <c r="AF977" s="4"/>
      <c r="AG977" s="4" t="e">
        <f>IF(ISNUMBER(Merge2[[#This Row],[PerformanceRating.EnvironmentSatisfaction]]),Merge2[[#This Row],[PerformanceRating.EnvironmentSatisfaction]], NA())</f>
        <v>#N/A</v>
      </c>
      <c r="AH977" s="4"/>
      <c r="AI977" s="4" t="e">
        <f>IF(ISNUMBER(Merge2[[#This Row],[PerformanceRating.JobSatisfaction]]),Merge2[[#This Row],[PerformanceRating.JobSatisfaction]],NA())</f>
        <v>#N/A</v>
      </c>
      <c r="AJ977" s="4"/>
      <c r="AK977" s="4" t="e">
        <f>IF(ISNUMBER(Merge2[[#This Row],[PerformanceRating.RelationshipSatisfaction]]),Merge2[[#This Row],[PerformanceRating.RelationshipSatisfaction]],NA())</f>
        <v>#N/A</v>
      </c>
      <c r="AL977" s="4"/>
      <c r="AM977" s="4"/>
      <c r="AN977" s="4"/>
      <c r="AO977" s="4" t="e">
        <f>IF(ISNUMBER(Merge2[[#This Row],[PerformanceRating.WorkLifeBalance]]),Merge2[[#This Row],[PerformanceRating.WorkLifeBalance]],NA())</f>
        <v>#N/A</v>
      </c>
      <c r="AP977" s="4"/>
      <c r="AQ977" s="4" t="e">
        <f>IF(ISNUMBER(Merge2[[#This Row],[PerformanceRating.SelfRating]]),Merge2[[#This Row],[PerformanceRating.SelfRating]],NA())</f>
        <v>#N/A</v>
      </c>
      <c r="AR977" s="4"/>
      <c r="AS977" s="4" t="e">
        <f>IF(ISNUMBER(Merge2[[#This Row],[PerformanceRating.ManagerRating]]),Merge2[[#This Row],[PerformanceRating.ManagerRating]],NA())</f>
        <v>#N/A</v>
      </c>
      <c r="AT977" s="4" t="e">
        <f>AVERAGE(Merge2[[#This Row],[environment]],Merge2[[#This Row],[job_satisfactory]],Merge2[[#This Row],[Relationship]],Merge2[[#This Row],[worklife]],Merge2[[#This Row],[selfrating]],Merge2[[#This Row],[managerrating]])</f>
        <v>#N/A</v>
      </c>
    </row>
    <row r="978" spans="1:46" x14ac:dyDescent="0.25">
      <c r="A978" s="1" t="s">
        <v>3226</v>
      </c>
      <c r="B978" s="3" t="s">
        <v>3227</v>
      </c>
      <c r="C978" s="3" t="s">
        <v>3228</v>
      </c>
      <c r="D978" s="3" t="s">
        <v>39</v>
      </c>
      <c r="E978" s="4">
        <v>21</v>
      </c>
      <c r="F978" s="4" t="str">
        <f>IF(Merge2[[#This Row],[Age]]&lt;=35,"Young","Old")</f>
        <v>Young</v>
      </c>
      <c r="G978" s="3" t="s">
        <v>27</v>
      </c>
      <c r="H978" s="3" t="s">
        <v>57</v>
      </c>
      <c r="I978" s="4">
        <v>35</v>
      </c>
      <c r="J978" s="4" t="str" cm="1">
        <f t="array" ref="J978">_xlfn.IFS(Merge2[[#This Row],[DistanceFromHome (KM)]] &lt;=10,"0-10KM",Merge2[[#This Row],[DistanceFromHome (KM)]] &lt;=20,"11-20KM",Merge2[[#This Row],[DistanceFromHome (KM)]] &lt;=30,"21-30KM",Merge2[[#This Row],[DistanceFromHome (KM)]] &lt;=40,"31-40KM",Merge2[[#This Row],[DistanceFromHome (KM)]] &lt;=50,"41-50KM")</f>
        <v>31-40KM</v>
      </c>
      <c r="K978" s="3" t="s">
        <v>29</v>
      </c>
      <c r="L978" s="3" t="s">
        <v>76</v>
      </c>
      <c r="M978" s="4">
        <v>3</v>
      </c>
      <c r="N978" s="3" t="str" cm="1">
        <f t="array" ref="N978">_xlfn.SWITCH(Merge2[[#This Row],[Education]], 1, "Below College", 2, "College", 3, "Bachelor's", 4, "Master's", 5, "Doctorate")</f>
        <v>Bachelor's</v>
      </c>
      <c r="O978" s="3" t="s">
        <v>58</v>
      </c>
      <c r="P978" s="3" t="s">
        <v>93</v>
      </c>
      <c r="Q978" s="3" t="s">
        <v>33</v>
      </c>
      <c r="R978" s="5">
        <v>51682</v>
      </c>
      <c r="S978" s="4">
        <v>1</v>
      </c>
      <c r="T978" s="3" t="s">
        <v>34</v>
      </c>
      <c r="U978" s="4">
        <f>IF(Merge2[[#This Row],[OverTime]]="Yes", 1, 0)</f>
        <v>0</v>
      </c>
      <c r="V978" s="2">
        <v>43631</v>
      </c>
      <c r="W978" s="3" t="s">
        <v>34</v>
      </c>
      <c r="X978" s="4">
        <v>3</v>
      </c>
      <c r="Y978" s="4">
        <v>1</v>
      </c>
      <c r="Z978" s="4">
        <v>3</v>
      </c>
      <c r="AA978" s="4" t="str">
        <f>IF(Merge2[[#This Row],[YearsSinceLastPromotion]] &gt;=4, "Need Attention", "OK")</f>
        <v>OK</v>
      </c>
      <c r="AB978" s="4">
        <v>0</v>
      </c>
      <c r="AC978" s="1"/>
      <c r="AD978" s="1"/>
      <c r="AE978" s="2"/>
      <c r="AF978" s="4"/>
      <c r="AG978" s="4" t="e">
        <f>IF(ISNUMBER(Merge2[[#This Row],[PerformanceRating.EnvironmentSatisfaction]]),Merge2[[#This Row],[PerformanceRating.EnvironmentSatisfaction]], NA())</f>
        <v>#N/A</v>
      </c>
      <c r="AH978" s="4"/>
      <c r="AI978" s="4" t="e">
        <f>IF(ISNUMBER(Merge2[[#This Row],[PerformanceRating.JobSatisfaction]]),Merge2[[#This Row],[PerformanceRating.JobSatisfaction]],NA())</f>
        <v>#N/A</v>
      </c>
      <c r="AJ978" s="4"/>
      <c r="AK978" s="4" t="e">
        <f>IF(ISNUMBER(Merge2[[#This Row],[PerformanceRating.RelationshipSatisfaction]]),Merge2[[#This Row],[PerformanceRating.RelationshipSatisfaction]],NA())</f>
        <v>#N/A</v>
      </c>
      <c r="AL978" s="4"/>
      <c r="AM978" s="4"/>
      <c r="AN978" s="4"/>
      <c r="AO978" s="4" t="e">
        <f>IF(ISNUMBER(Merge2[[#This Row],[PerformanceRating.WorkLifeBalance]]),Merge2[[#This Row],[PerformanceRating.WorkLifeBalance]],NA())</f>
        <v>#N/A</v>
      </c>
      <c r="AP978" s="4"/>
      <c r="AQ978" s="4" t="e">
        <f>IF(ISNUMBER(Merge2[[#This Row],[PerformanceRating.SelfRating]]),Merge2[[#This Row],[PerformanceRating.SelfRating]],NA())</f>
        <v>#N/A</v>
      </c>
      <c r="AR978" s="4"/>
      <c r="AS978" s="4" t="e">
        <f>IF(ISNUMBER(Merge2[[#This Row],[PerformanceRating.ManagerRating]]),Merge2[[#This Row],[PerformanceRating.ManagerRating]],NA())</f>
        <v>#N/A</v>
      </c>
      <c r="AT978" s="4" t="e">
        <f>AVERAGE(Merge2[[#This Row],[environment]],Merge2[[#This Row],[job_satisfactory]],Merge2[[#This Row],[Relationship]],Merge2[[#This Row],[worklife]],Merge2[[#This Row],[selfrating]],Merge2[[#This Row],[managerrating]])</f>
        <v>#N/A</v>
      </c>
    </row>
    <row r="979" spans="1:46" x14ac:dyDescent="0.25">
      <c r="A979" s="1" t="s">
        <v>3229</v>
      </c>
      <c r="B979" s="3" t="s">
        <v>3230</v>
      </c>
      <c r="C979" s="3" t="s">
        <v>568</v>
      </c>
      <c r="D979" s="3" t="s">
        <v>39</v>
      </c>
      <c r="E979" s="4">
        <v>21</v>
      </c>
      <c r="F979" s="4" t="str">
        <f>IF(Merge2[[#This Row],[Age]]&lt;=35,"Young","Old")</f>
        <v>Young</v>
      </c>
      <c r="G979" s="3" t="s">
        <v>27</v>
      </c>
      <c r="H979" s="3" t="s">
        <v>57</v>
      </c>
      <c r="I979" s="4">
        <v>18</v>
      </c>
      <c r="J979" s="4" t="str" cm="1">
        <f t="array" ref="J979">_xlfn.IFS(Merge2[[#This Row],[DistanceFromHome (KM)]] &lt;=10,"0-10KM",Merge2[[#This Row],[DistanceFromHome (KM)]] &lt;=20,"11-20KM",Merge2[[#This Row],[DistanceFromHome (KM)]] &lt;=30,"21-30KM",Merge2[[#This Row],[DistanceFromHome (KM)]] &lt;=40,"31-40KM",Merge2[[#This Row],[DistanceFromHome (KM)]] &lt;=50,"41-50KM")</f>
        <v>11-20KM</v>
      </c>
      <c r="K979" s="3" t="s">
        <v>40</v>
      </c>
      <c r="L979" s="3" t="s">
        <v>48</v>
      </c>
      <c r="M979" s="4">
        <v>2</v>
      </c>
      <c r="N979" s="3" t="str" cm="1">
        <f t="array" ref="N979">_xlfn.SWITCH(Merge2[[#This Row],[Education]], 1, "Below College", 2, "College", 3, "Bachelor's", 4, "Master's", 5, "Doctorate")</f>
        <v>College</v>
      </c>
      <c r="O979" s="3" t="s">
        <v>58</v>
      </c>
      <c r="P979" s="3" t="s">
        <v>110</v>
      </c>
      <c r="Q979" s="3" t="s">
        <v>51</v>
      </c>
      <c r="R979" s="5">
        <v>29558</v>
      </c>
      <c r="S979" s="4">
        <v>1</v>
      </c>
      <c r="T979" s="3" t="s">
        <v>42</v>
      </c>
      <c r="U979" s="4">
        <f>IF(Merge2[[#This Row],[OverTime]]="Yes", 1, 0)</f>
        <v>1</v>
      </c>
      <c r="V979" s="2">
        <v>43633</v>
      </c>
      <c r="W979" s="3" t="s">
        <v>34</v>
      </c>
      <c r="X979" s="4">
        <v>3</v>
      </c>
      <c r="Y979" s="4">
        <v>2</v>
      </c>
      <c r="Z979" s="4">
        <v>3</v>
      </c>
      <c r="AA979" s="4" t="str">
        <f>IF(Merge2[[#This Row],[YearsSinceLastPromotion]] &gt;=4, "Need Attention", "OK")</f>
        <v>OK</v>
      </c>
      <c r="AB979" s="4">
        <v>2</v>
      </c>
      <c r="AC979" s="1"/>
      <c r="AD979" s="1"/>
      <c r="AE979" s="2"/>
      <c r="AF979" s="4"/>
      <c r="AG979" s="4" t="e">
        <f>IF(ISNUMBER(Merge2[[#This Row],[PerformanceRating.EnvironmentSatisfaction]]),Merge2[[#This Row],[PerformanceRating.EnvironmentSatisfaction]], NA())</f>
        <v>#N/A</v>
      </c>
      <c r="AH979" s="4"/>
      <c r="AI979" s="4" t="e">
        <f>IF(ISNUMBER(Merge2[[#This Row],[PerformanceRating.JobSatisfaction]]),Merge2[[#This Row],[PerformanceRating.JobSatisfaction]],NA())</f>
        <v>#N/A</v>
      </c>
      <c r="AJ979" s="4"/>
      <c r="AK979" s="4" t="e">
        <f>IF(ISNUMBER(Merge2[[#This Row],[PerformanceRating.RelationshipSatisfaction]]),Merge2[[#This Row],[PerformanceRating.RelationshipSatisfaction]],NA())</f>
        <v>#N/A</v>
      </c>
      <c r="AL979" s="4"/>
      <c r="AM979" s="4"/>
      <c r="AN979" s="4"/>
      <c r="AO979" s="4" t="e">
        <f>IF(ISNUMBER(Merge2[[#This Row],[PerformanceRating.WorkLifeBalance]]),Merge2[[#This Row],[PerformanceRating.WorkLifeBalance]],NA())</f>
        <v>#N/A</v>
      </c>
      <c r="AP979" s="4"/>
      <c r="AQ979" s="4" t="e">
        <f>IF(ISNUMBER(Merge2[[#This Row],[PerformanceRating.SelfRating]]),Merge2[[#This Row],[PerformanceRating.SelfRating]],NA())</f>
        <v>#N/A</v>
      </c>
      <c r="AR979" s="4"/>
      <c r="AS979" s="4" t="e">
        <f>IF(ISNUMBER(Merge2[[#This Row],[PerformanceRating.ManagerRating]]),Merge2[[#This Row],[PerformanceRating.ManagerRating]],NA())</f>
        <v>#N/A</v>
      </c>
      <c r="AT979" s="4" t="e">
        <f>AVERAGE(Merge2[[#This Row],[environment]],Merge2[[#This Row],[job_satisfactory]],Merge2[[#This Row],[Relationship]],Merge2[[#This Row],[worklife]],Merge2[[#This Row],[selfrating]],Merge2[[#This Row],[managerrating]])</f>
        <v>#N/A</v>
      </c>
    </row>
    <row r="980" spans="1:46" x14ac:dyDescent="0.25">
      <c r="A980" s="1" t="s">
        <v>3231</v>
      </c>
      <c r="B980" s="3" t="s">
        <v>3232</v>
      </c>
      <c r="C980" s="3" t="s">
        <v>3233</v>
      </c>
      <c r="D980" s="3" t="s">
        <v>39</v>
      </c>
      <c r="E980" s="4">
        <v>22</v>
      </c>
      <c r="F980" s="4" t="str">
        <f>IF(Merge2[[#This Row],[Age]]&lt;=35,"Young","Old")</f>
        <v>Young</v>
      </c>
      <c r="G980" s="3" t="s">
        <v>27</v>
      </c>
      <c r="H980" s="3" t="s">
        <v>57</v>
      </c>
      <c r="I980" s="4">
        <v>8</v>
      </c>
      <c r="J980" s="4" t="str" cm="1">
        <f t="array" ref="J980">_xlfn.IFS(Merge2[[#This Row],[DistanceFromHome (KM)]] &lt;=10,"0-10KM",Merge2[[#This Row],[DistanceFromHome (KM)]] &lt;=20,"11-20KM",Merge2[[#This Row],[DistanceFromHome (KM)]] &lt;=30,"21-30KM",Merge2[[#This Row],[DistanceFromHome (KM)]] &lt;=40,"31-40KM",Merge2[[#This Row],[DistanceFromHome (KM)]] &lt;=50,"41-50KM")</f>
        <v>0-10KM</v>
      </c>
      <c r="K980" s="3" t="s">
        <v>40</v>
      </c>
      <c r="L980" s="3" t="s">
        <v>76</v>
      </c>
      <c r="M980" s="4">
        <v>3</v>
      </c>
      <c r="N980" s="3" t="str" cm="1">
        <f t="array" ref="N980">_xlfn.SWITCH(Merge2[[#This Row],[Education]], 1, "Below College", 2, "College", 3, "Bachelor's", 4, "Master's", 5, "Doctorate")</f>
        <v>Bachelor's</v>
      </c>
      <c r="O980" s="3" t="s">
        <v>58</v>
      </c>
      <c r="P980" s="3" t="s">
        <v>110</v>
      </c>
      <c r="Q980" s="3" t="s">
        <v>41</v>
      </c>
      <c r="R980" s="5">
        <v>26158</v>
      </c>
      <c r="S980" s="4">
        <v>0</v>
      </c>
      <c r="T980" s="3" t="s">
        <v>34</v>
      </c>
      <c r="U980" s="4">
        <f>IF(Merge2[[#This Row],[OverTime]]="Yes", 1, 0)</f>
        <v>0</v>
      </c>
      <c r="V980" s="2">
        <v>43634</v>
      </c>
      <c r="W980" s="3" t="s">
        <v>34</v>
      </c>
      <c r="X980" s="4">
        <v>3</v>
      </c>
      <c r="Y980" s="4">
        <v>0</v>
      </c>
      <c r="Z980" s="4">
        <v>3</v>
      </c>
      <c r="AA980" s="4" t="str">
        <f>IF(Merge2[[#This Row],[YearsSinceLastPromotion]] &gt;=4, "Need Attention", "OK")</f>
        <v>OK</v>
      </c>
      <c r="AB980" s="4">
        <v>1</v>
      </c>
      <c r="AC980" s="1"/>
      <c r="AD980" s="1"/>
      <c r="AE980" s="2"/>
      <c r="AF980" s="4"/>
      <c r="AG980" s="4" t="e">
        <f>IF(ISNUMBER(Merge2[[#This Row],[PerformanceRating.EnvironmentSatisfaction]]),Merge2[[#This Row],[PerformanceRating.EnvironmentSatisfaction]], NA())</f>
        <v>#N/A</v>
      </c>
      <c r="AH980" s="4"/>
      <c r="AI980" s="4" t="e">
        <f>IF(ISNUMBER(Merge2[[#This Row],[PerformanceRating.JobSatisfaction]]),Merge2[[#This Row],[PerformanceRating.JobSatisfaction]],NA())</f>
        <v>#N/A</v>
      </c>
      <c r="AJ980" s="4"/>
      <c r="AK980" s="4" t="e">
        <f>IF(ISNUMBER(Merge2[[#This Row],[PerformanceRating.RelationshipSatisfaction]]),Merge2[[#This Row],[PerformanceRating.RelationshipSatisfaction]],NA())</f>
        <v>#N/A</v>
      </c>
      <c r="AL980" s="4"/>
      <c r="AM980" s="4"/>
      <c r="AN980" s="4"/>
      <c r="AO980" s="4" t="e">
        <f>IF(ISNUMBER(Merge2[[#This Row],[PerformanceRating.WorkLifeBalance]]),Merge2[[#This Row],[PerformanceRating.WorkLifeBalance]],NA())</f>
        <v>#N/A</v>
      </c>
      <c r="AP980" s="4"/>
      <c r="AQ980" s="4" t="e">
        <f>IF(ISNUMBER(Merge2[[#This Row],[PerformanceRating.SelfRating]]),Merge2[[#This Row],[PerformanceRating.SelfRating]],NA())</f>
        <v>#N/A</v>
      </c>
      <c r="AR980" s="4"/>
      <c r="AS980" s="4" t="e">
        <f>IF(ISNUMBER(Merge2[[#This Row],[PerformanceRating.ManagerRating]]),Merge2[[#This Row],[PerformanceRating.ManagerRating]],NA())</f>
        <v>#N/A</v>
      </c>
      <c r="AT980" s="4" t="e">
        <f>AVERAGE(Merge2[[#This Row],[environment]],Merge2[[#This Row],[job_satisfactory]],Merge2[[#This Row],[Relationship]],Merge2[[#This Row],[worklife]],Merge2[[#This Row],[selfrating]],Merge2[[#This Row],[managerrating]])</f>
        <v>#N/A</v>
      </c>
    </row>
    <row r="981" spans="1:46" x14ac:dyDescent="0.25">
      <c r="A981" s="1" t="s">
        <v>3234</v>
      </c>
      <c r="B981" s="3" t="s">
        <v>3235</v>
      </c>
      <c r="C981" s="3" t="s">
        <v>3236</v>
      </c>
      <c r="D981" s="3" t="s">
        <v>56</v>
      </c>
      <c r="E981" s="4">
        <v>21</v>
      </c>
      <c r="F981" s="4" t="str">
        <f>IF(Merge2[[#This Row],[Age]]&lt;=35,"Young","Old")</f>
        <v>Young</v>
      </c>
      <c r="G981" s="3" t="s">
        <v>27</v>
      </c>
      <c r="H981" s="3" t="s">
        <v>57</v>
      </c>
      <c r="I981" s="4">
        <v>41</v>
      </c>
      <c r="J981" s="4" t="str" cm="1">
        <f t="array" ref="J981">_xlfn.IFS(Merge2[[#This Row],[DistanceFromHome (KM)]] &lt;=10,"0-10KM",Merge2[[#This Row],[DistanceFromHome (KM)]] &lt;=20,"11-20KM",Merge2[[#This Row],[DistanceFromHome (KM)]] &lt;=30,"21-30KM",Merge2[[#This Row],[DistanceFromHome (KM)]] &lt;=40,"31-40KM",Merge2[[#This Row],[DistanceFromHome (KM)]] &lt;=50,"41-50KM")</f>
        <v>41-50KM</v>
      </c>
      <c r="K981" s="3" t="s">
        <v>40</v>
      </c>
      <c r="L981" s="3" t="s">
        <v>76</v>
      </c>
      <c r="M981" s="4">
        <v>3</v>
      </c>
      <c r="N981" s="3" t="str" cm="1">
        <f t="array" ref="N981">_xlfn.SWITCH(Merge2[[#This Row],[Education]], 1, "Below College", 2, "College", 3, "Bachelor's", 4, "Master's", 5, "Doctorate")</f>
        <v>Bachelor's</v>
      </c>
      <c r="O981" s="3" t="s">
        <v>58</v>
      </c>
      <c r="P981" s="3" t="s">
        <v>93</v>
      </c>
      <c r="Q981" s="3" t="s">
        <v>41</v>
      </c>
      <c r="R981" s="5">
        <v>29793</v>
      </c>
      <c r="S981" s="4">
        <v>0</v>
      </c>
      <c r="T981" s="3" t="s">
        <v>42</v>
      </c>
      <c r="U981" s="4">
        <f>IF(Merge2[[#This Row],[OverTime]]="Yes", 1, 0)</f>
        <v>1</v>
      </c>
      <c r="V981" s="2">
        <v>43638</v>
      </c>
      <c r="W981" s="3" t="s">
        <v>42</v>
      </c>
      <c r="X981" s="4">
        <v>3</v>
      </c>
      <c r="Y981" s="4">
        <v>0</v>
      </c>
      <c r="Z981" s="4">
        <v>0</v>
      </c>
      <c r="AA981" s="4" t="str">
        <f>IF(Merge2[[#This Row],[YearsSinceLastPromotion]] &gt;=4, "Need Attention", "OK")</f>
        <v>OK</v>
      </c>
      <c r="AB981" s="4">
        <v>2</v>
      </c>
      <c r="AC981" s="1"/>
      <c r="AD981" s="1"/>
      <c r="AE981" s="2"/>
      <c r="AF981" s="4"/>
      <c r="AG981" s="4" t="e">
        <f>IF(ISNUMBER(Merge2[[#This Row],[PerformanceRating.EnvironmentSatisfaction]]),Merge2[[#This Row],[PerformanceRating.EnvironmentSatisfaction]], NA())</f>
        <v>#N/A</v>
      </c>
      <c r="AH981" s="4"/>
      <c r="AI981" s="4" t="e">
        <f>IF(ISNUMBER(Merge2[[#This Row],[PerformanceRating.JobSatisfaction]]),Merge2[[#This Row],[PerformanceRating.JobSatisfaction]],NA())</f>
        <v>#N/A</v>
      </c>
      <c r="AJ981" s="4"/>
      <c r="AK981" s="4" t="e">
        <f>IF(ISNUMBER(Merge2[[#This Row],[PerformanceRating.RelationshipSatisfaction]]),Merge2[[#This Row],[PerformanceRating.RelationshipSatisfaction]],NA())</f>
        <v>#N/A</v>
      </c>
      <c r="AL981" s="4"/>
      <c r="AM981" s="4"/>
      <c r="AN981" s="4"/>
      <c r="AO981" s="4" t="e">
        <f>IF(ISNUMBER(Merge2[[#This Row],[PerformanceRating.WorkLifeBalance]]),Merge2[[#This Row],[PerformanceRating.WorkLifeBalance]],NA())</f>
        <v>#N/A</v>
      </c>
      <c r="AP981" s="4"/>
      <c r="AQ981" s="4" t="e">
        <f>IF(ISNUMBER(Merge2[[#This Row],[PerformanceRating.SelfRating]]),Merge2[[#This Row],[PerformanceRating.SelfRating]],NA())</f>
        <v>#N/A</v>
      </c>
      <c r="AR981" s="4"/>
      <c r="AS981" s="4" t="e">
        <f>IF(ISNUMBER(Merge2[[#This Row],[PerformanceRating.ManagerRating]]),Merge2[[#This Row],[PerformanceRating.ManagerRating]],NA())</f>
        <v>#N/A</v>
      </c>
      <c r="AT981" s="4" t="e">
        <f>AVERAGE(Merge2[[#This Row],[environment]],Merge2[[#This Row],[job_satisfactory]],Merge2[[#This Row],[Relationship]],Merge2[[#This Row],[worklife]],Merge2[[#This Row],[selfrating]],Merge2[[#This Row],[managerrating]])</f>
        <v>#N/A</v>
      </c>
    </row>
    <row r="982" spans="1:46" x14ac:dyDescent="0.25">
      <c r="A982" s="1" t="s">
        <v>3237</v>
      </c>
      <c r="B982" s="3" t="s">
        <v>3238</v>
      </c>
      <c r="C982" s="3" t="s">
        <v>3239</v>
      </c>
      <c r="D982" s="3" t="s">
        <v>26</v>
      </c>
      <c r="E982" s="4">
        <v>21</v>
      </c>
      <c r="F982" s="4" t="str">
        <f>IF(Merge2[[#This Row],[Age]]&lt;=35,"Young","Old")</f>
        <v>Young</v>
      </c>
      <c r="G982" s="3" t="s">
        <v>27</v>
      </c>
      <c r="H982" s="3" t="s">
        <v>57</v>
      </c>
      <c r="I982" s="4">
        <v>4</v>
      </c>
      <c r="J982" s="4" t="str" cm="1">
        <f t="array" ref="J982">_xlfn.IFS(Merge2[[#This Row],[DistanceFromHome (KM)]] &lt;=10,"0-10KM",Merge2[[#This Row],[DistanceFromHome (KM)]] &lt;=20,"11-20KM",Merge2[[#This Row],[DistanceFromHome (KM)]] &lt;=30,"21-30KM",Merge2[[#This Row],[DistanceFromHome (KM)]] &lt;=40,"31-40KM",Merge2[[#This Row],[DistanceFromHome (KM)]] &lt;=50,"41-50KM")</f>
        <v>0-10KM</v>
      </c>
      <c r="K982" s="3" t="s">
        <v>69</v>
      </c>
      <c r="L982" s="3" t="s">
        <v>30</v>
      </c>
      <c r="M982" s="4">
        <v>3</v>
      </c>
      <c r="N982" s="3" t="str" cm="1">
        <f t="array" ref="N982">_xlfn.SWITCH(Merge2[[#This Row],[Education]], 1, "Below College", 2, "College", 3, "Bachelor's", 4, "Master's", 5, "Doctorate")</f>
        <v>Bachelor's</v>
      </c>
      <c r="O982" s="3" t="s">
        <v>200</v>
      </c>
      <c r="P982" s="3" t="s">
        <v>110</v>
      </c>
      <c r="Q982" s="3" t="s">
        <v>41</v>
      </c>
      <c r="R982" s="5">
        <v>67900</v>
      </c>
      <c r="S982" s="4">
        <v>0</v>
      </c>
      <c r="T982" s="3" t="s">
        <v>34</v>
      </c>
      <c r="U982" s="4">
        <f>IF(Merge2[[#This Row],[OverTime]]="Yes", 1, 0)</f>
        <v>0</v>
      </c>
      <c r="V982" s="2">
        <v>43640</v>
      </c>
      <c r="W982" s="3" t="s">
        <v>34</v>
      </c>
      <c r="X982" s="4">
        <v>3</v>
      </c>
      <c r="Y982" s="4">
        <v>3</v>
      </c>
      <c r="Z982" s="4">
        <v>3</v>
      </c>
      <c r="AA982" s="4" t="str">
        <f>IF(Merge2[[#This Row],[YearsSinceLastPromotion]] &gt;=4, "Need Attention", "OK")</f>
        <v>OK</v>
      </c>
      <c r="AB982" s="4">
        <v>2</v>
      </c>
      <c r="AC982" s="1"/>
      <c r="AD982" s="1"/>
      <c r="AE982" s="2"/>
      <c r="AF982" s="4"/>
      <c r="AG982" s="4" t="e">
        <f>IF(ISNUMBER(Merge2[[#This Row],[PerformanceRating.EnvironmentSatisfaction]]),Merge2[[#This Row],[PerformanceRating.EnvironmentSatisfaction]], NA())</f>
        <v>#N/A</v>
      </c>
      <c r="AH982" s="4"/>
      <c r="AI982" s="4" t="e">
        <f>IF(ISNUMBER(Merge2[[#This Row],[PerformanceRating.JobSatisfaction]]),Merge2[[#This Row],[PerformanceRating.JobSatisfaction]],NA())</f>
        <v>#N/A</v>
      </c>
      <c r="AJ982" s="4"/>
      <c r="AK982" s="4" t="e">
        <f>IF(ISNUMBER(Merge2[[#This Row],[PerformanceRating.RelationshipSatisfaction]]),Merge2[[#This Row],[PerformanceRating.RelationshipSatisfaction]],NA())</f>
        <v>#N/A</v>
      </c>
      <c r="AL982" s="4"/>
      <c r="AM982" s="4"/>
      <c r="AN982" s="4"/>
      <c r="AO982" s="4" t="e">
        <f>IF(ISNUMBER(Merge2[[#This Row],[PerformanceRating.WorkLifeBalance]]),Merge2[[#This Row],[PerformanceRating.WorkLifeBalance]],NA())</f>
        <v>#N/A</v>
      </c>
      <c r="AP982" s="4"/>
      <c r="AQ982" s="4" t="e">
        <f>IF(ISNUMBER(Merge2[[#This Row],[PerformanceRating.SelfRating]]),Merge2[[#This Row],[PerformanceRating.SelfRating]],NA())</f>
        <v>#N/A</v>
      </c>
      <c r="AR982" s="4"/>
      <c r="AS982" s="4" t="e">
        <f>IF(ISNUMBER(Merge2[[#This Row],[PerformanceRating.ManagerRating]]),Merge2[[#This Row],[PerformanceRating.ManagerRating]],NA())</f>
        <v>#N/A</v>
      </c>
      <c r="AT982" s="4" t="e">
        <f>AVERAGE(Merge2[[#This Row],[environment]],Merge2[[#This Row],[job_satisfactory]],Merge2[[#This Row],[Relationship]],Merge2[[#This Row],[worklife]],Merge2[[#This Row],[selfrating]],Merge2[[#This Row],[managerrating]])</f>
        <v>#N/A</v>
      </c>
    </row>
    <row r="983" spans="1:46" x14ac:dyDescent="0.25">
      <c r="A983" s="1" t="s">
        <v>3240</v>
      </c>
      <c r="B983" s="3" t="s">
        <v>3241</v>
      </c>
      <c r="C983" s="3" t="s">
        <v>3242</v>
      </c>
      <c r="D983" s="3" t="s">
        <v>39</v>
      </c>
      <c r="E983" s="4">
        <v>21</v>
      </c>
      <c r="F983" s="4" t="str">
        <f>IF(Merge2[[#This Row],[Age]]&lt;=35,"Young","Old")</f>
        <v>Young</v>
      </c>
      <c r="G983" s="3" t="s">
        <v>27</v>
      </c>
      <c r="H983" s="3" t="s">
        <v>57</v>
      </c>
      <c r="I983" s="4">
        <v>40</v>
      </c>
      <c r="J983" s="4" t="str" cm="1">
        <f t="array" ref="J983">_xlfn.IFS(Merge2[[#This Row],[DistanceFromHome (KM)]] &lt;=10,"0-10KM",Merge2[[#This Row],[DistanceFromHome (KM)]] &lt;=20,"11-20KM",Merge2[[#This Row],[DistanceFromHome (KM)]] &lt;=30,"21-30KM",Merge2[[#This Row],[DistanceFromHome (KM)]] &lt;=40,"31-40KM",Merge2[[#This Row],[DistanceFromHome (KM)]] &lt;=50,"41-50KM")</f>
        <v>31-40KM</v>
      </c>
      <c r="K983" s="3" t="s">
        <v>40</v>
      </c>
      <c r="L983" s="3" t="s">
        <v>30</v>
      </c>
      <c r="M983" s="4">
        <v>3</v>
      </c>
      <c r="N983" s="3" t="str" cm="1">
        <f t="array" ref="N983">_xlfn.SWITCH(Merge2[[#This Row],[Education]], 1, "Below College", 2, "College", 3, "Bachelor's", 4, "Master's", 5, "Doctorate")</f>
        <v>Bachelor's</v>
      </c>
      <c r="O983" s="3" t="s">
        <v>200</v>
      </c>
      <c r="P983" s="3" t="s">
        <v>93</v>
      </c>
      <c r="Q983" s="3" t="s">
        <v>51</v>
      </c>
      <c r="R983" s="5">
        <v>58274</v>
      </c>
      <c r="S983" s="4">
        <v>1</v>
      </c>
      <c r="T983" s="3" t="s">
        <v>34</v>
      </c>
      <c r="U983" s="4">
        <f>IF(Merge2[[#This Row],[OverTime]]="Yes", 1, 0)</f>
        <v>0</v>
      </c>
      <c r="V983" s="2">
        <v>43643</v>
      </c>
      <c r="W983" s="3" t="s">
        <v>34</v>
      </c>
      <c r="X983" s="4">
        <v>3</v>
      </c>
      <c r="Y983" s="4">
        <v>3</v>
      </c>
      <c r="Z983" s="4">
        <v>3</v>
      </c>
      <c r="AA983" s="4" t="str">
        <f>IF(Merge2[[#This Row],[YearsSinceLastPromotion]] &gt;=4, "Need Attention", "OK")</f>
        <v>OK</v>
      </c>
      <c r="AB983" s="4">
        <v>3</v>
      </c>
      <c r="AC983" s="1"/>
      <c r="AD983" s="1"/>
      <c r="AE983" s="2"/>
      <c r="AF983" s="4"/>
      <c r="AG983" s="4" t="e">
        <f>IF(ISNUMBER(Merge2[[#This Row],[PerformanceRating.EnvironmentSatisfaction]]),Merge2[[#This Row],[PerformanceRating.EnvironmentSatisfaction]], NA())</f>
        <v>#N/A</v>
      </c>
      <c r="AH983" s="4"/>
      <c r="AI983" s="4" t="e">
        <f>IF(ISNUMBER(Merge2[[#This Row],[PerformanceRating.JobSatisfaction]]),Merge2[[#This Row],[PerformanceRating.JobSatisfaction]],NA())</f>
        <v>#N/A</v>
      </c>
      <c r="AJ983" s="4"/>
      <c r="AK983" s="4" t="e">
        <f>IF(ISNUMBER(Merge2[[#This Row],[PerformanceRating.RelationshipSatisfaction]]),Merge2[[#This Row],[PerformanceRating.RelationshipSatisfaction]],NA())</f>
        <v>#N/A</v>
      </c>
      <c r="AL983" s="4"/>
      <c r="AM983" s="4"/>
      <c r="AN983" s="4"/>
      <c r="AO983" s="4" t="e">
        <f>IF(ISNUMBER(Merge2[[#This Row],[PerformanceRating.WorkLifeBalance]]),Merge2[[#This Row],[PerformanceRating.WorkLifeBalance]],NA())</f>
        <v>#N/A</v>
      </c>
      <c r="AP983" s="4"/>
      <c r="AQ983" s="4" t="e">
        <f>IF(ISNUMBER(Merge2[[#This Row],[PerformanceRating.SelfRating]]),Merge2[[#This Row],[PerformanceRating.SelfRating]],NA())</f>
        <v>#N/A</v>
      </c>
      <c r="AR983" s="4"/>
      <c r="AS983" s="4" t="e">
        <f>IF(ISNUMBER(Merge2[[#This Row],[PerformanceRating.ManagerRating]]),Merge2[[#This Row],[PerformanceRating.ManagerRating]],NA())</f>
        <v>#N/A</v>
      </c>
      <c r="AT983" s="4" t="e">
        <f>AVERAGE(Merge2[[#This Row],[environment]],Merge2[[#This Row],[job_satisfactory]],Merge2[[#This Row],[Relationship]],Merge2[[#This Row],[worklife]],Merge2[[#This Row],[selfrating]],Merge2[[#This Row],[managerrating]])</f>
        <v>#N/A</v>
      </c>
    </row>
    <row r="984" spans="1:46" hidden="1" x14ac:dyDescent="0.25">
      <c r="A984" s="1" t="s">
        <v>3243</v>
      </c>
      <c r="B984" s="3" t="s">
        <v>3244</v>
      </c>
      <c r="C984" s="3" t="s">
        <v>3245</v>
      </c>
      <c r="D984" s="3" t="s">
        <v>26</v>
      </c>
      <c r="E984" s="4">
        <v>41</v>
      </c>
      <c r="F984" s="4" t="str">
        <f>IF(Merge2[[#This Row],[Age]]&lt;=35,"Young","Old")</f>
        <v>Old</v>
      </c>
      <c r="G984" s="3" t="s">
        <v>27</v>
      </c>
      <c r="H984" s="3" t="s">
        <v>57</v>
      </c>
      <c r="I984" s="4">
        <v>18</v>
      </c>
      <c r="J984" s="4" t="str" cm="1">
        <f t="array" ref="J984">_xlfn.IFS(Merge2[[#This Row],[DistanceFromHome (KM)]] &lt;=10,"0-10KM",Merge2[[#This Row],[DistanceFromHome (KM)]] &lt;=20,"11-20KM",Merge2[[#This Row],[DistanceFromHome (KM)]] &lt;=30,"21-30KM",Merge2[[#This Row],[DistanceFromHome (KM)]] &lt;=40,"31-40KM",Merge2[[#This Row],[DistanceFromHome (KM)]] &lt;=50,"41-50KM")</f>
        <v>11-20KM</v>
      </c>
      <c r="K984" s="3" t="s">
        <v>40</v>
      </c>
      <c r="L984" s="3" t="s">
        <v>70</v>
      </c>
      <c r="M984" s="4">
        <v>4</v>
      </c>
      <c r="N984" s="3" t="str" cm="1">
        <f t="array" ref="N984">_xlfn.SWITCH(Merge2[[#This Row],[Education]], 1, "Below College", 2, "College", 3, "Bachelor's", 4, "Master's", 5, "Doctorate")</f>
        <v>Master's</v>
      </c>
      <c r="O984" s="3" t="s">
        <v>77</v>
      </c>
      <c r="P984" s="3" t="s">
        <v>114</v>
      </c>
      <c r="Q984" s="3" t="s">
        <v>51</v>
      </c>
      <c r="R984" s="5">
        <v>268964</v>
      </c>
      <c r="S984" s="4">
        <v>1</v>
      </c>
      <c r="T984" s="3" t="s">
        <v>34</v>
      </c>
      <c r="U984" s="4">
        <f>IF(Merge2[[#This Row],[OverTime]]="Yes", 1, 0)</f>
        <v>0</v>
      </c>
      <c r="V984" s="2">
        <v>43647</v>
      </c>
      <c r="W984" s="3" t="s">
        <v>42</v>
      </c>
      <c r="X984" s="4">
        <v>3</v>
      </c>
      <c r="Y984" s="4">
        <v>1</v>
      </c>
      <c r="Z984" s="4">
        <v>1</v>
      </c>
      <c r="AA984" s="4" t="str">
        <f>IF(Merge2[[#This Row],[YearsSinceLastPromotion]] &gt;=4, "Need Attention", "OK")</f>
        <v>OK</v>
      </c>
      <c r="AB984" s="4">
        <v>0</v>
      </c>
      <c r="AC984" s="1"/>
      <c r="AD984" s="1"/>
      <c r="AE984" s="2"/>
      <c r="AF984" s="4"/>
      <c r="AG984" s="4" t="e">
        <f>IF(ISNUMBER(Merge2[[#This Row],[PerformanceRating.EnvironmentSatisfaction]]),Merge2[[#This Row],[PerformanceRating.EnvironmentSatisfaction]], NA())</f>
        <v>#N/A</v>
      </c>
      <c r="AH984" s="4"/>
      <c r="AI984" s="4" t="e">
        <f>IF(ISNUMBER(Merge2[[#This Row],[PerformanceRating.JobSatisfaction]]),Merge2[[#This Row],[PerformanceRating.JobSatisfaction]],NA())</f>
        <v>#N/A</v>
      </c>
      <c r="AJ984" s="4"/>
      <c r="AK984" s="4" t="e">
        <f>IF(ISNUMBER(Merge2[[#This Row],[PerformanceRating.RelationshipSatisfaction]]),Merge2[[#This Row],[PerformanceRating.RelationshipSatisfaction]],NA())</f>
        <v>#N/A</v>
      </c>
      <c r="AL984" s="4"/>
      <c r="AM984" s="4"/>
      <c r="AN984" s="4"/>
      <c r="AO984" s="4" t="e">
        <f>IF(ISNUMBER(Merge2[[#This Row],[PerformanceRating.WorkLifeBalance]]),Merge2[[#This Row],[PerformanceRating.WorkLifeBalance]],NA())</f>
        <v>#N/A</v>
      </c>
      <c r="AP984" s="4"/>
      <c r="AQ984" s="4" t="e">
        <f>IF(ISNUMBER(Merge2[[#This Row],[PerformanceRating.SelfRating]]),Merge2[[#This Row],[PerformanceRating.SelfRating]],NA())</f>
        <v>#N/A</v>
      </c>
      <c r="AR984" s="4"/>
      <c r="AS984" s="4" t="e">
        <f>IF(ISNUMBER(Merge2[[#This Row],[PerformanceRating.ManagerRating]]),Merge2[[#This Row],[PerformanceRating.ManagerRating]],NA())</f>
        <v>#N/A</v>
      </c>
      <c r="AT984" s="4" t="e">
        <f>AVERAGE(Merge2[[#This Row],[environment]],Merge2[[#This Row],[job_satisfactory]],Merge2[[#This Row],[Relationship]],Merge2[[#This Row],[worklife]],Merge2[[#This Row],[selfrating]],Merge2[[#This Row],[managerrating]])</f>
        <v>#N/A</v>
      </c>
    </row>
    <row r="985" spans="1:46" x14ac:dyDescent="0.25">
      <c r="A985" s="1" t="s">
        <v>3246</v>
      </c>
      <c r="B985" s="3" t="s">
        <v>3247</v>
      </c>
      <c r="C985" s="3" t="s">
        <v>3248</v>
      </c>
      <c r="D985" s="3" t="s">
        <v>39</v>
      </c>
      <c r="E985" s="4">
        <v>22</v>
      </c>
      <c r="F985" s="4" t="str">
        <f>IF(Merge2[[#This Row],[Age]]&lt;=35,"Young","Old")</f>
        <v>Young</v>
      </c>
      <c r="G985" s="3" t="s">
        <v>27</v>
      </c>
      <c r="H985" s="3" t="s">
        <v>28</v>
      </c>
      <c r="I985" s="4">
        <v>29</v>
      </c>
      <c r="J985" s="4" t="str" cm="1">
        <f t="array" ref="J985">_xlfn.IFS(Merge2[[#This Row],[DistanceFromHome (KM)]] &lt;=10,"0-10KM",Merge2[[#This Row],[DistanceFromHome (KM)]] &lt;=20,"11-20KM",Merge2[[#This Row],[DistanceFromHome (KM)]] &lt;=30,"21-30KM",Merge2[[#This Row],[DistanceFromHome (KM)]] &lt;=40,"31-40KM",Merge2[[#This Row],[DistanceFromHome (KM)]] &lt;=50,"41-50KM")</f>
        <v>21-30KM</v>
      </c>
      <c r="K985" s="3" t="s">
        <v>29</v>
      </c>
      <c r="L985" s="3" t="s">
        <v>70</v>
      </c>
      <c r="M985" s="4">
        <v>2</v>
      </c>
      <c r="N985" s="3" t="str" cm="1">
        <f t="array" ref="N985">_xlfn.SWITCH(Merge2[[#This Row],[Education]], 1, "Below College", 2, "College", 3, "Bachelor's", 4, "Master's", 5, "Doctorate")</f>
        <v>College</v>
      </c>
      <c r="O985" s="3" t="s">
        <v>130</v>
      </c>
      <c r="P985" s="3" t="s">
        <v>32</v>
      </c>
      <c r="Q985" s="3" t="s">
        <v>33</v>
      </c>
      <c r="R985" s="5">
        <v>58992</v>
      </c>
      <c r="S985" s="4">
        <v>1</v>
      </c>
      <c r="T985" s="3" t="s">
        <v>42</v>
      </c>
      <c r="U985" s="4">
        <f>IF(Merge2[[#This Row],[OverTime]]="Yes", 1, 0)</f>
        <v>1</v>
      </c>
      <c r="V985" s="2">
        <v>43648</v>
      </c>
      <c r="W985" s="3" t="s">
        <v>34</v>
      </c>
      <c r="X985" s="4">
        <v>3</v>
      </c>
      <c r="Y985" s="4">
        <v>3</v>
      </c>
      <c r="Z985" s="4">
        <v>3</v>
      </c>
      <c r="AA985" s="4" t="str">
        <f>IF(Merge2[[#This Row],[YearsSinceLastPromotion]] &gt;=4, "Need Attention", "OK")</f>
        <v>OK</v>
      </c>
      <c r="AB985" s="4">
        <v>2</v>
      </c>
      <c r="AC985" s="1"/>
      <c r="AD985" s="1"/>
      <c r="AE985" s="2"/>
      <c r="AF985" s="4"/>
      <c r="AG985" s="4" t="e">
        <f>IF(ISNUMBER(Merge2[[#This Row],[PerformanceRating.EnvironmentSatisfaction]]),Merge2[[#This Row],[PerformanceRating.EnvironmentSatisfaction]], NA())</f>
        <v>#N/A</v>
      </c>
      <c r="AH985" s="4"/>
      <c r="AI985" s="4" t="e">
        <f>IF(ISNUMBER(Merge2[[#This Row],[PerformanceRating.JobSatisfaction]]),Merge2[[#This Row],[PerformanceRating.JobSatisfaction]],NA())</f>
        <v>#N/A</v>
      </c>
      <c r="AJ985" s="4"/>
      <c r="AK985" s="4" t="e">
        <f>IF(ISNUMBER(Merge2[[#This Row],[PerformanceRating.RelationshipSatisfaction]]),Merge2[[#This Row],[PerformanceRating.RelationshipSatisfaction]],NA())</f>
        <v>#N/A</v>
      </c>
      <c r="AL985" s="4"/>
      <c r="AM985" s="4"/>
      <c r="AN985" s="4"/>
      <c r="AO985" s="4" t="e">
        <f>IF(ISNUMBER(Merge2[[#This Row],[PerformanceRating.WorkLifeBalance]]),Merge2[[#This Row],[PerformanceRating.WorkLifeBalance]],NA())</f>
        <v>#N/A</v>
      </c>
      <c r="AP985" s="4"/>
      <c r="AQ985" s="4" t="e">
        <f>IF(ISNUMBER(Merge2[[#This Row],[PerformanceRating.SelfRating]]),Merge2[[#This Row],[PerformanceRating.SelfRating]],NA())</f>
        <v>#N/A</v>
      </c>
      <c r="AR985" s="4"/>
      <c r="AS985" s="4" t="e">
        <f>IF(ISNUMBER(Merge2[[#This Row],[PerformanceRating.ManagerRating]]),Merge2[[#This Row],[PerformanceRating.ManagerRating]],NA())</f>
        <v>#N/A</v>
      </c>
      <c r="AT985" s="4" t="e">
        <f>AVERAGE(Merge2[[#This Row],[environment]],Merge2[[#This Row],[job_satisfactory]],Merge2[[#This Row],[Relationship]],Merge2[[#This Row],[worklife]],Merge2[[#This Row],[selfrating]],Merge2[[#This Row],[managerrating]])</f>
        <v>#N/A</v>
      </c>
    </row>
    <row r="986" spans="1:46" x14ac:dyDescent="0.25">
      <c r="A986" s="1" t="s">
        <v>3249</v>
      </c>
      <c r="B986" s="3" t="s">
        <v>3250</v>
      </c>
      <c r="C986" s="3" t="s">
        <v>3251</v>
      </c>
      <c r="D986" s="3" t="s">
        <v>56</v>
      </c>
      <c r="E986" s="4">
        <v>22</v>
      </c>
      <c r="F986" s="4" t="str">
        <f>IF(Merge2[[#This Row],[Age]]&lt;=35,"Young","Old")</f>
        <v>Young</v>
      </c>
      <c r="G986" s="3" t="s">
        <v>75</v>
      </c>
      <c r="H986" s="3" t="s">
        <v>57</v>
      </c>
      <c r="I986" s="4">
        <v>32</v>
      </c>
      <c r="J986" s="4" t="str" cm="1">
        <f t="array" ref="J986">_xlfn.IFS(Merge2[[#This Row],[DistanceFromHome (KM)]] &lt;=10,"0-10KM",Merge2[[#This Row],[DistanceFromHome (KM)]] &lt;=20,"11-20KM",Merge2[[#This Row],[DistanceFromHome (KM)]] &lt;=30,"21-30KM",Merge2[[#This Row],[DistanceFromHome (KM)]] &lt;=40,"31-40KM",Merge2[[#This Row],[DistanceFromHome (KM)]] &lt;=50,"41-50KM")</f>
        <v>31-40KM</v>
      </c>
      <c r="K986" s="3" t="s">
        <v>69</v>
      </c>
      <c r="L986" s="3" t="s">
        <v>30</v>
      </c>
      <c r="M986" s="4">
        <v>2</v>
      </c>
      <c r="N986" s="3" t="str" cm="1">
        <f t="array" ref="N986">_xlfn.SWITCH(Merge2[[#This Row],[Education]], 1, "Below College", 2, "College", 3, "Bachelor's", 4, "Master's", 5, "Doctorate")</f>
        <v>College</v>
      </c>
      <c r="O986" s="3" t="s">
        <v>58</v>
      </c>
      <c r="P986" s="3" t="s">
        <v>110</v>
      </c>
      <c r="Q986" s="3" t="s">
        <v>41</v>
      </c>
      <c r="R986" s="5">
        <v>38358</v>
      </c>
      <c r="S986" s="4">
        <v>0</v>
      </c>
      <c r="T986" s="3" t="s">
        <v>34</v>
      </c>
      <c r="U986" s="4">
        <f>IF(Merge2[[#This Row],[OverTime]]="Yes", 1, 0)</f>
        <v>0</v>
      </c>
      <c r="V986" s="2">
        <v>43651</v>
      </c>
      <c r="W986" s="3" t="s">
        <v>34</v>
      </c>
      <c r="X986" s="4">
        <v>3</v>
      </c>
      <c r="Y986" s="4">
        <v>2</v>
      </c>
      <c r="Z986" s="4">
        <v>2</v>
      </c>
      <c r="AA986" s="4" t="str">
        <f>IF(Merge2[[#This Row],[YearsSinceLastPromotion]] &gt;=4, "Need Attention", "OK")</f>
        <v>OK</v>
      </c>
      <c r="AB986" s="4">
        <v>3</v>
      </c>
      <c r="AC986" s="1"/>
      <c r="AD986" s="1"/>
      <c r="AE986" s="2"/>
      <c r="AF986" s="4"/>
      <c r="AG986" s="4" t="e">
        <f>IF(ISNUMBER(Merge2[[#This Row],[PerformanceRating.EnvironmentSatisfaction]]),Merge2[[#This Row],[PerformanceRating.EnvironmentSatisfaction]], NA())</f>
        <v>#N/A</v>
      </c>
      <c r="AH986" s="4"/>
      <c r="AI986" s="4" t="e">
        <f>IF(ISNUMBER(Merge2[[#This Row],[PerformanceRating.JobSatisfaction]]),Merge2[[#This Row],[PerformanceRating.JobSatisfaction]],NA())</f>
        <v>#N/A</v>
      </c>
      <c r="AJ986" s="4"/>
      <c r="AK986" s="4" t="e">
        <f>IF(ISNUMBER(Merge2[[#This Row],[PerformanceRating.RelationshipSatisfaction]]),Merge2[[#This Row],[PerformanceRating.RelationshipSatisfaction]],NA())</f>
        <v>#N/A</v>
      </c>
      <c r="AL986" s="4"/>
      <c r="AM986" s="4"/>
      <c r="AN986" s="4"/>
      <c r="AO986" s="4" t="e">
        <f>IF(ISNUMBER(Merge2[[#This Row],[PerformanceRating.WorkLifeBalance]]),Merge2[[#This Row],[PerformanceRating.WorkLifeBalance]],NA())</f>
        <v>#N/A</v>
      </c>
      <c r="AP986" s="4"/>
      <c r="AQ986" s="4" t="e">
        <f>IF(ISNUMBER(Merge2[[#This Row],[PerformanceRating.SelfRating]]),Merge2[[#This Row],[PerformanceRating.SelfRating]],NA())</f>
        <v>#N/A</v>
      </c>
      <c r="AR986" s="4"/>
      <c r="AS986" s="4" t="e">
        <f>IF(ISNUMBER(Merge2[[#This Row],[PerformanceRating.ManagerRating]]),Merge2[[#This Row],[PerformanceRating.ManagerRating]],NA())</f>
        <v>#N/A</v>
      </c>
      <c r="AT986" s="4" t="e">
        <f>AVERAGE(Merge2[[#This Row],[environment]],Merge2[[#This Row],[job_satisfactory]],Merge2[[#This Row],[Relationship]],Merge2[[#This Row],[worklife]],Merge2[[#This Row],[selfrating]],Merge2[[#This Row],[managerrating]])</f>
        <v>#N/A</v>
      </c>
    </row>
    <row r="987" spans="1:46" x14ac:dyDescent="0.25">
      <c r="A987" s="1" t="s">
        <v>3252</v>
      </c>
      <c r="B987" s="3" t="s">
        <v>3253</v>
      </c>
      <c r="C987" s="3" t="s">
        <v>3254</v>
      </c>
      <c r="D987" s="3" t="s">
        <v>56</v>
      </c>
      <c r="E987" s="4">
        <v>33</v>
      </c>
      <c r="F987" s="4" t="str">
        <f>IF(Merge2[[#This Row],[Age]]&lt;=35,"Young","Old")</f>
        <v>Young</v>
      </c>
      <c r="G987" s="3" t="s">
        <v>27</v>
      </c>
      <c r="H987" s="3" t="s">
        <v>57</v>
      </c>
      <c r="I987" s="4">
        <v>44</v>
      </c>
      <c r="J987" s="4" t="str" cm="1">
        <f t="array" ref="J987">_xlfn.IFS(Merge2[[#This Row],[DistanceFromHome (KM)]] &lt;=10,"0-10KM",Merge2[[#This Row],[DistanceFromHome (KM)]] &lt;=20,"11-20KM",Merge2[[#This Row],[DistanceFromHome (KM)]] &lt;=30,"21-30KM",Merge2[[#This Row],[DistanceFromHome (KM)]] &lt;=40,"31-40KM",Merge2[[#This Row],[DistanceFromHome (KM)]] &lt;=50,"41-50KM")</f>
        <v>41-50KM</v>
      </c>
      <c r="K987" s="3" t="s">
        <v>40</v>
      </c>
      <c r="L987" s="3" t="s">
        <v>30</v>
      </c>
      <c r="M987" s="4">
        <v>3</v>
      </c>
      <c r="N987" s="3" t="str" cm="1">
        <f t="array" ref="N987">_xlfn.SWITCH(Merge2[[#This Row],[Education]], 1, "Below College", 2, "College", 3, "Bachelor's", 4, "Master's", 5, "Doctorate")</f>
        <v>Bachelor's</v>
      </c>
      <c r="O987" s="3" t="s">
        <v>77</v>
      </c>
      <c r="P987" s="3" t="s">
        <v>205</v>
      </c>
      <c r="Q987" s="3" t="s">
        <v>41</v>
      </c>
      <c r="R987" s="5">
        <v>230945</v>
      </c>
      <c r="S987" s="4">
        <v>0</v>
      </c>
      <c r="T987" s="3" t="s">
        <v>34</v>
      </c>
      <c r="U987" s="4">
        <f>IF(Merge2[[#This Row],[OverTime]]="Yes", 1, 0)</f>
        <v>0</v>
      </c>
      <c r="V987" s="2">
        <v>43655</v>
      </c>
      <c r="W987" s="3" t="s">
        <v>34</v>
      </c>
      <c r="X987" s="4">
        <v>3</v>
      </c>
      <c r="Y987" s="4">
        <v>0</v>
      </c>
      <c r="Z987" s="4">
        <v>2</v>
      </c>
      <c r="AA987" s="4" t="str">
        <f>IF(Merge2[[#This Row],[YearsSinceLastPromotion]] &gt;=4, "Need Attention", "OK")</f>
        <v>OK</v>
      </c>
      <c r="AB987" s="4">
        <v>0</v>
      </c>
      <c r="AC987" s="1"/>
      <c r="AD987" s="1"/>
      <c r="AE987" s="2"/>
      <c r="AF987" s="4"/>
      <c r="AG987" s="4" t="e">
        <f>IF(ISNUMBER(Merge2[[#This Row],[PerformanceRating.EnvironmentSatisfaction]]),Merge2[[#This Row],[PerformanceRating.EnvironmentSatisfaction]], NA())</f>
        <v>#N/A</v>
      </c>
      <c r="AH987" s="4"/>
      <c r="AI987" s="4" t="e">
        <f>IF(ISNUMBER(Merge2[[#This Row],[PerformanceRating.JobSatisfaction]]),Merge2[[#This Row],[PerformanceRating.JobSatisfaction]],NA())</f>
        <v>#N/A</v>
      </c>
      <c r="AJ987" s="4"/>
      <c r="AK987" s="4" t="e">
        <f>IF(ISNUMBER(Merge2[[#This Row],[PerformanceRating.RelationshipSatisfaction]]),Merge2[[#This Row],[PerformanceRating.RelationshipSatisfaction]],NA())</f>
        <v>#N/A</v>
      </c>
      <c r="AL987" s="4"/>
      <c r="AM987" s="4"/>
      <c r="AN987" s="4"/>
      <c r="AO987" s="4" t="e">
        <f>IF(ISNUMBER(Merge2[[#This Row],[PerformanceRating.WorkLifeBalance]]),Merge2[[#This Row],[PerformanceRating.WorkLifeBalance]],NA())</f>
        <v>#N/A</v>
      </c>
      <c r="AP987" s="4"/>
      <c r="AQ987" s="4" t="e">
        <f>IF(ISNUMBER(Merge2[[#This Row],[PerformanceRating.SelfRating]]),Merge2[[#This Row],[PerformanceRating.SelfRating]],NA())</f>
        <v>#N/A</v>
      </c>
      <c r="AR987" s="4"/>
      <c r="AS987" s="4" t="e">
        <f>IF(ISNUMBER(Merge2[[#This Row],[PerformanceRating.ManagerRating]]),Merge2[[#This Row],[PerformanceRating.ManagerRating]],NA())</f>
        <v>#N/A</v>
      </c>
      <c r="AT987" s="4" t="e">
        <f>AVERAGE(Merge2[[#This Row],[environment]],Merge2[[#This Row],[job_satisfactory]],Merge2[[#This Row],[Relationship]],Merge2[[#This Row],[worklife]],Merge2[[#This Row],[selfrating]],Merge2[[#This Row],[managerrating]])</f>
        <v>#N/A</v>
      </c>
    </row>
    <row r="988" spans="1:46" x14ac:dyDescent="0.25">
      <c r="A988" s="1" t="s">
        <v>3255</v>
      </c>
      <c r="B988" s="3" t="s">
        <v>3256</v>
      </c>
      <c r="C988" s="3" t="s">
        <v>3257</v>
      </c>
      <c r="D988" s="3" t="s">
        <v>26</v>
      </c>
      <c r="E988" s="4">
        <v>23</v>
      </c>
      <c r="F988" s="4" t="str">
        <f>IF(Merge2[[#This Row],[Age]]&lt;=35,"Young","Old")</f>
        <v>Young</v>
      </c>
      <c r="G988" s="3" t="s">
        <v>27</v>
      </c>
      <c r="H988" s="3" t="s">
        <v>57</v>
      </c>
      <c r="I988" s="4">
        <v>33</v>
      </c>
      <c r="J988" s="4" t="str" cm="1">
        <f t="array" ref="J988">_xlfn.IFS(Merge2[[#This Row],[DistanceFromHome (KM)]] &lt;=10,"0-10KM",Merge2[[#This Row],[DistanceFromHome (KM)]] &lt;=20,"11-20KM",Merge2[[#This Row],[DistanceFromHome (KM)]] &lt;=30,"21-30KM",Merge2[[#This Row],[DistanceFromHome (KM)]] &lt;=40,"31-40KM",Merge2[[#This Row],[DistanceFromHome (KM)]] &lt;=50,"41-50KM")</f>
        <v>31-40KM</v>
      </c>
      <c r="K988" s="3" t="s">
        <v>40</v>
      </c>
      <c r="L988" s="3" t="s">
        <v>70</v>
      </c>
      <c r="M988" s="4">
        <v>2</v>
      </c>
      <c r="N988" s="3" t="str" cm="1">
        <f t="array" ref="N988">_xlfn.SWITCH(Merge2[[#This Row],[Education]], 1, "Below College", 2, "College", 3, "Bachelor's", 4, "Master's", 5, "Doctorate")</f>
        <v>College</v>
      </c>
      <c r="O988" s="3" t="s">
        <v>77</v>
      </c>
      <c r="P988" s="3" t="s">
        <v>101</v>
      </c>
      <c r="Q988" s="3" t="s">
        <v>33</v>
      </c>
      <c r="R988" s="5">
        <v>77798</v>
      </c>
      <c r="S988" s="4">
        <v>3</v>
      </c>
      <c r="T988" s="3" t="s">
        <v>34</v>
      </c>
      <c r="U988" s="4">
        <f>IF(Merge2[[#This Row],[OverTime]]="Yes", 1, 0)</f>
        <v>0</v>
      </c>
      <c r="V988" s="2">
        <v>43658</v>
      </c>
      <c r="W988" s="3" t="s">
        <v>34</v>
      </c>
      <c r="X988" s="4">
        <v>3</v>
      </c>
      <c r="Y988" s="4">
        <v>2</v>
      </c>
      <c r="Z988" s="4">
        <v>3</v>
      </c>
      <c r="AA988" s="4" t="str">
        <f>IF(Merge2[[#This Row],[YearsSinceLastPromotion]] &gt;=4, "Need Attention", "OK")</f>
        <v>OK</v>
      </c>
      <c r="AB988" s="4">
        <v>0</v>
      </c>
      <c r="AC988" s="1" t="s">
        <v>3258</v>
      </c>
      <c r="AD988" s="1" t="s">
        <v>3255</v>
      </c>
      <c r="AE988" s="2">
        <v>44543</v>
      </c>
      <c r="AF988" s="4">
        <v>3</v>
      </c>
      <c r="AG988" s="4">
        <f>IF(ISNUMBER(Merge2[[#This Row],[PerformanceRating.EnvironmentSatisfaction]]),Merge2[[#This Row],[PerformanceRating.EnvironmentSatisfaction]], NA())</f>
        <v>3</v>
      </c>
      <c r="AH988" s="4">
        <v>5</v>
      </c>
      <c r="AI988" s="4">
        <f>IF(ISNUMBER(Merge2[[#This Row],[PerformanceRating.JobSatisfaction]]),Merge2[[#This Row],[PerformanceRating.JobSatisfaction]],NA())</f>
        <v>5</v>
      </c>
      <c r="AJ988" s="4">
        <v>3</v>
      </c>
      <c r="AK988" s="4">
        <f>IF(ISNUMBER(Merge2[[#This Row],[PerformanceRating.RelationshipSatisfaction]]),Merge2[[#This Row],[PerformanceRating.RelationshipSatisfaction]],NA())</f>
        <v>3</v>
      </c>
      <c r="AL988" s="4">
        <v>3</v>
      </c>
      <c r="AM988" s="4">
        <v>1</v>
      </c>
      <c r="AN988" s="4">
        <v>4</v>
      </c>
      <c r="AO988" s="4">
        <f>IF(ISNUMBER(Merge2[[#This Row],[PerformanceRating.WorkLifeBalance]]),Merge2[[#This Row],[PerformanceRating.WorkLifeBalance]],NA())</f>
        <v>4</v>
      </c>
      <c r="AP988" s="4">
        <v>4</v>
      </c>
      <c r="AQ988" s="4">
        <f>IF(ISNUMBER(Merge2[[#This Row],[PerformanceRating.SelfRating]]),Merge2[[#This Row],[PerformanceRating.SelfRating]],NA())</f>
        <v>4</v>
      </c>
      <c r="AR988" s="4">
        <v>4</v>
      </c>
      <c r="AS988" s="4">
        <f>IF(ISNUMBER(Merge2[[#This Row],[PerformanceRating.ManagerRating]]),Merge2[[#This Row],[PerformanceRating.ManagerRating]],NA())</f>
        <v>4</v>
      </c>
      <c r="AT988" s="4">
        <f>AVERAGE(Merge2[[#This Row],[environment]],Merge2[[#This Row],[job_satisfactory]],Merge2[[#This Row],[Relationship]],Merge2[[#This Row],[worklife]],Merge2[[#This Row],[selfrating]],Merge2[[#This Row],[managerrating]])</f>
        <v>3.8333333333333335</v>
      </c>
    </row>
    <row r="989" spans="1:46" x14ac:dyDescent="0.25">
      <c r="A989" s="1" t="s">
        <v>3259</v>
      </c>
      <c r="B989" s="3" t="s">
        <v>3260</v>
      </c>
      <c r="C989" s="3" t="s">
        <v>3261</v>
      </c>
      <c r="D989" s="3" t="s">
        <v>39</v>
      </c>
      <c r="E989" s="4">
        <v>24</v>
      </c>
      <c r="F989" s="4" t="str">
        <f>IF(Merge2[[#This Row],[Age]]&lt;=35,"Young","Old")</f>
        <v>Young</v>
      </c>
      <c r="G989" s="3" t="s">
        <v>27</v>
      </c>
      <c r="H989" s="3" t="s">
        <v>57</v>
      </c>
      <c r="I989" s="4">
        <v>2</v>
      </c>
      <c r="J989" s="4" t="str" cm="1">
        <f t="array" ref="J989">_xlfn.IFS(Merge2[[#This Row],[DistanceFromHome (KM)]] &lt;=10,"0-10KM",Merge2[[#This Row],[DistanceFromHome (KM)]] &lt;=20,"11-20KM",Merge2[[#This Row],[DistanceFromHome (KM)]] &lt;=30,"21-30KM",Merge2[[#This Row],[DistanceFromHome (KM)]] &lt;=40,"31-40KM",Merge2[[#This Row],[DistanceFromHome (KM)]] &lt;=50,"41-50KM")</f>
        <v>0-10KM</v>
      </c>
      <c r="K989" s="3" t="s">
        <v>69</v>
      </c>
      <c r="L989" s="3" t="s">
        <v>70</v>
      </c>
      <c r="M989" s="4">
        <v>2</v>
      </c>
      <c r="N989" s="3" t="str" cm="1">
        <f t="array" ref="N989">_xlfn.SWITCH(Merge2[[#This Row],[Education]], 1, "Below College", 2, "College", 3, "Bachelor's", 4, "Master's", 5, "Doctorate")</f>
        <v>College</v>
      </c>
      <c r="O989" s="3" t="s">
        <v>200</v>
      </c>
      <c r="P989" s="3" t="s">
        <v>110</v>
      </c>
      <c r="Q989" s="3" t="s">
        <v>33</v>
      </c>
      <c r="R989" s="5">
        <v>32313</v>
      </c>
      <c r="S989" s="4">
        <v>2</v>
      </c>
      <c r="T989" s="3" t="s">
        <v>34</v>
      </c>
      <c r="U989" s="4">
        <f>IF(Merge2[[#This Row],[OverTime]]="Yes", 1, 0)</f>
        <v>0</v>
      </c>
      <c r="V989" s="2">
        <v>43660</v>
      </c>
      <c r="W989" s="3" t="s">
        <v>34</v>
      </c>
      <c r="X989" s="4">
        <v>3</v>
      </c>
      <c r="Y989" s="4">
        <v>1</v>
      </c>
      <c r="Z989" s="4">
        <v>1</v>
      </c>
      <c r="AA989" s="4" t="str">
        <f>IF(Merge2[[#This Row],[YearsSinceLastPromotion]] &gt;=4, "Need Attention", "OK")</f>
        <v>OK</v>
      </c>
      <c r="AB989" s="4">
        <v>2</v>
      </c>
      <c r="AC989" s="1"/>
      <c r="AD989" s="1"/>
      <c r="AE989" s="2"/>
      <c r="AF989" s="4"/>
      <c r="AG989" s="4" t="e">
        <f>IF(ISNUMBER(Merge2[[#This Row],[PerformanceRating.EnvironmentSatisfaction]]),Merge2[[#This Row],[PerformanceRating.EnvironmentSatisfaction]], NA())</f>
        <v>#N/A</v>
      </c>
      <c r="AH989" s="4"/>
      <c r="AI989" s="4" t="e">
        <f>IF(ISNUMBER(Merge2[[#This Row],[PerformanceRating.JobSatisfaction]]),Merge2[[#This Row],[PerformanceRating.JobSatisfaction]],NA())</f>
        <v>#N/A</v>
      </c>
      <c r="AJ989" s="4"/>
      <c r="AK989" s="4" t="e">
        <f>IF(ISNUMBER(Merge2[[#This Row],[PerformanceRating.RelationshipSatisfaction]]),Merge2[[#This Row],[PerformanceRating.RelationshipSatisfaction]],NA())</f>
        <v>#N/A</v>
      </c>
      <c r="AL989" s="4"/>
      <c r="AM989" s="4"/>
      <c r="AN989" s="4"/>
      <c r="AO989" s="4" t="e">
        <f>IF(ISNUMBER(Merge2[[#This Row],[PerformanceRating.WorkLifeBalance]]),Merge2[[#This Row],[PerformanceRating.WorkLifeBalance]],NA())</f>
        <v>#N/A</v>
      </c>
      <c r="AP989" s="4"/>
      <c r="AQ989" s="4" t="e">
        <f>IF(ISNUMBER(Merge2[[#This Row],[PerformanceRating.SelfRating]]),Merge2[[#This Row],[PerformanceRating.SelfRating]],NA())</f>
        <v>#N/A</v>
      </c>
      <c r="AR989" s="4"/>
      <c r="AS989" s="4" t="e">
        <f>IF(ISNUMBER(Merge2[[#This Row],[PerformanceRating.ManagerRating]]),Merge2[[#This Row],[PerformanceRating.ManagerRating]],NA())</f>
        <v>#N/A</v>
      </c>
      <c r="AT989" s="4" t="e">
        <f>AVERAGE(Merge2[[#This Row],[environment]],Merge2[[#This Row],[job_satisfactory]],Merge2[[#This Row],[Relationship]],Merge2[[#This Row],[worklife]],Merge2[[#This Row],[selfrating]],Merge2[[#This Row],[managerrating]])</f>
        <v>#N/A</v>
      </c>
    </row>
    <row r="990" spans="1:46" x14ac:dyDescent="0.25">
      <c r="A990" s="1" t="s">
        <v>3262</v>
      </c>
      <c r="B990" s="3" t="s">
        <v>104</v>
      </c>
      <c r="C990" s="3" t="s">
        <v>3263</v>
      </c>
      <c r="D990" s="3" t="s">
        <v>26</v>
      </c>
      <c r="E990" s="4">
        <v>21</v>
      </c>
      <c r="F990" s="4" t="str">
        <f>IF(Merge2[[#This Row],[Age]]&lt;=35,"Young","Old")</f>
        <v>Young</v>
      </c>
      <c r="G990" s="3" t="s">
        <v>75</v>
      </c>
      <c r="H990" s="3" t="s">
        <v>57</v>
      </c>
      <c r="I990" s="4">
        <v>22</v>
      </c>
      <c r="J990" s="4" t="str" cm="1">
        <f t="array" ref="J990">_xlfn.IFS(Merge2[[#This Row],[DistanceFromHome (KM)]] &lt;=10,"0-10KM",Merge2[[#This Row],[DistanceFromHome (KM)]] &lt;=20,"11-20KM",Merge2[[#This Row],[DistanceFromHome (KM)]] &lt;=30,"21-30KM",Merge2[[#This Row],[DistanceFromHome (KM)]] &lt;=40,"31-40KM",Merge2[[#This Row],[DistanceFromHome (KM)]] &lt;=50,"41-50KM")</f>
        <v>21-30KM</v>
      </c>
      <c r="K990" s="3" t="s">
        <v>69</v>
      </c>
      <c r="L990" s="3" t="s">
        <v>76</v>
      </c>
      <c r="M990" s="4">
        <v>2</v>
      </c>
      <c r="N990" s="3" t="str" cm="1">
        <f t="array" ref="N990">_xlfn.SWITCH(Merge2[[#This Row],[Education]], 1, "Below College", 2, "College", 3, "Bachelor's", 4, "Master's", 5, "Doctorate")</f>
        <v>College</v>
      </c>
      <c r="O990" s="3" t="s">
        <v>83</v>
      </c>
      <c r="P990" s="3" t="s">
        <v>110</v>
      </c>
      <c r="Q990" s="3" t="s">
        <v>51</v>
      </c>
      <c r="R990" s="5">
        <v>25208</v>
      </c>
      <c r="S990" s="4">
        <v>0</v>
      </c>
      <c r="T990" s="3" t="s">
        <v>42</v>
      </c>
      <c r="U990" s="4">
        <f>IF(Merge2[[#This Row],[OverTime]]="Yes", 1, 0)</f>
        <v>1</v>
      </c>
      <c r="V990" s="2">
        <v>43665</v>
      </c>
      <c r="W990" s="3" t="s">
        <v>34</v>
      </c>
      <c r="X990" s="4">
        <v>3</v>
      </c>
      <c r="Y990" s="4">
        <v>0</v>
      </c>
      <c r="Z990" s="4">
        <v>0</v>
      </c>
      <c r="AA990" s="4" t="str">
        <f>IF(Merge2[[#This Row],[YearsSinceLastPromotion]] &gt;=4, "Need Attention", "OK")</f>
        <v>OK</v>
      </c>
      <c r="AB990" s="4">
        <v>1</v>
      </c>
      <c r="AC990" s="1"/>
      <c r="AD990" s="1"/>
      <c r="AE990" s="2"/>
      <c r="AF990" s="4"/>
      <c r="AG990" s="4" t="e">
        <f>IF(ISNUMBER(Merge2[[#This Row],[PerformanceRating.EnvironmentSatisfaction]]),Merge2[[#This Row],[PerformanceRating.EnvironmentSatisfaction]], NA())</f>
        <v>#N/A</v>
      </c>
      <c r="AH990" s="4"/>
      <c r="AI990" s="4" t="e">
        <f>IF(ISNUMBER(Merge2[[#This Row],[PerformanceRating.JobSatisfaction]]),Merge2[[#This Row],[PerformanceRating.JobSatisfaction]],NA())</f>
        <v>#N/A</v>
      </c>
      <c r="AJ990" s="4"/>
      <c r="AK990" s="4" t="e">
        <f>IF(ISNUMBER(Merge2[[#This Row],[PerformanceRating.RelationshipSatisfaction]]),Merge2[[#This Row],[PerformanceRating.RelationshipSatisfaction]],NA())</f>
        <v>#N/A</v>
      </c>
      <c r="AL990" s="4"/>
      <c r="AM990" s="4"/>
      <c r="AN990" s="4"/>
      <c r="AO990" s="4" t="e">
        <f>IF(ISNUMBER(Merge2[[#This Row],[PerformanceRating.WorkLifeBalance]]),Merge2[[#This Row],[PerformanceRating.WorkLifeBalance]],NA())</f>
        <v>#N/A</v>
      </c>
      <c r="AP990" s="4"/>
      <c r="AQ990" s="4" t="e">
        <f>IF(ISNUMBER(Merge2[[#This Row],[PerformanceRating.SelfRating]]),Merge2[[#This Row],[PerformanceRating.SelfRating]],NA())</f>
        <v>#N/A</v>
      </c>
      <c r="AR990" s="4"/>
      <c r="AS990" s="4" t="e">
        <f>IF(ISNUMBER(Merge2[[#This Row],[PerformanceRating.ManagerRating]]),Merge2[[#This Row],[PerformanceRating.ManagerRating]],NA())</f>
        <v>#N/A</v>
      </c>
      <c r="AT990" s="4" t="e">
        <f>AVERAGE(Merge2[[#This Row],[environment]],Merge2[[#This Row],[job_satisfactory]],Merge2[[#This Row],[Relationship]],Merge2[[#This Row],[worklife]],Merge2[[#This Row],[selfrating]],Merge2[[#This Row],[managerrating]])</f>
        <v>#N/A</v>
      </c>
    </row>
    <row r="991" spans="1:46" x14ac:dyDescent="0.25">
      <c r="A991" s="1" t="s">
        <v>3264</v>
      </c>
      <c r="B991" s="3" t="s">
        <v>3265</v>
      </c>
      <c r="C991" s="3" t="s">
        <v>3266</v>
      </c>
      <c r="D991" s="3" t="s">
        <v>26</v>
      </c>
      <c r="E991" s="4">
        <v>24</v>
      </c>
      <c r="F991" s="4" t="str">
        <f>IF(Merge2[[#This Row],[Age]]&lt;=35,"Young","Old")</f>
        <v>Young</v>
      </c>
      <c r="G991" s="3" t="s">
        <v>92</v>
      </c>
      <c r="H991" s="3" t="s">
        <v>57</v>
      </c>
      <c r="I991" s="4">
        <v>30</v>
      </c>
      <c r="J991" s="4" t="str" cm="1">
        <f t="array" ref="J991">_xlfn.IFS(Merge2[[#This Row],[DistanceFromHome (KM)]] &lt;=10,"0-10KM",Merge2[[#This Row],[DistanceFromHome (KM)]] &lt;=20,"11-20KM",Merge2[[#This Row],[DistanceFromHome (KM)]] &lt;=30,"21-30KM",Merge2[[#This Row],[DistanceFromHome (KM)]] &lt;=40,"31-40KM",Merge2[[#This Row],[DistanceFromHome (KM)]] &lt;=50,"41-50KM")</f>
        <v>21-30KM</v>
      </c>
      <c r="K991" s="3" t="s">
        <v>69</v>
      </c>
      <c r="L991" s="3" t="s">
        <v>30</v>
      </c>
      <c r="M991" s="4">
        <v>4</v>
      </c>
      <c r="N991" s="3" t="str" cm="1">
        <f t="array" ref="N991">_xlfn.SWITCH(Merge2[[#This Row],[Education]], 1, "Below College", 2, "College", 3, "Bachelor's", 4, "Master's", 5, "Doctorate")</f>
        <v>Master's</v>
      </c>
      <c r="O991" s="3" t="s">
        <v>77</v>
      </c>
      <c r="P991" s="3" t="s">
        <v>114</v>
      </c>
      <c r="Q991" s="3" t="s">
        <v>51</v>
      </c>
      <c r="R991" s="5">
        <v>66110</v>
      </c>
      <c r="S991" s="4">
        <v>2</v>
      </c>
      <c r="T991" s="3" t="s">
        <v>42</v>
      </c>
      <c r="U991" s="4">
        <f>IF(Merge2[[#This Row],[OverTime]]="Yes", 1, 0)</f>
        <v>1</v>
      </c>
      <c r="V991" s="2">
        <v>43670</v>
      </c>
      <c r="W991" s="3" t="s">
        <v>34</v>
      </c>
      <c r="X991" s="4">
        <v>3</v>
      </c>
      <c r="Y991" s="4">
        <v>2</v>
      </c>
      <c r="Z991" s="4">
        <v>2</v>
      </c>
      <c r="AA991" s="4" t="str">
        <f>IF(Merge2[[#This Row],[YearsSinceLastPromotion]] &gt;=4, "Need Attention", "OK")</f>
        <v>OK</v>
      </c>
      <c r="AB991" s="4">
        <v>0</v>
      </c>
      <c r="AC991" s="1" t="s">
        <v>3267</v>
      </c>
      <c r="AD991" s="1" t="s">
        <v>3264</v>
      </c>
      <c r="AE991" s="2">
        <v>44343</v>
      </c>
      <c r="AF991" s="4">
        <v>5</v>
      </c>
      <c r="AG991" s="4">
        <f>IF(ISNUMBER(Merge2[[#This Row],[PerformanceRating.EnvironmentSatisfaction]]),Merge2[[#This Row],[PerformanceRating.EnvironmentSatisfaction]], NA())</f>
        <v>5</v>
      </c>
      <c r="AH991" s="4">
        <v>4</v>
      </c>
      <c r="AI991" s="4">
        <f>IF(ISNUMBER(Merge2[[#This Row],[PerformanceRating.JobSatisfaction]]),Merge2[[#This Row],[PerformanceRating.JobSatisfaction]],NA())</f>
        <v>4</v>
      </c>
      <c r="AJ991" s="4">
        <v>5</v>
      </c>
      <c r="AK991" s="4">
        <f>IF(ISNUMBER(Merge2[[#This Row],[PerformanceRating.RelationshipSatisfaction]]),Merge2[[#This Row],[PerformanceRating.RelationshipSatisfaction]],NA())</f>
        <v>5</v>
      </c>
      <c r="AL991" s="4">
        <v>3</v>
      </c>
      <c r="AM991" s="4">
        <v>3</v>
      </c>
      <c r="AN991" s="4">
        <v>5</v>
      </c>
      <c r="AO991" s="4">
        <f>IF(ISNUMBER(Merge2[[#This Row],[PerformanceRating.WorkLifeBalance]]),Merge2[[#This Row],[PerformanceRating.WorkLifeBalance]],NA())</f>
        <v>5</v>
      </c>
      <c r="AP991" s="4">
        <v>3</v>
      </c>
      <c r="AQ991" s="4">
        <f>IF(ISNUMBER(Merge2[[#This Row],[PerformanceRating.SelfRating]]),Merge2[[#This Row],[PerformanceRating.SelfRating]],NA())</f>
        <v>3</v>
      </c>
      <c r="AR991" s="4">
        <v>2</v>
      </c>
      <c r="AS991" s="4">
        <f>IF(ISNUMBER(Merge2[[#This Row],[PerformanceRating.ManagerRating]]),Merge2[[#This Row],[PerformanceRating.ManagerRating]],NA())</f>
        <v>2</v>
      </c>
      <c r="AT991" s="4">
        <f>AVERAGE(Merge2[[#This Row],[environment]],Merge2[[#This Row],[job_satisfactory]],Merge2[[#This Row],[Relationship]],Merge2[[#This Row],[worklife]],Merge2[[#This Row],[selfrating]],Merge2[[#This Row],[managerrating]])</f>
        <v>4</v>
      </c>
    </row>
    <row r="992" spans="1:46" x14ac:dyDescent="0.25">
      <c r="A992" s="1" t="s">
        <v>3268</v>
      </c>
      <c r="B992" s="3" t="s">
        <v>3269</v>
      </c>
      <c r="C992" s="3" t="s">
        <v>3270</v>
      </c>
      <c r="D992" s="3" t="s">
        <v>39</v>
      </c>
      <c r="E992" s="4">
        <v>23</v>
      </c>
      <c r="F992" s="4" t="str">
        <f>IF(Merge2[[#This Row],[Age]]&lt;=35,"Young","Old")</f>
        <v>Young</v>
      </c>
      <c r="G992" s="3" t="s">
        <v>92</v>
      </c>
      <c r="H992" s="3" t="s">
        <v>57</v>
      </c>
      <c r="I992" s="4">
        <v>34</v>
      </c>
      <c r="J992" s="4" t="str" cm="1">
        <f t="array" ref="J992">_xlfn.IFS(Merge2[[#This Row],[DistanceFromHome (KM)]] &lt;=10,"0-10KM",Merge2[[#This Row],[DistanceFromHome (KM)]] &lt;=20,"11-20KM",Merge2[[#This Row],[DistanceFromHome (KM)]] &lt;=30,"21-30KM",Merge2[[#This Row],[DistanceFromHome (KM)]] &lt;=40,"31-40KM",Merge2[[#This Row],[DistanceFromHome (KM)]] &lt;=50,"41-50KM")</f>
        <v>31-40KM</v>
      </c>
      <c r="K992" s="3" t="s">
        <v>69</v>
      </c>
      <c r="L992" s="3" t="s">
        <v>149</v>
      </c>
      <c r="M992" s="4">
        <v>3</v>
      </c>
      <c r="N992" s="3" t="str" cm="1">
        <f t="array" ref="N992">_xlfn.SWITCH(Merge2[[#This Row],[Education]], 1, "Below College", 2, "College", 3, "Bachelor's", 4, "Master's", 5, "Doctorate")</f>
        <v>Bachelor's</v>
      </c>
      <c r="O992" s="3" t="s">
        <v>58</v>
      </c>
      <c r="P992" s="3" t="s">
        <v>110</v>
      </c>
      <c r="Q992" s="3" t="s">
        <v>51</v>
      </c>
      <c r="R992" s="5">
        <v>43009</v>
      </c>
      <c r="S992" s="4">
        <v>0</v>
      </c>
      <c r="T992" s="3" t="s">
        <v>34</v>
      </c>
      <c r="U992" s="4">
        <f>IF(Merge2[[#This Row],[OverTime]]="Yes", 1, 0)</f>
        <v>0</v>
      </c>
      <c r="V992" s="2">
        <v>43670</v>
      </c>
      <c r="W992" s="3" t="s">
        <v>34</v>
      </c>
      <c r="X992" s="4">
        <v>3</v>
      </c>
      <c r="Y992" s="4">
        <v>2</v>
      </c>
      <c r="Z992" s="4">
        <v>2</v>
      </c>
      <c r="AA992" s="4" t="str">
        <f>IF(Merge2[[#This Row],[YearsSinceLastPromotion]] &gt;=4, "Need Attention", "OK")</f>
        <v>OK</v>
      </c>
      <c r="AB992" s="4">
        <v>1</v>
      </c>
      <c r="AC992" s="1"/>
      <c r="AD992" s="1"/>
      <c r="AE992" s="2"/>
      <c r="AF992" s="4"/>
      <c r="AG992" s="4" t="e">
        <f>IF(ISNUMBER(Merge2[[#This Row],[PerformanceRating.EnvironmentSatisfaction]]),Merge2[[#This Row],[PerformanceRating.EnvironmentSatisfaction]], NA())</f>
        <v>#N/A</v>
      </c>
      <c r="AH992" s="4"/>
      <c r="AI992" s="4" t="e">
        <f>IF(ISNUMBER(Merge2[[#This Row],[PerformanceRating.JobSatisfaction]]),Merge2[[#This Row],[PerformanceRating.JobSatisfaction]],NA())</f>
        <v>#N/A</v>
      </c>
      <c r="AJ992" s="4"/>
      <c r="AK992" s="4" t="e">
        <f>IF(ISNUMBER(Merge2[[#This Row],[PerformanceRating.RelationshipSatisfaction]]),Merge2[[#This Row],[PerformanceRating.RelationshipSatisfaction]],NA())</f>
        <v>#N/A</v>
      </c>
      <c r="AL992" s="4"/>
      <c r="AM992" s="4"/>
      <c r="AN992" s="4"/>
      <c r="AO992" s="4" t="e">
        <f>IF(ISNUMBER(Merge2[[#This Row],[PerformanceRating.WorkLifeBalance]]),Merge2[[#This Row],[PerformanceRating.WorkLifeBalance]],NA())</f>
        <v>#N/A</v>
      </c>
      <c r="AP992" s="4"/>
      <c r="AQ992" s="4" t="e">
        <f>IF(ISNUMBER(Merge2[[#This Row],[PerformanceRating.SelfRating]]),Merge2[[#This Row],[PerformanceRating.SelfRating]],NA())</f>
        <v>#N/A</v>
      </c>
      <c r="AR992" s="4"/>
      <c r="AS992" s="4" t="e">
        <f>IF(ISNUMBER(Merge2[[#This Row],[PerformanceRating.ManagerRating]]),Merge2[[#This Row],[PerformanceRating.ManagerRating]],NA())</f>
        <v>#N/A</v>
      </c>
      <c r="AT992" s="4" t="e">
        <f>AVERAGE(Merge2[[#This Row],[environment]],Merge2[[#This Row],[job_satisfactory]],Merge2[[#This Row],[Relationship]],Merge2[[#This Row],[worklife]],Merge2[[#This Row],[selfrating]],Merge2[[#This Row],[managerrating]])</f>
        <v>#N/A</v>
      </c>
    </row>
    <row r="993" spans="1:46" x14ac:dyDescent="0.25">
      <c r="A993" s="1" t="s">
        <v>3271</v>
      </c>
      <c r="B993" s="3" t="s">
        <v>3272</v>
      </c>
      <c r="C993" s="3" t="s">
        <v>3273</v>
      </c>
      <c r="D993" s="3" t="s">
        <v>39</v>
      </c>
      <c r="E993" s="4">
        <v>24</v>
      </c>
      <c r="F993" s="4" t="str">
        <f>IF(Merge2[[#This Row],[Age]]&lt;=35,"Young","Old")</f>
        <v>Young</v>
      </c>
      <c r="G993" s="3" t="s">
        <v>27</v>
      </c>
      <c r="H993" s="3" t="s">
        <v>28</v>
      </c>
      <c r="I993" s="4">
        <v>16</v>
      </c>
      <c r="J993" s="4" t="str" cm="1">
        <f t="array" ref="J993">_xlfn.IFS(Merge2[[#This Row],[DistanceFromHome (KM)]] &lt;=10,"0-10KM",Merge2[[#This Row],[DistanceFromHome (KM)]] &lt;=20,"11-20KM",Merge2[[#This Row],[DistanceFromHome (KM)]] &lt;=30,"21-30KM",Merge2[[#This Row],[DistanceFromHome (KM)]] &lt;=40,"31-40KM",Merge2[[#This Row],[DistanceFromHome (KM)]] &lt;=50,"41-50KM")</f>
        <v>11-20KM</v>
      </c>
      <c r="K993" s="3" t="s">
        <v>40</v>
      </c>
      <c r="L993" s="3" t="s">
        <v>48</v>
      </c>
      <c r="M993" s="4">
        <v>2</v>
      </c>
      <c r="N993" s="3" t="str" cm="1">
        <f t="array" ref="N993">_xlfn.SWITCH(Merge2[[#This Row],[Education]], 1, "Below College", 2, "College", 3, "Bachelor's", 4, "Master's", 5, "Doctorate")</f>
        <v>College</v>
      </c>
      <c r="O993" s="3" t="s">
        <v>31</v>
      </c>
      <c r="P993" s="3" t="s">
        <v>166</v>
      </c>
      <c r="Q993" s="3" t="s">
        <v>41</v>
      </c>
      <c r="R993" s="5">
        <v>29128</v>
      </c>
      <c r="S993" s="4">
        <v>0</v>
      </c>
      <c r="T993" s="3" t="s">
        <v>42</v>
      </c>
      <c r="U993" s="4">
        <f>IF(Merge2[[#This Row],[OverTime]]="Yes", 1, 0)</f>
        <v>1</v>
      </c>
      <c r="V993" s="2">
        <v>43677</v>
      </c>
      <c r="W993" s="3" t="s">
        <v>42</v>
      </c>
      <c r="X993" s="4">
        <v>0</v>
      </c>
      <c r="Y993" s="4">
        <v>0</v>
      </c>
      <c r="Z993" s="4">
        <v>0</v>
      </c>
      <c r="AA993" s="4" t="str">
        <f>IF(Merge2[[#This Row],[YearsSinceLastPromotion]] &gt;=4, "Need Attention", "OK")</f>
        <v>OK</v>
      </c>
      <c r="AB993" s="4">
        <v>0</v>
      </c>
      <c r="AC993" s="1"/>
      <c r="AD993" s="1"/>
      <c r="AE993" s="2"/>
      <c r="AF993" s="4"/>
      <c r="AG993" s="4" t="e">
        <f>IF(ISNUMBER(Merge2[[#This Row],[PerformanceRating.EnvironmentSatisfaction]]),Merge2[[#This Row],[PerformanceRating.EnvironmentSatisfaction]], NA())</f>
        <v>#N/A</v>
      </c>
      <c r="AH993" s="4"/>
      <c r="AI993" s="4" t="e">
        <f>IF(ISNUMBER(Merge2[[#This Row],[PerformanceRating.JobSatisfaction]]),Merge2[[#This Row],[PerformanceRating.JobSatisfaction]],NA())</f>
        <v>#N/A</v>
      </c>
      <c r="AJ993" s="4"/>
      <c r="AK993" s="4" t="e">
        <f>IF(ISNUMBER(Merge2[[#This Row],[PerformanceRating.RelationshipSatisfaction]]),Merge2[[#This Row],[PerformanceRating.RelationshipSatisfaction]],NA())</f>
        <v>#N/A</v>
      </c>
      <c r="AL993" s="4"/>
      <c r="AM993" s="4"/>
      <c r="AN993" s="4"/>
      <c r="AO993" s="4" t="e">
        <f>IF(ISNUMBER(Merge2[[#This Row],[PerformanceRating.WorkLifeBalance]]),Merge2[[#This Row],[PerformanceRating.WorkLifeBalance]],NA())</f>
        <v>#N/A</v>
      </c>
      <c r="AP993" s="4"/>
      <c r="AQ993" s="4" t="e">
        <f>IF(ISNUMBER(Merge2[[#This Row],[PerformanceRating.SelfRating]]),Merge2[[#This Row],[PerformanceRating.SelfRating]],NA())</f>
        <v>#N/A</v>
      </c>
      <c r="AR993" s="4"/>
      <c r="AS993" s="4" t="e">
        <f>IF(ISNUMBER(Merge2[[#This Row],[PerformanceRating.ManagerRating]]),Merge2[[#This Row],[PerformanceRating.ManagerRating]],NA())</f>
        <v>#N/A</v>
      </c>
      <c r="AT993" s="4" t="e">
        <f>AVERAGE(Merge2[[#This Row],[environment]],Merge2[[#This Row],[job_satisfactory]],Merge2[[#This Row],[Relationship]],Merge2[[#This Row],[worklife]],Merge2[[#This Row],[selfrating]],Merge2[[#This Row],[managerrating]])</f>
        <v>#N/A</v>
      </c>
    </row>
    <row r="994" spans="1:46" x14ac:dyDescent="0.25">
      <c r="A994" s="1" t="s">
        <v>3274</v>
      </c>
      <c r="B994" s="3" t="s">
        <v>3275</v>
      </c>
      <c r="C994" s="3" t="s">
        <v>3276</v>
      </c>
      <c r="D994" s="3" t="s">
        <v>56</v>
      </c>
      <c r="E994" s="4">
        <v>22</v>
      </c>
      <c r="F994" s="4" t="str">
        <f>IF(Merge2[[#This Row],[Age]]&lt;=35,"Young","Old")</f>
        <v>Young</v>
      </c>
      <c r="G994" s="3" t="s">
        <v>27</v>
      </c>
      <c r="H994" s="3" t="s">
        <v>57</v>
      </c>
      <c r="I994" s="4">
        <v>10</v>
      </c>
      <c r="J994" s="4" t="str" cm="1">
        <f t="array" ref="J994">_xlfn.IFS(Merge2[[#This Row],[DistanceFromHome (KM)]] &lt;=10,"0-10KM",Merge2[[#This Row],[DistanceFromHome (KM)]] &lt;=20,"11-20KM",Merge2[[#This Row],[DistanceFromHome (KM)]] &lt;=30,"21-30KM",Merge2[[#This Row],[DistanceFromHome (KM)]] &lt;=40,"31-40KM",Merge2[[#This Row],[DistanceFromHome (KM)]] &lt;=50,"41-50KM")</f>
        <v>0-10KM</v>
      </c>
      <c r="K994" s="3" t="s">
        <v>69</v>
      </c>
      <c r="L994" s="3" t="s">
        <v>48</v>
      </c>
      <c r="M994" s="4">
        <v>4</v>
      </c>
      <c r="N994" s="3" t="str" cm="1">
        <f t="array" ref="N994">_xlfn.SWITCH(Merge2[[#This Row],[Education]], 1, "Below College", 2, "College", 3, "Bachelor's", 4, "Master's", 5, "Doctorate")</f>
        <v>Master's</v>
      </c>
      <c r="O994" s="3" t="s">
        <v>58</v>
      </c>
      <c r="P994" s="3" t="s">
        <v>93</v>
      </c>
      <c r="Q994" s="3" t="s">
        <v>51</v>
      </c>
      <c r="R994" s="5">
        <v>28953</v>
      </c>
      <c r="S994" s="4">
        <v>1</v>
      </c>
      <c r="T994" s="3" t="s">
        <v>34</v>
      </c>
      <c r="U994" s="4">
        <f>IF(Merge2[[#This Row],[OverTime]]="Yes", 1, 0)</f>
        <v>0</v>
      </c>
      <c r="V994" s="2">
        <v>43678</v>
      </c>
      <c r="W994" s="3" t="s">
        <v>34</v>
      </c>
      <c r="X994" s="4">
        <v>3</v>
      </c>
      <c r="Y994" s="4">
        <v>1</v>
      </c>
      <c r="Z994" s="4">
        <v>1</v>
      </c>
      <c r="AA994" s="4" t="str">
        <f>IF(Merge2[[#This Row],[YearsSinceLastPromotion]] &gt;=4, "Need Attention", "OK")</f>
        <v>OK</v>
      </c>
      <c r="AB994" s="4">
        <v>1</v>
      </c>
      <c r="AC994" s="1"/>
      <c r="AD994" s="1"/>
      <c r="AE994" s="2"/>
      <c r="AF994" s="4"/>
      <c r="AG994" s="4" t="e">
        <f>IF(ISNUMBER(Merge2[[#This Row],[PerformanceRating.EnvironmentSatisfaction]]),Merge2[[#This Row],[PerformanceRating.EnvironmentSatisfaction]], NA())</f>
        <v>#N/A</v>
      </c>
      <c r="AH994" s="4"/>
      <c r="AI994" s="4" t="e">
        <f>IF(ISNUMBER(Merge2[[#This Row],[PerformanceRating.JobSatisfaction]]),Merge2[[#This Row],[PerformanceRating.JobSatisfaction]],NA())</f>
        <v>#N/A</v>
      </c>
      <c r="AJ994" s="4"/>
      <c r="AK994" s="4" t="e">
        <f>IF(ISNUMBER(Merge2[[#This Row],[PerformanceRating.RelationshipSatisfaction]]),Merge2[[#This Row],[PerformanceRating.RelationshipSatisfaction]],NA())</f>
        <v>#N/A</v>
      </c>
      <c r="AL994" s="4"/>
      <c r="AM994" s="4"/>
      <c r="AN994" s="4"/>
      <c r="AO994" s="4" t="e">
        <f>IF(ISNUMBER(Merge2[[#This Row],[PerformanceRating.WorkLifeBalance]]),Merge2[[#This Row],[PerformanceRating.WorkLifeBalance]],NA())</f>
        <v>#N/A</v>
      </c>
      <c r="AP994" s="4"/>
      <c r="AQ994" s="4" t="e">
        <f>IF(ISNUMBER(Merge2[[#This Row],[PerformanceRating.SelfRating]]),Merge2[[#This Row],[PerformanceRating.SelfRating]],NA())</f>
        <v>#N/A</v>
      </c>
      <c r="AR994" s="4"/>
      <c r="AS994" s="4" t="e">
        <f>IF(ISNUMBER(Merge2[[#This Row],[PerformanceRating.ManagerRating]]),Merge2[[#This Row],[PerformanceRating.ManagerRating]],NA())</f>
        <v>#N/A</v>
      </c>
      <c r="AT994" s="4" t="e">
        <f>AVERAGE(Merge2[[#This Row],[environment]],Merge2[[#This Row],[job_satisfactory]],Merge2[[#This Row],[Relationship]],Merge2[[#This Row],[worklife]],Merge2[[#This Row],[selfrating]],Merge2[[#This Row],[managerrating]])</f>
        <v>#N/A</v>
      </c>
    </row>
    <row r="995" spans="1:46" x14ac:dyDescent="0.25">
      <c r="A995" s="1" t="s">
        <v>3277</v>
      </c>
      <c r="B995" s="3" t="s">
        <v>3278</v>
      </c>
      <c r="C995" s="3" t="s">
        <v>3279</v>
      </c>
      <c r="D995" s="3" t="s">
        <v>39</v>
      </c>
      <c r="E995" s="4">
        <v>31</v>
      </c>
      <c r="F995" s="4" t="str">
        <f>IF(Merge2[[#This Row],[Age]]&lt;=35,"Young","Old")</f>
        <v>Young</v>
      </c>
      <c r="G995" s="3" t="s">
        <v>27</v>
      </c>
      <c r="H995" s="3" t="s">
        <v>57</v>
      </c>
      <c r="I995" s="4">
        <v>25</v>
      </c>
      <c r="J995" s="4" t="str" cm="1">
        <f t="array" ref="J995">_xlfn.IFS(Merge2[[#This Row],[DistanceFromHome (KM)]] &lt;=10,"0-10KM",Merge2[[#This Row],[DistanceFromHome (KM)]] &lt;=20,"11-20KM",Merge2[[#This Row],[DistanceFromHome (KM)]] &lt;=30,"21-30KM",Merge2[[#This Row],[DistanceFromHome (KM)]] &lt;=40,"31-40KM",Merge2[[#This Row],[DistanceFromHome (KM)]] &lt;=50,"41-50KM")</f>
        <v>21-30KM</v>
      </c>
      <c r="K995" s="3" t="s">
        <v>40</v>
      </c>
      <c r="L995" s="3" t="s">
        <v>76</v>
      </c>
      <c r="M995" s="4">
        <v>3</v>
      </c>
      <c r="N995" s="3" t="str" cm="1">
        <f t="array" ref="N995">_xlfn.SWITCH(Merge2[[#This Row],[Education]], 1, "Below College", 2, "College", 3, "Bachelor's", 4, "Master's", 5, "Doctorate")</f>
        <v>Bachelor's</v>
      </c>
      <c r="O995" s="3" t="s">
        <v>200</v>
      </c>
      <c r="P995" s="3" t="s">
        <v>101</v>
      </c>
      <c r="Q995" s="3" t="s">
        <v>41</v>
      </c>
      <c r="R995" s="5">
        <v>157676</v>
      </c>
      <c r="S995" s="4">
        <v>0</v>
      </c>
      <c r="T995" s="3" t="s">
        <v>34</v>
      </c>
      <c r="U995" s="4">
        <f>IF(Merge2[[#This Row],[OverTime]]="Yes", 1, 0)</f>
        <v>0</v>
      </c>
      <c r="V995" s="2">
        <v>43684</v>
      </c>
      <c r="W995" s="3" t="s">
        <v>34</v>
      </c>
      <c r="X995" s="4">
        <v>3</v>
      </c>
      <c r="Y995" s="4">
        <v>0</v>
      </c>
      <c r="Z995" s="4">
        <v>2</v>
      </c>
      <c r="AA995" s="4" t="str">
        <f>IF(Merge2[[#This Row],[YearsSinceLastPromotion]] &gt;=4, "Need Attention", "OK")</f>
        <v>OK</v>
      </c>
      <c r="AB995" s="4">
        <v>1</v>
      </c>
      <c r="AC995" s="1"/>
      <c r="AD995" s="1"/>
      <c r="AE995" s="2"/>
      <c r="AF995" s="4"/>
      <c r="AG995" s="4" t="e">
        <f>IF(ISNUMBER(Merge2[[#This Row],[PerformanceRating.EnvironmentSatisfaction]]),Merge2[[#This Row],[PerformanceRating.EnvironmentSatisfaction]], NA())</f>
        <v>#N/A</v>
      </c>
      <c r="AH995" s="4"/>
      <c r="AI995" s="4" t="e">
        <f>IF(ISNUMBER(Merge2[[#This Row],[PerformanceRating.JobSatisfaction]]),Merge2[[#This Row],[PerformanceRating.JobSatisfaction]],NA())</f>
        <v>#N/A</v>
      </c>
      <c r="AJ995" s="4"/>
      <c r="AK995" s="4" t="e">
        <f>IF(ISNUMBER(Merge2[[#This Row],[PerformanceRating.RelationshipSatisfaction]]),Merge2[[#This Row],[PerformanceRating.RelationshipSatisfaction]],NA())</f>
        <v>#N/A</v>
      </c>
      <c r="AL995" s="4"/>
      <c r="AM995" s="4"/>
      <c r="AN995" s="4"/>
      <c r="AO995" s="4" t="e">
        <f>IF(ISNUMBER(Merge2[[#This Row],[PerformanceRating.WorkLifeBalance]]),Merge2[[#This Row],[PerformanceRating.WorkLifeBalance]],NA())</f>
        <v>#N/A</v>
      </c>
      <c r="AP995" s="4"/>
      <c r="AQ995" s="4" t="e">
        <f>IF(ISNUMBER(Merge2[[#This Row],[PerformanceRating.SelfRating]]),Merge2[[#This Row],[PerformanceRating.SelfRating]],NA())</f>
        <v>#N/A</v>
      </c>
      <c r="AR995" s="4"/>
      <c r="AS995" s="4" t="e">
        <f>IF(ISNUMBER(Merge2[[#This Row],[PerformanceRating.ManagerRating]]),Merge2[[#This Row],[PerformanceRating.ManagerRating]],NA())</f>
        <v>#N/A</v>
      </c>
      <c r="AT995" s="4" t="e">
        <f>AVERAGE(Merge2[[#This Row],[environment]],Merge2[[#This Row],[job_satisfactory]],Merge2[[#This Row],[Relationship]],Merge2[[#This Row],[worklife]],Merge2[[#This Row],[selfrating]],Merge2[[#This Row],[managerrating]])</f>
        <v>#N/A</v>
      </c>
    </row>
    <row r="996" spans="1:46" hidden="1" x14ac:dyDescent="0.25">
      <c r="A996" s="1" t="s">
        <v>3280</v>
      </c>
      <c r="B996" s="3" t="s">
        <v>3281</v>
      </c>
      <c r="C996" s="3" t="s">
        <v>3282</v>
      </c>
      <c r="D996" s="3" t="s">
        <v>26</v>
      </c>
      <c r="E996" s="4">
        <v>45</v>
      </c>
      <c r="F996" s="4" t="str">
        <f>IF(Merge2[[#This Row],[Age]]&lt;=35,"Young","Old")</f>
        <v>Old</v>
      </c>
      <c r="G996" s="3" t="s">
        <v>92</v>
      </c>
      <c r="H996" s="3" t="s">
        <v>57</v>
      </c>
      <c r="I996" s="4">
        <v>4</v>
      </c>
      <c r="J996" s="4" t="str" cm="1">
        <f t="array" ref="J996">_xlfn.IFS(Merge2[[#This Row],[DistanceFromHome (KM)]] &lt;=10,"0-10KM",Merge2[[#This Row],[DistanceFromHome (KM)]] &lt;=20,"11-20KM",Merge2[[#This Row],[DistanceFromHome (KM)]] &lt;=30,"21-30KM",Merge2[[#This Row],[DistanceFromHome (KM)]] &lt;=40,"31-40KM",Merge2[[#This Row],[DistanceFromHome (KM)]] &lt;=50,"41-50KM")</f>
        <v>0-10KM</v>
      </c>
      <c r="K996" s="3" t="s">
        <v>40</v>
      </c>
      <c r="L996" s="3" t="s">
        <v>82</v>
      </c>
      <c r="M996" s="4">
        <v>3</v>
      </c>
      <c r="N996" s="3" t="str" cm="1">
        <f t="array" ref="N996">_xlfn.SWITCH(Merge2[[#This Row],[Education]], 1, "Below College", 2, "College", 3, "Bachelor's", 4, "Master's", 5, "Doctorate")</f>
        <v>Bachelor's</v>
      </c>
      <c r="O996" s="3" t="s">
        <v>77</v>
      </c>
      <c r="P996" s="3" t="s">
        <v>59</v>
      </c>
      <c r="Q996" s="3" t="s">
        <v>33</v>
      </c>
      <c r="R996" s="5">
        <v>393420</v>
      </c>
      <c r="S996" s="4">
        <v>1</v>
      </c>
      <c r="T996" s="3" t="s">
        <v>34</v>
      </c>
      <c r="U996" s="4">
        <f>IF(Merge2[[#This Row],[OverTime]]="Yes", 1, 0)</f>
        <v>0</v>
      </c>
      <c r="V996" s="2">
        <v>43688</v>
      </c>
      <c r="W996" s="3" t="s">
        <v>34</v>
      </c>
      <c r="X996" s="4">
        <v>3</v>
      </c>
      <c r="Y996" s="4">
        <v>1</v>
      </c>
      <c r="Z996" s="4">
        <v>1</v>
      </c>
      <c r="AA996" s="4" t="str">
        <f>IF(Merge2[[#This Row],[YearsSinceLastPromotion]] &gt;=4, "Need Attention", "OK")</f>
        <v>OK</v>
      </c>
      <c r="AB996" s="4">
        <v>1</v>
      </c>
      <c r="AC996" s="1"/>
      <c r="AD996" s="1"/>
      <c r="AE996" s="2"/>
      <c r="AF996" s="4"/>
      <c r="AG996" s="4" t="e">
        <f>IF(ISNUMBER(Merge2[[#This Row],[PerformanceRating.EnvironmentSatisfaction]]),Merge2[[#This Row],[PerformanceRating.EnvironmentSatisfaction]], NA())</f>
        <v>#N/A</v>
      </c>
      <c r="AH996" s="4"/>
      <c r="AI996" s="4" t="e">
        <f>IF(ISNUMBER(Merge2[[#This Row],[PerformanceRating.JobSatisfaction]]),Merge2[[#This Row],[PerformanceRating.JobSatisfaction]],NA())</f>
        <v>#N/A</v>
      </c>
      <c r="AJ996" s="4"/>
      <c r="AK996" s="4" t="e">
        <f>IF(ISNUMBER(Merge2[[#This Row],[PerformanceRating.RelationshipSatisfaction]]),Merge2[[#This Row],[PerformanceRating.RelationshipSatisfaction]],NA())</f>
        <v>#N/A</v>
      </c>
      <c r="AL996" s="4"/>
      <c r="AM996" s="4"/>
      <c r="AN996" s="4"/>
      <c r="AO996" s="4" t="e">
        <f>IF(ISNUMBER(Merge2[[#This Row],[PerformanceRating.WorkLifeBalance]]),Merge2[[#This Row],[PerformanceRating.WorkLifeBalance]],NA())</f>
        <v>#N/A</v>
      </c>
      <c r="AP996" s="4"/>
      <c r="AQ996" s="4" t="e">
        <f>IF(ISNUMBER(Merge2[[#This Row],[PerformanceRating.SelfRating]]),Merge2[[#This Row],[PerformanceRating.SelfRating]],NA())</f>
        <v>#N/A</v>
      </c>
      <c r="AR996" s="4"/>
      <c r="AS996" s="4" t="e">
        <f>IF(ISNUMBER(Merge2[[#This Row],[PerformanceRating.ManagerRating]]),Merge2[[#This Row],[PerformanceRating.ManagerRating]],NA())</f>
        <v>#N/A</v>
      </c>
      <c r="AT996" s="4" t="e">
        <f>AVERAGE(Merge2[[#This Row],[environment]],Merge2[[#This Row],[job_satisfactory]],Merge2[[#This Row],[Relationship]],Merge2[[#This Row],[worklife]],Merge2[[#This Row],[selfrating]],Merge2[[#This Row],[managerrating]])</f>
        <v>#N/A</v>
      </c>
    </row>
    <row r="997" spans="1:46" x14ac:dyDescent="0.25">
      <c r="A997" s="1" t="s">
        <v>3283</v>
      </c>
      <c r="B997" s="3" t="s">
        <v>3284</v>
      </c>
      <c r="C997" s="3" t="s">
        <v>3285</v>
      </c>
      <c r="D997" s="3" t="s">
        <v>39</v>
      </c>
      <c r="E997" s="4">
        <v>24</v>
      </c>
      <c r="F997" s="4" t="str">
        <f>IF(Merge2[[#This Row],[Age]]&lt;=35,"Young","Old")</f>
        <v>Young</v>
      </c>
      <c r="G997" s="3" t="s">
        <v>75</v>
      </c>
      <c r="H997" s="3" t="s">
        <v>57</v>
      </c>
      <c r="I997" s="4">
        <v>18</v>
      </c>
      <c r="J997" s="4" t="str" cm="1">
        <f t="array" ref="J997">_xlfn.IFS(Merge2[[#This Row],[DistanceFromHome (KM)]] &lt;=10,"0-10KM",Merge2[[#This Row],[DistanceFromHome (KM)]] &lt;=20,"11-20KM",Merge2[[#This Row],[DistanceFromHome (KM)]] &lt;=30,"21-30KM",Merge2[[#This Row],[DistanceFromHome (KM)]] &lt;=40,"31-40KM",Merge2[[#This Row],[DistanceFromHome (KM)]] &lt;=50,"41-50KM")</f>
        <v>11-20KM</v>
      </c>
      <c r="K997" s="3" t="s">
        <v>69</v>
      </c>
      <c r="L997" s="3" t="s">
        <v>70</v>
      </c>
      <c r="M997" s="4">
        <v>3</v>
      </c>
      <c r="N997" s="3" t="str" cm="1">
        <f t="array" ref="N997">_xlfn.SWITCH(Merge2[[#This Row],[Education]], 1, "Below College", 2, "College", 3, "Bachelor's", 4, "Master's", 5, "Doctorate")</f>
        <v>Bachelor's</v>
      </c>
      <c r="O997" s="3" t="s">
        <v>58</v>
      </c>
      <c r="P997" s="3" t="s">
        <v>93</v>
      </c>
      <c r="Q997" s="3" t="s">
        <v>33</v>
      </c>
      <c r="R997" s="5">
        <v>104807</v>
      </c>
      <c r="S997" s="4">
        <v>1</v>
      </c>
      <c r="T997" s="3" t="s">
        <v>34</v>
      </c>
      <c r="U997" s="4">
        <f>IF(Merge2[[#This Row],[OverTime]]="Yes", 1, 0)</f>
        <v>0</v>
      </c>
      <c r="V997" s="2">
        <v>43688</v>
      </c>
      <c r="W997" s="3" t="s">
        <v>34</v>
      </c>
      <c r="X997" s="4">
        <v>3</v>
      </c>
      <c r="Y997" s="4">
        <v>0</v>
      </c>
      <c r="Z997" s="4">
        <v>0</v>
      </c>
      <c r="AA997" s="4" t="str">
        <f>IF(Merge2[[#This Row],[YearsSinceLastPromotion]] &gt;=4, "Need Attention", "OK")</f>
        <v>OK</v>
      </c>
      <c r="AB997" s="4">
        <v>1</v>
      </c>
      <c r="AC997" s="1"/>
      <c r="AD997" s="1"/>
      <c r="AE997" s="2"/>
      <c r="AF997" s="4"/>
      <c r="AG997" s="4" t="e">
        <f>IF(ISNUMBER(Merge2[[#This Row],[PerformanceRating.EnvironmentSatisfaction]]),Merge2[[#This Row],[PerformanceRating.EnvironmentSatisfaction]], NA())</f>
        <v>#N/A</v>
      </c>
      <c r="AH997" s="4"/>
      <c r="AI997" s="4" t="e">
        <f>IF(ISNUMBER(Merge2[[#This Row],[PerformanceRating.JobSatisfaction]]),Merge2[[#This Row],[PerformanceRating.JobSatisfaction]],NA())</f>
        <v>#N/A</v>
      </c>
      <c r="AJ997" s="4"/>
      <c r="AK997" s="4" t="e">
        <f>IF(ISNUMBER(Merge2[[#This Row],[PerformanceRating.RelationshipSatisfaction]]),Merge2[[#This Row],[PerformanceRating.RelationshipSatisfaction]],NA())</f>
        <v>#N/A</v>
      </c>
      <c r="AL997" s="4"/>
      <c r="AM997" s="4"/>
      <c r="AN997" s="4"/>
      <c r="AO997" s="4" t="e">
        <f>IF(ISNUMBER(Merge2[[#This Row],[PerformanceRating.WorkLifeBalance]]),Merge2[[#This Row],[PerformanceRating.WorkLifeBalance]],NA())</f>
        <v>#N/A</v>
      </c>
      <c r="AP997" s="4"/>
      <c r="AQ997" s="4" t="e">
        <f>IF(ISNUMBER(Merge2[[#This Row],[PerformanceRating.SelfRating]]),Merge2[[#This Row],[PerformanceRating.SelfRating]],NA())</f>
        <v>#N/A</v>
      </c>
      <c r="AR997" s="4"/>
      <c r="AS997" s="4" t="e">
        <f>IF(ISNUMBER(Merge2[[#This Row],[PerformanceRating.ManagerRating]]),Merge2[[#This Row],[PerformanceRating.ManagerRating]],NA())</f>
        <v>#N/A</v>
      </c>
      <c r="AT997" s="4" t="e">
        <f>AVERAGE(Merge2[[#This Row],[environment]],Merge2[[#This Row],[job_satisfactory]],Merge2[[#This Row],[Relationship]],Merge2[[#This Row],[worklife]],Merge2[[#This Row],[selfrating]],Merge2[[#This Row],[managerrating]])</f>
        <v>#N/A</v>
      </c>
    </row>
    <row r="998" spans="1:46" x14ac:dyDescent="0.25">
      <c r="A998" s="1" t="s">
        <v>3286</v>
      </c>
      <c r="B998" s="3" t="s">
        <v>3287</v>
      </c>
      <c r="C998" s="3" t="s">
        <v>3288</v>
      </c>
      <c r="D998" s="3" t="s">
        <v>26</v>
      </c>
      <c r="E998" s="4">
        <v>23</v>
      </c>
      <c r="F998" s="4" t="str">
        <f>IF(Merge2[[#This Row],[Age]]&lt;=35,"Young","Old")</f>
        <v>Young</v>
      </c>
      <c r="G998" s="3" t="s">
        <v>27</v>
      </c>
      <c r="H998" s="3" t="s">
        <v>57</v>
      </c>
      <c r="I998" s="4">
        <v>25</v>
      </c>
      <c r="J998" s="4" t="str" cm="1">
        <f t="array" ref="J998">_xlfn.IFS(Merge2[[#This Row],[DistanceFromHome (KM)]] &lt;=10,"0-10KM",Merge2[[#This Row],[DistanceFromHome (KM)]] &lt;=20,"11-20KM",Merge2[[#This Row],[DistanceFromHome (KM)]] &lt;=30,"21-30KM",Merge2[[#This Row],[DistanceFromHome (KM)]] &lt;=40,"31-40KM",Merge2[[#This Row],[DistanceFromHome (KM)]] &lt;=50,"41-50KM")</f>
        <v>21-30KM</v>
      </c>
      <c r="K998" s="3" t="s">
        <v>40</v>
      </c>
      <c r="L998" s="3" t="s">
        <v>48</v>
      </c>
      <c r="M998" s="4">
        <v>2</v>
      </c>
      <c r="N998" s="3" t="str" cm="1">
        <f t="array" ref="N998">_xlfn.SWITCH(Merge2[[#This Row],[Education]], 1, "Below College", 2, "College", 3, "Bachelor's", 4, "Master's", 5, "Doctorate")</f>
        <v>College</v>
      </c>
      <c r="O998" s="3" t="s">
        <v>83</v>
      </c>
      <c r="P998" s="3" t="s">
        <v>93</v>
      </c>
      <c r="Q998" s="3" t="s">
        <v>33</v>
      </c>
      <c r="R998" s="5">
        <v>25425</v>
      </c>
      <c r="S998" s="4">
        <v>1</v>
      </c>
      <c r="T998" s="3" t="s">
        <v>34</v>
      </c>
      <c r="U998" s="4">
        <f>IF(Merge2[[#This Row],[OverTime]]="Yes", 1, 0)</f>
        <v>0</v>
      </c>
      <c r="V998" s="2">
        <v>43690</v>
      </c>
      <c r="W998" s="3" t="s">
        <v>34</v>
      </c>
      <c r="X998" s="4">
        <v>3</v>
      </c>
      <c r="Y998" s="4">
        <v>1</v>
      </c>
      <c r="Z998" s="4">
        <v>3</v>
      </c>
      <c r="AA998" s="4" t="str">
        <f>IF(Merge2[[#This Row],[YearsSinceLastPromotion]] &gt;=4, "Need Attention", "OK")</f>
        <v>OK</v>
      </c>
      <c r="AB998" s="4">
        <v>2</v>
      </c>
      <c r="AC998" s="1"/>
      <c r="AD998" s="1"/>
      <c r="AE998" s="2"/>
      <c r="AF998" s="4"/>
      <c r="AG998" s="4" t="e">
        <f>IF(ISNUMBER(Merge2[[#This Row],[PerformanceRating.EnvironmentSatisfaction]]),Merge2[[#This Row],[PerformanceRating.EnvironmentSatisfaction]], NA())</f>
        <v>#N/A</v>
      </c>
      <c r="AH998" s="4"/>
      <c r="AI998" s="4" t="e">
        <f>IF(ISNUMBER(Merge2[[#This Row],[PerformanceRating.JobSatisfaction]]),Merge2[[#This Row],[PerformanceRating.JobSatisfaction]],NA())</f>
        <v>#N/A</v>
      </c>
      <c r="AJ998" s="4"/>
      <c r="AK998" s="4" t="e">
        <f>IF(ISNUMBER(Merge2[[#This Row],[PerformanceRating.RelationshipSatisfaction]]),Merge2[[#This Row],[PerformanceRating.RelationshipSatisfaction]],NA())</f>
        <v>#N/A</v>
      </c>
      <c r="AL998" s="4"/>
      <c r="AM998" s="4"/>
      <c r="AN998" s="4"/>
      <c r="AO998" s="4" t="e">
        <f>IF(ISNUMBER(Merge2[[#This Row],[PerformanceRating.WorkLifeBalance]]),Merge2[[#This Row],[PerformanceRating.WorkLifeBalance]],NA())</f>
        <v>#N/A</v>
      </c>
      <c r="AP998" s="4"/>
      <c r="AQ998" s="4" t="e">
        <f>IF(ISNUMBER(Merge2[[#This Row],[PerformanceRating.SelfRating]]),Merge2[[#This Row],[PerformanceRating.SelfRating]],NA())</f>
        <v>#N/A</v>
      </c>
      <c r="AR998" s="4"/>
      <c r="AS998" s="4" t="e">
        <f>IF(ISNUMBER(Merge2[[#This Row],[PerformanceRating.ManagerRating]]),Merge2[[#This Row],[PerformanceRating.ManagerRating]],NA())</f>
        <v>#N/A</v>
      </c>
      <c r="AT998" s="4" t="e">
        <f>AVERAGE(Merge2[[#This Row],[environment]],Merge2[[#This Row],[job_satisfactory]],Merge2[[#This Row],[Relationship]],Merge2[[#This Row],[worklife]],Merge2[[#This Row],[selfrating]],Merge2[[#This Row],[managerrating]])</f>
        <v>#N/A</v>
      </c>
    </row>
    <row r="999" spans="1:46" x14ac:dyDescent="0.25">
      <c r="A999" s="1" t="s">
        <v>3289</v>
      </c>
      <c r="B999" s="3" t="s">
        <v>3290</v>
      </c>
      <c r="C999" s="3" t="s">
        <v>3291</v>
      </c>
      <c r="D999" s="3" t="s">
        <v>39</v>
      </c>
      <c r="E999" s="4">
        <v>21</v>
      </c>
      <c r="F999" s="4" t="str">
        <f>IF(Merge2[[#This Row],[Age]]&lt;=35,"Young","Old")</f>
        <v>Young</v>
      </c>
      <c r="G999" s="3" t="s">
        <v>92</v>
      </c>
      <c r="H999" s="3" t="s">
        <v>47</v>
      </c>
      <c r="I999" s="4">
        <v>42</v>
      </c>
      <c r="J999" s="4" t="str" cm="1">
        <f t="array" ref="J999">_xlfn.IFS(Merge2[[#This Row],[DistanceFromHome (KM)]] &lt;=10,"0-10KM",Merge2[[#This Row],[DistanceFromHome (KM)]] &lt;=20,"11-20KM",Merge2[[#This Row],[DistanceFromHome (KM)]] &lt;=30,"21-30KM",Merge2[[#This Row],[DistanceFromHome (KM)]] &lt;=40,"31-40KM",Merge2[[#This Row],[DistanceFromHome (KM)]] &lt;=50,"41-50KM")</f>
        <v>41-50KM</v>
      </c>
      <c r="K999" s="3" t="s">
        <v>40</v>
      </c>
      <c r="L999" s="3" t="s">
        <v>76</v>
      </c>
      <c r="M999" s="4">
        <v>4</v>
      </c>
      <c r="N999" s="3" t="str" cm="1">
        <f t="array" ref="N999">_xlfn.SWITCH(Merge2[[#This Row],[Education]], 1, "Below College", 2, "College", 3, "Bachelor's", 4, "Master's", 5, "Doctorate")</f>
        <v>Master's</v>
      </c>
      <c r="O999" s="3" t="s">
        <v>83</v>
      </c>
      <c r="P999" s="3" t="s">
        <v>233</v>
      </c>
      <c r="Q999" s="3" t="s">
        <v>51</v>
      </c>
      <c r="R999" s="5">
        <v>42303</v>
      </c>
      <c r="S999" s="4">
        <v>1</v>
      </c>
      <c r="T999" s="3" t="s">
        <v>42</v>
      </c>
      <c r="U999" s="4">
        <f>IF(Merge2[[#This Row],[OverTime]]="Yes", 1, 0)</f>
        <v>1</v>
      </c>
      <c r="V999" s="2">
        <v>43690</v>
      </c>
      <c r="W999" s="3" t="s">
        <v>34</v>
      </c>
      <c r="X999" s="4">
        <v>3</v>
      </c>
      <c r="Y999" s="4">
        <v>2</v>
      </c>
      <c r="Z999" s="4">
        <v>2</v>
      </c>
      <c r="AA999" s="4" t="str">
        <f>IF(Merge2[[#This Row],[YearsSinceLastPromotion]] &gt;=4, "Need Attention", "OK")</f>
        <v>OK</v>
      </c>
      <c r="AB999" s="4">
        <v>2</v>
      </c>
      <c r="AC999" s="1"/>
      <c r="AD999" s="1"/>
      <c r="AE999" s="2"/>
      <c r="AF999" s="4"/>
      <c r="AG999" s="4" t="e">
        <f>IF(ISNUMBER(Merge2[[#This Row],[PerformanceRating.EnvironmentSatisfaction]]),Merge2[[#This Row],[PerformanceRating.EnvironmentSatisfaction]], NA())</f>
        <v>#N/A</v>
      </c>
      <c r="AH999" s="4"/>
      <c r="AI999" s="4" t="e">
        <f>IF(ISNUMBER(Merge2[[#This Row],[PerformanceRating.JobSatisfaction]]),Merge2[[#This Row],[PerformanceRating.JobSatisfaction]],NA())</f>
        <v>#N/A</v>
      </c>
      <c r="AJ999" s="4"/>
      <c r="AK999" s="4" t="e">
        <f>IF(ISNUMBER(Merge2[[#This Row],[PerformanceRating.RelationshipSatisfaction]]),Merge2[[#This Row],[PerformanceRating.RelationshipSatisfaction]],NA())</f>
        <v>#N/A</v>
      </c>
      <c r="AL999" s="4"/>
      <c r="AM999" s="4"/>
      <c r="AN999" s="4"/>
      <c r="AO999" s="4" t="e">
        <f>IF(ISNUMBER(Merge2[[#This Row],[PerformanceRating.WorkLifeBalance]]),Merge2[[#This Row],[PerformanceRating.WorkLifeBalance]],NA())</f>
        <v>#N/A</v>
      </c>
      <c r="AP999" s="4"/>
      <c r="AQ999" s="4" t="e">
        <f>IF(ISNUMBER(Merge2[[#This Row],[PerformanceRating.SelfRating]]),Merge2[[#This Row],[PerformanceRating.SelfRating]],NA())</f>
        <v>#N/A</v>
      </c>
      <c r="AR999" s="4"/>
      <c r="AS999" s="4" t="e">
        <f>IF(ISNUMBER(Merge2[[#This Row],[PerformanceRating.ManagerRating]]),Merge2[[#This Row],[PerformanceRating.ManagerRating]],NA())</f>
        <v>#N/A</v>
      </c>
      <c r="AT999" s="4" t="e">
        <f>AVERAGE(Merge2[[#This Row],[environment]],Merge2[[#This Row],[job_satisfactory]],Merge2[[#This Row],[Relationship]],Merge2[[#This Row],[worklife]],Merge2[[#This Row],[selfrating]],Merge2[[#This Row],[managerrating]])</f>
        <v>#N/A</v>
      </c>
    </row>
    <row r="1000" spans="1:46" hidden="1" x14ac:dyDescent="0.25">
      <c r="A1000" s="1" t="s">
        <v>3292</v>
      </c>
      <c r="B1000" s="3" t="s">
        <v>556</v>
      </c>
      <c r="C1000" s="3" t="s">
        <v>3293</v>
      </c>
      <c r="D1000" s="3" t="s">
        <v>26</v>
      </c>
      <c r="E1000" s="4">
        <v>46</v>
      </c>
      <c r="F1000" s="4" t="str">
        <f>IF(Merge2[[#This Row],[Age]]&lt;=35,"Young","Old")</f>
        <v>Old</v>
      </c>
      <c r="G1000" s="3" t="s">
        <v>27</v>
      </c>
      <c r="H1000" s="3" t="s">
        <v>28</v>
      </c>
      <c r="I1000" s="4">
        <v>8</v>
      </c>
      <c r="J1000" s="4" t="str" cm="1">
        <f t="array" ref="J1000">_xlfn.IFS(Merge2[[#This Row],[DistanceFromHome (KM)]] &lt;=10,"0-10KM",Merge2[[#This Row],[DistanceFromHome (KM)]] &lt;=20,"11-20KM",Merge2[[#This Row],[DistanceFromHome (KM)]] &lt;=30,"21-30KM",Merge2[[#This Row],[DistanceFromHome (KM)]] &lt;=40,"31-40KM",Merge2[[#This Row],[DistanceFromHome (KM)]] &lt;=50,"41-50KM")</f>
        <v>0-10KM</v>
      </c>
      <c r="K1000" s="3" t="s">
        <v>40</v>
      </c>
      <c r="L1000" s="3" t="s">
        <v>70</v>
      </c>
      <c r="M1000" s="4">
        <v>3</v>
      </c>
      <c r="N1000" s="3" t="str" cm="1">
        <f t="array" ref="N1000">_xlfn.SWITCH(Merge2[[#This Row],[Education]], 1, "Below College", 2, "College", 3, "Bachelor's", 4, "Master's", 5, "Doctorate")</f>
        <v>Bachelor's</v>
      </c>
      <c r="O1000" s="3" t="s">
        <v>49</v>
      </c>
      <c r="P1000" s="3" t="s">
        <v>32</v>
      </c>
      <c r="Q1000" s="3" t="s">
        <v>51</v>
      </c>
      <c r="R1000" s="5">
        <v>249505</v>
      </c>
      <c r="S1000" s="4">
        <v>3</v>
      </c>
      <c r="T1000" s="3" t="s">
        <v>42</v>
      </c>
      <c r="U1000" s="4">
        <f>IF(Merge2[[#This Row],[OverTime]]="Yes", 1, 0)</f>
        <v>1</v>
      </c>
      <c r="V1000" s="2">
        <v>43691</v>
      </c>
      <c r="W1000" s="3" t="s">
        <v>34</v>
      </c>
      <c r="X1000" s="4">
        <v>3</v>
      </c>
      <c r="Y1000" s="4">
        <v>2</v>
      </c>
      <c r="Z1000" s="4">
        <v>2</v>
      </c>
      <c r="AA1000" s="4" t="str">
        <f>IF(Merge2[[#This Row],[YearsSinceLastPromotion]] &gt;=4, "Need Attention", "OK")</f>
        <v>OK</v>
      </c>
      <c r="AB1000" s="4">
        <v>1</v>
      </c>
      <c r="AC1000" s="1"/>
      <c r="AD1000" s="1"/>
      <c r="AE1000" s="2"/>
      <c r="AF1000" s="4"/>
      <c r="AG1000" s="4" t="e">
        <f>IF(ISNUMBER(Merge2[[#This Row],[PerformanceRating.EnvironmentSatisfaction]]),Merge2[[#This Row],[PerformanceRating.EnvironmentSatisfaction]], NA())</f>
        <v>#N/A</v>
      </c>
      <c r="AH1000" s="4"/>
      <c r="AI1000" s="4" t="e">
        <f>IF(ISNUMBER(Merge2[[#This Row],[PerformanceRating.JobSatisfaction]]),Merge2[[#This Row],[PerformanceRating.JobSatisfaction]],NA())</f>
        <v>#N/A</v>
      </c>
      <c r="AJ1000" s="4"/>
      <c r="AK1000" s="4" t="e">
        <f>IF(ISNUMBER(Merge2[[#This Row],[PerformanceRating.RelationshipSatisfaction]]),Merge2[[#This Row],[PerformanceRating.RelationshipSatisfaction]],NA())</f>
        <v>#N/A</v>
      </c>
      <c r="AL1000" s="4"/>
      <c r="AM1000" s="4"/>
      <c r="AN1000" s="4"/>
      <c r="AO1000" s="4" t="e">
        <f>IF(ISNUMBER(Merge2[[#This Row],[PerformanceRating.WorkLifeBalance]]),Merge2[[#This Row],[PerformanceRating.WorkLifeBalance]],NA())</f>
        <v>#N/A</v>
      </c>
      <c r="AP1000" s="4"/>
      <c r="AQ1000" s="4" t="e">
        <f>IF(ISNUMBER(Merge2[[#This Row],[PerformanceRating.SelfRating]]),Merge2[[#This Row],[PerformanceRating.SelfRating]],NA())</f>
        <v>#N/A</v>
      </c>
      <c r="AR1000" s="4"/>
      <c r="AS1000" s="4" t="e">
        <f>IF(ISNUMBER(Merge2[[#This Row],[PerformanceRating.ManagerRating]]),Merge2[[#This Row],[PerformanceRating.ManagerRating]],NA())</f>
        <v>#N/A</v>
      </c>
      <c r="AT1000" s="4" t="e">
        <f>AVERAGE(Merge2[[#This Row],[environment]],Merge2[[#This Row],[job_satisfactory]],Merge2[[#This Row],[Relationship]],Merge2[[#This Row],[worklife]],Merge2[[#This Row],[selfrating]],Merge2[[#This Row],[managerrating]])</f>
        <v>#N/A</v>
      </c>
    </row>
    <row r="1001" spans="1:46" x14ac:dyDescent="0.25">
      <c r="A1001" s="1" t="s">
        <v>3294</v>
      </c>
      <c r="B1001" s="3" t="s">
        <v>3295</v>
      </c>
      <c r="C1001" s="3" t="s">
        <v>3296</v>
      </c>
      <c r="D1001" s="3" t="s">
        <v>26</v>
      </c>
      <c r="E1001" s="4">
        <v>23</v>
      </c>
      <c r="F1001" s="4" t="str">
        <f>IF(Merge2[[#This Row],[Age]]&lt;=35,"Young","Old")</f>
        <v>Young</v>
      </c>
      <c r="G1001" s="3" t="s">
        <v>27</v>
      </c>
      <c r="H1001" s="3" t="s">
        <v>57</v>
      </c>
      <c r="I1001" s="4">
        <v>1</v>
      </c>
      <c r="J1001" s="4" t="str" cm="1">
        <f t="array" ref="J1001">_xlfn.IFS(Merge2[[#This Row],[DistanceFromHome (KM)]] &lt;=10,"0-10KM",Merge2[[#This Row],[DistanceFromHome (KM)]] &lt;=20,"11-20KM",Merge2[[#This Row],[DistanceFromHome (KM)]] &lt;=30,"21-30KM",Merge2[[#This Row],[DistanceFromHome (KM)]] &lt;=40,"31-40KM",Merge2[[#This Row],[DistanceFromHome (KM)]] &lt;=50,"41-50KM")</f>
        <v>0-10KM</v>
      </c>
      <c r="K1001" s="3" t="s">
        <v>40</v>
      </c>
      <c r="L1001" s="3" t="s">
        <v>30</v>
      </c>
      <c r="M1001" s="4">
        <v>1</v>
      </c>
      <c r="N1001" s="3" t="str" cm="1">
        <f t="array" ref="N1001">_xlfn.SWITCH(Merge2[[#This Row],[Education]], 1, "Below College", 2, "College", 3, "Bachelor's", 4, "Master's", 5, "Doctorate")</f>
        <v>Below College</v>
      </c>
      <c r="O1001" s="3" t="s">
        <v>77</v>
      </c>
      <c r="P1001" s="3" t="s">
        <v>101</v>
      </c>
      <c r="Q1001" s="3" t="s">
        <v>33</v>
      </c>
      <c r="R1001" s="5">
        <v>62324</v>
      </c>
      <c r="S1001" s="4">
        <v>2</v>
      </c>
      <c r="T1001" s="3" t="s">
        <v>34</v>
      </c>
      <c r="U1001" s="4">
        <f>IF(Merge2[[#This Row],[OverTime]]="Yes", 1, 0)</f>
        <v>0</v>
      </c>
      <c r="V1001" s="2">
        <v>43691</v>
      </c>
      <c r="W1001" s="3" t="s">
        <v>34</v>
      </c>
      <c r="X1001" s="4">
        <v>3</v>
      </c>
      <c r="Y1001" s="4">
        <v>1</v>
      </c>
      <c r="Z1001" s="4">
        <v>3</v>
      </c>
      <c r="AA1001" s="4" t="str">
        <f>IF(Merge2[[#This Row],[YearsSinceLastPromotion]] &gt;=4, "Need Attention", "OK")</f>
        <v>OK</v>
      </c>
      <c r="AB1001" s="4">
        <v>3</v>
      </c>
      <c r="AC1001" s="1"/>
      <c r="AD1001" s="1"/>
      <c r="AE1001" s="2"/>
      <c r="AF1001" s="4"/>
      <c r="AG1001" s="4" t="e">
        <f>IF(ISNUMBER(Merge2[[#This Row],[PerformanceRating.EnvironmentSatisfaction]]),Merge2[[#This Row],[PerformanceRating.EnvironmentSatisfaction]], NA())</f>
        <v>#N/A</v>
      </c>
      <c r="AH1001" s="4"/>
      <c r="AI1001" s="4" t="e">
        <f>IF(ISNUMBER(Merge2[[#This Row],[PerformanceRating.JobSatisfaction]]),Merge2[[#This Row],[PerformanceRating.JobSatisfaction]],NA())</f>
        <v>#N/A</v>
      </c>
      <c r="AJ1001" s="4"/>
      <c r="AK1001" s="4" t="e">
        <f>IF(ISNUMBER(Merge2[[#This Row],[PerformanceRating.RelationshipSatisfaction]]),Merge2[[#This Row],[PerformanceRating.RelationshipSatisfaction]],NA())</f>
        <v>#N/A</v>
      </c>
      <c r="AL1001" s="4"/>
      <c r="AM1001" s="4"/>
      <c r="AN1001" s="4"/>
      <c r="AO1001" s="4" t="e">
        <f>IF(ISNUMBER(Merge2[[#This Row],[PerformanceRating.WorkLifeBalance]]),Merge2[[#This Row],[PerformanceRating.WorkLifeBalance]],NA())</f>
        <v>#N/A</v>
      </c>
      <c r="AP1001" s="4"/>
      <c r="AQ1001" s="4" t="e">
        <f>IF(ISNUMBER(Merge2[[#This Row],[PerformanceRating.SelfRating]]),Merge2[[#This Row],[PerformanceRating.SelfRating]],NA())</f>
        <v>#N/A</v>
      </c>
      <c r="AR1001" s="4"/>
      <c r="AS1001" s="4" t="e">
        <f>IF(ISNUMBER(Merge2[[#This Row],[PerformanceRating.ManagerRating]]),Merge2[[#This Row],[PerformanceRating.ManagerRating]],NA())</f>
        <v>#N/A</v>
      </c>
      <c r="AT1001" s="4" t="e">
        <f>AVERAGE(Merge2[[#This Row],[environment]],Merge2[[#This Row],[job_satisfactory]],Merge2[[#This Row],[Relationship]],Merge2[[#This Row],[worklife]],Merge2[[#This Row],[selfrating]],Merge2[[#This Row],[managerrating]])</f>
        <v>#N/A</v>
      </c>
    </row>
    <row r="1002" spans="1:46" x14ac:dyDescent="0.25">
      <c r="A1002" s="1" t="s">
        <v>3297</v>
      </c>
      <c r="B1002" s="3" t="s">
        <v>3298</v>
      </c>
      <c r="C1002" s="3" t="s">
        <v>3299</v>
      </c>
      <c r="D1002" s="3" t="s">
        <v>39</v>
      </c>
      <c r="E1002" s="4">
        <v>24</v>
      </c>
      <c r="F1002" s="4" t="str">
        <f>IF(Merge2[[#This Row],[Age]]&lt;=35,"Young","Old")</f>
        <v>Young</v>
      </c>
      <c r="G1002" s="3" t="s">
        <v>27</v>
      </c>
      <c r="H1002" s="3" t="s">
        <v>57</v>
      </c>
      <c r="I1002" s="4">
        <v>36</v>
      </c>
      <c r="J1002" s="4" t="str" cm="1">
        <f t="array" ref="J1002">_xlfn.IFS(Merge2[[#This Row],[DistanceFromHome (KM)]] &lt;=10,"0-10KM",Merge2[[#This Row],[DistanceFromHome (KM)]] &lt;=20,"11-20KM",Merge2[[#This Row],[DistanceFromHome (KM)]] &lt;=30,"21-30KM",Merge2[[#This Row],[DistanceFromHome (KM)]] &lt;=40,"31-40KM",Merge2[[#This Row],[DistanceFromHome (KM)]] &lt;=50,"41-50KM")</f>
        <v>31-40KM</v>
      </c>
      <c r="K1002" s="3" t="s">
        <v>29</v>
      </c>
      <c r="L1002" s="3" t="s">
        <v>76</v>
      </c>
      <c r="M1002" s="4">
        <v>3</v>
      </c>
      <c r="N1002" s="3" t="str" cm="1">
        <f t="array" ref="N1002">_xlfn.SWITCH(Merge2[[#This Row],[Education]], 1, "Below College", 2, "College", 3, "Bachelor's", 4, "Master's", 5, "Doctorate")</f>
        <v>Bachelor's</v>
      </c>
      <c r="O1002" s="3" t="s">
        <v>77</v>
      </c>
      <c r="P1002" s="3" t="s">
        <v>101</v>
      </c>
      <c r="Q1002" s="3" t="s">
        <v>41</v>
      </c>
      <c r="R1002" s="5">
        <v>93015</v>
      </c>
      <c r="S1002" s="4">
        <v>0</v>
      </c>
      <c r="T1002" s="3" t="s">
        <v>42</v>
      </c>
      <c r="U1002" s="4">
        <f>IF(Merge2[[#This Row],[OverTime]]="Yes", 1, 0)</f>
        <v>1</v>
      </c>
      <c r="V1002" s="2">
        <v>43691</v>
      </c>
      <c r="W1002" s="3" t="s">
        <v>34</v>
      </c>
      <c r="X1002" s="4">
        <v>3</v>
      </c>
      <c r="Y1002" s="4">
        <v>0</v>
      </c>
      <c r="Z1002" s="4">
        <v>2</v>
      </c>
      <c r="AA1002" s="4" t="str">
        <f>IF(Merge2[[#This Row],[YearsSinceLastPromotion]] &gt;=4, "Need Attention", "OK")</f>
        <v>OK</v>
      </c>
      <c r="AB1002" s="4">
        <v>2</v>
      </c>
      <c r="AC1002" s="1"/>
      <c r="AD1002" s="1"/>
      <c r="AE1002" s="2"/>
      <c r="AF1002" s="4"/>
      <c r="AG1002" s="4" t="e">
        <f>IF(ISNUMBER(Merge2[[#This Row],[PerformanceRating.EnvironmentSatisfaction]]),Merge2[[#This Row],[PerformanceRating.EnvironmentSatisfaction]], NA())</f>
        <v>#N/A</v>
      </c>
      <c r="AH1002" s="4"/>
      <c r="AI1002" s="4" t="e">
        <f>IF(ISNUMBER(Merge2[[#This Row],[PerformanceRating.JobSatisfaction]]),Merge2[[#This Row],[PerformanceRating.JobSatisfaction]],NA())</f>
        <v>#N/A</v>
      </c>
      <c r="AJ1002" s="4"/>
      <c r="AK1002" s="4" t="e">
        <f>IF(ISNUMBER(Merge2[[#This Row],[PerformanceRating.RelationshipSatisfaction]]),Merge2[[#This Row],[PerformanceRating.RelationshipSatisfaction]],NA())</f>
        <v>#N/A</v>
      </c>
      <c r="AL1002" s="4"/>
      <c r="AM1002" s="4"/>
      <c r="AN1002" s="4"/>
      <c r="AO1002" s="4" t="e">
        <f>IF(ISNUMBER(Merge2[[#This Row],[PerformanceRating.WorkLifeBalance]]),Merge2[[#This Row],[PerformanceRating.WorkLifeBalance]],NA())</f>
        <v>#N/A</v>
      </c>
      <c r="AP1002" s="4"/>
      <c r="AQ1002" s="4" t="e">
        <f>IF(ISNUMBER(Merge2[[#This Row],[PerformanceRating.SelfRating]]),Merge2[[#This Row],[PerformanceRating.SelfRating]],NA())</f>
        <v>#N/A</v>
      </c>
      <c r="AR1002" s="4"/>
      <c r="AS1002" s="4" t="e">
        <f>IF(ISNUMBER(Merge2[[#This Row],[PerformanceRating.ManagerRating]]),Merge2[[#This Row],[PerformanceRating.ManagerRating]],NA())</f>
        <v>#N/A</v>
      </c>
      <c r="AT1002" s="4" t="e">
        <f>AVERAGE(Merge2[[#This Row],[environment]],Merge2[[#This Row],[job_satisfactory]],Merge2[[#This Row],[Relationship]],Merge2[[#This Row],[worklife]],Merge2[[#This Row],[selfrating]],Merge2[[#This Row],[managerrating]])</f>
        <v>#N/A</v>
      </c>
    </row>
    <row r="1003" spans="1:46" x14ac:dyDescent="0.25">
      <c r="A1003" s="1" t="s">
        <v>3300</v>
      </c>
      <c r="B1003" s="3" t="s">
        <v>3301</v>
      </c>
      <c r="C1003" s="3" t="s">
        <v>3302</v>
      </c>
      <c r="D1003" s="3" t="s">
        <v>39</v>
      </c>
      <c r="E1003" s="4">
        <v>24</v>
      </c>
      <c r="F1003" s="4" t="str">
        <f>IF(Merge2[[#This Row],[Age]]&lt;=35,"Young","Old")</f>
        <v>Young</v>
      </c>
      <c r="G1003" s="3" t="s">
        <v>92</v>
      </c>
      <c r="H1003" s="3" t="s">
        <v>57</v>
      </c>
      <c r="I1003" s="4">
        <v>44</v>
      </c>
      <c r="J1003" s="4" t="str" cm="1">
        <f t="array" ref="J1003">_xlfn.IFS(Merge2[[#This Row],[DistanceFromHome (KM)]] &lt;=10,"0-10KM",Merge2[[#This Row],[DistanceFromHome (KM)]] &lt;=20,"11-20KM",Merge2[[#This Row],[DistanceFromHome (KM)]] &lt;=30,"21-30KM",Merge2[[#This Row],[DistanceFromHome (KM)]] &lt;=40,"31-40KM",Merge2[[#This Row],[DistanceFromHome (KM)]] &lt;=50,"41-50KM")</f>
        <v>41-50KM</v>
      </c>
      <c r="K1003" s="3" t="s">
        <v>40</v>
      </c>
      <c r="L1003" s="3" t="s">
        <v>30</v>
      </c>
      <c r="M1003" s="4">
        <v>4</v>
      </c>
      <c r="N1003" s="3" t="str" cm="1">
        <f t="array" ref="N1003">_xlfn.SWITCH(Merge2[[#This Row],[Education]], 1, "Below College", 2, "College", 3, "Bachelor's", 4, "Master's", 5, "Doctorate")</f>
        <v>Master's</v>
      </c>
      <c r="O1003" s="3" t="s">
        <v>58</v>
      </c>
      <c r="P1003" s="3" t="s">
        <v>110</v>
      </c>
      <c r="Q1003" s="3" t="s">
        <v>33</v>
      </c>
      <c r="R1003" s="5">
        <v>61230</v>
      </c>
      <c r="S1003" s="4">
        <v>1</v>
      </c>
      <c r="T1003" s="3" t="s">
        <v>34</v>
      </c>
      <c r="U1003" s="4">
        <f>IF(Merge2[[#This Row],[OverTime]]="Yes", 1, 0)</f>
        <v>0</v>
      </c>
      <c r="V1003" s="2">
        <v>43694</v>
      </c>
      <c r="W1003" s="3" t="s">
        <v>34</v>
      </c>
      <c r="X1003" s="4">
        <v>3</v>
      </c>
      <c r="Y1003" s="4">
        <v>2</v>
      </c>
      <c r="Z1003" s="4">
        <v>3</v>
      </c>
      <c r="AA1003" s="4" t="str">
        <f>IF(Merge2[[#This Row],[YearsSinceLastPromotion]] &gt;=4, "Need Attention", "OK")</f>
        <v>OK</v>
      </c>
      <c r="AB1003" s="4">
        <v>3</v>
      </c>
      <c r="AC1003" s="1"/>
      <c r="AD1003" s="1"/>
      <c r="AE1003" s="2"/>
      <c r="AF1003" s="4"/>
      <c r="AG1003" s="4" t="e">
        <f>IF(ISNUMBER(Merge2[[#This Row],[PerformanceRating.EnvironmentSatisfaction]]),Merge2[[#This Row],[PerformanceRating.EnvironmentSatisfaction]], NA())</f>
        <v>#N/A</v>
      </c>
      <c r="AH1003" s="4"/>
      <c r="AI1003" s="4" t="e">
        <f>IF(ISNUMBER(Merge2[[#This Row],[PerformanceRating.JobSatisfaction]]),Merge2[[#This Row],[PerformanceRating.JobSatisfaction]],NA())</f>
        <v>#N/A</v>
      </c>
      <c r="AJ1003" s="4"/>
      <c r="AK1003" s="4" t="e">
        <f>IF(ISNUMBER(Merge2[[#This Row],[PerformanceRating.RelationshipSatisfaction]]),Merge2[[#This Row],[PerformanceRating.RelationshipSatisfaction]],NA())</f>
        <v>#N/A</v>
      </c>
      <c r="AL1003" s="4"/>
      <c r="AM1003" s="4"/>
      <c r="AN1003" s="4"/>
      <c r="AO1003" s="4" t="e">
        <f>IF(ISNUMBER(Merge2[[#This Row],[PerformanceRating.WorkLifeBalance]]),Merge2[[#This Row],[PerformanceRating.WorkLifeBalance]],NA())</f>
        <v>#N/A</v>
      </c>
      <c r="AP1003" s="4"/>
      <c r="AQ1003" s="4" t="e">
        <f>IF(ISNUMBER(Merge2[[#This Row],[PerformanceRating.SelfRating]]),Merge2[[#This Row],[PerformanceRating.SelfRating]],NA())</f>
        <v>#N/A</v>
      </c>
      <c r="AR1003" s="4"/>
      <c r="AS1003" s="4" t="e">
        <f>IF(ISNUMBER(Merge2[[#This Row],[PerformanceRating.ManagerRating]]),Merge2[[#This Row],[PerformanceRating.ManagerRating]],NA())</f>
        <v>#N/A</v>
      </c>
      <c r="AT1003" s="4" t="e">
        <f>AVERAGE(Merge2[[#This Row],[environment]],Merge2[[#This Row],[job_satisfactory]],Merge2[[#This Row],[Relationship]],Merge2[[#This Row],[worklife]],Merge2[[#This Row],[selfrating]],Merge2[[#This Row],[managerrating]])</f>
        <v>#N/A</v>
      </c>
    </row>
    <row r="1004" spans="1:46" x14ac:dyDescent="0.25">
      <c r="A1004" s="1" t="s">
        <v>3303</v>
      </c>
      <c r="B1004" s="3" t="s">
        <v>3304</v>
      </c>
      <c r="C1004" s="3" t="s">
        <v>3305</v>
      </c>
      <c r="D1004" s="3" t="s">
        <v>26</v>
      </c>
      <c r="E1004" s="4">
        <v>23</v>
      </c>
      <c r="F1004" s="4" t="str">
        <f>IF(Merge2[[#This Row],[Age]]&lt;=35,"Young","Old")</f>
        <v>Young</v>
      </c>
      <c r="G1004" s="3" t="s">
        <v>27</v>
      </c>
      <c r="H1004" s="3" t="s">
        <v>57</v>
      </c>
      <c r="I1004" s="4">
        <v>20</v>
      </c>
      <c r="J1004" s="4" t="str" cm="1">
        <f t="array" ref="J1004">_xlfn.IFS(Merge2[[#This Row],[DistanceFromHome (KM)]] &lt;=10,"0-10KM",Merge2[[#This Row],[DistanceFromHome (KM)]] &lt;=20,"11-20KM",Merge2[[#This Row],[DistanceFromHome (KM)]] &lt;=30,"21-30KM",Merge2[[#This Row],[DistanceFromHome (KM)]] &lt;=40,"31-40KM",Merge2[[#This Row],[DistanceFromHome (KM)]] &lt;=50,"41-50KM")</f>
        <v>11-20KM</v>
      </c>
      <c r="K1004" s="3" t="s">
        <v>69</v>
      </c>
      <c r="L1004" s="3" t="s">
        <v>30</v>
      </c>
      <c r="M1004" s="4">
        <v>3</v>
      </c>
      <c r="N1004" s="3" t="str" cm="1">
        <f t="array" ref="N1004">_xlfn.SWITCH(Merge2[[#This Row],[Education]], 1, "Below College", 2, "College", 3, "Bachelor's", 4, "Master's", 5, "Doctorate")</f>
        <v>Bachelor's</v>
      </c>
      <c r="O1004" s="3" t="s">
        <v>77</v>
      </c>
      <c r="P1004" s="3" t="s">
        <v>110</v>
      </c>
      <c r="Q1004" s="3" t="s">
        <v>33</v>
      </c>
      <c r="R1004" s="5">
        <v>85006</v>
      </c>
      <c r="S1004" s="4">
        <v>2</v>
      </c>
      <c r="T1004" s="3" t="s">
        <v>34</v>
      </c>
      <c r="U1004" s="4">
        <f>IF(Merge2[[#This Row],[OverTime]]="Yes", 1, 0)</f>
        <v>0</v>
      </c>
      <c r="V1004" s="2">
        <v>43695</v>
      </c>
      <c r="W1004" s="3" t="s">
        <v>34</v>
      </c>
      <c r="X1004" s="4">
        <v>3</v>
      </c>
      <c r="Y1004" s="4">
        <v>2</v>
      </c>
      <c r="Z1004" s="4">
        <v>3</v>
      </c>
      <c r="AA1004" s="4" t="str">
        <f>IF(Merge2[[#This Row],[YearsSinceLastPromotion]] &gt;=4, "Need Attention", "OK")</f>
        <v>OK</v>
      </c>
      <c r="AB1004" s="4">
        <v>0</v>
      </c>
      <c r="AC1004" s="1"/>
      <c r="AD1004" s="1"/>
      <c r="AE1004" s="2"/>
      <c r="AF1004" s="4"/>
      <c r="AG1004" s="4" t="e">
        <f>IF(ISNUMBER(Merge2[[#This Row],[PerformanceRating.EnvironmentSatisfaction]]),Merge2[[#This Row],[PerformanceRating.EnvironmentSatisfaction]], NA())</f>
        <v>#N/A</v>
      </c>
      <c r="AH1004" s="4"/>
      <c r="AI1004" s="4" t="e">
        <f>IF(ISNUMBER(Merge2[[#This Row],[PerformanceRating.JobSatisfaction]]),Merge2[[#This Row],[PerformanceRating.JobSatisfaction]],NA())</f>
        <v>#N/A</v>
      </c>
      <c r="AJ1004" s="4"/>
      <c r="AK1004" s="4" t="e">
        <f>IF(ISNUMBER(Merge2[[#This Row],[PerformanceRating.RelationshipSatisfaction]]),Merge2[[#This Row],[PerformanceRating.RelationshipSatisfaction]],NA())</f>
        <v>#N/A</v>
      </c>
      <c r="AL1004" s="4"/>
      <c r="AM1004" s="4"/>
      <c r="AN1004" s="4"/>
      <c r="AO1004" s="4" t="e">
        <f>IF(ISNUMBER(Merge2[[#This Row],[PerformanceRating.WorkLifeBalance]]),Merge2[[#This Row],[PerformanceRating.WorkLifeBalance]],NA())</f>
        <v>#N/A</v>
      </c>
      <c r="AP1004" s="4"/>
      <c r="AQ1004" s="4" t="e">
        <f>IF(ISNUMBER(Merge2[[#This Row],[PerformanceRating.SelfRating]]),Merge2[[#This Row],[PerformanceRating.SelfRating]],NA())</f>
        <v>#N/A</v>
      </c>
      <c r="AR1004" s="4"/>
      <c r="AS1004" s="4" t="e">
        <f>IF(ISNUMBER(Merge2[[#This Row],[PerformanceRating.ManagerRating]]),Merge2[[#This Row],[PerformanceRating.ManagerRating]],NA())</f>
        <v>#N/A</v>
      </c>
      <c r="AT1004" s="4" t="e">
        <f>AVERAGE(Merge2[[#This Row],[environment]],Merge2[[#This Row],[job_satisfactory]],Merge2[[#This Row],[Relationship]],Merge2[[#This Row],[worklife]],Merge2[[#This Row],[selfrating]],Merge2[[#This Row],[managerrating]])</f>
        <v>#N/A</v>
      </c>
    </row>
    <row r="1005" spans="1:46" x14ac:dyDescent="0.25">
      <c r="A1005" s="1" t="s">
        <v>3306</v>
      </c>
      <c r="B1005" s="3" t="s">
        <v>3307</v>
      </c>
      <c r="C1005" s="3" t="s">
        <v>3308</v>
      </c>
      <c r="D1005" s="3" t="s">
        <v>26</v>
      </c>
      <c r="E1005" s="4">
        <v>23</v>
      </c>
      <c r="F1005" s="4" t="str">
        <f>IF(Merge2[[#This Row],[Age]]&lt;=35,"Young","Old")</f>
        <v>Young</v>
      </c>
      <c r="G1005" s="3" t="s">
        <v>92</v>
      </c>
      <c r="H1005" s="3" t="s">
        <v>57</v>
      </c>
      <c r="I1005" s="4">
        <v>28</v>
      </c>
      <c r="J1005" s="4" t="str" cm="1">
        <f t="array" ref="J1005">_xlfn.IFS(Merge2[[#This Row],[DistanceFromHome (KM)]] &lt;=10,"0-10KM",Merge2[[#This Row],[DistanceFromHome (KM)]] &lt;=20,"11-20KM",Merge2[[#This Row],[DistanceFromHome (KM)]] &lt;=30,"21-30KM",Merge2[[#This Row],[DistanceFromHome (KM)]] &lt;=40,"31-40KM",Merge2[[#This Row],[DistanceFromHome (KM)]] &lt;=50,"41-50KM")</f>
        <v>21-30KM</v>
      </c>
      <c r="K1005" s="3" t="s">
        <v>40</v>
      </c>
      <c r="L1005" s="3" t="s">
        <v>30</v>
      </c>
      <c r="M1005" s="4">
        <v>2</v>
      </c>
      <c r="N1005" s="3" t="str" cm="1">
        <f t="array" ref="N1005">_xlfn.SWITCH(Merge2[[#This Row],[Education]], 1, "Below College", 2, "College", 3, "Bachelor's", 4, "Master's", 5, "Doctorate")</f>
        <v>College</v>
      </c>
      <c r="O1005" s="3" t="s">
        <v>58</v>
      </c>
      <c r="P1005" s="3" t="s">
        <v>93</v>
      </c>
      <c r="Q1005" s="3" t="s">
        <v>41</v>
      </c>
      <c r="R1005" s="5">
        <v>57133</v>
      </c>
      <c r="S1005" s="4">
        <v>0</v>
      </c>
      <c r="T1005" s="3" t="s">
        <v>34</v>
      </c>
      <c r="U1005" s="4">
        <f>IF(Merge2[[#This Row],[OverTime]]="Yes", 1, 0)</f>
        <v>0</v>
      </c>
      <c r="V1005" s="2">
        <v>43700</v>
      </c>
      <c r="W1005" s="3" t="s">
        <v>42</v>
      </c>
      <c r="X1005" s="4">
        <v>3</v>
      </c>
      <c r="Y1005" s="4">
        <v>0</v>
      </c>
      <c r="Z1005" s="4">
        <v>0</v>
      </c>
      <c r="AA1005" s="4" t="str">
        <f>IF(Merge2[[#This Row],[YearsSinceLastPromotion]] &gt;=4, "Need Attention", "OK")</f>
        <v>OK</v>
      </c>
      <c r="AB1005" s="4">
        <v>1</v>
      </c>
      <c r="AC1005" s="1"/>
      <c r="AD1005" s="1"/>
      <c r="AE1005" s="2"/>
      <c r="AF1005" s="4"/>
      <c r="AG1005" s="4" t="e">
        <f>IF(ISNUMBER(Merge2[[#This Row],[PerformanceRating.EnvironmentSatisfaction]]),Merge2[[#This Row],[PerformanceRating.EnvironmentSatisfaction]], NA())</f>
        <v>#N/A</v>
      </c>
      <c r="AH1005" s="4"/>
      <c r="AI1005" s="4" t="e">
        <f>IF(ISNUMBER(Merge2[[#This Row],[PerformanceRating.JobSatisfaction]]),Merge2[[#This Row],[PerformanceRating.JobSatisfaction]],NA())</f>
        <v>#N/A</v>
      </c>
      <c r="AJ1005" s="4"/>
      <c r="AK1005" s="4" t="e">
        <f>IF(ISNUMBER(Merge2[[#This Row],[PerformanceRating.RelationshipSatisfaction]]),Merge2[[#This Row],[PerformanceRating.RelationshipSatisfaction]],NA())</f>
        <v>#N/A</v>
      </c>
      <c r="AL1005" s="4"/>
      <c r="AM1005" s="4"/>
      <c r="AN1005" s="4"/>
      <c r="AO1005" s="4" t="e">
        <f>IF(ISNUMBER(Merge2[[#This Row],[PerformanceRating.WorkLifeBalance]]),Merge2[[#This Row],[PerformanceRating.WorkLifeBalance]],NA())</f>
        <v>#N/A</v>
      </c>
      <c r="AP1005" s="4"/>
      <c r="AQ1005" s="4" t="e">
        <f>IF(ISNUMBER(Merge2[[#This Row],[PerformanceRating.SelfRating]]),Merge2[[#This Row],[PerformanceRating.SelfRating]],NA())</f>
        <v>#N/A</v>
      </c>
      <c r="AR1005" s="4"/>
      <c r="AS1005" s="4" t="e">
        <f>IF(ISNUMBER(Merge2[[#This Row],[PerformanceRating.ManagerRating]]),Merge2[[#This Row],[PerformanceRating.ManagerRating]],NA())</f>
        <v>#N/A</v>
      </c>
      <c r="AT1005" s="4" t="e">
        <f>AVERAGE(Merge2[[#This Row],[environment]],Merge2[[#This Row],[job_satisfactory]],Merge2[[#This Row],[Relationship]],Merge2[[#This Row],[worklife]],Merge2[[#This Row],[selfrating]],Merge2[[#This Row],[managerrating]])</f>
        <v>#N/A</v>
      </c>
    </row>
    <row r="1006" spans="1:46" x14ac:dyDescent="0.25">
      <c r="A1006" s="1" t="s">
        <v>3309</v>
      </c>
      <c r="B1006" s="3" t="s">
        <v>3310</v>
      </c>
      <c r="C1006" s="3" t="s">
        <v>3311</v>
      </c>
      <c r="D1006" s="3" t="s">
        <v>39</v>
      </c>
      <c r="E1006" s="4">
        <v>24</v>
      </c>
      <c r="F1006" s="4" t="str">
        <f>IF(Merge2[[#This Row],[Age]]&lt;=35,"Young","Old")</f>
        <v>Young</v>
      </c>
      <c r="G1006" s="3" t="s">
        <v>27</v>
      </c>
      <c r="H1006" s="3" t="s">
        <v>28</v>
      </c>
      <c r="I1006" s="4">
        <v>9</v>
      </c>
      <c r="J1006" s="4" t="str" cm="1">
        <f t="array" ref="J1006">_xlfn.IFS(Merge2[[#This Row],[DistanceFromHome (KM)]] &lt;=10,"0-10KM",Merge2[[#This Row],[DistanceFromHome (KM)]] &lt;=20,"11-20KM",Merge2[[#This Row],[DistanceFromHome (KM)]] &lt;=30,"21-30KM",Merge2[[#This Row],[DistanceFromHome (KM)]] &lt;=40,"31-40KM",Merge2[[#This Row],[DistanceFromHome (KM)]] &lt;=50,"41-50KM")</f>
        <v>0-10KM</v>
      </c>
      <c r="K1006" s="3" t="s">
        <v>40</v>
      </c>
      <c r="L1006" s="3" t="s">
        <v>30</v>
      </c>
      <c r="M1006" s="4">
        <v>4</v>
      </c>
      <c r="N1006" s="3" t="str" cm="1">
        <f t="array" ref="N1006">_xlfn.SWITCH(Merge2[[#This Row],[Education]], 1, "Below College", 2, "College", 3, "Bachelor's", 4, "Master's", 5, "Doctorate")</f>
        <v>Master's</v>
      </c>
      <c r="O1006" s="3" t="s">
        <v>31</v>
      </c>
      <c r="P1006" s="3" t="s">
        <v>32</v>
      </c>
      <c r="Q1006" s="3" t="s">
        <v>33</v>
      </c>
      <c r="R1006" s="5">
        <v>110542</v>
      </c>
      <c r="S1006" s="4">
        <v>1</v>
      </c>
      <c r="T1006" s="3" t="s">
        <v>34</v>
      </c>
      <c r="U1006" s="4">
        <f>IF(Merge2[[#This Row],[OverTime]]="Yes", 1, 0)</f>
        <v>0</v>
      </c>
      <c r="V1006" s="2">
        <v>43700</v>
      </c>
      <c r="W1006" s="3" t="s">
        <v>34</v>
      </c>
      <c r="X1006" s="4">
        <v>3</v>
      </c>
      <c r="Y1006" s="4">
        <v>3</v>
      </c>
      <c r="Z1006" s="4">
        <v>3</v>
      </c>
      <c r="AA1006" s="4" t="str">
        <f>IF(Merge2[[#This Row],[YearsSinceLastPromotion]] &gt;=4, "Need Attention", "OK")</f>
        <v>OK</v>
      </c>
      <c r="AB1006" s="4">
        <v>2</v>
      </c>
      <c r="AC1006" s="1"/>
      <c r="AD1006" s="1"/>
      <c r="AE1006" s="2"/>
      <c r="AF1006" s="4"/>
      <c r="AG1006" s="4" t="e">
        <f>IF(ISNUMBER(Merge2[[#This Row],[PerformanceRating.EnvironmentSatisfaction]]),Merge2[[#This Row],[PerformanceRating.EnvironmentSatisfaction]], NA())</f>
        <v>#N/A</v>
      </c>
      <c r="AH1006" s="4"/>
      <c r="AI1006" s="4" t="e">
        <f>IF(ISNUMBER(Merge2[[#This Row],[PerformanceRating.JobSatisfaction]]),Merge2[[#This Row],[PerformanceRating.JobSatisfaction]],NA())</f>
        <v>#N/A</v>
      </c>
      <c r="AJ1006" s="4"/>
      <c r="AK1006" s="4" t="e">
        <f>IF(ISNUMBER(Merge2[[#This Row],[PerformanceRating.RelationshipSatisfaction]]),Merge2[[#This Row],[PerformanceRating.RelationshipSatisfaction]],NA())</f>
        <v>#N/A</v>
      </c>
      <c r="AL1006" s="4"/>
      <c r="AM1006" s="4"/>
      <c r="AN1006" s="4"/>
      <c r="AO1006" s="4" t="e">
        <f>IF(ISNUMBER(Merge2[[#This Row],[PerformanceRating.WorkLifeBalance]]),Merge2[[#This Row],[PerformanceRating.WorkLifeBalance]],NA())</f>
        <v>#N/A</v>
      </c>
      <c r="AP1006" s="4"/>
      <c r="AQ1006" s="4" t="e">
        <f>IF(ISNUMBER(Merge2[[#This Row],[PerformanceRating.SelfRating]]),Merge2[[#This Row],[PerformanceRating.SelfRating]],NA())</f>
        <v>#N/A</v>
      </c>
      <c r="AR1006" s="4"/>
      <c r="AS1006" s="4" t="e">
        <f>IF(ISNUMBER(Merge2[[#This Row],[PerformanceRating.ManagerRating]]),Merge2[[#This Row],[PerformanceRating.ManagerRating]],NA())</f>
        <v>#N/A</v>
      </c>
      <c r="AT1006" s="4" t="e">
        <f>AVERAGE(Merge2[[#This Row],[environment]],Merge2[[#This Row],[job_satisfactory]],Merge2[[#This Row],[Relationship]],Merge2[[#This Row],[worklife]],Merge2[[#This Row],[selfrating]],Merge2[[#This Row],[managerrating]])</f>
        <v>#N/A</v>
      </c>
    </row>
    <row r="1007" spans="1:46" x14ac:dyDescent="0.25">
      <c r="A1007" s="1" t="s">
        <v>3312</v>
      </c>
      <c r="B1007" s="3" t="s">
        <v>3313</v>
      </c>
      <c r="C1007" s="3" t="s">
        <v>3314</v>
      </c>
      <c r="D1007" s="3" t="s">
        <v>26</v>
      </c>
      <c r="E1007" s="4">
        <v>21</v>
      </c>
      <c r="F1007" s="4" t="str">
        <f>IF(Merge2[[#This Row],[Age]]&lt;=35,"Young","Old")</f>
        <v>Young</v>
      </c>
      <c r="G1007" s="3" t="s">
        <v>27</v>
      </c>
      <c r="H1007" s="3" t="s">
        <v>57</v>
      </c>
      <c r="I1007" s="4">
        <v>2</v>
      </c>
      <c r="J1007" s="4" t="str" cm="1">
        <f t="array" ref="J1007">_xlfn.IFS(Merge2[[#This Row],[DistanceFromHome (KM)]] &lt;=10,"0-10KM",Merge2[[#This Row],[DistanceFromHome (KM)]] &lt;=20,"11-20KM",Merge2[[#This Row],[DistanceFromHome (KM)]] &lt;=30,"21-30KM",Merge2[[#This Row],[DistanceFromHome (KM)]] &lt;=40,"31-40KM",Merge2[[#This Row],[DistanceFromHome (KM)]] &lt;=50,"41-50KM")</f>
        <v>0-10KM</v>
      </c>
      <c r="K1007" s="3" t="s">
        <v>40</v>
      </c>
      <c r="L1007" s="3" t="s">
        <v>30</v>
      </c>
      <c r="M1007" s="4">
        <v>2</v>
      </c>
      <c r="N1007" s="3" t="str" cm="1">
        <f t="array" ref="N1007">_xlfn.SWITCH(Merge2[[#This Row],[Education]], 1, "Below College", 2, "College", 3, "Bachelor's", 4, "Master's", 5, "Doctorate")</f>
        <v>College</v>
      </c>
      <c r="O1007" s="3" t="s">
        <v>83</v>
      </c>
      <c r="P1007" s="3" t="s">
        <v>93</v>
      </c>
      <c r="Q1007" s="3" t="s">
        <v>41</v>
      </c>
      <c r="R1007" s="5">
        <v>31254</v>
      </c>
      <c r="S1007" s="4">
        <v>0</v>
      </c>
      <c r="T1007" s="3" t="s">
        <v>34</v>
      </c>
      <c r="U1007" s="4">
        <f>IF(Merge2[[#This Row],[OverTime]]="Yes", 1, 0)</f>
        <v>0</v>
      </c>
      <c r="V1007" s="2">
        <v>43702</v>
      </c>
      <c r="W1007" s="3" t="s">
        <v>34</v>
      </c>
      <c r="X1007" s="4">
        <v>3</v>
      </c>
      <c r="Y1007" s="4">
        <v>0</v>
      </c>
      <c r="Z1007" s="4">
        <v>1</v>
      </c>
      <c r="AA1007" s="4" t="str">
        <f>IF(Merge2[[#This Row],[YearsSinceLastPromotion]] &gt;=4, "Need Attention", "OK")</f>
        <v>OK</v>
      </c>
      <c r="AB1007" s="4">
        <v>1</v>
      </c>
      <c r="AC1007" s="1"/>
      <c r="AD1007" s="1"/>
      <c r="AE1007" s="2"/>
      <c r="AF1007" s="4"/>
      <c r="AG1007" s="4" t="e">
        <f>IF(ISNUMBER(Merge2[[#This Row],[PerformanceRating.EnvironmentSatisfaction]]),Merge2[[#This Row],[PerformanceRating.EnvironmentSatisfaction]], NA())</f>
        <v>#N/A</v>
      </c>
      <c r="AH1007" s="4"/>
      <c r="AI1007" s="4" t="e">
        <f>IF(ISNUMBER(Merge2[[#This Row],[PerformanceRating.JobSatisfaction]]),Merge2[[#This Row],[PerformanceRating.JobSatisfaction]],NA())</f>
        <v>#N/A</v>
      </c>
      <c r="AJ1007" s="4"/>
      <c r="AK1007" s="4" t="e">
        <f>IF(ISNUMBER(Merge2[[#This Row],[PerformanceRating.RelationshipSatisfaction]]),Merge2[[#This Row],[PerformanceRating.RelationshipSatisfaction]],NA())</f>
        <v>#N/A</v>
      </c>
      <c r="AL1007" s="4"/>
      <c r="AM1007" s="4"/>
      <c r="AN1007" s="4"/>
      <c r="AO1007" s="4" t="e">
        <f>IF(ISNUMBER(Merge2[[#This Row],[PerformanceRating.WorkLifeBalance]]),Merge2[[#This Row],[PerformanceRating.WorkLifeBalance]],NA())</f>
        <v>#N/A</v>
      </c>
      <c r="AP1007" s="4"/>
      <c r="AQ1007" s="4" t="e">
        <f>IF(ISNUMBER(Merge2[[#This Row],[PerformanceRating.SelfRating]]),Merge2[[#This Row],[PerformanceRating.SelfRating]],NA())</f>
        <v>#N/A</v>
      </c>
      <c r="AR1007" s="4"/>
      <c r="AS1007" s="4" t="e">
        <f>IF(ISNUMBER(Merge2[[#This Row],[PerformanceRating.ManagerRating]]),Merge2[[#This Row],[PerformanceRating.ManagerRating]],NA())</f>
        <v>#N/A</v>
      </c>
      <c r="AT1007" s="4" t="e">
        <f>AVERAGE(Merge2[[#This Row],[environment]],Merge2[[#This Row],[job_satisfactory]],Merge2[[#This Row],[Relationship]],Merge2[[#This Row],[worklife]],Merge2[[#This Row],[selfrating]],Merge2[[#This Row],[managerrating]])</f>
        <v>#N/A</v>
      </c>
    </row>
    <row r="1008" spans="1:46" hidden="1" x14ac:dyDescent="0.25">
      <c r="A1008" s="1" t="s">
        <v>3315</v>
      </c>
      <c r="B1008" s="3" t="s">
        <v>3316</v>
      </c>
      <c r="C1008" s="3" t="s">
        <v>3317</v>
      </c>
      <c r="D1008" s="3" t="s">
        <v>39</v>
      </c>
      <c r="E1008" s="4">
        <v>50</v>
      </c>
      <c r="F1008" s="4" t="str">
        <f>IF(Merge2[[#This Row],[Age]]&lt;=35,"Young","Old")</f>
        <v>Old</v>
      </c>
      <c r="G1008" s="3" t="s">
        <v>92</v>
      </c>
      <c r="H1008" s="3" t="s">
        <v>57</v>
      </c>
      <c r="I1008" s="4">
        <v>43</v>
      </c>
      <c r="J1008" s="4" t="str" cm="1">
        <f t="array" ref="J1008">_xlfn.IFS(Merge2[[#This Row],[DistanceFromHome (KM)]] &lt;=10,"0-10KM",Merge2[[#This Row],[DistanceFromHome (KM)]] &lt;=20,"11-20KM",Merge2[[#This Row],[DistanceFromHome (KM)]] &lt;=30,"21-30KM",Merge2[[#This Row],[DistanceFromHome (KM)]] &lt;=40,"31-40KM",Merge2[[#This Row],[DistanceFromHome (KM)]] &lt;=50,"41-50KM")</f>
        <v>41-50KM</v>
      </c>
      <c r="K1008" s="3" t="s">
        <v>40</v>
      </c>
      <c r="L1008" s="3" t="s">
        <v>30</v>
      </c>
      <c r="M1008" s="4">
        <v>3</v>
      </c>
      <c r="N1008" s="3" t="str" cm="1">
        <f t="array" ref="N1008">_xlfn.SWITCH(Merge2[[#This Row],[Education]], 1, "Below College", 2, "College", 3, "Bachelor's", 4, "Master's", 5, "Doctorate")</f>
        <v>Bachelor's</v>
      </c>
      <c r="O1008" s="3" t="s">
        <v>77</v>
      </c>
      <c r="P1008" s="3" t="s">
        <v>59</v>
      </c>
      <c r="Q1008" s="3" t="s">
        <v>33</v>
      </c>
      <c r="R1008" s="5">
        <v>339245</v>
      </c>
      <c r="S1008" s="4">
        <v>2</v>
      </c>
      <c r="T1008" s="3" t="s">
        <v>34</v>
      </c>
      <c r="U1008" s="4">
        <f>IF(Merge2[[#This Row],[OverTime]]="Yes", 1, 0)</f>
        <v>0</v>
      </c>
      <c r="V1008" s="2">
        <v>43703</v>
      </c>
      <c r="W1008" s="3" t="s">
        <v>34</v>
      </c>
      <c r="X1008" s="4">
        <v>3</v>
      </c>
      <c r="Y1008" s="4">
        <v>0</v>
      </c>
      <c r="Z1008" s="4">
        <v>0</v>
      </c>
      <c r="AA1008" s="4" t="str">
        <f>IF(Merge2[[#This Row],[YearsSinceLastPromotion]] &gt;=4, "Need Attention", "OK")</f>
        <v>OK</v>
      </c>
      <c r="AB1008" s="4">
        <v>1</v>
      </c>
      <c r="AC1008" s="1" t="s">
        <v>3318</v>
      </c>
      <c r="AD1008" s="1" t="s">
        <v>3315</v>
      </c>
      <c r="AE1008" s="2">
        <v>44250</v>
      </c>
      <c r="AF1008" s="4">
        <v>5</v>
      </c>
      <c r="AG1008" s="4">
        <f>IF(ISNUMBER(Merge2[[#This Row],[PerformanceRating.EnvironmentSatisfaction]]),Merge2[[#This Row],[PerformanceRating.EnvironmentSatisfaction]], NA())</f>
        <v>5</v>
      </c>
      <c r="AH1008" s="4">
        <v>2</v>
      </c>
      <c r="AI1008" s="4">
        <f>IF(ISNUMBER(Merge2[[#This Row],[PerformanceRating.JobSatisfaction]]),Merge2[[#This Row],[PerformanceRating.JobSatisfaction]],NA())</f>
        <v>2</v>
      </c>
      <c r="AJ1008" s="4">
        <v>3</v>
      </c>
      <c r="AK1008" s="4">
        <f>IF(ISNUMBER(Merge2[[#This Row],[PerformanceRating.RelationshipSatisfaction]]),Merge2[[#This Row],[PerformanceRating.RelationshipSatisfaction]],NA())</f>
        <v>3</v>
      </c>
      <c r="AL1008" s="4">
        <v>1</v>
      </c>
      <c r="AM1008" s="4">
        <v>2</v>
      </c>
      <c r="AN1008" s="4">
        <v>4</v>
      </c>
      <c r="AO1008" s="4">
        <f>IF(ISNUMBER(Merge2[[#This Row],[PerformanceRating.WorkLifeBalance]]),Merge2[[#This Row],[PerformanceRating.WorkLifeBalance]],NA())</f>
        <v>4</v>
      </c>
      <c r="AP1008" s="4">
        <v>3</v>
      </c>
      <c r="AQ1008" s="4">
        <f>IF(ISNUMBER(Merge2[[#This Row],[PerformanceRating.SelfRating]]),Merge2[[#This Row],[PerformanceRating.SelfRating]],NA())</f>
        <v>3</v>
      </c>
      <c r="AR1008" s="4">
        <v>2</v>
      </c>
      <c r="AS1008" s="4">
        <f>IF(ISNUMBER(Merge2[[#This Row],[PerformanceRating.ManagerRating]]),Merge2[[#This Row],[PerformanceRating.ManagerRating]],NA())</f>
        <v>2</v>
      </c>
      <c r="AT1008" s="4">
        <f>AVERAGE(Merge2[[#This Row],[environment]],Merge2[[#This Row],[job_satisfactory]],Merge2[[#This Row],[Relationship]],Merge2[[#This Row],[worklife]],Merge2[[#This Row],[selfrating]],Merge2[[#This Row],[managerrating]])</f>
        <v>3.1666666666666665</v>
      </c>
    </row>
    <row r="1009" spans="1:46" x14ac:dyDescent="0.25">
      <c r="A1009" s="1" t="s">
        <v>3319</v>
      </c>
      <c r="B1009" s="3" t="s">
        <v>1037</v>
      </c>
      <c r="C1009" s="3" t="s">
        <v>3320</v>
      </c>
      <c r="D1009" s="3" t="s">
        <v>39</v>
      </c>
      <c r="E1009" s="4">
        <v>23</v>
      </c>
      <c r="F1009" s="4" t="str">
        <f>IF(Merge2[[#This Row],[Age]]&lt;=35,"Young","Old")</f>
        <v>Young</v>
      </c>
      <c r="G1009" s="3" t="s">
        <v>27</v>
      </c>
      <c r="H1009" s="3" t="s">
        <v>57</v>
      </c>
      <c r="I1009" s="4">
        <v>35</v>
      </c>
      <c r="J1009" s="4" t="str" cm="1">
        <f t="array" ref="J1009">_xlfn.IFS(Merge2[[#This Row],[DistanceFromHome (KM)]] &lt;=10,"0-10KM",Merge2[[#This Row],[DistanceFromHome (KM)]] &lt;=20,"11-20KM",Merge2[[#This Row],[DistanceFromHome (KM)]] &lt;=30,"21-30KM",Merge2[[#This Row],[DistanceFromHome (KM)]] &lt;=40,"31-40KM",Merge2[[#This Row],[DistanceFromHome (KM)]] &lt;=50,"41-50KM")</f>
        <v>31-40KM</v>
      </c>
      <c r="K1009" s="3" t="s">
        <v>29</v>
      </c>
      <c r="L1009" s="3" t="s">
        <v>30</v>
      </c>
      <c r="M1009" s="4">
        <v>3</v>
      </c>
      <c r="N1009" s="3" t="str" cm="1">
        <f t="array" ref="N1009">_xlfn.SWITCH(Merge2[[#This Row],[Education]], 1, "Below College", 2, "College", 3, "Bachelor's", 4, "Master's", 5, "Doctorate")</f>
        <v>Bachelor's</v>
      </c>
      <c r="O1009" s="3" t="s">
        <v>58</v>
      </c>
      <c r="P1009" s="3" t="s">
        <v>93</v>
      </c>
      <c r="Q1009" s="3" t="s">
        <v>41</v>
      </c>
      <c r="R1009" s="5">
        <v>28704</v>
      </c>
      <c r="S1009" s="4">
        <v>0</v>
      </c>
      <c r="T1009" s="3" t="s">
        <v>34</v>
      </c>
      <c r="U1009" s="4">
        <f>IF(Merge2[[#This Row],[OverTime]]="Yes", 1, 0)</f>
        <v>0</v>
      </c>
      <c r="V1009" s="2">
        <v>43705</v>
      </c>
      <c r="W1009" s="3" t="s">
        <v>34</v>
      </c>
      <c r="X1009" s="4">
        <v>3</v>
      </c>
      <c r="Y1009" s="4">
        <v>3</v>
      </c>
      <c r="Z1009" s="4">
        <v>3</v>
      </c>
      <c r="AA1009" s="4" t="str">
        <f>IF(Merge2[[#This Row],[YearsSinceLastPromotion]] &gt;=4, "Need Attention", "OK")</f>
        <v>OK</v>
      </c>
      <c r="AB1009" s="4">
        <v>1</v>
      </c>
      <c r="AC1009" s="1"/>
      <c r="AD1009" s="1"/>
      <c r="AE1009" s="2"/>
      <c r="AF1009" s="4"/>
      <c r="AG1009" s="4" t="e">
        <f>IF(ISNUMBER(Merge2[[#This Row],[PerformanceRating.EnvironmentSatisfaction]]),Merge2[[#This Row],[PerformanceRating.EnvironmentSatisfaction]], NA())</f>
        <v>#N/A</v>
      </c>
      <c r="AH1009" s="4"/>
      <c r="AI1009" s="4" t="e">
        <f>IF(ISNUMBER(Merge2[[#This Row],[PerformanceRating.JobSatisfaction]]),Merge2[[#This Row],[PerformanceRating.JobSatisfaction]],NA())</f>
        <v>#N/A</v>
      </c>
      <c r="AJ1009" s="4"/>
      <c r="AK1009" s="4" t="e">
        <f>IF(ISNUMBER(Merge2[[#This Row],[PerformanceRating.RelationshipSatisfaction]]),Merge2[[#This Row],[PerformanceRating.RelationshipSatisfaction]],NA())</f>
        <v>#N/A</v>
      </c>
      <c r="AL1009" s="4"/>
      <c r="AM1009" s="4"/>
      <c r="AN1009" s="4"/>
      <c r="AO1009" s="4" t="e">
        <f>IF(ISNUMBER(Merge2[[#This Row],[PerformanceRating.WorkLifeBalance]]),Merge2[[#This Row],[PerformanceRating.WorkLifeBalance]],NA())</f>
        <v>#N/A</v>
      </c>
      <c r="AP1009" s="4"/>
      <c r="AQ1009" s="4" t="e">
        <f>IF(ISNUMBER(Merge2[[#This Row],[PerformanceRating.SelfRating]]),Merge2[[#This Row],[PerformanceRating.SelfRating]],NA())</f>
        <v>#N/A</v>
      </c>
      <c r="AR1009" s="4"/>
      <c r="AS1009" s="4" t="e">
        <f>IF(ISNUMBER(Merge2[[#This Row],[PerformanceRating.ManagerRating]]),Merge2[[#This Row],[PerformanceRating.ManagerRating]],NA())</f>
        <v>#N/A</v>
      </c>
      <c r="AT1009" s="4" t="e">
        <f>AVERAGE(Merge2[[#This Row],[environment]],Merge2[[#This Row],[job_satisfactory]],Merge2[[#This Row],[Relationship]],Merge2[[#This Row],[worklife]],Merge2[[#This Row],[selfrating]],Merge2[[#This Row],[managerrating]])</f>
        <v>#N/A</v>
      </c>
    </row>
    <row r="1010" spans="1:46" x14ac:dyDescent="0.25">
      <c r="A1010" s="1" t="s">
        <v>3321</v>
      </c>
      <c r="B1010" s="3" t="s">
        <v>3322</v>
      </c>
      <c r="C1010" s="3" t="s">
        <v>3323</v>
      </c>
      <c r="D1010" s="3" t="s">
        <v>26</v>
      </c>
      <c r="E1010" s="4">
        <v>21</v>
      </c>
      <c r="F1010" s="4" t="str">
        <f>IF(Merge2[[#This Row],[Age]]&lt;=35,"Young","Old")</f>
        <v>Young</v>
      </c>
      <c r="G1010" s="3" t="s">
        <v>92</v>
      </c>
      <c r="H1010" s="3" t="s">
        <v>57</v>
      </c>
      <c r="I1010" s="4">
        <v>7</v>
      </c>
      <c r="J1010" s="4" t="str" cm="1">
        <f t="array" ref="J1010">_xlfn.IFS(Merge2[[#This Row],[DistanceFromHome (KM)]] &lt;=10,"0-10KM",Merge2[[#This Row],[DistanceFromHome (KM)]] &lt;=20,"11-20KM",Merge2[[#This Row],[DistanceFromHome (KM)]] &lt;=30,"21-30KM",Merge2[[#This Row],[DistanceFromHome (KM)]] &lt;=40,"31-40KM",Merge2[[#This Row],[DistanceFromHome (KM)]] &lt;=50,"41-50KM")</f>
        <v>0-10KM</v>
      </c>
      <c r="K1010" s="3" t="s">
        <v>40</v>
      </c>
      <c r="L1010" s="3" t="s">
        <v>30</v>
      </c>
      <c r="M1010" s="4">
        <v>3</v>
      </c>
      <c r="N1010" s="3" t="str" cm="1">
        <f t="array" ref="N1010">_xlfn.SWITCH(Merge2[[#This Row],[Education]], 1, "Below College", 2, "College", 3, "Bachelor's", 4, "Master's", 5, "Doctorate")</f>
        <v>Bachelor's</v>
      </c>
      <c r="O1010" s="3" t="s">
        <v>58</v>
      </c>
      <c r="P1010" s="3" t="s">
        <v>101</v>
      </c>
      <c r="Q1010" s="3" t="s">
        <v>41</v>
      </c>
      <c r="R1010" s="5">
        <v>76518</v>
      </c>
      <c r="S1010" s="4">
        <v>0</v>
      </c>
      <c r="T1010" s="3" t="s">
        <v>34</v>
      </c>
      <c r="U1010" s="4">
        <f>IF(Merge2[[#This Row],[OverTime]]="Yes", 1, 0)</f>
        <v>0</v>
      </c>
      <c r="V1010" s="2">
        <v>43708</v>
      </c>
      <c r="W1010" s="3" t="s">
        <v>34</v>
      </c>
      <c r="X1010" s="4">
        <v>3</v>
      </c>
      <c r="Y1010" s="4">
        <v>1</v>
      </c>
      <c r="Z1010" s="4">
        <v>2</v>
      </c>
      <c r="AA1010" s="4" t="str">
        <f>IF(Merge2[[#This Row],[YearsSinceLastPromotion]] &gt;=4, "Need Attention", "OK")</f>
        <v>OK</v>
      </c>
      <c r="AB1010" s="4">
        <v>1</v>
      </c>
      <c r="AC1010" s="1"/>
      <c r="AD1010" s="1"/>
      <c r="AE1010" s="2"/>
      <c r="AF1010" s="4"/>
      <c r="AG1010" s="4" t="e">
        <f>IF(ISNUMBER(Merge2[[#This Row],[PerformanceRating.EnvironmentSatisfaction]]),Merge2[[#This Row],[PerformanceRating.EnvironmentSatisfaction]], NA())</f>
        <v>#N/A</v>
      </c>
      <c r="AH1010" s="4"/>
      <c r="AI1010" s="4" t="e">
        <f>IF(ISNUMBER(Merge2[[#This Row],[PerformanceRating.JobSatisfaction]]),Merge2[[#This Row],[PerformanceRating.JobSatisfaction]],NA())</f>
        <v>#N/A</v>
      </c>
      <c r="AJ1010" s="4"/>
      <c r="AK1010" s="4" t="e">
        <f>IF(ISNUMBER(Merge2[[#This Row],[PerformanceRating.RelationshipSatisfaction]]),Merge2[[#This Row],[PerformanceRating.RelationshipSatisfaction]],NA())</f>
        <v>#N/A</v>
      </c>
      <c r="AL1010" s="4"/>
      <c r="AM1010" s="4"/>
      <c r="AN1010" s="4"/>
      <c r="AO1010" s="4" t="e">
        <f>IF(ISNUMBER(Merge2[[#This Row],[PerformanceRating.WorkLifeBalance]]),Merge2[[#This Row],[PerformanceRating.WorkLifeBalance]],NA())</f>
        <v>#N/A</v>
      </c>
      <c r="AP1010" s="4"/>
      <c r="AQ1010" s="4" t="e">
        <f>IF(ISNUMBER(Merge2[[#This Row],[PerformanceRating.SelfRating]]),Merge2[[#This Row],[PerformanceRating.SelfRating]],NA())</f>
        <v>#N/A</v>
      </c>
      <c r="AR1010" s="4"/>
      <c r="AS1010" s="4" t="e">
        <f>IF(ISNUMBER(Merge2[[#This Row],[PerformanceRating.ManagerRating]]),Merge2[[#This Row],[PerformanceRating.ManagerRating]],NA())</f>
        <v>#N/A</v>
      </c>
      <c r="AT1010" s="4" t="e">
        <f>AVERAGE(Merge2[[#This Row],[environment]],Merge2[[#This Row],[job_satisfactory]],Merge2[[#This Row],[Relationship]],Merge2[[#This Row],[worklife]],Merge2[[#This Row],[selfrating]],Merge2[[#This Row],[managerrating]])</f>
        <v>#N/A</v>
      </c>
    </row>
    <row r="1011" spans="1:46" x14ac:dyDescent="0.25">
      <c r="A1011" s="1" t="s">
        <v>3324</v>
      </c>
      <c r="B1011" s="3" t="s">
        <v>3325</v>
      </c>
      <c r="C1011" s="3" t="s">
        <v>3326</v>
      </c>
      <c r="D1011" s="3" t="s">
        <v>26</v>
      </c>
      <c r="E1011" s="4">
        <v>21</v>
      </c>
      <c r="F1011" s="4" t="str">
        <f>IF(Merge2[[#This Row],[Age]]&lt;=35,"Young","Old")</f>
        <v>Young</v>
      </c>
      <c r="G1011" s="3" t="s">
        <v>75</v>
      </c>
      <c r="H1011" s="3" t="s">
        <v>28</v>
      </c>
      <c r="I1011" s="4">
        <v>25</v>
      </c>
      <c r="J1011" s="4" t="str" cm="1">
        <f t="array" ref="J1011">_xlfn.IFS(Merge2[[#This Row],[DistanceFromHome (KM)]] &lt;=10,"0-10KM",Merge2[[#This Row],[DistanceFromHome (KM)]] &lt;=20,"11-20KM",Merge2[[#This Row],[DistanceFromHome (KM)]] &lt;=30,"21-30KM",Merge2[[#This Row],[DistanceFromHome (KM)]] &lt;=40,"31-40KM",Merge2[[#This Row],[DistanceFromHome (KM)]] &lt;=50,"41-50KM")</f>
        <v>21-30KM</v>
      </c>
      <c r="K1011" s="3" t="s">
        <v>40</v>
      </c>
      <c r="L1011" s="3" t="s">
        <v>30</v>
      </c>
      <c r="M1011" s="4">
        <v>3</v>
      </c>
      <c r="N1011" s="3" t="str" cm="1">
        <f t="array" ref="N1011">_xlfn.SWITCH(Merge2[[#This Row],[Education]], 1, "Below College", 2, "College", 3, "Bachelor's", 4, "Master's", 5, "Doctorate")</f>
        <v>Bachelor's</v>
      </c>
      <c r="O1011" s="3" t="s">
        <v>31</v>
      </c>
      <c r="P1011" s="3" t="s">
        <v>32</v>
      </c>
      <c r="Q1011" s="3" t="s">
        <v>51</v>
      </c>
      <c r="R1011" s="5">
        <v>69078</v>
      </c>
      <c r="S1011" s="4">
        <v>1</v>
      </c>
      <c r="T1011" s="3" t="s">
        <v>34</v>
      </c>
      <c r="U1011" s="4">
        <f>IF(Merge2[[#This Row],[OverTime]]="Yes", 1, 0)</f>
        <v>0</v>
      </c>
      <c r="V1011" s="2">
        <v>43716</v>
      </c>
      <c r="W1011" s="3" t="s">
        <v>34</v>
      </c>
      <c r="X1011" s="4">
        <v>3</v>
      </c>
      <c r="Y1011" s="4">
        <v>3</v>
      </c>
      <c r="Z1011" s="4">
        <v>3</v>
      </c>
      <c r="AA1011" s="4" t="str">
        <f>IF(Merge2[[#This Row],[YearsSinceLastPromotion]] &gt;=4, "Need Attention", "OK")</f>
        <v>OK</v>
      </c>
      <c r="AB1011" s="4">
        <v>3</v>
      </c>
      <c r="AC1011" s="1"/>
      <c r="AD1011" s="1"/>
      <c r="AE1011" s="2"/>
      <c r="AF1011" s="4"/>
      <c r="AG1011" s="4" t="e">
        <f>IF(ISNUMBER(Merge2[[#This Row],[PerformanceRating.EnvironmentSatisfaction]]),Merge2[[#This Row],[PerformanceRating.EnvironmentSatisfaction]], NA())</f>
        <v>#N/A</v>
      </c>
      <c r="AH1011" s="4"/>
      <c r="AI1011" s="4" t="e">
        <f>IF(ISNUMBER(Merge2[[#This Row],[PerformanceRating.JobSatisfaction]]),Merge2[[#This Row],[PerformanceRating.JobSatisfaction]],NA())</f>
        <v>#N/A</v>
      </c>
      <c r="AJ1011" s="4"/>
      <c r="AK1011" s="4" t="e">
        <f>IF(ISNUMBER(Merge2[[#This Row],[PerformanceRating.RelationshipSatisfaction]]),Merge2[[#This Row],[PerformanceRating.RelationshipSatisfaction]],NA())</f>
        <v>#N/A</v>
      </c>
      <c r="AL1011" s="4"/>
      <c r="AM1011" s="4"/>
      <c r="AN1011" s="4"/>
      <c r="AO1011" s="4" t="e">
        <f>IF(ISNUMBER(Merge2[[#This Row],[PerformanceRating.WorkLifeBalance]]),Merge2[[#This Row],[PerformanceRating.WorkLifeBalance]],NA())</f>
        <v>#N/A</v>
      </c>
      <c r="AP1011" s="4"/>
      <c r="AQ1011" s="4" t="e">
        <f>IF(ISNUMBER(Merge2[[#This Row],[PerformanceRating.SelfRating]]),Merge2[[#This Row],[PerformanceRating.SelfRating]],NA())</f>
        <v>#N/A</v>
      </c>
      <c r="AR1011" s="4"/>
      <c r="AS1011" s="4" t="e">
        <f>IF(ISNUMBER(Merge2[[#This Row],[PerformanceRating.ManagerRating]]),Merge2[[#This Row],[PerformanceRating.ManagerRating]],NA())</f>
        <v>#N/A</v>
      </c>
      <c r="AT1011" s="4" t="e">
        <f>AVERAGE(Merge2[[#This Row],[environment]],Merge2[[#This Row],[job_satisfactory]],Merge2[[#This Row],[Relationship]],Merge2[[#This Row],[worklife]],Merge2[[#This Row],[selfrating]],Merge2[[#This Row],[managerrating]])</f>
        <v>#N/A</v>
      </c>
    </row>
    <row r="1012" spans="1:46" x14ac:dyDescent="0.25">
      <c r="A1012" s="1" t="s">
        <v>3327</v>
      </c>
      <c r="B1012" s="3" t="s">
        <v>3328</v>
      </c>
      <c r="C1012" s="3" t="s">
        <v>3329</v>
      </c>
      <c r="D1012" s="3" t="s">
        <v>39</v>
      </c>
      <c r="E1012" s="4">
        <v>21</v>
      </c>
      <c r="F1012" s="4" t="str">
        <f>IF(Merge2[[#This Row],[Age]]&lt;=35,"Young","Old")</f>
        <v>Young</v>
      </c>
      <c r="G1012" s="3" t="s">
        <v>27</v>
      </c>
      <c r="H1012" s="3" t="s">
        <v>57</v>
      </c>
      <c r="I1012" s="4">
        <v>30</v>
      </c>
      <c r="J1012" s="4" t="str" cm="1">
        <f t="array" ref="J1012">_xlfn.IFS(Merge2[[#This Row],[DistanceFromHome (KM)]] &lt;=10,"0-10KM",Merge2[[#This Row],[DistanceFromHome (KM)]] &lt;=20,"11-20KM",Merge2[[#This Row],[DistanceFromHome (KM)]] &lt;=30,"21-30KM",Merge2[[#This Row],[DistanceFromHome (KM)]] &lt;=40,"31-40KM",Merge2[[#This Row],[DistanceFromHome (KM)]] &lt;=50,"41-50KM")</f>
        <v>21-30KM</v>
      </c>
      <c r="K1012" s="3" t="s">
        <v>40</v>
      </c>
      <c r="L1012" s="3" t="s">
        <v>30</v>
      </c>
      <c r="M1012" s="4">
        <v>1</v>
      </c>
      <c r="N1012" s="3" t="str" cm="1">
        <f t="array" ref="N1012">_xlfn.SWITCH(Merge2[[#This Row],[Education]], 1, "Below College", 2, "College", 3, "Bachelor's", 4, "Master's", 5, "Doctorate")</f>
        <v>Below College</v>
      </c>
      <c r="O1012" s="3" t="s">
        <v>58</v>
      </c>
      <c r="P1012" s="3" t="s">
        <v>110</v>
      </c>
      <c r="Q1012" s="3" t="s">
        <v>51</v>
      </c>
      <c r="R1012" s="5">
        <v>31624</v>
      </c>
      <c r="S1012" s="4">
        <v>0</v>
      </c>
      <c r="T1012" s="3" t="s">
        <v>34</v>
      </c>
      <c r="U1012" s="4">
        <f>IF(Merge2[[#This Row],[OverTime]]="Yes", 1, 0)</f>
        <v>0</v>
      </c>
      <c r="V1012" s="2">
        <v>43716</v>
      </c>
      <c r="W1012" s="3" t="s">
        <v>34</v>
      </c>
      <c r="X1012" s="4">
        <v>3</v>
      </c>
      <c r="Y1012" s="4">
        <v>3</v>
      </c>
      <c r="Z1012" s="4">
        <v>3</v>
      </c>
      <c r="AA1012" s="4" t="str">
        <f>IF(Merge2[[#This Row],[YearsSinceLastPromotion]] &gt;=4, "Need Attention", "OK")</f>
        <v>OK</v>
      </c>
      <c r="AB1012" s="4">
        <v>2</v>
      </c>
      <c r="AC1012" s="1"/>
      <c r="AD1012" s="1"/>
      <c r="AE1012" s="2"/>
      <c r="AF1012" s="4"/>
      <c r="AG1012" s="4" t="e">
        <f>IF(ISNUMBER(Merge2[[#This Row],[PerformanceRating.EnvironmentSatisfaction]]),Merge2[[#This Row],[PerformanceRating.EnvironmentSatisfaction]], NA())</f>
        <v>#N/A</v>
      </c>
      <c r="AH1012" s="4"/>
      <c r="AI1012" s="4" t="e">
        <f>IF(ISNUMBER(Merge2[[#This Row],[PerformanceRating.JobSatisfaction]]),Merge2[[#This Row],[PerformanceRating.JobSatisfaction]],NA())</f>
        <v>#N/A</v>
      </c>
      <c r="AJ1012" s="4"/>
      <c r="AK1012" s="4" t="e">
        <f>IF(ISNUMBER(Merge2[[#This Row],[PerformanceRating.RelationshipSatisfaction]]),Merge2[[#This Row],[PerformanceRating.RelationshipSatisfaction]],NA())</f>
        <v>#N/A</v>
      </c>
      <c r="AL1012" s="4"/>
      <c r="AM1012" s="4"/>
      <c r="AN1012" s="4"/>
      <c r="AO1012" s="4" t="e">
        <f>IF(ISNUMBER(Merge2[[#This Row],[PerformanceRating.WorkLifeBalance]]),Merge2[[#This Row],[PerformanceRating.WorkLifeBalance]],NA())</f>
        <v>#N/A</v>
      </c>
      <c r="AP1012" s="4"/>
      <c r="AQ1012" s="4" t="e">
        <f>IF(ISNUMBER(Merge2[[#This Row],[PerformanceRating.SelfRating]]),Merge2[[#This Row],[PerformanceRating.SelfRating]],NA())</f>
        <v>#N/A</v>
      </c>
      <c r="AR1012" s="4"/>
      <c r="AS1012" s="4" t="e">
        <f>IF(ISNUMBER(Merge2[[#This Row],[PerformanceRating.ManagerRating]]),Merge2[[#This Row],[PerformanceRating.ManagerRating]],NA())</f>
        <v>#N/A</v>
      </c>
      <c r="AT1012" s="4" t="e">
        <f>AVERAGE(Merge2[[#This Row],[environment]],Merge2[[#This Row],[job_satisfactory]],Merge2[[#This Row],[Relationship]],Merge2[[#This Row],[worklife]],Merge2[[#This Row],[selfrating]],Merge2[[#This Row],[managerrating]])</f>
        <v>#N/A</v>
      </c>
    </row>
    <row r="1013" spans="1:46" x14ac:dyDescent="0.25">
      <c r="A1013" s="1" t="s">
        <v>3330</v>
      </c>
      <c r="B1013" s="3" t="s">
        <v>2527</v>
      </c>
      <c r="C1013" s="3" t="s">
        <v>3331</v>
      </c>
      <c r="D1013" s="3" t="s">
        <v>26</v>
      </c>
      <c r="E1013" s="4">
        <v>22</v>
      </c>
      <c r="F1013" s="4" t="str">
        <f>IF(Merge2[[#This Row],[Age]]&lt;=35,"Young","Old")</f>
        <v>Young</v>
      </c>
      <c r="G1013" s="3" t="s">
        <v>27</v>
      </c>
      <c r="H1013" s="3" t="s">
        <v>57</v>
      </c>
      <c r="I1013" s="4">
        <v>14</v>
      </c>
      <c r="J1013" s="4" t="str" cm="1">
        <f t="array" ref="J1013">_xlfn.IFS(Merge2[[#This Row],[DistanceFromHome (KM)]] &lt;=10,"0-10KM",Merge2[[#This Row],[DistanceFromHome (KM)]] &lt;=20,"11-20KM",Merge2[[#This Row],[DistanceFromHome (KM)]] &lt;=30,"21-30KM",Merge2[[#This Row],[DistanceFromHome (KM)]] &lt;=40,"31-40KM",Merge2[[#This Row],[DistanceFromHome (KM)]] &lt;=50,"41-50KM")</f>
        <v>11-20KM</v>
      </c>
      <c r="K1013" s="3" t="s">
        <v>40</v>
      </c>
      <c r="L1013" s="3" t="s">
        <v>30</v>
      </c>
      <c r="M1013" s="4">
        <v>2</v>
      </c>
      <c r="N1013" s="3" t="str" cm="1">
        <f t="array" ref="N1013">_xlfn.SWITCH(Merge2[[#This Row],[Education]], 1, "Below College", 2, "College", 3, "Bachelor's", 4, "Master's", 5, "Doctorate")</f>
        <v>College</v>
      </c>
      <c r="O1013" s="3" t="s">
        <v>58</v>
      </c>
      <c r="P1013" s="3" t="s">
        <v>93</v>
      </c>
      <c r="Q1013" s="3" t="s">
        <v>51</v>
      </c>
      <c r="R1013" s="5">
        <v>28989</v>
      </c>
      <c r="S1013" s="4">
        <v>1</v>
      </c>
      <c r="T1013" s="3" t="s">
        <v>34</v>
      </c>
      <c r="U1013" s="4">
        <f>IF(Merge2[[#This Row],[OverTime]]="Yes", 1, 0)</f>
        <v>0</v>
      </c>
      <c r="V1013" s="2">
        <v>43717</v>
      </c>
      <c r="W1013" s="3" t="s">
        <v>34</v>
      </c>
      <c r="X1013" s="4">
        <v>3</v>
      </c>
      <c r="Y1013" s="4">
        <v>2</v>
      </c>
      <c r="Z1013" s="4">
        <v>2</v>
      </c>
      <c r="AA1013" s="4" t="str">
        <f>IF(Merge2[[#This Row],[YearsSinceLastPromotion]] &gt;=4, "Need Attention", "OK")</f>
        <v>OK</v>
      </c>
      <c r="AB1013" s="4">
        <v>3</v>
      </c>
      <c r="AC1013" s="1" t="s">
        <v>3332</v>
      </c>
      <c r="AD1013" s="1" t="s">
        <v>3330</v>
      </c>
      <c r="AE1013" s="2">
        <v>43075</v>
      </c>
      <c r="AF1013" s="4">
        <v>3</v>
      </c>
      <c r="AG1013" s="4">
        <f>IF(ISNUMBER(Merge2[[#This Row],[PerformanceRating.EnvironmentSatisfaction]]),Merge2[[#This Row],[PerformanceRating.EnvironmentSatisfaction]], NA())</f>
        <v>3</v>
      </c>
      <c r="AH1013" s="4">
        <v>3</v>
      </c>
      <c r="AI1013" s="4">
        <f>IF(ISNUMBER(Merge2[[#This Row],[PerformanceRating.JobSatisfaction]]),Merge2[[#This Row],[PerformanceRating.JobSatisfaction]],NA())</f>
        <v>3</v>
      </c>
      <c r="AJ1013" s="4">
        <v>5</v>
      </c>
      <c r="AK1013" s="4">
        <f>IF(ISNUMBER(Merge2[[#This Row],[PerformanceRating.RelationshipSatisfaction]]),Merge2[[#This Row],[PerformanceRating.RelationshipSatisfaction]],NA())</f>
        <v>5</v>
      </c>
      <c r="AL1013" s="4">
        <v>3</v>
      </c>
      <c r="AM1013" s="4">
        <v>2</v>
      </c>
      <c r="AN1013" s="4">
        <v>3</v>
      </c>
      <c r="AO1013" s="4">
        <f>IF(ISNUMBER(Merge2[[#This Row],[PerformanceRating.WorkLifeBalance]]),Merge2[[#This Row],[PerformanceRating.WorkLifeBalance]],NA())</f>
        <v>3</v>
      </c>
      <c r="AP1013" s="4">
        <v>5</v>
      </c>
      <c r="AQ1013" s="4">
        <f>IF(ISNUMBER(Merge2[[#This Row],[PerformanceRating.SelfRating]]),Merge2[[#This Row],[PerformanceRating.SelfRating]],NA())</f>
        <v>5</v>
      </c>
      <c r="AR1013" s="4">
        <v>5</v>
      </c>
      <c r="AS1013" s="4">
        <f>IF(ISNUMBER(Merge2[[#This Row],[PerformanceRating.ManagerRating]]),Merge2[[#This Row],[PerformanceRating.ManagerRating]],NA())</f>
        <v>5</v>
      </c>
      <c r="AT1013" s="4">
        <f>AVERAGE(Merge2[[#This Row],[environment]],Merge2[[#This Row],[job_satisfactory]],Merge2[[#This Row],[Relationship]],Merge2[[#This Row],[worklife]],Merge2[[#This Row],[selfrating]],Merge2[[#This Row],[managerrating]])</f>
        <v>4</v>
      </c>
    </row>
    <row r="1014" spans="1:46" x14ac:dyDescent="0.25">
      <c r="A1014" s="1" t="s">
        <v>3333</v>
      </c>
      <c r="B1014" s="3" t="s">
        <v>3334</v>
      </c>
      <c r="C1014" s="3" t="s">
        <v>3335</v>
      </c>
      <c r="D1014" s="3" t="s">
        <v>39</v>
      </c>
      <c r="E1014" s="4">
        <v>23</v>
      </c>
      <c r="F1014" s="4" t="str">
        <f>IF(Merge2[[#This Row],[Age]]&lt;=35,"Young","Old")</f>
        <v>Young</v>
      </c>
      <c r="G1014" s="3" t="s">
        <v>27</v>
      </c>
      <c r="H1014" s="3" t="s">
        <v>57</v>
      </c>
      <c r="I1014" s="4">
        <v>26</v>
      </c>
      <c r="J1014" s="4" t="str" cm="1">
        <f t="array" ref="J1014">_xlfn.IFS(Merge2[[#This Row],[DistanceFromHome (KM)]] &lt;=10,"0-10KM",Merge2[[#This Row],[DistanceFromHome (KM)]] &lt;=20,"11-20KM",Merge2[[#This Row],[DistanceFromHome (KM)]] &lt;=30,"21-30KM",Merge2[[#This Row],[DistanceFromHome (KM)]] &lt;=40,"31-40KM",Merge2[[#This Row],[DistanceFromHome (KM)]] &lt;=50,"41-50KM")</f>
        <v>21-30KM</v>
      </c>
      <c r="K1014" s="3" t="s">
        <v>69</v>
      </c>
      <c r="L1014" s="3" t="s">
        <v>30</v>
      </c>
      <c r="M1014" s="4">
        <v>2</v>
      </c>
      <c r="N1014" s="3" t="str" cm="1">
        <f t="array" ref="N1014">_xlfn.SWITCH(Merge2[[#This Row],[Education]], 1, "Below College", 2, "College", 3, "Bachelor's", 4, "Master's", 5, "Doctorate")</f>
        <v>College</v>
      </c>
      <c r="O1014" s="3" t="s">
        <v>58</v>
      </c>
      <c r="P1014" s="3" t="s">
        <v>93</v>
      </c>
      <c r="Q1014" s="3" t="s">
        <v>33</v>
      </c>
      <c r="R1014" s="5">
        <v>31426</v>
      </c>
      <c r="S1014" s="4">
        <v>1</v>
      </c>
      <c r="T1014" s="3" t="s">
        <v>34</v>
      </c>
      <c r="U1014" s="4">
        <f>IF(Merge2[[#This Row],[OverTime]]="Yes", 1, 0)</f>
        <v>0</v>
      </c>
      <c r="V1014" s="2">
        <v>43720</v>
      </c>
      <c r="W1014" s="3" t="s">
        <v>34</v>
      </c>
      <c r="X1014" s="4">
        <v>3</v>
      </c>
      <c r="Y1014" s="4">
        <v>1</v>
      </c>
      <c r="Z1014" s="4">
        <v>2</v>
      </c>
      <c r="AA1014" s="4" t="str">
        <f>IF(Merge2[[#This Row],[YearsSinceLastPromotion]] &gt;=4, "Need Attention", "OK")</f>
        <v>OK</v>
      </c>
      <c r="AB1014" s="4">
        <v>0</v>
      </c>
      <c r="AC1014" s="1"/>
      <c r="AD1014" s="1"/>
      <c r="AE1014" s="2"/>
      <c r="AF1014" s="4"/>
      <c r="AG1014" s="4" t="e">
        <f>IF(ISNUMBER(Merge2[[#This Row],[PerformanceRating.EnvironmentSatisfaction]]),Merge2[[#This Row],[PerformanceRating.EnvironmentSatisfaction]], NA())</f>
        <v>#N/A</v>
      </c>
      <c r="AH1014" s="4"/>
      <c r="AI1014" s="4" t="e">
        <f>IF(ISNUMBER(Merge2[[#This Row],[PerformanceRating.JobSatisfaction]]),Merge2[[#This Row],[PerformanceRating.JobSatisfaction]],NA())</f>
        <v>#N/A</v>
      </c>
      <c r="AJ1014" s="4"/>
      <c r="AK1014" s="4" t="e">
        <f>IF(ISNUMBER(Merge2[[#This Row],[PerformanceRating.RelationshipSatisfaction]]),Merge2[[#This Row],[PerformanceRating.RelationshipSatisfaction]],NA())</f>
        <v>#N/A</v>
      </c>
      <c r="AL1014" s="4"/>
      <c r="AM1014" s="4"/>
      <c r="AN1014" s="4"/>
      <c r="AO1014" s="4" t="e">
        <f>IF(ISNUMBER(Merge2[[#This Row],[PerformanceRating.WorkLifeBalance]]),Merge2[[#This Row],[PerformanceRating.WorkLifeBalance]],NA())</f>
        <v>#N/A</v>
      </c>
      <c r="AP1014" s="4"/>
      <c r="AQ1014" s="4" t="e">
        <f>IF(ISNUMBER(Merge2[[#This Row],[PerformanceRating.SelfRating]]),Merge2[[#This Row],[PerformanceRating.SelfRating]],NA())</f>
        <v>#N/A</v>
      </c>
      <c r="AR1014" s="4"/>
      <c r="AS1014" s="4" t="e">
        <f>IF(ISNUMBER(Merge2[[#This Row],[PerformanceRating.ManagerRating]]),Merge2[[#This Row],[PerformanceRating.ManagerRating]],NA())</f>
        <v>#N/A</v>
      </c>
      <c r="AT1014" s="4" t="e">
        <f>AVERAGE(Merge2[[#This Row],[environment]],Merge2[[#This Row],[job_satisfactory]],Merge2[[#This Row],[Relationship]],Merge2[[#This Row],[worklife]],Merge2[[#This Row],[selfrating]],Merge2[[#This Row],[managerrating]])</f>
        <v>#N/A</v>
      </c>
    </row>
    <row r="1015" spans="1:46" x14ac:dyDescent="0.25">
      <c r="A1015" s="1" t="s">
        <v>3336</v>
      </c>
      <c r="B1015" s="3" t="s">
        <v>3337</v>
      </c>
      <c r="C1015" s="3" t="s">
        <v>3338</v>
      </c>
      <c r="D1015" s="3" t="s">
        <v>26</v>
      </c>
      <c r="E1015" s="4">
        <v>21</v>
      </c>
      <c r="F1015" s="4" t="str">
        <f>IF(Merge2[[#This Row],[Age]]&lt;=35,"Young","Old")</f>
        <v>Young</v>
      </c>
      <c r="G1015" s="3" t="s">
        <v>27</v>
      </c>
      <c r="H1015" s="3" t="s">
        <v>28</v>
      </c>
      <c r="I1015" s="4">
        <v>11</v>
      </c>
      <c r="J1015" s="4" t="str" cm="1">
        <f t="array" ref="J1015">_xlfn.IFS(Merge2[[#This Row],[DistanceFromHome (KM)]] &lt;=10,"0-10KM",Merge2[[#This Row],[DistanceFromHome (KM)]] &lt;=20,"11-20KM",Merge2[[#This Row],[DistanceFromHome (KM)]] &lt;=30,"21-30KM",Merge2[[#This Row],[DistanceFromHome (KM)]] &lt;=40,"31-40KM",Merge2[[#This Row],[DistanceFromHome (KM)]] &lt;=50,"41-50KM")</f>
        <v>11-20KM</v>
      </c>
      <c r="K1015" s="3" t="s">
        <v>69</v>
      </c>
      <c r="L1015" s="3" t="s">
        <v>30</v>
      </c>
      <c r="M1015" s="4">
        <v>1</v>
      </c>
      <c r="N1015" s="3" t="str" cm="1">
        <f t="array" ref="N1015">_xlfn.SWITCH(Merge2[[#This Row],[Education]], 1, "Below College", 2, "College", 3, "Bachelor's", 4, "Master's", 5, "Doctorate")</f>
        <v>Below College</v>
      </c>
      <c r="O1015" s="3" t="s">
        <v>130</v>
      </c>
      <c r="P1015" s="3" t="s">
        <v>166</v>
      </c>
      <c r="Q1015" s="3" t="s">
        <v>51</v>
      </c>
      <c r="R1015" s="5">
        <v>42066</v>
      </c>
      <c r="S1015" s="4">
        <v>1</v>
      </c>
      <c r="T1015" s="3" t="s">
        <v>34</v>
      </c>
      <c r="U1015" s="4">
        <f>IF(Merge2[[#This Row],[OverTime]]="Yes", 1, 0)</f>
        <v>0</v>
      </c>
      <c r="V1015" s="2">
        <v>43721</v>
      </c>
      <c r="W1015" s="3" t="s">
        <v>34</v>
      </c>
      <c r="X1015" s="4">
        <v>3</v>
      </c>
      <c r="Y1015" s="4">
        <v>3</v>
      </c>
      <c r="Z1015" s="4">
        <v>3</v>
      </c>
      <c r="AA1015" s="4" t="str">
        <f>IF(Merge2[[#This Row],[YearsSinceLastPromotion]] &gt;=4, "Need Attention", "OK")</f>
        <v>OK</v>
      </c>
      <c r="AB1015" s="4">
        <v>1</v>
      </c>
      <c r="AC1015" s="1"/>
      <c r="AD1015" s="1"/>
      <c r="AE1015" s="2"/>
      <c r="AF1015" s="4"/>
      <c r="AG1015" s="4" t="e">
        <f>IF(ISNUMBER(Merge2[[#This Row],[PerformanceRating.EnvironmentSatisfaction]]),Merge2[[#This Row],[PerformanceRating.EnvironmentSatisfaction]], NA())</f>
        <v>#N/A</v>
      </c>
      <c r="AH1015" s="4"/>
      <c r="AI1015" s="4" t="e">
        <f>IF(ISNUMBER(Merge2[[#This Row],[PerformanceRating.JobSatisfaction]]),Merge2[[#This Row],[PerformanceRating.JobSatisfaction]],NA())</f>
        <v>#N/A</v>
      </c>
      <c r="AJ1015" s="4"/>
      <c r="AK1015" s="4" t="e">
        <f>IF(ISNUMBER(Merge2[[#This Row],[PerformanceRating.RelationshipSatisfaction]]),Merge2[[#This Row],[PerformanceRating.RelationshipSatisfaction]],NA())</f>
        <v>#N/A</v>
      </c>
      <c r="AL1015" s="4"/>
      <c r="AM1015" s="4"/>
      <c r="AN1015" s="4"/>
      <c r="AO1015" s="4" t="e">
        <f>IF(ISNUMBER(Merge2[[#This Row],[PerformanceRating.WorkLifeBalance]]),Merge2[[#This Row],[PerformanceRating.WorkLifeBalance]],NA())</f>
        <v>#N/A</v>
      </c>
      <c r="AP1015" s="4"/>
      <c r="AQ1015" s="4" t="e">
        <f>IF(ISNUMBER(Merge2[[#This Row],[PerformanceRating.SelfRating]]),Merge2[[#This Row],[PerformanceRating.SelfRating]],NA())</f>
        <v>#N/A</v>
      </c>
      <c r="AR1015" s="4"/>
      <c r="AS1015" s="4" t="e">
        <f>IF(ISNUMBER(Merge2[[#This Row],[PerformanceRating.ManagerRating]]),Merge2[[#This Row],[PerformanceRating.ManagerRating]],NA())</f>
        <v>#N/A</v>
      </c>
      <c r="AT1015" s="4" t="e">
        <f>AVERAGE(Merge2[[#This Row],[environment]],Merge2[[#This Row],[job_satisfactory]],Merge2[[#This Row],[Relationship]],Merge2[[#This Row],[worklife]],Merge2[[#This Row],[selfrating]],Merge2[[#This Row],[managerrating]])</f>
        <v>#N/A</v>
      </c>
    </row>
    <row r="1016" spans="1:46" x14ac:dyDescent="0.25">
      <c r="A1016" s="1" t="s">
        <v>3339</v>
      </c>
      <c r="B1016" s="3" t="s">
        <v>3340</v>
      </c>
      <c r="C1016" s="3" t="s">
        <v>3341</v>
      </c>
      <c r="D1016" s="3" t="s">
        <v>26</v>
      </c>
      <c r="E1016" s="4">
        <v>24</v>
      </c>
      <c r="F1016" s="4" t="str">
        <f>IF(Merge2[[#This Row],[Age]]&lt;=35,"Young","Old")</f>
        <v>Young</v>
      </c>
      <c r="G1016" s="3" t="s">
        <v>27</v>
      </c>
      <c r="H1016" s="3" t="s">
        <v>28</v>
      </c>
      <c r="I1016" s="4">
        <v>34</v>
      </c>
      <c r="J1016" s="4" t="str" cm="1">
        <f t="array" ref="J1016">_xlfn.IFS(Merge2[[#This Row],[DistanceFromHome (KM)]] &lt;=10,"0-10KM",Merge2[[#This Row],[DistanceFromHome (KM)]] &lt;=20,"11-20KM",Merge2[[#This Row],[DistanceFromHome (KM)]] &lt;=30,"21-30KM",Merge2[[#This Row],[DistanceFromHome (KM)]] &lt;=40,"31-40KM",Merge2[[#This Row],[DistanceFromHome (KM)]] &lt;=50,"41-50KM")</f>
        <v>31-40KM</v>
      </c>
      <c r="K1016" s="3" t="s">
        <v>40</v>
      </c>
      <c r="L1016" s="3" t="s">
        <v>30</v>
      </c>
      <c r="M1016" s="4">
        <v>1</v>
      </c>
      <c r="N1016" s="3" t="str" cm="1">
        <f t="array" ref="N1016">_xlfn.SWITCH(Merge2[[#This Row],[Education]], 1, "Below College", 2, "College", 3, "Bachelor's", 4, "Master's", 5, "Doctorate")</f>
        <v>Below College</v>
      </c>
      <c r="O1016" s="3" t="s">
        <v>130</v>
      </c>
      <c r="P1016" s="3" t="s">
        <v>32</v>
      </c>
      <c r="Q1016" s="3" t="s">
        <v>41</v>
      </c>
      <c r="R1016" s="5">
        <v>107634</v>
      </c>
      <c r="S1016" s="4">
        <v>0</v>
      </c>
      <c r="T1016" s="3" t="s">
        <v>34</v>
      </c>
      <c r="U1016" s="4">
        <f>IF(Merge2[[#This Row],[OverTime]]="Yes", 1, 0)</f>
        <v>0</v>
      </c>
      <c r="V1016" s="2">
        <v>43723</v>
      </c>
      <c r="W1016" s="3" t="s">
        <v>34</v>
      </c>
      <c r="X1016" s="4">
        <v>3</v>
      </c>
      <c r="Y1016" s="4">
        <v>2</v>
      </c>
      <c r="Z1016" s="4">
        <v>2</v>
      </c>
      <c r="AA1016" s="4" t="str">
        <f>IF(Merge2[[#This Row],[YearsSinceLastPromotion]] &gt;=4, "Need Attention", "OK")</f>
        <v>OK</v>
      </c>
      <c r="AB1016" s="4">
        <v>2</v>
      </c>
      <c r="AC1016" s="1"/>
      <c r="AD1016" s="1"/>
      <c r="AE1016" s="2"/>
      <c r="AF1016" s="4"/>
      <c r="AG1016" s="4" t="e">
        <f>IF(ISNUMBER(Merge2[[#This Row],[PerformanceRating.EnvironmentSatisfaction]]),Merge2[[#This Row],[PerformanceRating.EnvironmentSatisfaction]], NA())</f>
        <v>#N/A</v>
      </c>
      <c r="AH1016" s="4"/>
      <c r="AI1016" s="4" t="e">
        <f>IF(ISNUMBER(Merge2[[#This Row],[PerformanceRating.JobSatisfaction]]),Merge2[[#This Row],[PerformanceRating.JobSatisfaction]],NA())</f>
        <v>#N/A</v>
      </c>
      <c r="AJ1016" s="4"/>
      <c r="AK1016" s="4" t="e">
        <f>IF(ISNUMBER(Merge2[[#This Row],[PerformanceRating.RelationshipSatisfaction]]),Merge2[[#This Row],[PerformanceRating.RelationshipSatisfaction]],NA())</f>
        <v>#N/A</v>
      </c>
      <c r="AL1016" s="4"/>
      <c r="AM1016" s="4"/>
      <c r="AN1016" s="4"/>
      <c r="AO1016" s="4" t="e">
        <f>IF(ISNUMBER(Merge2[[#This Row],[PerformanceRating.WorkLifeBalance]]),Merge2[[#This Row],[PerformanceRating.WorkLifeBalance]],NA())</f>
        <v>#N/A</v>
      </c>
      <c r="AP1016" s="4"/>
      <c r="AQ1016" s="4" t="e">
        <f>IF(ISNUMBER(Merge2[[#This Row],[PerformanceRating.SelfRating]]),Merge2[[#This Row],[PerformanceRating.SelfRating]],NA())</f>
        <v>#N/A</v>
      </c>
      <c r="AR1016" s="4"/>
      <c r="AS1016" s="4" t="e">
        <f>IF(ISNUMBER(Merge2[[#This Row],[PerformanceRating.ManagerRating]]),Merge2[[#This Row],[PerformanceRating.ManagerRating]],NA())</f>
        <v>#N/A</v>
      </c>
      <c r="AT1016" s="4" t="e">
        <f>AVERAGE(Merge2[[#This Row],[environment]],Merge2[[#This Row],[job_satisfactory]],Merge2[[#This Row],[Relationship]],Merge2[[#This Row],[worklife]],Merge2[[#This Row],[selfrating]],Merge2[[#This Row],[managerrating]])</f>
        <v>#N/A</v>
      </c>
    </row>
    <row r="1017" spans="1:46" x14ac:dyDescent="0.25">
      <c r="A1017" s="1" t="s">
        <v>3342</v>
      </c>
      <c r="B1017" s="3" t="s">
        <v>3051</v>
      </c>
      <c r="C1017" s="3" t="s">
        <v>3343</v>
      </c>
      <c r="D1017" s="3" t="s">
        <v>39</v>
      </c>
      <c r="E1017" s="4">
        <v>22</v>
      </c>
      <c r="F1017" s="4" t="str">
        <f>IF(Merge2[[#This Row],[Age]]&lt;=35,"Young","Old")</f>
        <v>Young</v>
      </c>
      <c r="G1017" s="3" t="s">
        <v>75</v>
      </c>
      <c r="H1017" s="3" t="s">
        <v>28</v>
      </c>
      <c r="I1017" s="4">
        <v>41</v>
      </c>
      <c r="J1017" s="4" t="str" cm="1">
        <f t="array" ref="J1017">_xlfn.IFS(Merge2[[#This Row],[DistanceFromHome (KM)]] &lt;=10,"0-10KM",Merge2[[#This Row],[DistanceFromHome (KM)]] &lt;=20,"11-20KM",Merge2[[#This Row],[DistanceFromHome (KM)]] &lt;=30,"21-30KM",Merge2[[#This Row],[DistanceFromHome (KM)]] &lt;=40,"31-40KM",Merge2[[#This Row],[DistanceFromHome (KM)]] &lt;=50,"41-50KM")</f>
        <v>41-50KM</v>
      </c>
      <c r="K1017" s="3" t="s">
        <v>40</v>
      </c>
      <c r="L1017" s="3" t="s">
        <v>30</v>
      </c>
      <c r="M1017" s="4">
        <v>1</v>
      </c>
      <c r="N1017" s="3" t="str" cm="1">
        <f t="array" ref="N1017">_xlfn.SWITCH(Merge2[[#This Row],[Education]], 1, "Below College", 2, "College", 3, "Bachelor's", 4, "Master's", 5, "Doctorate")</f>
        <v>Below College</v>
      </c>
      <c r="O1017" s="3" t="s">
        <v>49</v>
      </c>
      <c r="P1017" s="3" t="s">
        <v>166</v>
      </c>
      <c r="Q1017" s="3" t="s">
        <v>41</v>
      </c>
      <c r="R1017" s="5">
        <v>27961</v>
      </c>
      <c r="S1017" s="4">
        <v>0</v>
      </c>
      <c r="T1017" s="3" t="s">
        <v>34</v>
      </c>
      <c r="U1017" s="4">
        <f>IF(Merge2[[#This Row],[OverTime]]="Yes", 1, 0)</f>
        <v>0</v>
      </c>
      <c r="V1017" s="2">
        <v>43723</v>
      </c>
      <c r="W1017" s="3" t="s">
        <v>34</v>
      </c>
      <c r="X1017" s="4">
        <v>3</v>
      </c>
      <c r="Y1017" s="4">
        <v>0</v>
      </c>
      <c r="Z1017" s="4">
        <v>1</v>
      </c>
      <c r="AA1017" s="4" t="str">
        <f>IF(Merge2[[#This Row],[YearsSinceLastPromotion]] &gt;=4, "Need Attention", "OK")</f>
        <v>OK</v>
      </c>
      <c r="AB1017" s="4">
        <v>0</v>
      </c>
      <c r="AC1017" s="1"/>
      <c r="AD1017" s="1"/>
      <c r="AE1017" s="2"/>
      <c r="AF1017" s="4"/>
      <c r="AG1017" s="4" t="e">
        <f>IF(ISNUMBER(Merge2[[#This Row],[PerformanceRating.EnvironmentSatisfaction]]),Merge2[[#This Row],[PerformanceRating.EnvironmentSatisfaction]], NA())</f>
        <v>#N/A</v>
      </c>
      <c r="AH1017" s="4"/>
      <c r="AI1017" s="4" t="e">
        <f>IF(ISNUMBER(Merge2[[#This Row],[PerformanceRating.JobSatisfaction]]),Merge2[[#This Row],[PerformanceRating.JobSatisfaction]],NA())</f>
        <v>#N/A</v>
      </c>
      <c r="AJ1017" s="4"/>
      <c r="AK1017" s="4" t="e">
        <f>IF(ISNUMBER(Merge2[[#This Row],[PerformanceRating.RelationshipSatisfaction]]),Merge2[[#This Row],[PerformanceRating.RelationshipSatisfaction]],NA())</f>
        <v>#N/A</v>
      </c>
      <c r="AL1017" s="4"/>
      <c r="AM1017" s="4"/>
      <c r="AN1017" s="4"/>
      <c r="AO1017" s="4" t="e">
        <f>IF(ISNUMBER(Merge2[[#This Row],[PerformanceRating.WorkLifeBalance]]),Merge2[[#This Row],[PerformanceRating.WorkLifeBalance]],NA())</f>
        <v>#N/A</v>
      </c>
      <c r="AP1017" s="4"/>
      <c r="AQ1017" s="4" t="e">
        <f>IF(ISNUMBER(Merge2[[#This Row],[PerformanceRating.SelfRating]]),Merge2[[#This Row],[PerformanceRating.SelfRating]],NA())</f>
        <v>#N/A</v>
      </c>
      <c r="AR1017" s="4"/>
      <c r="AS1017" s="4" t="e">
        <f>IF(ISNUMBER(Merge2[[#This Row],[PerformanceRating.ManagerRating]]),Merge2[[#This Row],[PerformanceRating.ManagerRating]],NA())</f>
        <v>#N/A</v>
      </c>
      <c r="AT1017" s="4" t="e">
        <f>AVERAGE(Merge2[[#This Row],[environment]],Merge2[[#This Row],[job_satisfactory]],Merge2[[#This Row],[Relationship]],Merge2[[#This Row],[worklife]],Merge2[[#This Row],[selfrating]],Merge2[[#This Row],[managerrating]])</f>
        <v>#N/A</v>
      </c>
    </row>
    <row r="1018" spans="1:46" x14ac:dyDescent="0.25">
      <c r="A1018" s="1" t="s">
        <v>3344</v>
      </c>
      <c r="B1018" s="3" t="s">
        <v>3345</v>
      </c>
      <c r="C1018" s="3" t="s">
        <v>3346</v>
      </c>
      <c r="D1018" s="3" t="s">
        <v>39</v>
      </c>
      <c r="E1018" s="4">
        <v>23</v>
      </c>
      <c r="F1018" s="4" t="str">
        <f>IF(Merge2[[#This Row],[Age]]&lt;=35,"Young","Old")</f>
        <v>Young</v>
      </c>
      <c r="G1018" s="3" t="s">
        <v>27</v>
      </c>
      <c r="H1018" s="3" t="s">
        <v>57</v>
      </c>
      <c r="I1018" s="4">
        <v>37</v>
      </c>
      <c r="J1018" s="4" t="str" cm="1">
        <f t="array" ref="J1018">_xlfn.IFS(Merge2[[#This Row],[DistanceFromHome (KM)]] &lt;=10,"0-10KM",Merge2[[#This Row],[DistanceFromHome (KM)]] &lt;=20,"11-20KM",Merge2[[#This Row],[DistanceFromHome (KM)]] &lt;=30,"21-30KM",Merge2[[#This Row],[DistanceFromHome (KM)]] &lt;=40,"31-40KM",Merge2[[#This Row],[DistanceFromHome (KM)]] &lt;=50,"41-50KM")</f>
        <v>31-40KM</v>
      </c>
      <c r="K1018" s="3" t="s">
        <v>40</v>
      </c>
      <c r="L1018" s="3" t="s">
        <v>30</v>
      </c>
      <c r="M1018" s="4">
        <v>4</v>
      </c>
      <c r="N1018" s="3" t="str" cm="1">
        <f t="array" ref="N1018">_xlfn.SWITCH(Merge2[[#This Row],[Education]], 1, "Below College", 2, "College", 3, "Bachelor's", 4, "Master's", 5, "Doctorate")</f>
        <v>Master's</v>
      </c>
      <c r="O1018" s="3" t="s">
        <v>200</v>
      </c>
      <c r="P1018" s="3" t="s">
        <v>114</v>
      </c>
      <c r="Q1018" s="3" t="s">
        <v>41</v>
      </c>
      <c r="R1018" s="5">
        <v>57603</v>
      </c>
      <c r="S1018" s="4">
        <v>0</v>
      </c>
      <c r="T1018" s="3" t="s">
        <v>34</v>
      </c>
      <c r="U1018" s="4">
        <f>IF(Merge2[[#This Row],[OverTime]]="Yes", 1, 0)</f>
        <v>0</v>
      </c>
      <c r="V1018" s="2">
        <v>43726</v>
      </c>
      <c r="W1018" s="3" t="s">
        <v>34</v>
      </c>
      <c r="X1018" s="4">
        <v>3</v>
      </c>
      <c r="Y1018" s="4">
        <v>0</v>
      </c>
      <c r="Z1018" s="4">
        <v>1</v>
      </c>
      <c r="AA1018" s="4" t="str">
        <f>IF(Merge2[[#This Row],[YearsSinceLastPromotion]] &gt;=4, "Need Attention", "OK")</f>
        <v>OK</v>
      </c>
      <c r="AB1018" s="4">
        <v>1</v>
      </c>
      <c r="AC1018" s="1"/>
      <c r="AD1018" s="1"/>
      <c r="AE1018" s="2"/>
      <c r="AF1018" s="4"/>
      <c r="AG1018" s="4" t="e">
        <f>IF(ISNUMBER(Merge2[[#This Row],[PerformanceRating.EnvironmentSatisfaction]]),Merge2[[#This Row],[PerformanceRating.EnvironmentSatisfaction]], NA())</f>
        <v>#N/A</v>
      </c>
      <c r="AH1018" s="4"/>
      <c r="AI1018" s="4" t="e">
        <f>IF(ISNUMBER(Merge2[[#This Row],[PerformanceRating.JobSatisfaction]]),Merge2[[#This Row],[PerformanceRating.JobSatisfaction]],NA())</f>
        <v>#N/A</v>
      </c>
      <c r="AJ1018" s="4"/>
      <c r="AK1018" s="4" t="e">
        <f>IF(ISNUMBER(Merge2[[#This Row],[PerformanceRating.RelationshipSatisfaction]]),Merge2[[#This Row],[PerformanceRating.RelationshipSatisfaction]],NA())</f>
        <v>#N/A</v>
      </c>
      <c r="AL1018" s="4"/>
      <c r="AM1018" s="4"/>
      <c r="AN1018" s="4"/>
      <c r="AO1018" s="4" t="e">
        <f>IF(ISNUMBER(Merge2[[#This Row],[PerformanceRating.WorkLifeBalance]]),Merge2[[#This Row],[PerformanceRating.WorkLifeBalance]],NA())</f>
        <v>#N/A</v>
      </c>
      <c r="AP1018" s="4"/>
      <c r="AQ1018" s="4" t="e">
        <f>IF(ISNUMBER(Merge2[[#This Row],[PerformanceRating.SelfRating]]),Merge2[[#This Row],[PerformanceRating.SelfRating]],NA())</f>
        <v>#N/A</v>
      </c>
      <c r="AR1018" s="4"/>
      <c r="AS1018" s="4" t="e">
        <f>IF(ISNUMBER(Merge2[[#This Row],[PerformanceRating.ManagerRating]]),Merge2[[#This Row],[PerformanceRating.ManagerRating]],NA())</f>
        <v>#N/A</v>
      </c>
      <c r="AT1018" s="4" t="e">
        <f>AVERAGE(Merge2[[#This Row],[environment]],Merge2[[#This Row],[job_satisfactory]],Merge2[[#This Row],[Relationship]],Merge2[[#This Row],[worklife]],Merge2[[#This Row],[selfrating]],Merge2[[#This Row],[managerrating]])</f>
        <v>#N/A</v>
      </c>
    </row>
    <row r="1019" spans="1:46" x14ac:dyDescent="0.25">
      <c r="A1019" s="1" t="s">
        <v>3347</v>
      </c>
      <c r="B1019" s="3" t="s">
        <v>3348</v>
      </c>
      <c r="C1019" s="3" t="s">
        <v>3349</v>
      </c>
      <c r="D1019" s="3" t="s">
        <v>39</v>
      </c>
      <c r="E1019" s="4">
        <v>24</v>
      </c>
      <c r="F1019" s="4" t="str">
        <f>IF(Merge2[[#This Row],[Age]]&lt;=35,"Young","Old")</f>
        <v>Young</v>
      </c>
      <c r="G1019" s="3" t="s">
        <v>75</v>
      </c>
      <c r="H1019" s="3" t="s">
        <v>57</v>
      </c>
      <c r="I1019" s="4">
        <v>21</v>
      </c>
      <c r="J1019" s="4" t="str" cm="1">
        <f t="array" ref="J1019">_xlfn.IFS(Merge2[[#This Row],[DistanceFromHome (KM)]] &lt;=10,"0-10KM",Merge2[[#This Row],[DistanceFromHome (KM)]] &lt;=20,"11-20KM",Merge2[[#This Row],[DistanceFromHome (KM)]] &lt;=30,"21-30KM",Merge2[[#This Row],[DistanceFromHome (KM)]] &lt;=40,"31-40KM",Merge2[[#This Row],[DistanceFromHome (KM)]] &lt;=50,"41-50KM")</f>
        <v>21-30KM</v>
      </c>
      <c r="K1019" s="3" t="s">
        <v>69</v>
      </c>
      <c r="L1019" s="3" t="s">
        <v>30</v>
      </c>
      <c r="M1019" s="4">
        <v>3</v>
      </c>
      <c r="N1019" s="3" t="str" cm="1">
        <f t="array" ref="N1019">_xlfn.SWITCH(Merge2[[#This Row],[Education]], 1, "Below College", 2, "College", 3, "Bachelor's", 4, "Master's", 5, "Doctorate")</f>
        <v>Bachelor's</v>
      </c>
      <c r="O1019" s="3" t="s">
        <v>77</v>
      </c>
      <c r="P1019" s="3" t="s">
        <v>110</v>
      </c>
      <c r="Q1019" s="3" t="s">
        <v>41</v>
      </c>
      <c r="R1019" s="5">
        <v>26451</v>
      </c>
      <c r="S1019" s="4">
        <v>0</v>
      </c>
      <c r="T1019" s="3" t="s">
        <v>34</v>
      </c>
      <c r="U1019" s="4">
        <f>IF(Merge2[[#This Row],[OverTime]]="Yes", 1, 0)</f>
        <v>0</v>
      </c>
      <c r="V1019" s="2">
        <v>43731</v>
      </c>
      <c r="W1019" s="3" t="s">
        <v>34</v>
      </c>
      <c r="X1019" s="4">
        <v>3</v>
      </c>
      <c r="Y1019" s="4">
        <v>1</v>
      </c>
      <c r="Z1019" s="4">
        <v>1</v>
      </c>
      <c r="AA1019" s="4" t="str">
        <f>IF(Merge2[[#This Row],[YearsSinceLastPromotion]] &gt;=4, "Need Attention", "OK")</f>
        <v>OK</v>
      </c>
      <c r="AB1019" s="4">
        <v>3</v>
      </c>
      <c r="AC1019" s="1" t="s">
        <v>3350</v>
      </c>
      <c r="AD1019" s="1" t="s">
        <v>3347</v>
      </c>
      <c r="AE1019" s="2">
        <v>41946</v>
      </c>
      <c r="AF1019" s="4">
        <v>5</v>
      </c>
      <c r="AG1019" s="4">
        <f>IF(ISNUMBER(Merge2[[#This Row],[PerformanceRating.EnvironmentSatisfaction]]),Merge2[[#This Row],[PerformanceRating.EnvironmentSatisfaction]], NA())</f>
        <v>5</v>
      </c>
      <c r="AH1019" s="4">
        <v>3</v>
      </c>
      <c r="AI1019" s="4">
        <f>IF(ISNUMBER(Merge2[[#This Row],[PerformanceRating.JobSatisfaction]]),Merge2[[#This Row],[PerformanceRating.JobSatisfaction]],NA())</f>
        <v>3</v>
      </c>
      <c r="AJ1019" s="4">
        <v>3</v>
      </c>
      <c r="AK1019" s="4">
        <f>IF(ISNUMBER(Merge2[[#This Row],[PerformanceRating.RelationshipSatisfaction]]),Merge2[[#This Row],[PerformanceRating.RelationshipSatisfaction]],NA())</f>
        <v>3</v>
      </c>
      <c r="AL1019" s="4">
        <v>3</v>
      </c>
      <c r="AM1019" s="4">
        <v>1</v>
      </c>
      <c r="AN1019" s="4">
        <v>2</v>
      </c>
      <c r="AO1019" s="4">
        <f>IF(ISNUMBER(Merge2[[#This Row],[PerformanceRating.WorkLifeBalance]]),Merge2[[#This Row],[PerformanceRating.WorkLifeBalance]],NA())</f>
        <v>2</v>
      </c>
      <c r="AP1019" s="4">
        <v>3</v>
      </c>
      <c r="AQ1019" s="4">
        <f>IF(ISNUMBER(Merge2[[#This Row],[PerformanceRating.SelfRating]]),Merge2[[#This Row],[PerformanceRating.SelfRating]],NA())</f>
        <v>3</v>
      </c>
      <c r="AR1019" s="4">
        <v>2</v>
      </c>
      <c r="AS1019" s="4">
        <f>IF(ISNUMBER(Merge2[[#This Row],[PerformanceRating.ManagerRating]]),Merge2[[#This Row],[PerformanceRating.ManagerRating]],NA())</f>
        <v>2</v>
      </c>
      <c r="AT1019" s="4">
        <f>AVERAGE(Merge2[[#This Row],[environment]],Merge2[[#This Row],[job_satisfactory]],Merge2[[#This Row],[Relationship]],Merge2[[#This Row],[worklife]],Merge2[[#This Row],[selfrating]],Merge2[[#This Row],[managerrating]])</f>
        <v>3</v>
      </c>
    </row>
    <row r="1020" spans="1:46" x14ac:dyDescent="0.25">
      <c r="A1020" s="1" t="s">
        <v>3351</v>
      </c>
      <c r="B1020" s="3" t="s">
        <v>2949</v>
      </c>
      <c r="C1020" s="3" t="s">
        <v>3352</v>
      </c>
      <c r="D1020" s="3" t="s">
        <v>26</v>
      </c>
      <c r="E1020" s="4">
        <v>24</v>
      </c>
      <c r="F1020" s="4" t="str">
        <f>IF(Merge2[[#This Row],[Age]]&lt;=35,"Young","Old")</f>
        <v>Young</v>
      </c>
      <c r="G1020" s="3" t="s">
        <v>27</v>
      </c>
      <c r="H1020" s="3" t="s">
        <v>57</v>
      </c>
      <c r="I1020" s="4">
        <v>20</v>
      </c>
      <c r="J1020" s="4" t="str" cm="1">
        <f t="array" ref="J1020">_xlfn.IFS(Merge2[[#This Row],[DistanceFromHome (KM)]] &lt;=10,"0-10KM",Merge2[[#This Row],[DistanceFromHome (KM)]] &lt;=20,"11-20KM",Merge2[[#This Row],[DistanceFromHome (KM)]] &lt;=30,"21-30KM",Merge2[[#This Row],[DistanceFromHome (KM)]] &lt;=40,"31-40KM",Merge2[[#This Row],[DistanceFromHome (KM)]] &lt;=50,"41-50KM")</f>
        <v>11-20KM</v>
      </c>
      <c r="K1020" s="3" t="s">
        <v>40</v>
      </c>
      <c r="L1020" s="3" t="s">
        <v>30</v>
      </c>
      <c r="M1020" s="4">
        <v>1</v>
      </c>
      <c r="N1020" s="3" t="str" cm="1">
        <f t="array" ref="N1020">_xlfn.SWITCH(Merge2[[#This Row],[Education]], 1, "Below College", 2, "College", 3, "Bachelor's", 4, "Master's", 5, "Doctorate")</f>
        <v>Below College</v>
      </c>
      <c r="O1020" s="3" t="s">
        <v>58</v>
      </c>
      <c r="P1020" s="3" t="s">
        <v>110</v>
      </c>
      <c r="Q1020" s="3" t="s">
        <v>33</v>
      </c>
      <c r="R1020" s="5">
        <v>32930</v>
      </c>
      <c r="S1020" s="4">
        <v>2</v>
      </c>
      <c r="T1020" s="3" t="s">
        <v>42</v>
      </c>
      <c r="U1020" s="4">
        <f>IF(Merge2[[#This Row],[OverTime]]="Yes", 1, 0)</f>
        <v>1</v>
      </c>
      <c r="V1020" s="2">
        <v>43732</v>
      </c>
      <c r="W1020" s="3" t="s">
        <v>34</v>
      </c>
      <c r="X1020" s="4">
        <v>3</v>
      </c>
      <c r="Y1020" s="4">
        <v>3</v>
      </c>
      <c r="Z1020" s="4">
        <v>3</v>
      </c>
      <c r="AA1020" s="4" t="str">
        <f>IF(Merge2[[#This Row],[YearsSinceLastPromotion]] &gt;=4, "Need Attention", "OK")</f>
        <v>OK</v>
      </c>
      <c r="AB1020" s="4">
        <v>0</v>
      </c>
      <c r="AC1020" s="1"/>
      <c r="AD1020" s="1"/>
      <c r="AE1020" s="2"/>
      <c r="AF1020" s="4"/>
      <c r="AG1020" s="4" t="e">
        <f>IF(ISNUMBER(Merge2[[#This Row],[PerformanceRating.EnvironmentSatisfaction]]),Merge2[[#This Row],[PerformanceRating.EnvironmentSatisfaction]], NA())</f>
        <v>#N/A</v>
      </c>
      <c r="AH1020" s="4"/>
      <c r="AI1020" s="4" t="e">
        <f>IF(ISNUMBER(Merge2[[#This Row],[PerformanceRating.JobSatisfaction]]),Merge2[[#This Row],[PerformanceRating.JobSatisfaction]],NA())</f>
        <v>#N/A</v>
      </c>
      <c r="AJ1020" s="4"/>
      <c r="AK1020" s="4" t="e">
        <f>IF(ISNUMBER(Merge2[[#This Row],[PerformanceRating.RelationshipSatisfaction]]),Merge2[[#This Row],[PerformanceRating.RelationshipSatisfaction]],NA())</f>
        <v>#N/A</v>
      </c>
      <c r="AL1020" s="4"/>
      <c r="AM1020" s="4"/>
      <c r="AN1020" s="4"/>
      <c r="AO1020" s="4" t="e">
        <f>IF(ISNUMBER(Merge2[[#This Row],[PerformanceRating.WorkLifeBalance]]),Merge2[[#This Row],[PerformanceRating.WorkLifeBalance]],NA())</f>
        <v>#N/A</v>
      </c>
      <c r="AP1020" s="4"/>
      <c r="AQ1020" s="4" t="e">
        <f>IF(ISNUMBER(Merge2[[#This Row],[PerformanceRating.SelfRating]]),Merge2[[#This Row],[PerformanceRating.SelfRating]],NA())</f>
        <v>#N/A</v>
      </c>
      <c r="AR1020" s="4"/>
      <c r="AS1020" s="4" t="e">
        <f>IF(ISNUMBER(Merge2[[#This Row],[PerformanceRating.ManagerRating]]),Merge2[[#This Row],[PerformanceRating.ManagerRating]],NA())</f>
        <v>#N/A</v>
      </c>
      <c r="AT1020" s="4" t="e">
        <f>AVERAGE(Merge2[[#This Row],[environment]],Merge2[[#This Row],[job_satisfactory]],Merge2[[#This Row],[Relationship]],Merge2[[#This Row],[worklife]],Merge2[[#This Row],[selfrating]],Merge2[[#This Row],[managerrating]])</f>
        <v>#N/A</v>
      </c>
    </row>
    <row r="1021" spans="1:46" x14ac:dyDescent="0.25">
      <c r="A1021" s="1" t="s">
        <v>3353</v>
      </c>
      <c r="B1021" s="3" t="s">
        <v>3354</v>
      </c>
      <c r="C1021" s="3" t="s">
        <v>3355</v>
      </c>
      <c r="D1021" s="3" t="s">
        <v>39</v>
      </c>
      <c r="E1021" s="4">
        <v>24</v>
      </c>
      <c r="F1021" s="4" t="str">
        <f>IF(Merge2[[#This Row],[Age]]&lt;=35,"Young","Old")</f>
        <v>Young</v>
      </c>
      <c r="G1021" s="3" t="s">
        <v>27</v>
      </c>
      <c r="H1021" s="3" t="s">
        <v>57</v>
      </c>
      <c r="I1021" s="4">
        <v>9</v>
      </c>
      <c r="J1021" s="4" t="str" cm="1">
        <f t="array" ref="J1021">_xlfn.IFS(Merge2[[#This Row],[DistanceFromHome (KM)]] &lt;=10,"0-10KM",Merge2[[#This Row],[DistanceFromHome (KM)]] &lt;=20,"11-20KM",Merge2[[#This Row],[DistanceFromHome (KM)]] &lt;=30,"21-30KM",Merge2[[#This Row],[DistanceFromHome (KM)]] &lt;=40,"31-40KM",Merge2[[#This Row],[DistanceFromHome (KM)]] &lt;=50,"41-50KM")</f>
        <v>0-10KM</v>
      </c>
      <c r="K1021" s="3" t="s">
        <v>40</v>
      </c>
      <c r="L1021" s="3" t="s">
        <v>30</v>
      </c>
      <c r="M1021" s="4">
        <v>3</v>
      </c>
      <c r="N1021" s="3" t="str" cm="1">
        <f t="array" ref="N1021">_xlfn.SWITCH(Merge2[[#This Row],[Education]], 1, "Below College", 2, "College", 3, "Bachelor's", 4, "Master's", 5, "Doctorate")</f>
        <v>Bachelor's</v>
      </c>
      <c r="O1021" s="3" t="s">
        <v>200</v>
      </c>
      <c r="P1021" s="3" t="s">
        <v>110</v>
      </c>
      <c r="Q1021" s="3" t="s">
        <v>51</v>
      </c>
      <c r="R1021" s="5">
        <v>33443</v>
      </c>
      <c r="S1021" s="4">
        <v>1</v>
      </c>
      <c r="T1021" s="3" t="s">
        <v>42</v>
      </c>
      <c r="U1021" s="4">
        <f>IF(Merge2[[#This Row],[OverTime]]="Yes", 1, 0)</f>
        <v>1</v>
      </c>
      <c r="V1021" s="2">
        <v>43732</v>
      </c>
      <c r="W1021" s="3" t="s">
        <v>34</v>
      </c>
      <c r="X1021" s="4">
        <v>3</v>
      </c>
      <c r="Y1021" s="4">
        <v>3</v>
      </c>
      <c r="Z1021" s="4">
        <v>3</v>
      </c>
      <c r="AA1021" s="4" t="str">
        <f>IF(Merge2[[#This Row],[YearsSinceLastPromotion]] &gt;=4, "Need Attention", "OK")</f>
        <v>OK</v>
      </c>
      <c r="AB1021" s="4">
        <v>0</v>
      </c>
      <c r="AC1021" s="1"/>
      <c r="AD1021" s="1"/>
      <c r="AE1021" s="2"/>
      <c r="AF1021" s="4"/>
      <c r="AG1021" s="4" t="e">
        <f>IF(ISNUMBER(Merge2[[#This Row],[PerformanceRating.EnvironmentSatisfaction]]),Merge2[[#This Row],[PerformanceRating.EnvironmentSatisfaction]], NA())</f>
        <v>#N/A</v>
      </c>
      <c r="AH1021" s="4"/>
      <c r="AI1021" s="4" t="e">
        <f>IF(ISNUMBER(Merge2[[#This Row],[PerformanceRating.JobSatisfaction]]),Merge2[[#This Row],[PerformanceRating.JobSatisfaction]],NA())</f>
        <v>#N/A</v>
      </c>
      <c r="AJ1021" s="4"/>
      <c r="AK1021" s="4" t="e">
        <f>IF(ISNUMBER(Merge2[[#This Row],[PerformanceRating.RelationshipSatisfaction]]),Merge2[[#This Row],[PerformanceRating.RelationshipSatisfaction]],NA())</f>
        <v>#N/A</v>
      </c>
      <c r="AL1021" s="4"/>
      <c r="AM1021" s="4"/>
      <c r="AN1021" s="4"/>
      <c r="AO1021" s="4" t="e">
        <f>IF(ISNUMBER(Merge2[[#This Row],[PerformanceRating.WorkLifeBalance]]),Merge2[[#This Row],[PerformanceRating.WorkLifeBalance]],NA())</f>
        <v>#N/A</v>
      </c>
      <c r="AP1021" s="4"/>
      <c r="AQ1021" s="4" t="e">
        <f>IF(ISNUMBER(Merge2[[#This Row],[PerformanceRating.SelfRating]]),Merge2[[#This Row],[PerformanceRating.SelfRating]],NA())</f>
        <v>#N/A</v>
      </c>
      <c r="AR1021" s="4"/>
      <c r="AS1021" s="4" t="e">
        <f>IF(ISNUMBER(Merge2[[#This Row],[PerformanceRating.ManagerRating]]),Merge2[[#This Row],[PerformanceRating.ManagerRating]],NA())</f>
        <v>#N/A</v>
      </c>
      <c r="AT1021" s="4" t="e">
        <f>AVERAGE(Merge2[[#This Row],[environment]],Merge2[[#This Row],[job_satisfactory]],Merge2[[#This Row],[Relationship]],Merge2[[#This Row],[worklife]],Merge2[[#This Row],[selfrating]],Merge2[[#This Row],[managerrating]])</f>
        <v>#N/A</v>
      </c>
    </row>
    <row r="1022" spans="1:46" x14ac:dyDescent="0.25">
      <c r="A1022" s="1" t="s">
        <v>3356</v>
      </c>
      <c r="B1022" s="3" t="s">
        <v>3357</v>
      </c>
      <c r="C1022" s="3" t="s">
        <v>3358</v>
      </c>
      <c r="D1022" s="3" t="s">
        <v>39</v>
      </c>
      <c r="E1022" s="4">
        <v>23</v>
      </c>
      <c r="F1022" s="4" t="str">
        <f>IF(Merge2[[#This Row],[Age]]&lt;=35,"Young","Old")</f>
        <v>Young</v>
      </c>
      <c r="G1022" s="3" t="s">
        <v>27</v>
      </c>
      <c r="H1022" s="3" t="s">
        <v>28</v>
      </c>
      <c r="I1022" s="4">
        <v>44</v>
      </c>
      <c r="J1022" s="4" t="str" cm="1">
        <f t="array" ref="J1022">_xlfn.IFS(Merge2[[#This Row],[DistanceFromHome (KM)]] &lt;=10,"0-10KM",Merge2[[#This Row],[DistanceFromHome (KM)]] &lt;=20,"11-20KM",Merge2[[#This Row],[DistanceFromHome (KM)]] &lt;=30,"21-30KM",Merge2[[#This Row],[DistanceFromHome (KM)]] &lt;=40,"31-40KM",Merge2[[#This Row],[DistanceFromHome (KM)]] &lt;=50,"41-50KM")</f>
        <v>41-50KM</v>
      </c>
      <c r="K1022" s="3" t="s">
        <v>69</v>
      </c>
      <c r="L1022" s="3" t="s">
        <v>30</v>
      </c>
      <c r="M1022" s="4">
        <v>2</v>
      </c>
      <c r="N1022" s="3" t="str" cm="1">
        <f t="array" ref="N1022">_xlfn.SWITCH(Merge2[[#This Row],[Education]], 1, "Below College", 2, "College", 3, "Bachelor's", 4, "Master's", 5, "Doctorate")</f>
        <v>College</v>
      </c>
      <c r="O1022" s="3" t="s">
        <v>130</v>
      </c>
      <c r="P1022" s="3" t="s">
        <v>32</v>
      </c>
      <c r="Q1022" s="3" t="s">
        <v>51</v>
      </c>
      <c r="R1022" s="5">
        <v>100314</v>
      </c>
      <c r="S1022" s="4">
        <v>3</v>
      </c>
      <c r="T1022" s="3" t="s">
        <v>42</v>
      </c>
      <c r="U1022" s="4">
        <f>IF(Merge2[[#This Row],[OverTime]]="Yes", 1, 0)</f>
        <v>1</v>
      </c>
      <c r="V1022" s="2">
        <v>43733</v>
      </c>
      <c r="W1022" s="3" t="s">
        <v>34</v>
      </c>
      <c r="X1022" s="4">
        <v>3</v>
      </c>
      <c r="Y1022" s="4">
        <v>2</v>
      </c>
      <c r="Z1022" s="4">
        <v>3</v>
      </c>
      <c r="AA1022" s="4" t="str">
        <f>IF(Merge2[[#This Row],[YearsSinceLastPromotion]] &gt;=4, "Need Attention", "OK")</f>
        <v>OK</v>
      </c>
      <c r="AB1022" s="4">
        <v>3</v>
      </c>
      <c r="AC1022" s="1"/>
      <c r="AD1022" s="1"/>
      <c r="AE1022" s="2"/>
      <c r="AF1022" s="4"/>
      <c r="AG1022" s="4" t="e">
        <f>IF(ISNUMBER(Merge2[[#This Row],[PerformanceRating.EnvironmentSatisfaction]]),Merge2[[#This Row],[PerformanceRating.EnvironmentSatisfaction]], NA())</f>
        <v>#N/A</v>
      </c>
      <c r="AH1022" s="4"/>
      <c r="AI1022" s="4" t="e">
        <f>IF(ISNUMBER(Merge2[[#This Row],[PerformanceRating.JobSatisfaction]]),Merge2[[#This Row],[PerformanceRating.JobSatisfaction]],NA())</f>
        <v>#N/A</v>
      </c>
      <c r="AJ1022" s="4"/>
      <c r="AK1022" s="4" t="e">
        <f>IF(ISNUMBER(Merge2[[#This Row],[PerformanceRating.RelationshipSatisfaction]]),Merge2[[#This Row],[PerformanceRating.RelationshipSatisfaction]],NA())</f>
        <v>#N/A</v>
      </c>
      <c r="AL1022" s="4"/>
      <c r="AM1022" s="4"/>
      <c r="AN1022" s="4"/>
      <c r="AO1022" s="4" t="e">
        <f>IF(ISNUMBER(Merge2[[#This Row],[PerformanceRating.WorkLifeBalance]]),Merge2[[#This Row],[PerformanceRating.WorkLifeBalance]],NA())</f>
        <v>#N/A</v>
      </c>
      <c r="AP1022" s="4"/>
      <c r="AQ1022" s="4" t="e">
        <f>IF(ISNUMBER(Merge2[[#This Row],[PerformanceRating.SelfRating]]),Merge2[[#This Row],[PerformanceRating.SelfRating]],NA())</f>
        <v>#N/A</v>
      </c>
      <c r="AR1022" s="4"/>
      <c r="AS1022" s="4" t="e">
        <f>IF(ISNUMBER(Merge2[[#This Row],[PerformanceRating.ManagerRating]]),Merge2[[#This Row],[PerformanceRating.ManagerRating]],NA())</f>
        <v>#N/A</v>
      </c>
      <c r="AT1022" s="4" t="e">
        <f>AVERAGE(Merge2[[#This Row],[environment]],Merge2[[#This Row],[job_satisfactory]],Merge2[[#This Row],[Relationship]],Merge2[[#This Row],[worklife]],Merge2[[#This Row],[selfrating]],Merge2[[#This Row],[managerrating]])</f>
        <v>#N/A</v>
      </c>
    </row>
    <row r="1023" spans="1:46" x14ac:dyDescent="0.25">
      <c r="A1023" s="1" t="s">
        <v>3359</v>
      </c>
      <c r="B1023" s="3" t="s">
        <v>3360</v>
      </c>
      <c r="C1023" s="3" t="s">
        <v>3361</v>
      </c>
      <c r="D1023" s="3" t="s">
        <v>56</v>
      </c>
      <c r="E1023" s="4">
        <v>23</v>
      </c>
      <c r="F1023" s="4" t="str">
        <f>IF(Merge2[[#This Row],[Age]]&lt;=35,"Young","Old")</f>
        <v>Young</v>
      </c>
      <c r="G1023" s="3" t="s">
        <v>27</v>
      </c>
      <c r="H1023" s="3" t="s">
        <v>57</v>
      </c>
      <c r="I1023" s="4">
        <v>20</v>
      </c>
      <c r="J1023" s="4" t="str" cm="1">
        <f t="array" ref="J1023">_xlfn.IFS(Merge2[[#This Row],[DistanceFromHome (KM)]] &lt;=10,"0-10KM",Merge2[[#This Row],[DistanceFromHome (KM)]] &lt;=20,"11-20KM",Merge2[[#This Row],[DistanceFromHome (KM)]] &lt;=30,"21-30KM",Merge2[[#This Row],[DistanceFromHome (KM)]] &lt;=40,"31-40KM",Merge2[[#This Row],[DistanceFromHome (KM)]] &lt;=50,"41-50KM")</f>
        <v>11-20KM</v>
      </c>
      <c r="K1023" s="3" t="s">
        <v>40</v>
      </c>
      <c r="L1023" s="3" t="s">
        <v>30</v>
      </c>
      <c r="M1023" s="4">
        <v>1</v>
      </c>
      <c r="N1023" s="3" t="str" cm="1">
        <f t="array" ref="N1023">_xlfn.SWITCH(Merge2[[#This Row],[Education]], 1, "Below College", 2, "College", 3, "Bachelor's", 4, "Master's", 5, "Doctorate")</f>
        <v>Below College</v>
      </c>
      <c r="O1023" s="3" t="s">
        <v>58</v>
      </c>
      <c r="P1023" s="3" t="s">
        <v>110</v>
      </c>
      <c r="Q1023" s="3" t="s">
        <v>33</v>
      </c>
      <c r="R1023" s="5">
        <v>45995</v>
      </c>
      <c r="S1023" s="4">
        <v>1</v>
      </c>
      <c r="T1023" s="3" t="s">
        <v>34</v>
      </c>
      <c r="U1023" s="4">
        <f>IF(Merge2[[#This Row],[OverTime]]="Yes", 1, 0)</f>
        <v>0</v>
      </c>
      <c r="V1023" s="2">
        <v>43735</v>
      </c>
      <c r="W1023" s="3" t="s">
        <v>34</v>
      </c>
      <c r="X1023" s="4">
        <v>3</v>
      </c>
      <c r="Y1023" s="4">
        <v>1</v>
      </c>
      <c r="Z1023" s="4">
        <v>1</v>
      </c>
      <c r="AA1023" s="4" t="str">
        <f>IF(Merge2[[#This Row],[YearsSinceLastPromotion]] &gt;=4, "Need Attention", "OK")</f>
        <v>OK</v>
      </c>
      <c r="AB1023" s="4">
        <v>2</v>
      </c>
      <c r="AC1023" s="1"/>
      <c r="AD1023" s="1"/>
      <c r="AE1023" s="2"/>
      <c r="AF1023" s="4"/>
      <c r="AG1023" s="4" t="e">
        <f>IF(ISNUMBER(Merge2[[#This Row],[PerformanceRating.EnvironmentSatisfaction]]),Merge2[[#This Row],[PerformanceRating.EnvironmentSatisfaction]], NA())</f>
        <v>#N/A</v>
      </c>
      <c r="AH1023" s="4"/>
      <c r="AI1023" s="4" t="e">
        <f>IF(ISNUMBER(Merge2[[#This Row],[PerformanceRating.JobSatisfaction]]),Merge2[[#This Row],[PerformanceRating.JobSatisfaction]],NA())</f>
        <v>#N/A</v>
      </c>
      <c r="AJ1023" s="4"/>
      <c r="AK1023" s="4" t="e">
        <f>IF(ISNUMBER(Merge2[[#This Row],[PerformanceRating.RelationshipSatisfaction]]),Merge2[[#This Row],[PerformanceRating.RelationshipSatisfaction]],NA())</f>
        <v>#N/A</v>
      </c>
      <c r="AL1023" s="4"/>
      <c r="AM1023" s="4"/>
      <c r="AN1023" s="4"/>
      <c r="AO1023" s="4" t="e">
        <f>IF(ISNUMBER(Merge2[[#This Row],[PerformanceRating.WorkLifeBalance]]),Merge2[[#This Row],[PerformanceRating.WorkLifeBalance]],NA())</f>
        <v>#N/A</v>
      </c>
      <c r="AP1023" s="4"/>
      <c r="AQ1023" s="4" t="e">
        <f>IF(ISNUMBER(Merge2[[#This Row],[PerformanceRating.SelfRating]]),Merge2[[#This Row],[PerformanceRating.SelfRating]],NA())</f>
        <v>#N/A</v>
      </c>
      <c r="AR1023" s="4"/>
      <c r="AS1023" s="4" t="e">
        <f>IF(ISNUMBER(Merge2[[#This Row],[PerformanceRating.ManagerRating]]),Merge2[[#This Row],[PerformanceRating.ManagerRating]],NA())</f>
        <v>#N/A</v>
      </c>
      <c r="AT1023" s="4" t="e">
        <f>AVERAGE(Merge2[[#This Row],[environment]],Merge2[[#This Row],[job_satisfactory]],Merge2[[#This Row],[Relationship]],Merge2[[#This Row],[worklife]],Merge2[[#This Row],[selfrating]],Merge2[[#This Row],[managerrating]])</f>
        <v>#N/A</v>
      </c>
    </row>
    <row r="1024" spans="1:46" x14ac:dyDescent="0.25">
      <c r="A1024" s="1" t="s">
        <v>3362</v>
      </c>
      <c r="B1024" s="3" t="s">
        <v>3363</v>
      </c>
      <c r="C1024" s="3" t="s">
        <v>3364</v>
      </c>
      <c r="D1024" s="3" t="s">
        <v>26</v>
      </c>
      <c r="E1024" s="4">
        <v>21</v>
      </c>
      <c r="F1024" s="4" t="str">
        <f>IF(Merge2[[#This Row],[Age]]&lt;=35,"Young","Old")</f>
        <v>Young</v>
      </c>
      <c r="G1024" s="3" t="s">
        <v>27</v>
      </c>
      <c r="H1024" s="3" t="s">
        <v>57</v>
      </c>
      <c r="I1024" s="4">
        <v>17</v>
      </c>
      <c r="J1024" s="4" t="str" cm="1">
        <f t="array" ref="J1024">_xlfn.IFS(Merge2[[#This Row],[DistanceFromHome (KM)]] &lt;=10,"0-10KM",Merge2[[#This Row],[DistanceFromHome (KM)]] &lt;=20,"11-20KM",Merge2[[#This Row],[DistanceFromHome (KM)]] &lt;=30,"21-30KM",Merge2[[#This Row],[DistanceFromHome (KM)]] &lt;=40,"31-40KM",Merge2[[#This Row],[DistanceFromHome (KM)]] &lt;=50,"41-50KM")</f>
        <v>11-20KM</v>
      </c>
      <c r="K1024" s="3" t="s">
        <v>69</v>
      </c>
      <c r="L1024" s="3" t="s">
        <v>30</v>
      </c>
      <c r="M1024" s="4">
        <v>3</v>
      </c>
      <c r="N1024" s="3" t="str" cm="1">
        <f t="array" ref="N1024">_xlfn.SWITCH(Merge2[[#This Row],[Education]], 1, "Below College", 2, "College", 3, "Bachelor's", 4, "Master's", 5, "Doctorate")</f>
        <v>Bachelor's</v>
      </c>
      <c r="O1024" s="3" t="s">
        <v>58</v>
      </c>
      <c r="P1024" s="3" t="s">
        <v>114</v>
      </c>
      <c r="Q1024" s="3" t="s">
        <v>41</v>
      </c>
      <c r="R1024" s="5">
        <v>44940</v>
      </c>
      <c r="S1024" s="4">
        <v>0</v>
      </c>
      <c r="T1024" s="3" t="s">
        <v>34</v>
      </c>
      <c r="U1024" s="4">
        <f>IF(Merge2[[#This Row],[OverTime]]="Yes", 1, 0)</f>
        <v>0</v>
      </c>
      <c r="V1024" s="2">
        <v>43745</v>
      </c>
      <c r="W1024" s="3" t="s">
        <v>34</v>
      </c>
      <c r="X1024" s="4">
        <v>3</v>
      </c>
      <c r="Y1024" s="4">
        <v>3</v>
      </c>
      <c r="Z1024" s="4">
        <v>3</v>
      </c>
      <c r="AA1024" s="4" t="str">
        <f>IF(Merge2[[#This Row],[YearsSinceLastPromotion]] &gt;=4, "Need Attention", "OK")</f>
        <v>OK</v>
      </c>
      <c r="AB1024" s="4">
        <v>0</v>
      </c>
      <c r="AC1024" s="1"/>
      <c r="AD1024" s="1"/>
      <c r="AE1024" s="2"/>
      <c r="AF1024" s="4"/>
      <c r="AG1024" s="4" t="e">
        <f>IF(ISNUMBER(Merge2[[#This Row],[PerformanceRating.EnvironmentSatisfaction]]),Merge2[[#This Row],[PerformanceRating.EnvironmentSatisfaction]], NA())</f>
        <v>#N/A</v>
      </c>
      <c r="AH1024" s="4"/>
      <c r="AI1024" s="4" t="e">
        <f>IF(ISNUMBER(Merge2[[#This Row],[PerformanceRating.JobSatisfaction]]),Merge2[[#This Row],[PerformanceRating.JobSatisfaction]],NA())</f>
        <v>#N/A</v>
      </c>
      <c r="AJ1024" s="4"/>
      <c r="AK1024" s="4" t="e">
        <f>IF(ISNUMBER(Merge2[[#This Row],[PerformanceRating.RelationshipSatisfaction]]),Merge2[[#This Row],[PerformanceRating.RelationshipSatisfaction]],NA())</f>
        <v>#N/A</v>
      </c>
      <c r="AL1024" s="4"/>
      <c r="AM1024" s="4"/>
      <c r="AN1024" s="4"/>
      <c r="AO1024" s="4" t="e">
        <f>IF(ISNUMBER(Merge2[[#This Row],[PerformanceRating.WorkLifeBalance]]),Merge2[[#This Row],[PerformanceRating.WorkLifeBalance]],NA())</f>
        <v>#N/A</v>
      </c>
      <c r="AP1024" s="4"/>
      <c r="AQ1024" s="4" t="e">
        <f>IF(ISNUMBER(Merge2[[#This Row],[PerformanceRating.SelfRating]]),Merge2[[#This Row],[PerformanceRating.SelfRating]],NA())</f>
        <v>#N/A</v>
      </c>
      <c r="AR1024" s="4"/>
      <c r="AS1024" s="4" t="e">
        <f>IF(ISNUMBER(Merge2[[#This Row],[PerformanceRating.ManagerRating]]),Merge2[[#This Row],[PerformanceRating.ManagerRating]],NA())</f>
        <v>#N/A</v>
      </c>
      <c r="AT1024" s="4" t="e">
        <f>AVERAGE(Merge2[[#This Row],[environment]],Merge2[[#This Row],[job_satisfactory]],Merge2[[#This Row],[Relationship]],Merge2[[#This Row],[worklife]],Merge2[[#This Row],[selfrating]],Merge2[[#This Row],[managerrating]])</f>
        <v>#N/A</v>
      </c>
    </row>
    <row r="1025" spans="1:46" x14ac:dyDescent="0.25">
      <c r="A1025" s="1" t="s">
        <v>3365</v>
      </c>
      <c r="B1025" s="3" t="s">
        <v>3366</v>
      </c>
      <c r="C1025" s="3" t="s">
        <v>3367</v>
      </c>
      <c r="D1025" s="3" t="s">
        <v>39</v>
      </c>
      <c r="E1025" s="4">
        <v>21</v>
      </c>
      <c r="F1025" s="4" t="str">
        <f>IF(Merge2[[#This Row],[Age]]&lt;=35,"Young","Old")</f>
        <v>Young</v>
      </c>
      <c r="G1025" s="3" t="s">
        <v>27</v>
      </c>
      <c r="H1025" s="3" t="s">
        <v>57</v>
      </c>
      <c r="I1025" s="4">
        <v>7</v>
      </c>
      <c r="J1025" s="4" t="str" cm="1">
        <f t="array" ref="J1025">_xlfn.IFS(Merge2[[#This Row],[DistanceFromHome (KM)]] &lt;=10,"0-10KM",Merge2[[#This Row],[DistanceFromHome (KM)]] &lt;=20,"11-20KM",Merge2[[#This Row],[DistanceFromHome (KM)]] &lt;=30,"21-30KM",Merge2[[#This Row],[DistanceFromHome (KM)]] &lt;=40,"31-40KM",Merge2[[#This Row],[DistanceFromHome (KM)]] &lt;=50,"41-50KM")</f>
        <v>0-10KM</v>
      </c>
      <c r="K1025" s="3" t="s">
        <v>40</v>
      </c>
      <c r="L1025" s="3" t="s">
        <v>30</v>
      </c>
      <c r="M1025" s="4">
        <v>3</v>
      </c>
      <c r="N1025" s="3" t="str" cm="1">
        <f t="array" ref="N1025">_xlfn.SWITCH(Merge2[[#This Row],[Education]], 1, "Below College", 2, "College", 3, "Bachelor's", 4, "Master's", 5, "Doctorate")</f>
        <v>Bachelor's</v>
      </c>
      <c r="O1025" s="3" t="s">
        <v>58</v>
      </c>
      <c r="P1025" s="3" t="s">
        <v>93</v>
      </c>
      <c r="Q1025" s="3" t="s">
        <v>51</v>
      </c>
      <c r="R1025" s="5">
        <v>40561</v>
      </c>
      <c r="S1025" s="4">
        <v>1</v>
      </c>
      <c r="T1025" s="3" t="s">
        <v>34</v>
      </c>
      <c r="U1025" s="4">
        <f>IF(Merge2[[#This Row],[OverTime]]="Yes", 1, 0)</f>
        <v>0</v>
      </c>
      <c r="V1025" s="2">
        <v>43747</v>
      </c>
      <c r="W1025" s="3" t="s">
        <v>34</v>
      </c>
      <c r="X1025" s="4">
        <v>3</v>
      </c>
      <c r="Y1025" s="4">
        <v>3</v>
      </c>
      <c r="Z1025" s="4">
        <v>3</v>
      </c>
      <c r="AA1025" s="4" t="str">
        <f>IF(Merge2[[#This Row],[YearsSinceLastPromotion]] &gt;=4, "Need Attention", "OK")</f>
        <v>OK</v>
      </c>
      <c r="AB1025" s="4">
        <v>1</v>
      </c>
      <c r="AC1025" s="1"/>
      <c r="AD1025" s="1"/>
      <c r="AE1025" s="2"/>
      <c r="AF1025" s="4"/>
      <c r="AG1025" s="4" t="e">
        <f>IF(ISNUMBER(Merge2[[#This Row],[PerformanceRating.EnvironmentSatisfaction]]),Merge2[[#This Row],[PerformanceRating.EnvironmentSatisfaction]], NA())</f>
        <v>#N/A</v>
      </c>
      <c r="AH1025" s="4"/>
      <c r="AI1025" s="4" t="e">
        <f>IF(ISNUMBER(Merge2[[#This Row],[PerformanceRating.JobSatisfaction]]),Merge2[[#This Row],[PerformanceRating.JobSatisfaction]],NA())</f>
        <v>#N/A</v>
      </c>
      <c r="AJ1025" s="4"/>
      <c r="AK1025" s="4" t="e">
        <f>IF(ISNUMBER(Merge2[[#This Row],[PerformanceRating.RelationshipSatisfaction]]),Merge2[[#This Row],[PerformanceRating.RelationshipSatisfaction]],NA())</f>
        <v>#N/A</v>
      </c>
      <c r="AL1025" s="4"/>
      <c r="AM1025" s="4"/>
      <c r="AN1025" s="4"/>
      <c r="AO1025" s="4" t="e">
        <f>IF(ISNUMBER(Merge2[[#This Row],[PerformanceRating.WorkLifeBalance]]),Merge2[[#This Row],[PerformanceRating.WorkLifeBalance]],NA())</f>
        <v>#N/A</v>
      </c>
      <c r="AP1025" s="4"/>
      <c r="AQ1025" s="4" t="e">
        <f>IF(ISNUMBER(Merge2[[#This Row],[PerformanceRating.SelfRating]]),Merge2[[#This Row],[PerformanceRating.SelfRating]],NA())</f>
        <v>#N/A</v>
      </c>
      <c r="AR1025" s="4"/>
      <c r="AS1025" s="4" t="e">
        <f>IF(ISNUMBER(Merge2[[#This Row],[PerformanceRating.ManagerRating]]),Merge2[[#This Row],[PerformanceRating.ManagerRating]],NA())</f>
        <v>#N/A</v>
      </c>
      <c r="AT1025" s="4" t="e">
        <f>AVERAGE(Merge2[[#This Row],[environment]],Merge2[[#This Row],[job_satisfactory]],Merge2[[#This Row],[Relationship]],Merge2[[#This Row],[worklife]],Merge2[[#This Row],[selfrating]],Merge2[[#This Row],[managerrating]])</f>
        <v>#N/A</v>
      </c>
    </row>
    <row r="1026" spans="1:46" x14ac:dyDescent="0.25">
      <c r="A1026" s="1" t="s">
        <v>3368</v>
      </c>
      <c r="B1026" s="3" t="s">
        <v>413</v>
      </c>
      <c r="C1026" s="3" t="s">
        <v>3369</v>
      </c>
      <c r="D1026" s="3" t="s">
        <v>26</v>
      </c>
      <c r="E1026" s="4">
        <v>24</v>
      </c>
      <c r="F1026" s="4" t="str">
        <f>IF(Merge2[[#This Row],[Age]]&lt;=35,"Young","Old")</f>
        <v>Young</v>
      </c>
      <c r="G1026" s="3" t="s">
        <v>27</v>
      </c>
      <c r="H1026" s="3" t="s">
        <v>28</v>
      </c>
      <c r="I1026" s="4">
        <v>7</v>
      </c>
      <c r="J1026" s="4" t="str" cm="1">
        <f t="array" ref="J1026">_xlfn.IFS(Merge2[[#This Row],[DistanceFromHome (KM)]] &lt;=10,"0-10KM",Merge2[[#This Row],[DistanceFromHome (KM)]] &lt;=20,"11-20KM",Merge2[[#This Row],[DistanceFromHome (KM)]] &lt;=30,"21-30KM",Merge2[[#This Row],[DistanceFromHome (KM)]] &lt;=40,"31-40KM",Merge2[[#This Row],[DistanceFromHome (KM)]] &lt;=50,"41-50KM")</f>
        <v>0-10KM</v>
      </c>
      <c r="K1026" s="3" t="s">
        <v>69</v>
      </c>
      <c r="L1026" s="3" t="s">
        <v>30</v>
      </c>
      <c r="M1026" s="4">
        <v>3</v>
      </c>
      <c r="N1026" s="3" t="str" cm="1">
        <f t="array" ref="N1026">_xlfn.SWITCH(Merge2[[#This Row],[Education]], 1, "Below College", 2, "College", 3, "Bachelor's", 4, "Master's", 5, "Doctorate")</f>
        <v>Bachelor's</v>
      </c>
      <c r="O1026" s="3" t="s">
        <v>31</v>
      </c>
      <c r="P1026" s="3" t="s">
        <v>32</v>
      </c>
      <c r="Q1026" s="3" t="s">
        <v>51</v>
      </c>
      <c r="R1026" s="5">
        <v>106586</v>
      </c>
      <c r="S1026" s="4">
        <v>1</v>
      </c>
      <c r="T1026" s="3" t="s">
        <v>34</v>
      </c>
      <c r="U1026" s="4">
        <f>IF(Merge2[[#This Row],[OverTime]]="Yes", 1, 0)</f>
        <v>0</v>
      </c>
      <c r="V1026" s="2">
        <v>43752</v>
      </c>
      <c r="W1026" s="3" t="s">
        <v>34</v>
      </c>
      <c r="X1026" s="4">
        <v>3</v>
      </c>
      <c r="Y1026" s="4">
        <v>1</v>
      </c>
      <c r="Z1026" s="4">
        <v>3</v>
      </c>
      <c r="AA1026" s="4" t="str">
        <f>IF(Merge2[[#This Row],[YearsSinceLastPromotion]] &gt;=4, "Need Attention", "OK")</f>
        <v>OK</v>
      </c>
      <c r="AB1026" s="4">
        <v>3</v>
      </c>
      <c r="AC1026" s="1"/>
      <c r="AD1026" s="1"/>
      <c r="AE1026" s="2"/>
      <c r="AF1026" s="4"/>
      <c r="AG1026" s="4" t="e">
        <f>IF(ISNUMBER(Merge2[[#This Row],[PerformanceRating.EnvironmentSatisfaction]]),Merge2[[#This Row],[PerformanceRating.EnvironmentSatisfaction]], NA())</f>
        <v>#N/A</v>
      </c>
      <c r="AH1026" s="4"/>
      <c r="AI1026" s="4" t="e">
        <f>IF(ISNUMBER(Merge2[[#This Row],[PerformanceRating.JobSatisfaction]]),Merge2[[#This Row],[PerformanceRating.JobSatisfaction]],NA())</f>
        <v>#N/A</v>
      </c>
      <c r="AJ1026" s="4"/>
      <c r="AK1026" s="4" t="e">
        <f>IF(ISNUMBER(Merge2[[#This Row],[PerformanceRating.RelationshipSatisfaction]]),Merge2[[#This Row],[PerformanceRating.RelationshipSatisfaction]],NA())</f>
        <v>#N/A</v>
      </c>
      <c r="AL1026" s="4"/>
      <c r="AM1026" s="4"/>
      <c r="AN1026" s="4"/>
      <c r="AO1026" s="4" t="e">
        <f>IF(ISNUMBER(Merge2[[#This Row],[PerformanceRating.WorkLifeBalance]]),Merge2[[#This Row],[PerformanceRating.WorkLifeBalance]],NA())</f>
        <v>#N/A</v>
      </c>
      <c r="AP1026" s="4"/>
      <c r="AQ1026" s="4" t="e">
        <f>IF(ISNUMBER(Merge2[[#This Row],[PerformanceRating.SelfRating]]),Merge2[[#This Row],[PerformanceRating.SelfRating]],NA())</f>
        <v>#N/A</v>
      </c>
      <c r="AR1026" s="4"/>
      <c r="AS1026" s="4" t="e">
        <f>IF(ISNUMBER(Merge2[[#This Row],[PerformanceRating.ManagerRating]]),Merge2[[#This Row],[PerformanceRating.ManagerRating]],NA())</f>
        <v>#N/A</v>
      </c>
      <c r="AT1026" s="4" t="e">
        <f>AVERAGE(Merge2[[#This Row],[environment]],Merge2[[#This Row],[job_satisfactory]],Merge2[[#This Row],[Relationship]],Merge2[[#This Row],[worklife]],Merge2[[#This Row],[selfrating]],Merge2[[#This Row],[managerrating]])</f>
        <v>#N/A</v>
      </c>
    </row>
    <row r="1027" spans="1:46" x14ac:dyDescent="0.25">
      <c r="A1027" s="1" t="s">
        <v>3370</v>
      </c>
      <c r="B1027" s="3" t="s">
        <v>3371</v>
      </c>
      <c r="C1027" s="3" t="s">
        <v>3372</v>
      </c>
      <c r="D1027" s="3" t="s">
        <v>26</v>
      </c>
      <c r="E1027" s="4">
        <v>22</v>
      </c>
      <c r="F1027" s="4" t="str">
        <f>IF(Merge2[[#This Row],[Age]]&lt;=35,"Young","Old")</f>
        <v>Young</v>
      </c>
      <c r="G1027" s="3" t="s">
        <v>27</v>
      </c>
      <c r="H1027" s="3" t="s">
        <v>28</v>
      </c>
      <c r="I1027" s="4">
        <v>16</v>
      </c>
      <c r="J1027" s="4" t="str" cm="1">
        <f t="array" ref="J1027">_xlfn.IFS(Merge2[[#This Row],[DistanceFromHome (KM)]] &lt;=10,"0-10KM",Merge2[[#This Row],[DistanceFromHome (KM)]] &lt;=20,"11-20KM",Merge2[[#This Row],[DistanceFromHome (KM)]] &lt;=30,"21-30KM",Merge2[[#This Row],[DistanceFromHome (KM)]] &lt;=40,"31-40KM",Merge2[[#This Row],[DistanceFromHome (KM)]] &lt;=50,"41-50KM")</f>
        <v>11-20KM</v>
      </c>
      <c r="K1027" s="3" t="s">
        <v>69</v>
      </c>
      <c r="L1027" s="3" t="s">
        <v>30</v>
      </c>
      <c r="M1027" s="4">
        <v>3</v>
      </c>
      <c r="N1027" s="3" t="str" cm="1">
        <f t="array" ref="N1027">_xlfn.SWITCH(Merge2[[#This Row],[Education]], 1, "Below College", 2, "College", 3, "Bachelor's", 4, "Master's", 5, "Doctorate")</f>
        <v>Bachelor's</v>
      </c>
      <c r="O1027" s="3" t="s">
        <v>31</v>
      </c>
      <c r="P1027" s="3" t="s">
        <v>32</v>
      </c>
      <c r="Q1027" s="3" t="s">
        <v>51</v>
      </c>
      <c r="R1027" s="5">
        <v>48432</v>
      </c>
      <c r="S1027" s="4">
        <v>1</v>
      </c>
      <c r="T1027" s="3" t="s">
        <v>34</v>
      </c>
      <c r="U1027" s="4">
        <f>IF(Merge2[[#This Row],[OverTime]]="Yes", 1, 0)</f>
        <v>0</v>
      </c>
      <c r="V1027" s="2">
        <v>43755</v>
      </c>
      <c r="W1027" s="3" t="s">
        <v>34</v>
      </c>
      <c r="X1027" s="4">
        <v>3</v>
      </c>
      <c r="Y1027" s="4">
        <v>0</v>
      </c>
      <c r="Z1027" s="4">
        <v>0</v>
      </c>
      <c r="AA1027" s="4" t="str">
        <f>IF(Merge2[[#This Row],[YearsSinceLastPromotion]] &gt;=4, "Need Attention", "OK")</f>
        <v>OK</v>
      </c>
      <c r="AB1027" s="4">
        <v>3</v>
      </c>
      <c r="AC1027" s="1"/>
      <c r="AD1027" s="1"/>
      <c r="AE1027" s="2"/>
      <c r="AF1027" s="4"/>
      <c r="AG1027" s="4" t="e">
        <f>IF(ISNUMBER(Merge2[[#This Row],[PerformanceRating.EnvironmentSatisfaction]]),Merge2[[#This Row],[PerformanceRating.EnvironmentSatisfaction]], NA())</f>
        <v>#N/A</v>
      </c>
      <c r="AH1027" s="4"/>
      <c r="AI1027" s="4" t="e">
        <f>IF(ISNUMBER(Merge2[[#This Row],[PerformanceRating.JobSatisfaction]]),Merge2[[#This Row],[PerformanceRating.JobSatisfaction]],NA())</f>
        <v>#N/A</v>
      </c>
      <c r="AJ1027" s="4"/>
      <c r="AK1027" s="4" t="e">
        <f>IF(ISNUMBER(Merge2[[#This Row],[PerformanceRating.RelationshipSatisfaction]]),Merge2[[#This Row],[PerformanceRating.RelationshipSatisfaction]],NA())</f>
        <v>#N/A</v>
      </c>
      <c r="AL1027" s="4"/>
      <c r="AM1027" s="4"/>
      <c r="AN1027" s="4"/>
      <c r="AO1027" s="4" t="e">
        <f>IF(ISNUMBER(Merge2[[#This Row],[PerformanceRating.WorkLifeBalance]]),Merge2[[#This Row],[PerformanceRating.WorkLifeBalance]],NA())</f>
        <v>#N/A</v>
      </c>
      <c r="AP1027" s="4"/>
      <c r="AQ1027" s="4" t="e">
        <f>IF(ISNUMBER(Merge2[[#This Row],[PerformanceRating.SelfRating]]),Merge2[[#This Row],[PerformanceRating.SelfRating]],NA())</f>
        <v>#N/A</v>
      </c>
      <c r="AR1027" s="4"/>
      <c r="AS1027" s="4" t="e">
        <f>IF(ISNUMBER(Merge2[[#This Row],[PerformanceRating.ManagerRating]]),Merge2[[#This Row],[PerformanceRating.ManagerRating]],NA())</f>
        <v>#N/A</v>
      </c>
      <c r="AT1027" s="4" t="e">
        <f>AVERAGE(Merge2[[#This Row],[environment]],Merge2[[#This Row],[job_satisfactory]],Merge2[[#This Row],[Relationship]],Merge2[[#This Row],[worklife]],Merge2[[#This Row],[selfrating]],Merge2[[#This Row],[managerrating]])</f>
        <v>#N/A</v>
      </c>
    </row>
    <row r="1028" spans="1:46" x14ac:dyDescent="0.25">
      <c r="A1028" s="1" t="s">
        <v>3373</v>
      </c>
      <c r="B1028" s="3" t="s">
        <v>3374</v>
      </c>
      <c r="C1028" s="3" t="s">
        <v>3375</v>
      </c>
      <c r="D1028" s="3" t="s">
        <v>26</v>
      </c>
      <c r="E1028" s="4">
        <v>23</v>
      </c>
      <c r="F1028" s="4" t="str">
        <f>IF(Merge2[[#This Row],[Age]]&lt;=35,"Young","Old")</f>
        <v>Young</v>
      </c>
      <c r="G1028" s="3" t="s">
        <v>27</v>
      </c>
      <c r="H1028" s="3" t="s">
        <v>57</v>
      </c>
      <c r="I1028" s="4">
        <v>15</v>
      </c>
      <c r="J1028" s="4" t="str" cm="1">
        <f t="array" ref="J1028">_xlfn.IFS(Merge2[[#This Row],[DistanceFromHome (KM)]] &lt;=10,"0-10KM",Merge2[[#This Row],[DistanceFromHome (KM)]] &lt;=20,"11-20KM",Merge2[[#This Row],[DistanceFromHome (KM)]] &lt;=30,"21-30KM",Merge2[[#This Row],[DistanceFromHome (KM)]] &lt;=40,"31-40KM",Merge2[[#This Row],[DistanceFromHome (KM)]] &lt;=50,"41-50KM")</f>
        <v>11-20KM</v>
      </c>
      <c r="K1028" s="3" t="s">
        <v>40</v>
      </c>
      <c r="L1028" s="3" t="s">
        <v>30</v>
      </c>
      <c r="M1028" s="4">
        <v>2</v>
      </c>
      <c r="N1028" s="3" t="str" cm="1">
        <f t="array" ref="N1028">_xlfn.SWITCH(Merge2[[#This Row],[Education]], 1, "Below College", 2, "College", 3, "Bachelor's", 4, "Master's", 5, "Doctorate")</f>
        <v>College</v>
      </c>
      <c r="O1028" s="3" t="s">
        <v>77</v>
      </c>
      <c r="P1028" s="3" t="s">
        <v>101</v>
      </c>
      <c r="Q1028" s="3" t="s">
        <v>33</v>
      </c>
      <c r="R1028" s="5">
        <v>78275</v>
      </c>
      <c r="S1028" s="4">
        <v>2</v>
      </c>
      <c r="T1028" s="3" t="s">
        <v>34</v>
      </c>
      <c r="U1028" s="4">
        <f>IF(Merge2[[#This Row],[OverTime]]="Yes", 1, 0)</f>
        <v>0</v>
      </c>
      <c r="V1028" s="2">
        <v>43756</v>
      </c>
      <c r="W1028" s="3" t="s">
        <v>34</v>
      </c>
      <c r="X1028" s="4">
        <v>3</v>
      </c>
      <c r="Y1028" s="4">
        <v>0</v>
      </c>
      <c r="Z1028" s="4">
        <v>3</v>
      </c>
      <c r="AA1028" s="4" t="str">
        <f>IF(Merge2[[#This Row],[YearsSinceLastPromotion]] &gt;=4, "Need Attention", "OK")</f>
        <v>OK</v>
      </c>
      <c r="AB1028" s="4">
        <v>2</v>
      </c>
      <c r="AC1028" s="1"/>
      <c r="AD1028" s="1"/>
      <c r="AE1028" s="2"/>
      <c r="AF1028" s="4"/>
      <c r="AG1028" s="4" t="e">
        <f>IF(ISNUMBER(Merge2[[#This Row],[PerformanceRating.EnvironmentSatisfaction]]),Merge2[[#This Row],[PerformanceRating.EnvironmentSatisfaction]], NA())</f>
        <v>#N/A</v>
      </c>
      <c r="AH1028" s="4"/>
      <c r="AI1028" s="4" t="e">
        <f>IF(ISNUMBER(Merge2[[#This Row],[PerformanceRating.JobSatisfaction]]),Merge2[[#This Row],[PerformanceRating.JobSatisfaction]],NA())</f>
        <v>#N/A</v>
      </c>
      <c r="AJ1028" s="4"/>
      <c r="AK1028" s="4" t="e">
        <f>IF(ISNUMBER(Merge2[[#This Row],[PerformanceRating.RelationshipSatisfaction]]),Merge2[[#This Row],[PerformanceRating.RelationshipSatisfaction]],NA())</f>
        <v>#N/A</v>
      </c>
      <c r="AL1028" s="4"/>
      <c r="AM1028" s="4"/>
      <c r="AN1028" s="4"/>
      <c r="AO1028" s="4" t="e">
        <f>IF(ISNUMBER(Merge2[[#This Row],[PerformanceRating.WorkLifeBalance]]),Merge2[[#This Row],[PerformanceRating.WorkLifeBalance]],NA())</f>
        <v>#N/A</v>
      </c>
      <c r="AP1028" s="4"/>
      <c r="AQ1028" s="4" t="e">
        <f>IF(ISNUMBER(Merge2[[#This Row],[PerformanceRating.SelfRating]]),Merge2[[#This Row],[PerformanceRating.SelfRating]],NA())</f>
        <v>#N/A</v>
      </c>
      <c r="AR1028" s="4"/>
      <c r="AS1028" s="4" t="e">
        <f>IF(ISNUMBER(Merge2[[#This Row],[PerformanceRating.ManagerRating]]),Merge2[[#This Row],[PerformanceRating.ManagerRating]],NA())</f>
        <v>#N/A</v>
      </c>
      <c r="AT1028" s="4" t="e">
        <f>AVERAGE(Merge2[[#This Row],[environment]],Merge2[[#This Row],[job_satisfactory]],Merge2[[#This Row],[Relationship]],Merge2[[#This Row],[worklife]],Merge2[[#This Row],[selfrating]],Merge2[[#This Row],[managerrating]])</f>
        <v>#N/A</v>
      </c>
    </row>
    <row r="1029" spans="1:46" x14ac:dyDescent="0.25">
      <c r="A1029" s="1" t="s">
        <v>3376</v>
      </c>
      <c r="B1029" s="3" t="s">
        <v>3377</v>
      </c>
      <c r="C1029" s="3" t="s">
        <v>3378</v>
      </c>
      <c r="D1029" s="3" t="s">
        <v>39</v>
      </c>
      <c r="E1029" s="4">
        <v>22</v>
      </c>
      <c r="F1029" s="4" t="str">
        <f>IF(Merge2[[#This Row],[Age]]&lt;=35,"Young","Old")</f>
        <v>Young</v>
      </c>
      <c r="G1029" s="3" t="s">
        <v>27</v>
      </c>
      <c r="H1029" s="3" t="s">
        <v>57</v>
      </c>
      <c r="I1029" s="4">
        <v>32</v>
      </c>
      <c r="J1029" s="4" t="str" cm="1">
        <f t="array" ref="J1029">_xlfn.IFS(Merge2[[#This Row],[DistanceFromHome (KM)]] &lt;=10,"0-10KM",Merge2[[#This Row],[DistanceFromHome (KM)]] &lt;=20,"11-20KM",Merge2[[#This Row],[DistanceFromHome (KM)]] &lt;=30,"21-30KM",Merge2[[#This Row],[DistanceFromHome (KM)]] &lt;=40,"31-40KM",Merge2[[#This Row],[DistanceFromHome (KM)]] &lt;=50,"41-50KM")</f>
        <v>31-40KM</v>
      </c>
      <c r="K1029" s="3" t="s">
        <v>40</v>
      </c>
      <c r="L1029" s="3" t="s">
        <v>30</v>
      </c>
      <c r="M1029" s="4">
        <v>4</v>
      </c>
      <c r="N1029" s="3" t="str" cm="1">
        <f t="array" ref="N1029">_xlfn.SWITCH(Merge2[[#This Row],[Education]], 1, "Below College", 2, "College", 3, "Bachelor's", 4, "Master's", 5, "Doctorate")</f>
        <v>Master's</v>
      </c>
      <c r="O1029" s="3" t="s">
        <v>83</v>
      </c>
      <c r="P1029" s="3" t="s">
        <v>110</v>
      </c>
      <c r="Q1029" s="3" t="s">
        <v>51</v>
      </c>
      <c r="R1029" s="5">
        <v>34823</v>
      </c>
      <c r="S1029" s="4">
        <v>2</v>
      </c>
      <c r="T1029" s="3" t="s">
        <v>34</v>
      </c>
      <c r="U1029" s="4">
        <f>IF(Merge2[[#This Row],[OverTime]]="Yes", 1, 0)</f>
        <v>0</v>
      </c>
      <c r="V1029" s="2">
        <v>43759</v>
      </c>
      <c r="W1029" s="3" t="s">
        <v>34</v>
      </c>
      <c r="X1029" s="4">
        <v>3</v>
      </c>
      <c r="Y1029" s="4">
        <v>3</v>
      </c>
      <c r="Z1029" s="4">
        <v>3</v>
      </c>
      <c r="AA1029" s="4" t="str">
        <f>IF(Merge2[[#This Row],[YearsSinceLastPromotion]] &gt;=4, "Need Attention", "OK")</f>
        <v>OK</v>
      </c>
      <c r="AB1029" s="4">
        <v>3</v>
      </c>
      <c r="AC1029" s="1"/>
      <c r="AD1029" s="1"/>
      <c r="AE1029" s="2"/>
      <c r="AF1029" s="4"/>
      <c r="AG1029" s="4" t="e">
        <f>IF(ISNUMBER(Merge2[[#This Row],[PerformanceRating.EnvironmentSatisfaction]]),Merge2[[#This Row],[PerformanceRating.EnvironmentSatisfaction]], NA())</f>
        <v>#N/A</v>
      </c>
      <c r="AH1029" s="4"/>
      <c r="AI1029" s="4" t="e">
        <f>IF(ISNUMBER(Merge2[[#This Row],[PerformanceRating.JobSatisfaction]]),Merge2[[#This Row],[PerformanceRating.JobSatisfaction]],NA())</f>
        <v>#N/A</v>
      </c>
      <c r="AJ1029" s="4"/>
      <c r="AK1029" s="4" t="e">
        <f>IF(ISNUMBER(Merge2[[#This Row],[PerformanceRating.RelationshipSatisfaction]]),Merge2[[#This Row],[PerformanceRating.RelationshipSatisfaction]],NA())</f>
        <v>#N/A</v>
      </c>
      <c r="AL1029" s="4"/>
      <c r="AM1029" s="4"/>
      <c r="AN1029" s="4"/>
      <c r="AO1029" s="4" t="e">
        <f>IF(ISNUMBER(Merge2[[#This Row],[PerformanceRating.WorkLifeBalance]]),Merge2[[#This Row],[PerformanceRating.WorkLifeBalance]],NA())</f>
        <v>#N/A</v>
      </c>
      <c r="AP1029" s="4"/>
      <c r="AQ1029" s="4" t="e">
        <f>IF(ISNUMBER(Merge2[[#This Row],[PerformanceRating.SelfRating]]),Merge2[[#This Row],[PerformanceRating.SelfRating]],NA())</f>
        <v>#N/A</v>
      </c>
      <c r="AR1029" s="4"/>
      <c r="AS1029" s="4" t="e">
        <f>IF(ISNUMBER(Merge2[[#This Row],[PerformanceRating.ManagerRating]]),Merge2[[#This Row],[PerformanceRating.ManagerRating]],NA())</f>
        <v>#N/A</v>
      </c>
      <c r="AT1029" s="4" t="e">
        <f>AVERAGE(Merge2[[#This Row],[environment]],Merge2[[#This Row],[job_satisfactory]],Merge2[[#This Row],[Relationship]],Merge2[[#This Row],[worklife]],Merge2[[#This Row],[selfrating]],Merge2[[#This Row],[managerrating]])</f>
        <v>#N/A</v>
      </c>
    </row>
    <row r="1030" spans="1:46" hidden="1" x14ac:dyDescent="0.25">
      <c r="A1030" s="1" t="s">
        <v>3379</v>
      </c>
      <c r="B1030" s="3" t="s">
        <v>3380</v>
      </c>
      <c r="C1030" s="3" t="s">
        <v>3381</v>
      </c>
      <c r="D1030" s="3" t="s">
        <v>26</v>
      </c>
      <c r="E1030" s="4">
        <v>37</v>
      </c>
      <c r="F1030" s="4" t="str">
        <f>IF(Merge2[[#This Row],[Age]]&lt;=35,"Young","Old")</f>
        <v>Old</v>
      </c>
      <c r="G1030" s="3" t="s">
        <v>27</v>
      </c>
      <c r="H1030" s="3" t="s">
        <v>28</v>
      </c>
      <c r="I1030" s="4">
        <v>20</v>
      </c>
      <c r="J1030" s="4" t="str" cm="1">
        <f t="array" ref="J1030">_xlfn.IFS(Merge2[[#This Row],[DistanceFromHome (KM)]] &lt;=10,"0-10KM",Merge2[[#This Row],[DistanceFromHome (KM)]] &lt;=20,"11-20KM",Merge2[[#This Row],[DistanceFromHome (KM)]] &lt;=30,"21-30KM",Merge2[[#This Row],[DistanceFromHome (KM)]] &lt;=40,"31-40KM",Merge2[[#This Row],[DistanceFromHome (KM)]] &lt;=50,"41-50KM")</f>
        <v>11-20KM</v>
      </c>
      <c r="K1030" s="3" t="s">
        <v>29</v>
      </c>
      <c r="L1030" s="3" t="s">
        <v>30</v>
      </c>
      <c r="M1030" s="4">
        <v>3</v>
      </c>
      <c r="N1030" s="3" t="str" cm="1">
        <f t="array" ref="N1030">_xlfn.SWITCH(Merge2[[#This Row],[Education]], 1, "Below College", 2, "College", 3, "Bachelor's", 4, "Master's", 5, "Doctorate")</f>
        <v>Bachelor's</v>
      </c>
      <c r="O1030" s="3" t="s">
        <v>130</v>
      </c>
      <c r="P1030" s="3" t="s">
        <v>32</v>
      </c>
      <c r="Q1030" s="3" t="s">
        <v>51</v>
      </c>
      <c r="R1030" s="5">
        <v>195447</v>
      </c>
      <c r="S1030" s="4">
        <v>1</v>
      </c>
      <c r="T1030" s="3" t="s">
        <v>42</v>
      </c>
      <c r="U1030" s="4">
        <f>IF(Merge2[[#This Row],[OverTime]]="Yes", 1, 0)</f>
        <v>1</v>
      </c>
      <c r="V1030" s="2">
        <v>43760</v>
      </c>
      <c r="W1030" s="3" t="s">
        <v>34</v>
      </c>
      <c r="X1030" s="4">
        <v>3</v>
      </c>
      <c r="Y1030" s="4">
        <v>3</v>
      </c>
      <c r="Z1030" s="4">
        <v>3</v>
      </c>
      <c r="AA1030" s="4" t="str">
        <f>IF(Merge2[[#This Row],[YearsSinceLastPromotion]] &gt;=4, "Need Attention", "OK")</f>
        <v>OK</v>
      </c>
      <c r="AB1030" s="4">
        <v>3</v>
      </c>
      <c r="AC1030" s="1" t="s">
        <v>3382</v>
      </c>
      <c r="AD1030" s="1" t="s">
        <v>3379</v>
      </c>
      <c r="AE1030" s="2">
        <v>41800</v>
      </c>
      <c r="AF1030" s="4">
        <v>4</v>
      </c>
      <c r="AG1030" s="4">
        <f>IF(ISNUMBER(Merge2[[#This Row],[PerformanceRating.EnvironmentSatisfaction]]),Merge2[[#This Row],[PerformanceRating.EnvironmentSatisfaction]], NA())</f>
        <v>4</v>
      </c>
      <c r="AH1030" s="4">
        <v>4</v>
      </c>
      <c r="AI1030" s="4">
        <f>IF(ISNUMBER(Merge2[[#This Row],[PerformanceRating.JobSatisfaction]]),Merge2[[#This Row],[PerformanceRating.JobSatisfaction]],NA())</f>
        <v>4</v>
      </c>
      <c r="AJ1030" s="4">
        <v>5</v>
      </c>
      <c r="AK1030" s="4">
        <f>IF(ISNUMBER(Merge2[[#This Row],[PerformanceRating.RelationshipSatisfaction]]),Merge2[[#This Row],[PerformanceRating.RelationshipSatisfaction]],NA())</f>
        <v>5</v>
      </c>
      <c r="AL1030" s="4">
        <v>2</v>
      </c>
      <c r="AM1030" s="4">
        <v>1</v>
      </c>
      <c r="AN1030" s="4">
        <v>3</v>
      </c>
      <c r="AO1030" s="4">
        <f>IF(ISNUMBER(Merge2[[#This Row],[PerformanceRating.WorkLifeBalance]]),Merge2[[#This Row],[PerformanceRating.WorkLifeBalance]],NA())</f>
        <v>3</v>
      </c>
      <c r="AP1030" s="4">
        <v>5</v>
      </c>
      <c r="AQ1030" s="4">
        <f>IF(ISNUMBER(Merge2[[#This Row],[PerformanceRating.SelfRating]]),Merge2[[#This Row],[PerformanceRating.SelfRating]],NA())</f>
        <v>5</v>
      </c>
      <c r="AR1030" s="4">
        <v>4</v>
      </c>
      <c r="AS1030" s="4">
        <f>IF(ISNUMBER(Merge2[[#This Row],[PerformanceRating.ManagerRating]]),Merge2[[#This Row],[PerformanceRating.ManagerRating]],NA())</f>
        <v>4</v>
      </c>
      <c r="AT1030" s="4">
        <f>AVERAGE(Merge2[[#This Row],[environment]],Merge2[[#This Row],[job_satisfactory]],Merge2[[#This Row],[Relationship]],Merge2[[#This Row],[worklife]],Merge2[[#This Row],[selfrating]],Merge2[[#This Row],[managerrating]])</f>
        <v>4.166666666666667</v>
      </c>
    </row>
    <row r="1031" spans="1:46" x14ac:dyDescent="0.25">
      <c r="A1031" s="1" t="s">
        <v>3383</v>
      </c>
      <c r="B1031" s="3" t="s">
        <v>3384</v>
      </c>
      <c r="C1031" s="3" t="s">
        <v>3385</v>
      </c>
      <c r="D1031" s="3" t="s">
        <v>39</v>
      </c>
      <c r="E1031" s="4">
        <v>22</v>
      </c>
      <c r="F1031" s="4" t="str">
        <f>IF(Merge2[[#This Row],[Age]]&lt;=35,"Young","Old")</f>
        <v>Young</v>
      </c>
      <c r="G1031" s="3" t="s">
        <v>27</v>
      </c>
      <c r="H1031" s="3" t="s">
        <v>57</v>
      </c>
      <c r="I1031" s="4">
        <v>26</v>
      </c>
      <c r="J1031" s="4" t="str" cm="1">
        <f t="array" ref="J1031">_xlfn.IFS(Merge2[[#This Row],[DistanceFromHome (KM)]] &lt;=10,"0-10KM",Merge2[[#This Row],[DistanceFromHome (KM)]] &lt;=20,"11-20KM",Merge2[[#This Row],[DistanceFromHome (KM)]] &lt;=30,"21-30KM",Merge2[[#This Row],[DistanceFromHome (KM)]] &lt;=40,"31-40KM",Merge2[[#This Row],[DistanceFromHome (KM)]] &lt;=50,"41-50KM")</f>
        <v>21-30KM</v>
      </c>
      <c r="K1031" s="3" t="s">
        <v>40</v>
      </c>
      <c r="L1031" s="3" t="s">
        <v>30</v>
      </c>
      <c r="M1031" s="4">
        <v>3</v>
      </c>
      <c r="N1031" s="3" t="str" cm="1">
        <f t="array" ref="N1031">_xlfn.SWITCH(Merge2[[#This Row],[Education]], 1, "Below College", 2, "College", 3, "Bachelor's", 4, "Master's", 5, "Doctorate")</f>
        <v>Bachelor's</v>
      </c>
      <c r="O1031" s="3" t="s">
        <v>77</v>
      </c>
      <c r="P1031" s="3" t="s">
        <v>101</v>
      </c>
      <c r="Q1031" s="3" t="s">
        <v>51</v>
      </c>
      <c r="R1031" s="5">
        <v>62509</v>
      </c>
      <c r="S1031" s="4">
        <v>2</v>
      </c>
      <c r="T1031" s="3" t="s">
        <v>34</v>
      </c>
      <c r="U1031" s="4">
        <f>IF(Merge2[[#This Row],[OverTime]]="Yes", 1, 0)</f>
        <v>0</v>
      </c>
      <c r="V1031" s="2">
        <v>43761</v>
      </c>
      <c r="W1031" s="3" t="s">
        <v>42</v>
      </c>
      <c r="X1031" s="4">
        <v>1</v>
      </c>
      <c r="Y1031" s="4">
        <v>0</v>
      </c>
      <c r="Z1031" s="4">
        <v>0</v>
      </c>
      <c r="AA1031" s="4" t="str">
        <f>IF(Merge2[[#This Row],[YearsSinceLastPromotion]] &gt;=4, "Need Attention", "OK")</f>
        <v>OK</v>
      </c>
      <c r="AB1031" s="4">
        <v>0</v>
      </c>
      <c r="AC1031" s="1" t="s">
        <v>2957</v>
      </c>
      <c r="AD1031" s="1" t="s">
        <v>3383</v>
      </c>
      <c r="AE1031" s="2">
        <v>42669</v>
      </c>
      <c r="AF1031" s="4">
        <v>4</v>
      </c>
      <c r="AG1031" s="4">
        <f>IF(ISNUMBER(Merge2[[#This Row],[PerformanceRating.EnvironmentSatisfaction]]),Merge2[[#This Row],[PerformanceRating.EnvironmentSatisfaction]], NA())</f>
        <v>4</v>
      </c>
      <c r="AH1031" s="4">
        <v>4</v>
      </c>
      <c r="AI1031" s="4">
        <f>IF(ISNUMBER(Merge2[[#This Row],[PerformanceRating.JobSatisfaction]]),Merge2[[#This Row],[PerformanceRating.JobSatisfaction]],NA())</f>
        <v>4</v>
      </c>
      <c r="AJ1031" s="4">
        <v>2</v>
      </c>
      <c r="AK1031" s="4">
        <f>IF(ISNUMBER(Merge2[[#This Row],[PerformanceRating.RelationshipSatisfaction]]),Merge2[[#This Row],[PerformanceRating.RelationshipSatisfaction]],NA())</f>
        <v>2</v>
      </c>
      <c r="AL1031" s="4">
        <v>3</v>
      </c>
      <c r="AM1031" s="4">
        <v>0</v>
      </c>
      <c r="AN1031" s="4">
        <v>3</v>
      </c>
      <c r="AO1031" s="4">
        <f>IF(ISNUMBER(Merge2[[#This Row],[PerformanceRating.WorkLifeBalance]]),Merge2[[#This Row],[PerformanceRating.WorkLifeBalance]],NA())</f>
        <v>3</v>
      </c>
      <c r="AP1031" s="4">
        <v>5</v>
      </c>
      <c r="AQ1031" s="4">
        <f>IF(ISNUMBER(Merge2[[#This Row],[PerformanceRating.SelfRating]]),Merge2[[#This Row],[PerformanceRating.SelfRating]],NA())</f>
        <v>5</v>
      </c>
      <c r="AR1031" s="4">
        <v>4</v>
      </c>
      <c r="AS1031" s="4">
        <f>IF(ISNUMBER(Merge2[[#This Row],[PerformanceRating.ManagerRating]]),Merge2[[#This Row],[PerformanceRating.ManagerRating]],NA())</f>
        <v>4</v>
      </c>
      <c r="AT1031" s="4">
        <f>AVERAGE(Merge2[[#This Row],[environment]],Merge2[[#This Row],[job_satisfactory]],Merge2[[#This Row],[Relationship]],Merge2[[#This Row],[worklife]],Merge2[[#This Row],[selfrating]],Merge2[[#This Row],[managerrating]])</f>
        <v>3.6666666666666665</v>
      </c>
    </row>
    <row r="1032" spans="1:46" x14ac:dyDescent="0.25">
      <c r="A1032" s="1" t="s">
        <v>3386</v>
      </c>
      <c r="B1032" s="3" t="s">
        <v>3387</v>
      </c>
      <c r="C1032" s="3" t="s">
        <v>3388</v>
      </c>
      <c r="D1032" s="3" t="s">
        <v>26</v>
      </c>
      <c r="E1032" s="4">
        <v>24</v>
      </c>
      <c r="F1032" s="4" t="str">
        <f>IF(Merge2[[#This Row],[Age]]&lt;=35,"Young","Old")</f>
        <v>Young</v>
      </c>
      <c r="G1032" s="3" t="s">
        <v>27</v>
      </c>
      <c r="H1032" s="3" t="s">
        <v>28</v>
      </c>
      <c r="I1032" s="4">
        <v>41</v>
      </c>
      <c r="J1032" s="4" t="str" cm="1">
        <f t="array" ref="J1032">_xlfn.IFS(Merge2[[#This Row],[DistanceFromHome (KM)]] &lt;=10,"0-10KM",Merge2[[#This Row],[DistanceFromHome (KM)]] &lt;=20,"11-20KM",Merge2[[#This Row],[DistanceFromHome (KM)]] &lt;=30,"21-30KM",Merge2[[#This Row],[DistanceFromHome (KM)]] &lt;=40,"31-40KM",Merge2[[#This Row],[DistanceFromHome (KM)]] &lt;=50,"41-50KM")</f>
        <v>41-50KM</v>
      </c>
      <c r="K1032" s="3" t="s">
        <v>69</v>
      </c>
      <c r="L1032" s="3" t="s">
        <v>30</v>
      </c>
      <c r="M1032" s="4">
        <v>1</v>
      </c>
      <c r="N1032" s="3" t="str" cm="1">
        <f t="array" ref="N1032">_xlfn.SWITCH(Merge2[[#This Row],[Education]], 1, "Below College", 2, "College", 3, "Bachelor's", 4, "Master's", 5, "Doctorate")</f>
        <v>Below College</v>
      </c>
      <c r="O1032" s="3" t="s">
        <v>130</v>
      </c>
      <c r="P1032" s="3" t="s">
        <v>32</v>
      </c>
      <c r="Q1032" s="3" t="s">
        <v>51</v>
      </c>
      <c r="R1032" s="5">
        <v>73498</v>
      </c>
      <c r="S1032" s="4">
        <v>0</v>
      </c>
      <c r="T1032" s="3" t="s">
        <v>42</v>
      </c>
      <c r="U1032" s="4">
        <f>IF(Merge2[[#This Row],[OverTime]]="Yes", 1, 0)</f>
        <v>1</v>
      </c>
      <c r="V1032" s="2">
        <v>43766</v>
      </c>
      <c r="W1032" s="3" t="s">
        <v>34</v>
      </c>
      <c r="X1032" s="4">
        <v>3</v>
      </c>
      <c r="Y1032" s="4">
        <v>2</v>
      </c>
      <c r="Z1032" s="4">
        <v>2</v>
      </c>
      <c r="AA1032" s="4" t="str">
        <f>IF(Merge2[[#This Row],[YearsSinceLastPromotion]] &gt;=4, "Need Attention", "OK")</f>
        <v>OK</v>
      </c>
      <c r="AB1032" s="4">
        <v>0</v>
      </c>
      <c r="AC1032" s="1"/>
      <c r="AD1032" s="1"/>
      <c r="AE1032" s="2"/>
      <c r="AF1032" s="4"/>
      <c r="AG1032" s="4" t="e">
        <f>IF(ISNUMBER(Merge2[[#This Row],[PerformanceRating.EnvironmentSatisfaction]]),Merge2[[#This Row],[PerformanceRating.EnvironmentSatisfaction]], NA())</f>
        <v>#N/A</v>
      </c>
      <c r="AH1032" s="4"/>
      <c r="AI1032" s="4" t="e">
        <f>IF(ISNUMBER(Merge2[[#This Row],[PerformanceRating.JobSatisfaction]]),Merge2[[#This Row],[PerformanceRating.JobSatisfaction]],NA())</f>
        <v>#N/A</v>
      </c>
      <c r="AJ1032" s="4"/>
      <c r="AK1032" s="4" t="e">
        <f>IF(ISNUMBER(Merge2[[#This Row],[PerformanceRating.RelationshipSatisfaction]]),Merge2[[#This Row],[PerformanceRating.RelationshipSatisfaction]],NA())</f>
        <v>#N/A</v>
      </c>
      <c r="AL1032" s="4"/>
      <c r="AM1032" s="4"/>
      <c r="AN1032" s="4"/>
      <c r="AO1032" s="4" t="e">
        <f>IF(ISNUMBER(Merge2[[#This Row],[PerformanceRating.WorkLifeBalance]]),Merge2[[#This Row],[PerformanceRating.WorkLifeBalance]],NA())</f>
        <v>#N/A</v>
      </c>
      <c r="AP1032" s="4"/>
      <c r="AQ1032" s="4" t="e">
        <f>IF(ISNUMBER(Merge2[[#This Row],[PerformanceRating.SelfRating]]),Merge2[[#This Row],[PerformanceRating.SelfRating]],NA())</f>
        <v>#N/A</v>
      </c>
      <c r="AR1032" s="4"/>
      <c r="AS1032" s="4" t="e">
        <f>IF(ISNUMBER(Merge2[[#This Row],[PerformanceRating.ManagerRating]]),Merge2[[#This Row],[PerformanceRating.ManagerRating]],NA())</f>
        <v>#N/A</v>
      </c>
      <c r="AT1032" s="4" t="e">
        <f>AVERAGE(Merge2[[#This Row],[environment]],Merge2[[#This Row],[job_satisfactory]],Merge2[[#This Row],[Relationship]],Merge2[[#This Row],[worklife]],Merge2[[#This Row],[selfrating]],Merge2[[#This Row],[managerrating]])</f>
        <v>#N/A</v>
      </c>
    </row>
    <row r="1033" spans="1:46" hidden="1" x14ac:dyDescent="0.25">
      <c r="A1033" s="1" t="s">
        <v>3389</v>
      </c>
      <c r="B1033" s="3" t="s">
        <v>3390</v>
      </c>
      <c r="C1033" s="3" t="s">
        <v>3391</v>
      </c>
      <c r="D1033" s="3" t="s">
        <v>26</v>
      </c>
      <c r="E1033" s="4">
        <v>48</v>
      </c>
      <c r="F1033" s="4" t="str">
        <f>IF(Merge2[[#This Row],[Age]]&lt;=35,"Young","Old")</f>
        <v>Old</v>
      </c>
      <c r="G1033" s="3" t="s">
        <v>27</v>
      </c>
      <c r="H1033" s="3" t="s">
        <v>57</v>
      </c>
      <c r="I1033" s="4">
        <v>9</v>
      </c>
      <c r="J1033" s="4" t="str" cm="1">
        <f t="array" ref="J1033">_xlfn.IFS(Merge2[[#This Row],[DistanceFromHome (KM)]] &lt;=10,"0-10KM",Merge2[[#This Row],[DistanceFromHome (KM)]] &lt;=20,"11-20KM",Merge2[[#This Row],[DistanceFromHome (KM)]] &lt;=30,"21-30KM",Merge2[[#This Row],[DistanceFromHome (KM)]] &lt;=40,"31-40KM",Merge2[[#This Row],[DistanceFromHome (KM)]] &lt;=50,"41-50KM")</f>
        <v>0-10KM</v>
      </c>
      <c r="K1033" s="3" t="s">
        <v>40</v>
      </c>
      <c r="L1033" s="3" t="s">
        <v>30</v>
      </c>
      <c r="M1033" s="4">
        <v>4</v>
      </c>
      <c r="N1033" s="3" t="str" cm="1">
        <f t="array" ref="N1033">_xlfn.SWITCH(Merge2[[#This Row],[Education]], 1, "Below College", 2, "College", 3, "Bachelor's", 4, "Master's", 5, "Doctorate")</f>
        <v>Master's</v>
      </c>
      <c r="O1033" s="3" t="s">
        <v>200</v>
      </c>
      <c r="P1033" s="3" t="s">
        <v>205</v>
      </c>
      <c r="Q1033" s="3" t="s">
        <v>33</v>
      </c>
      <c r="R1033" s="5">
        <v>517695</v>
      </c>
      <c r="S1033" s="4">
        <v>1</v>
      </c>
      <c r="T1033" s="3" t="s">
        <v>34</v>
      </c>
      <c r="U1033" s="4">
        <f>IF(Merge2[[#This Row],[OverTime]]="Yes", 1, 0)</f>
        <v>0</v>
      </c>
      <c r="V1033" s="2">
        <v>43767</v>
      </c>
      <c r="W1033" s="3" t="s">
        <v>34</v>
      </c>
      <c r="X1033" s="4">
        <v>3</v>
      </c>
      <c r="Y1033" s="4">
        <v>2</v>
      </c>
      <c r="Z1033" s="4">
        <v>2</v>
      </c>
      <c r="AA1033" s="4" t="str">
        <f>IF(Merge2[[#This Row],[YearsSinceLastPromotion]] &gt;=4, "Need Attention", "OK")</f>
        <v>OK</v>
      </c>
      <c r="AB1033" s="4">
        <v>3</v>
      </c>
      <c r="AC1033" s="1"/>
      <c r="AD1033" s="1"/>
      <c r="AE1033" s="2"/>
      <c r="AF1033" s="4"/>
      <c r="AG1033" s="4" t="e">
        <f>IF(ISNUMBER(Merge2[[#This Row],[PerformanceRating.EnvironmentSatisfaction]]),Merge2[[#This Row],[PerformanceRating.EnvironmentSatisfaction]], NA())</f>
        <v>#N/A</v>
      </c>
      <c r="AH1033" s="4"/>
      <c r="AI1033" s="4" t="e">
        <f>IF(ISNUMBER(Merge2[[#This Row],[PerformanceRating.JobSatisfaction]]),Merge2[[#This Row],[PerformanceRating.JobSatisfaction]],NA())</f>
        <v>#N/A</v>
      </c>
      <c r="AJ1033" s="4"/>
      <c r="AK1033" s="4" t="e">
        <f>IF(ISNUMBER(Merge2[[#This Row],[PerformanceRating.RelationshipSatisfaction]]),Merge2[[#This Row],[PerformanceRating.RelationshipSatisfaction]],NA())</f>
        <v>#N/A</v>
      </c>
      <c r="AL1033" s="4"/>
      <c r="AM1033" s="4"/>
      <c r="AN1033" s="4"/>
      <c r="AO1033" s="4" t="e">
        <f>IF(ISNUMBER(Merge2[[#This Row],[PerformanceRating.WorkLifeBalance]]),Merge2[[#This Row],[PerformanceRating.WorkLifeBalance]],NA())</f>
        <v>#N/A</v>
      </c>
      <c r="AP1033" s="4"/>
      <c r="AQ1033" s="4" t="e">
        <f>IF(ISNUMBER(Merge2[[#This Row],[PerformanceRating.SelfRating]]),Merge2[[#This Row],[PerformanceRating.SelfRating]],NA())</f>
        <v>#N/A</v>
      </c>
      <c r="AR1033" s="4"/>
      <c r="AS1033" s="4" t="e">
        <f>IF(ISNUMBER(Merge2[[#This Row],[PerformanceRating.ManagerRating]]),Merge2[[#This Row],[PerformanceRating.ManagerRating]],NA())</f>
        <v>#N/A</v>
      </c>
      <c r="AT1033" s="4" t="e">
        <f>AVERAGE(Merge2[[#This Row],[environment]],Merge2[[#This Row],[job_satisfactory]],Merge2[[#This Row],[Relationship]],Merge2[[#This Row],[worklife]],Merge2[[#This Row],[selfrating]],Merge2[[#This Row],[managerrating]])</f>
        <v>#N/A</v>
      </c>
    </row>
    <row r="1034" spans="1:46" x14ac:dyDescent="0.25">
      <c r="A1034" s="1" t="s">
        <v>3392</v>
      </c>
      <c r="B1034" s="3" t="s">
        <v>3393</v>
      </c>
      <c r="C1034" s="3" t="s">
        <v>3394</v>
      </c>
      <c r="D1034" s="3" t="s">
        <v>39</v>
      </c>
      <c r="E1034" s="4">
        <v>24</v>
      </c>
      <c r="F1034" s="4" t="str">
        <f>IF(Merge2[[#This Row],[Age]]&lt;=35,"Young","Old")</f>
        <v>Young</v>
      </c>
      <c r="G1034" s="3" t="s">
        <v>27</v>
      </c>
      <c r="H1034" s="3" t="s">
        <v>57</v>
      </c>
      <c r="I1034" s="4">
        <v>7</v>
      </c>
      <c r="J1034" s="4" t="str" cm="1">
        <f t="array" ref="J1034">_xlfn.IFS(Merge2[[#This Row],[DistanceFromHome (KM)]] &lt;=10,"0-10KM",Merge2[[#This Row],[DistanceFromHome (KM)]] &lt;=20,"11-20KM",Merge2[[#This Row],[DistanceFromHome (KM)]] &lt;=30,"21-30KM",Merge2[[#This Row],[DistanceFromHome (KM)]] &lt;=40,"31-40KM",Merge2[[#This Row],[DistanceFromHome (KM)]] &lt;=50,"41-50KM")</f>
        <v>0-10KM</v>
      </c>
      <c r="K1034" s="3" t="s">
        <v>69</v>
      </c>
      <c r="L1034" s="3" t="s">
        <v>30</v>
      </c>
      <c r="M1034" s="4">
        <v>3</v>
      </c>
      <c r="N1034" s="3" t="str" cm="1">
        <f t="array" ref="N1034">_xlfn.SWITCH(Merge2[[#This Row],[Education]], 1, "Below College", 2, "College", 3, "Bachelor's", 4, "Master's", 5, "Doctorate")</f>
        <v>Bachelor's</v>
      </c>
      <c r="O1034" s="3" t="s">
        <v>83</v>
      </c>
      <c r="P1034" s="3" t="s">
        <v>101</v>
      </c>
      <c r="Q1034" s="3" t="s">
        <v>41</v>
      </c>
      <c r="R1034" s="5">
        <v>121470</v>
      </c>
      <c r="S1034" s="4">
        <v>0</v>
      </c>
      <c r="T1034" s="3" t="s">
        <v>34</v>
      </c>
      <c r="U1034" s="4">
        <f>IF(Merge2[[#This Row],[OverTime]]="Yes", 1, 0)</f>
        <v>0</v>
      </c>
      <c r="V1034" s="2">
        <v>43769</v>
      </c>
      <c r="W1034" s="3" t="s">
        <v>34</v>
      </c>
      <c r="X1034" s="4">
        <v>3</v>
      </c>
      <c r="Y1034" s="4">
        <v>2</v>
      </c>
      <c r="Z1034" s="4">
        <v>2</v>
      </c>
      <c r="AA1034" s="4" t="str">
        <f>IF(Merge2[[#This Row],[YearsSinceLastPromotion]] &gt;=4, "Need Attention", "OK")</f>
        <v>OK</v>
      </c>
      <c r="AB1034" s="4">
        <v>3</v>
      </c>
      <c r="AC1034" s="1"/>
      <c r="AD1034" s="1"/>
      <c r="AE1034" s="2"/>
      <c r="AF1034" s="4"/>
      <c r="AG1034" s="4" t="e">
        <f>IF(ISNUMBER(Merge2[[#This Row],[PerformanceRating.EnvironmentSatisfaction]]),Merge2[[#This Row],[PerformanceRating.EnvironmentSatisfaction]], NA())</f>
        <v>#N/A</v>
      </c>
      <c r="AH1034" s="4"/>
      <c r="AI1034" s="4" t="e">
        <f>IF(ISNUMBER(Merge2[[#This Row],[PerformanceRating.JobSatisfaction]]),Merge2[[#This Row],[PerformanceRating.JobSatisfaction]],NA())</f>
        <v>#N/A</v>
      </c>
      <c r="AJ1034" s="4"/>
      <c r="AK1034" s="4" t="e">
        <f>IF(ISNUMBER(Merge2[[#This Row],[PerformanceRating.RelationshipSatisfaction]]),Merge2[[#This Row],[PerformanceRating.RelationshipSatisfaction]],NA())</f>
        <v>#N/A</v>
      </c>
      <c r="AL1034" s="4"/>
      <c r="AM1034" s="4"/>
      <c r="AN1034" s="4"/>
      <c r="AO1034" s="4" t="e">
        <f>IF(ISNUMBER(Merge2[[#This Row],[PerformanceRating.WorkLifeBalance]]),Merge2[[#This Row],[PerformanceRating.WorkLifeBalance]],NA())</f>
        <v>#N/A</v>
      </c>
      <c r="AP1034" s="4"/>
      <c r="AQ1034" s="4" t="e">
        <f>IF(ISNUMBER(Merge2[[#This Row],[PerformanceRating.SelfRating]]),Merge2[[#This Row],[PerformanceRating.SelfRating]],NA())</f>
        <v>#N/A</v>
      </c>
      <c r="AR1034" s="4"/>
      <c r="AS1034" s="4" t="e">
        <f>IF(ISNUMBER(Merge2[[#This Row],[PerformanceRating.ManagerRating]]),Merge2[[#This Row],[PerformanceRating.ManagerRating]],NA())</f>
        <v>#N/A</v>
      </c>
      <c r="AT1034" s="4" t="e">
        <f>AVERAGE(Merge2[[#This Row],[environment]],Merge2[[#This Row],[job_satisfactory]],Merge2[[#This Row],[Relationship]],Merge2[[#This Row],[worklife]],Merge2[[#This Row],[selfrating]],Merge2[[#This Row],[managerrating]])</f>
        <v>#N/A</v>
      </c>
    </row>
    <row r="1035" spans="1:46" x14ac:dyDescent="0.25">
      <c r="A1035" s="1" t="s">
        <v>3395</v>
      </c>
      <c r="B1035" s="3" t="s">
        <v>3396</v>
      </c>
      <c r="C1035" s="3" t="s">
        <v>3397</v>
      </c>
      <c r="D1035" s="3" t="s">
        <v>26</v>
      </c>
      <c r="E1035" s="4">
        <v>23</v>
      </c>
      <c r="F1035" s="4" t="str">
        <f>IF(Merge2[[#This Row],[Age]]&lt;=35,"Young","Old")</f>
        <v>Young</v>
      </c>
      <c r="G1035" s="3" t="s">
        <v>27</v>
      </c>
      <c r="H1035" s="3" t="s">
        <v>28</v>
      </c>
      <c r="I1035" s="4">
        <v>34</v>
      </c>
      <c r="J1035" s="4" t="str" cm="1">
        <f t="array" ref="J1035">_xlfn.IFS(Merge2[[#This Row],[DistanceFromHome (KM)]] &lt;=10,"0-10KM",Merge2[[#This Row],[DistanceFromHome (KM)]] &lt;=20,"11-20KM",Merge2[[#This Row],[DistanceFromHome (KM)]] &lt;=30,"21-30KM",Merge2[[#This Row],[DistanceFromHome (KM)]] &lt;=40,"31-40KM",Merge2[[#This Row],[DistanceFromHome (KM)]] &lt;=50,"41-50KM")</f>
        <v>31-40KM</v>
      </c>
      <c r="K1035" s="3" t="s">
        <v>69</v>
      </c>
      <c r="L1035" s="3" t="s">
        <v>30</v>
      </c>
      <c r="M1035" s="4">
        <v>2</v>
      </c>
      <c r="N1035" s="3" t="str" cm="1">
        <f t="array" ref="N1035">_xlfn.SWITCH(Merge2[[#This Row],[Education]], 1, "Below College", 2, "College", 3, "Bachelor's", 4, "Master's", 5, "Doctorate")</f>
        <v>College</v>
      </c>
      <c r="O1035" s="3" t="s">
        <v>130</v>
      </c>
      <c r="P1035" s="3" t="s">
        <v>32</v>
      </c>
      <c r="Q1035" s="3" t="s">
        <v>41</v>
      </c>
      <c r="R1035" s="5">
        <v>88382</v>
      </c>
      <c r="S1035" s="4">
        <v>0</v>
      </c>
      <c r="T1035" s="3" t="s">
        <v>34</v>
      </c>
      <c r="U1035" s="4">
        <f>IF(Merge2[[#This Row],[OverTime]]="Yes", 1, 0)</f>
        <v>0</v>
      </c>
      <c r="V1035" s="2">
        <v>43770</v>
      </c>
      <c r="W1035" s="3" t="s">
        <v>34</v>
      </c>
      <c r="X1035" s="4">
        <v>3</v>
      </c>
      <c r="Y1035" s="4">
        <v>1</v>
      </c>
      <c r="Z1035" s="4">
        <v>3</v>
      </c>
      <c r="AA1035" s="4" t="str">
        <f>IF(Merge2[[#This Row],[YearsSinceLastPromotion]] &gt;=4, "Need Attention", "OK")</f>
        <v>OK</v>
      </c>
      <c r="AB1035" s="4">
        <v>1</v>
      </c>
      <c r="AC1035" s="1"/>
      <c r="AD1035" s="1"/>
      <c r="AE1035" s="2"/>
      <c r="AF1035" s="4"/>
      <c r="AG1035" s="4" t="e">
        <f>IF(ISNUMBER(Merge2[[#This Row],[PerformanceRating.EnvironmentSatisfaction]]),Merge2[[#This Row],[PerformanceRating.EnvironmentSatisfaction]], NA())</f>
        <v>#N/A</v>
      </c>
      <c r="AH1035" s="4"/>
      <c r="AI1035" s="4" t="e">
        <f>IF(ISNUMBER(Merge2[[#This Row],[PerformanceRating.JobSatisfaction]]),Merge2[[#This Row],[PerformanceRating.JobSatisfaction]],NA())</f>
        <v>#N/A</v>
      </c>
      <c r="AJ1035" s="4"/>
      <c r="AK1035" s="4" t="e">
        <f>IF(ISNUMBER(Merge2[[#This Row],[PerformanceRating.RelationshipSatisfaction]]),Merge2[[#This Row],[PerformanceRating.RelationshipSatisfaction]],NA())</f>
        <v>#N/A</v>
      </c>
      <c r="AL1035" s="4"/>
      <c r="AM1035" s="4"/>
      <c r="AN1035" s="4"/>
      <c r="AO1035" s="4" t="e">
        <f>IF(ISNUMBER(Merge2[[#This Row],[PerformanceRating.WorkLifeBalance]]),Merge2[[#This Row],[PerformanceRating.WorkLifeBalance]],NA())</f>
        <v>#N/A</v>
      </c>
      <c r="AP1035" s="4"/>
      <c r="AQ1035" s="4" t="e">
        <f>IF(ISNUMBER(Merge2[[#This Row],[PerformanceRating.SelfRating]]),Merge2[[#This Row],[PerformanceRating.SelfRating]],NA())</f>
        <v>#N/A</v>
      </c>
      <c r="AR1035" s="4"/>
      <c r="AS1035" s="4" t="e">
        <f>IF(ISNUMBER(Merge2[[#This Row],[PerformanceRating.ManagerRating]]),Merge2[[#This Row],[PerformanceRating.ManagerRating]],NA())</f>
        <v>#N/A</v>
      </c>
      <c r="AT1035" s="4" t="e">
        <f>AVERAGE(Merge2[[#This Row],[environment]],Merge2[[#This Row],[job_satisfactory]],Merge2[[#This Row],[Relationship]],Merge2[[#This Row],[worklife]],Merge2[[#This Row],[selfrating]],Merge2[[#This Row],[managerrating]])</f>
        <v>#N/A</v>
      </c>
    </row>
    <row r="1036" spans="1:46" x14ac:dyDescent="0.25">
      <c r="A1036" s="1" t="s">
        <v>3398</v>
      </c>
      <c r="B1036" s="3" t="s">
        <v>3399</v>
      </c>
      <c r="C1036" s="3" t="s">
        <v>1887</v>
      </c>
      <c r="D1036" s="3" t="s">
        <v>39</v>
      </c>
      <c r="E1036" s="4">
        <v>24</v>
      </c>
      <c r="F1036" s="4" t="str">
        <f>IF(Merge2[[#This Row],[Age]]&lt;=35,"Young","Old")</f>
        <v>Young</v>
      </c>
      <c r="G1036" s="3" t="s">
        <v>27</v>
      </c>
      <c r="H1036" s="3" t="s">
        <v>57</v>
      </c>
      <c r="I1036" s="4">
        <v>18</v>
      </c>
      <c r="J1036" s="4" t="str" cm="1">
        <f t="array" ref="J1036">_xlfn.IFS(Merge2[[#This Row],[DistanceFromHome (KM)]] &lt;=10,"0-10KM",Merge2[[#This Row],[DistanceFromHome (KM)]] &lt;=20,"11-20KM",Merge2[[#This Row],[DistanceFromHome (KM)]] &lt;=30,"21-30KM",Merge2[[#This Row],[DistanceFromHome (KM)]] &lt;=40,"31-40KM",Merge2[[#This Row],[DistanceFromHome (KM)]] &lt;=50,"41-50KM")</f>
        <v>11-20KM</v>
      </c>
      <c r="K1036" s="3" t="s">
        <v>40</v>
      </c>
      <c r="L1036" s="3" t="s">
        <v>30</v>
      </c>
      <c r="M1036" s="4">
        <v>3</v>
      </c>
      <c r="N1036" s="3" t="str" cm="1">
        <f t="array" ref="N1036">_xlfn.SWITCH(Merge2[[#This Row],[Education]], 1, "Below College", 2, "College", 3, "Bachelor's", 4, "Master's", 5, "Doctorate")</f>
        <v>Bachelor's</v>
      </c>
      <c r="O1036" s="3" t="s">
        <v>77</v>
      </c>
      <c r="P1036" s="3" t="s">
        <v>110</v>
      </c>
      <c r="Q1036" s="3" t="s">
        <v>51</v>
      </c>
      <c r="R1036" s="5">
        <v>29722</v>
      </c>
      <c r="S1036" s="4">
        <v>1</v>
      </c>
      <c r="T1036" s="3" t="s">
        <v>34</v>
      </c>
      <c r="U1036" s="4">
        <f>IF(Merge2[[#This Row],[OverTime]]="Yes", 1, 0)</f>
        <v>0</v>
      </c>
      <c r="V1036" s="2">
        <v>43775</v>
      </c>
      <c r="W1036" s="3" t="s">
        <v>34</v>
      </c>
      <c r="X1036" s="4">
        <v>3</v>
      </c>
      <c r="Y1036" s="4">
        <v>1</v>
      </c>
      <c r="Z1036" s="4">
        <v>3</v>
      </c>
      <c r="AA1036" s="4" t="str">
        <f>IF(Merge2[[#This Row],[YearsSinceLastPromotion]] &gt;=4, "Need Attention", "OK")</f>
        <v>OK</v>
      </c>
      <c r="AB1036" s="4">
        <v>2</v>
      </c>
      <c r="AC1036" s="1"/>
      <c r="AD1036" s="1"/>
      <c r="AE1036" s="2"/>
      <c r="AF1036" s="4"/>
      <c r="AG1036" s="4" t="e">
        <f>IF(ISNUMBER(Merge2[[#This Row],[PerformanceRating.EnvironmentSatisfaction]]),Merge2[[#This Row],[PerformanceRating.EnvironmentSatisfaction]], NA())</f>
        <v>#N/A</v>
      </c>
      <c r="AH1036" s="4"/>
      <c r="AI1036" s="4" t="e">
        <f>IF(ISNUMBER(Merge2[[#This Row],[PerformanceRating.JobSatisfaction]]),Merge2[[#This Row],[PerformanceRating.JobSatisfaction]],NA())</f>
        <v>#N/A</v>
      </c>
      <c r="AJ1036" s="4"/>
      <c r="AK1036" s="4" t="e">
        <f>IF(ISNUMBER(Merge2[[#This Row],[PerformanceRating.RelationshipSatisfaction]]),Merge2[[#This Row],[PerformanceRating.RelationshipSatisfaction]],NA())</f>
        <v>#N/A</v>
      </c>
      <c r="AL1036" s="4"/>
      <c r="AM1036" s="4"/>
      <c r="AN1036" s="4"/>
      <c r="AO1036" s="4" t="e">
        <f>IF(ISNUMBER(Merge2[[#This Row],[PerformanceRating.WorkLifeBalance]]),Merge2[[#This Row],[PerformanceRating.WorkLifeBalance]],NA())</f>
        <v>#N/A</v>
      </c>
      <c r="AP1036" s="4"/>
      <c r="AQ1036" s="4" t="e">
        <f>IF(ISNUMBER(Merge2[[#This Row],[PerformanceRating.SelfRating]]),Merge2[[#This Row],[PerformanceRating.SelfRating]],NA())</f>
        <v>#N/A</v>
      </c>
      <c r="AR1036" s="4"/>
      <c r="AS1036" s="4" t="e">
        <f>IF(ISNUMBER(Merge2[[#This Row],[PerformanceRating.ManagerRating]]),Merge2[[#This Row],[PerformanceRating.ManagerRating]],NA())</f>
        <v>#N/A</v>
      </c>
      <c r="AT1036" s="4" t="e">
        <f>AVERAGE(Merge2[[#This Row],[environment]],Merge2[[#This Row],[job_satisfactory]],Merge2[[#This Row],[Relationship]],Merge2[[#This Row],[worklife]],Merge2[[#This Row],[selfrating]],Merge2[[#This Row],[managerrating]])</f>
        <v>#N/A</v>
      </c>
    </row>
    <row r="1037" spans="1:46" x14ac:dyDescent="0.25">
      <c r="A1037" s="1" t="s">
        <v>3400</v>
      </c>
      <c r="B1037" s="3" t="s">
        <v>3401</v>
      </c>
      <c r="C1037" s="3" t="s">
        <v>3402</v>
      </c>
      <c r="D1037" s="3" t="s">
        <v>39</v>
      </c>
      <c r="E1037" s="4">
        <v>22</v>
      </c>
      <c r="F1037" s="4" t="str">
        <f>IF(Merge2[[#This Row],[Age]]&lt;=35,"Young","Old")</f>
        <v>Young</v>
      </c>
      <c r="G1037" s="3" t="s">
        <v>92</v>
      </c>
      <c r="H1037" s="3" t="s">
        <v>57</v>
      </c>
      <c r="I1037" s="4">
        <v>45</v>
      </c>
      <c r="J1037" s="4" t="str" cm="1">
        <f t="array" ref="J1037">_xlfn.IFS(Merge2[[#This Row],[DistanceFromHome (KM)]] &lt;=10,"0-10KM",Merge2[[#This Row],[DistanceFromHome (KM)]] &lt;=20,"11-20KM",Merge2[[#This Row],[DistanceFromHome (KM)]] &lt;=30,"21-30KM",Merge2[[#This Row],[DistanceFromHome (KM)]] &lt;=40,"31-40KM",Merge2[[#This Row],[DistanceFromHome (KM)]] &lt;=50,"41-50KM")</f>
        <v>41-50KM</v>
      </c>
      <c r="K1037" s="3" t="s">
        <v>40</v>
      </c>
      <c r="L1037" s="3" t="s">
        <v>30</v>
      </c>
      <c r="M1037" s="4">
        <v>2</v>
      </c>
      <c r="N1037" s="3" t="str" cm="1">
        <f t="array" ref="N1037">_xlfn.SWITCH(Merge2[[#This Row],[Education]], 1, "Below College", 2, "College", 3, "Bachelor's", 4, "Master's", 5, "Doctorate")</f>
        <v>College</v>
      </c>
      <c r="O1037" s="3" t="s">
        <v>58</v>
      </c>
      <c r="P1037" s="3" t="s">
        <v>110</v>
      </c>
      <c r="Q1037" s="3" t="s">
        <v>41</v>
      </c>
      <c r="R1037" s="5">
        <v>26782</v>
      </c>
      <c r="S1037" s="4">
        <v>0</v>
      </c>
      <c r="T1037" s="3" t="s">
        <v>42</v>
      </c>
      <c r="U1037" s="4">
        <f>IF(Merge2[[#This Row],[OverTime]]="Yes", 1, 0)</f>
        <v>1</v>
      </c>
      <c r="V1037" s="2">
        <v>43777</v>
      </c>
      <c r="W1037" s="3" t="s">
        <v>42</v>
      </c>
      <c r="X1037" s="4">
        <v>3</v>
      </c>
      <c r="Y1037" s="4">
        <v>0</v>
      </c>
      <c r="Z1037" s="4">
        <v>2</v>
      </c>
      <c r="AA1037" s="4" t="str">
        <f>IF(Merge2[[#This Row],[YearsSinceLastPromotion]] &gt;=4, "Need Attention", "OK")</f>
        <v>OK</v>
      </c>
      <c r="AB1037" s="4">
        <v>0</v>
      </c>
      <c r="AC1037" s="1" t="s">
        <v>3403</v>
      </c>
      <c r="AD1037" s="1" t="s">
        <v>3400</v>
      </c>
      <c r="AE1037" s="2">
        <v>42595</v>
      </c>
      <c r="AF1037" s="4">
        <v>3</v>
      </c>
      <c r="AG1037" s="4">
        <f>IF(ISNUMBER(Merge2[[#This Row],[PerformanceRating.EnvironmentSatisfaction]]),Merge2[[#This Row],[PerformanceRating.EnvironmentSatisfaction]], NA())</f>
        <v>3</v>
      </c>
      <c r="AH1037" s="4">
        <v>5</v>
      </c>
      <c r="AI1037" s="4">
        <f>IF(ISNUMBER(Merge2[[#This Row],[PerformanceRating.JobSatisfaction]]),Merge2[[#This Row],[PerformanceRating.JobSatisfaction]],NA())</f>
        <v>5</v>
      </c>
      <c r="AJ1037" s="4">
        <v>2</v>
      </c>
      <c r="AK1037" s="4">
        <f>IF(ISNUMBER(Merge2[[#This Row],[PerformanceRating.RelationshipSatisfaction]]),Merge2[[#This Row],[PerformanceRating.RelationshipSatisfaction]],NA())</f>
        <v>2</v>
      </c>
      <c r="AL1037" s="4">
        <v>2</v>
      </c>
      <c r="AM1037" s="4">
        <v>1</v>
      </c>
      <c r="AN1037" s="4">
        <v>2</v>
      </c>
      <c r="AO1037" s="4">
        <f>IF(ISNUMBER(Merge2[[#This Row],[PerformanceRating.WorkLifeBalance]]),Merge2[[#This Row],[PerformanceRating.WorkLifeBalance]],NA())</f>
        <v>2</v>
      </c>
      <c r="AP1037" s="4">
        <v>4</v>
      </c>
      <c r="AQ1037" s="4">
        <f>IF(ISNUMBER(Merge2[[#This Row],[PerformanceRating.SelfRating]]),Merge2[[#This Row],[PerformanceRating.SelfRating]],NA())</f>
        <v>4</v>
      </c>
      <c r="AR1037" s="4">
        <v>3</v>
      </c>
      <c r="AS1037" s="4">
        <f>IF(ISNUMBER(Merge2[[#This Row],[PerformanceRating.ManagerRating]]),Merge2[[#This Row],[PerformanceRating.ManagerRating]],NA())</f>
        <v>3</v>
      </c>
      <c r="AT1037" s="4">
        <f>AVERAGE(Merge2[[#This Row],[environment]],Merge2[[#This Row],[job_satisfactory]],Merge2[[#This Row],[Relationship]],Merge2[[#This Row],[worklife]],Merge2[[#This Row],[selfrating]],Merge2[[#This Row],[managerrating]])</f>
        <v>3.1666666666666665</v>
      </c>
    </row>
    <row r="1038" spans="1:46" x14ac:dyDescent="0.25">
      <c r="A1038" s="1" t="s">
        <v>3404</v>
      </c>
      <c r="B1038" s="3" t="s">
        <v>3405</v>
      </c>
      <c r="C1038" s="3" t="s">
        <v>3406</v>
      </c>
      <c r="D1038" s="3" t="s">
        <v>39</v>
      </c>
      <c r="E1038" s="4">
        <v>25</v>
      </c>
      <c r="F1038" s="4" t="str">
        <f>IF(Merge2[[#This Row],[Age]]&lt;=35,"Young","Old")</f>
        <v>Young</v>
      </c>
      <c r="G1038" s="3" t="s">
        <v>27</v>
      </c>
      <c r="H1038" s="3" t="s">
        <v>28</v>
      </c>
      <c r="I1038" s="4">
        <v>33</v>
      </c>
      <c r="J1038" s="4" t="str" cm="1">
        <f t="array" ref="J1038">_xlfn.IFS(Merge2[[#This Row],[DistanceFromHome (KM)]] &lt;=10,"0-10KM",Merge2[[#This Row],[DistanceFromHome (KM)]] &lt;=20,"11-20KM",Merge2[[#This Row],[DistanceFromHome (KM)]] &lt;=30,"21-30KM",Merge2[[#This Row],[DistanceFromHome (KM)]] &lt;=40,"31-40KM",Merge2[[#This Row],[DistanceFromHome (KM)]] &lt;=50,"41-50KM")</f>
        <v>31-40KM</v>
      </c>
      <c r="K1038" s="3" t="s">
        <v>69</v>
      </c>
      <c r="L1038" s="3" t="s">
        <v>30</v>
      </c>
      <c r="M1038" s="4">
        <v>5</v>
      </c>
      <c r="N1038" s="3" t="str" cm="1">
        <f t="array" ref="N1038">_xlfn.SWITCH(Merge2[[#This Row],[Education]], 1, "Below College", 2, "College", 3, "Bachelor's", 4, "Master's", 5, "Doctorate")</f>
        <v>Doctorate</v>
      </c>
      <c r="O1038" s="3" t="s">
        <v>31</v>
      </c>
      <c r="P1038" s="3" t="s">
        <v>32</v>
      </c>
      <c r="Q1038" s="3" t="s">
        <v>33</v>
      </c>
      <c r="R1038" s="5">
        <v>87347</v>
      </c>
      <c r="S1038" s="4">
        <v>3</v>
      </c>
      <c r="T1038" s="3" t="s">
        <v>42</v>
      </c>
      <c r="U1038" s="4">
        <f>IF(Merge2[[#This Row],[OverTime]]="Yes", 1, 0)</f>
        <v>1</v>
      </c>
      <c r="V1038" s="2">
        <v>43778</v>
      </c>
      <c r="W1038" s="3" t="s">
        <v>42</v>
      </c>
      <c r="X1038" s="4">
        <v>2</v>
      </c>
      <c r="Y1038" s="4">
        <v>1</v>
      </c>
      <c r="Z1038" s="4">
        <v>1</v>
      </c>
      <c r="AA1038" s="4" t="str">
        <f>IF(Merge2[[#This Row],[YearsSinceLastPromotion]] &gt;=4, "Need Attention", "OK")</f>
        <v>OK</v>
      </c>
      <c r="AB1038" s="4">
        <v>0</v>
      </c>
      <c r="AC1038" s="1"/>
      <c r="AD1038" s="1"/>
      <c r="AE1038" s="2"/>
      <c r="AF1038" s="4"/>
      <c r="AG1038" s="4" t="e">
        <f>IF(ISNUMBER(Merge2[[#This Row],[PerformanceRating.EnvironmentSatisfaction]]),Merge2[[#This Row],[PerformanceRating.EnvironmentSatisfaction]], NA())</f>
        <v>#N/A</v>
      </c>
      <c r="AH1038" s="4"/>
      <c r="AI1038" s="4" t="e">
        <f>IF(ISNUMBER(Merge2[[#This Row],[PerformanceRating.JobSatisfaction]]),Merge2[[#This Row],[PerformanceRating.JobSatisfaction]],NA())</f>
        <v>#N/A</v>
      </c>
      <c r="AJ1038" s="4"/>
      <c r="AK1038" s="4" t="e">
        <f>IF(ISNUMBER(Merge2[[#This Row],[PerformanceRating.RelationshipSatisfaction]]),Merge2[[#This Row],[PerformanceRating.RelationshipSatisfaction]],NA())</f>
        <v>#N/A</v>
      </c>
      <c r="AL1038" s="4"/>
      <c r="AM1038" s="4"/>
      <c r="AN1038" s="4"/>
      <c r="AO1038" s="4" t="e">
        <f>IF(ISNUMBER(Merge2[[#This Row],[PerformanceRating.WorkLifeBalance]]),Merge2[[#This Row],[PerformanceRating.WorkLifeBalance]],NA())</f>
        <v>#N/A</v>
      </c>
      <c r="AP1038" s="4"/>
      <c r="AQ1038" s="4" t="e">
        <f>IF(ISNUMBER(Merge2[[#This Row],[PerformanceRating.SelfRating]]),Merge2[[#This Row],[PerformanceRating.SelfRating]],NA())</f>
        <v>#N/A</v>
      </c>
      <c r="AR1038" s="4"/>
      <c r="AS1038" s="4" t="e">
        <f>IF(ISNUMBER(Merge2[[#This Row],[PerformanceRating.ManagerRating]]),Merge2[[#This Row],[PerformanceRating.ManagerRating]],NA())</f>
        <v>#N/A</v>
      </c>
      <c r="AT1038" s="4" t="e">
        <f>AVERAGE(Merge2[[#This Row],[environment]],Merge2[[#This Row],[job_satisfactory]],Merge2[[#This Row],[Relationship]],Merge2[[#This Row],[worklife]],Merge2[[#This Row],[selfrating]],Merge2[[#This Row],[managerrating]])</f>
        <v>#N/A</v>
      </c>
    </row>
    <row r="1039" spans="1:46" x14ac:dyDescent="0.25">
      <c r="A1039" s="1" t="s">
        <v>3407</v>
      </c>
      <c r="B1039" s="3" t="s">
        <v>3408</v>
      </c>
      <c r="C1039" s="3" t="s">
        <v>3409</v>
      </c>
      <c r="D1039" s="3" t="s">
        <v>26</v>
      </c>
      <c r="E1039" s="4">
        <v>23</v>
      </c>
      <c r="F1039" s="4" t="str">
        <f>IF(Merge2[[#This Row],[Age]]&lt;=35,"Young","Old")</f>
        <v>Young</v>
      </c>
      <c r="G1039" s="3" t="s">
        <v>92</v>
      </c>
      <c r="H1039" s="3" t="s">
        <v>28</v>
      </c>
      <c r="I1039" s="4">
        <v>26</v>
      </c>
      <c r="J1039" s="4" t="str" cm="1">
        <f t="array" ref="J1039">_xlfn.IFS(Merge2[[#This Row],[DistanceFromHome (KM)]] &lt;=10,"0-10KM",Merge2[[#This Row],[DistanceFromHome (KM)]] &lt;=20,"11-20KM",Merge2[[#This Row],[DistanceFromHome (KM)]] &lt;=30,"21-30KM",Merge2[[#This Row],[DistanceFromHome (KM)]] &lt;=40,"31-40KM",Merge2[[#This Row],[DistanceFromHome (KM)]] &lt;=50,"41-50KM")</f>
        <v>21-30KM</v>
      </c>
      <c r="K1039" s="3" t="s">
        <v>69</v>
      </c>
      <c r="L1039" s="3" t="s">
        <v>30</v>
      </c>
      <c r="M1039" s="4">
        <v>1</v>
      </c>
      <c r="N1039" s="3" t="str" cm="1">
        <f t="array" ref="N1039">_xlfn.SWITCH(Merge2[[#This Row],[Education]], 1, "Below College", 2, "College", 3, "Bachelor's", 4, "Master's", 5, "Doctorate")</f>
        <v>Below College</v>
      </c>
      <c r="O1039" s="3" t="s">
        <v>31</v>
      </c>
      <c r="P1039" s="3" t="s">
        <v>32</v>
      </c>
      <c r="Q1039" s="3" t="s">
        <v>51</v>
      </c>
      <c r="R1039" s="5">
        <v>44646</v>
      </c>
      <c r="S1039" s="4">
        <v>1</v>
      </c>
      <c r="T1039" s="3" t="s">
        <v>34</v>
      </c>
      <c r="U1039" s="4">
        <f>IF(Merge2[[#This Row],[OverTime]]="Yes", 1, 0)</f>
        <v>0</v>
      </c>
      <c r="V1039" s="2">
        <v>43784</v>
      </c>
      <c r="W1039" s="3" t="s">
        <v>34</v>
      </c>
      <c r="X1039" s="4">
        <v>3</v>
      </c>
      <c r="Y1039" s="4">
        <v>1</v>
      </c>
      <c r="Z1039" s="4">
        <v>2</v>
      </c>
      <c r="AA1039" s="4" t="str">
        <f>IF(Merge2[[#This Row],[YearsSinceLastPromotion]] &gt;=4, "Need Attention", "OK")</f>
        <v>OK</v>
      </c>
      <c r="AB1039" s="4">
        <v>2</v>
      </c>
      <c r="AC1039" s="1"/>
      <c r="AD1039" s="1"/>
      <c r="AE1039" s="2"/>
      <c r="AF1039" s="4"/>
      <c r="AG1039" s="4" t="e">
        <f>IF(ISNUMBER(Merge2[[#This Row],[PerformanceRating.EnvironmentSatisfaction]]),Merge2[[#This Row],[PerformanceRating.EnvironmentSatisfaction]], NA())</f>
        <v>#N/A</v>
      </c>
      <c r="AH1039" s="4"/>
      <c r="AI1039" s="4" t="e">
        <f>IF(ISNUMBER(Merge2[[#This Row],[PerformanceRating.JobSatisfaction]]),Merge2[[#This Row],[PerformanceRating.JobSatisfaction]],NA())</f>
        <v>#N/A</v>
      </c>
      <c r="AJ1039" s="4"/>
      <c r="AK1039" s="4" t="e">
        <f>IF(ISNUMBER(Merge2[[#This Row],[PerformanceRating.RelationshipSatisfaction]]),Merge2[[#This Row],[PerformanceRating.RelationshipSatisfaction]],NA())</f>
        <v>#N/A</v>
      </c>
      <c r="AL1039" s="4"/>
      <c r="AM1039" s="4"/>
      <c r="AN1039" s="4"/>
      <c r="AO1039" s="4" t="e">
        <f>IF(ISNUMBER(Merge2[[#This Row],[PerformanceRating.WorkLifeBalance]]),Merge2[[#This Row],[PerformanceRating.WorkLifeBalance]],NA())</f>
        <v>#N/A</v>
      </c>
      <c r="AP1039" s="4"/>
      <c r="AQ1039" s="4" t="e">
        <f>IF(ISNUMBER(Merge2[[#This Row],[PerformanceRating.SelfRating]]),Merge2[[#This Row],[PerformanceRating.SelfRating]],NA())</f>
        <v>#N/A</v>
      </c>
      <c r="AR1039" s="4"/>
      <c r="AS1039" s="4" t="e">
        <f>IF(ISNUMBER(Merge2[[#This Row],[PerformanceRating.ManagerRating]]),Merge2[[#This Row],[PerformanceRating.ManagerRating]],NA())</f>
        <v>#N/A</v>
      </c>
      <c r="AT1039" s="4" t="e">
        <f>AVERAGE(Merge2[[#This Row],[environment]],Merge2[[#This Row],[job_satisfactory]],Merge2[[#This Row],[Relationship]],Merge2[[#This Row],[worklife]],Merge2[[#This Row],[selfrating]],Merge2[[#This Row],[managerrating]])</f>
        <v>#N/A</v>
      </c>
    </row>
    <row r="1040" spans="1:46" x14ac:dyDescent="0.25">
      <c r="A1040" s="1" t="s">
        <v>3410</v>
      </c>
      <c r="B1040" s="3" t="s">
        <v>753</v>
      </c>
      <c r="C1040" s="3" t="s">
        <v>3411</v>
      </c>
      <c r="D1040" s="3" t="s">
        <v>26</v>
      </c>
      <c r="E1040" s="4">
        <v>24</v>
      </c>
      <c r="F1040" s="4" t="str">
        <f>IF(Merge2[[#This Row],[Age]]&lt;=35,"Young","Old")</f>
        <v>Young</v>
      </c>
      <c r="G1040" s="3" t="s">
        <v>75</v>
      </c>
      <c r="H1040" s="3" t="s">
        <v>28</v>
      </c>
      <c r="I1040" s="4">
        <v>30</v>
      </c>
      <c r="J1040" s="4" t="str" cm="1">
        <f t="array" ref="J1040">_xlfn.IFS(Merge2[[#This Row],[DistanceFromHome (KM)]] &lt;=10,"0-10KM",Merge2[[#This Row],[DistanceFromHome (KM)]] &lt;=20,"11-20KM",Merge2[[#This Row],[DistanceFromHome (KM)]] &lt;=30,"21-30KM",Merge2[[#This Row],[DistanceFromHome (KM)]] &lt;=40,"31-40KM",Merge2[[#This Row],[DistanceFromHome (KM)]] &lt;=50,"41-50KM")</f>
        <v>21-30KM</v>
      </c>
      <c r="K1040" s="3" t="s">
        <v>40</v>
      </c>
      <c r="L1040" s="3" t="s">
        <v>30</v>
      </c>
      <c r="M1040" s="4">
        <v>4</v>
      </c>
      <c r="N1040" s="3" t="str" cm="1">
        <f t="array" ref="N1040">_xlfn.SWITCH(Merge2[[#This Row],[Education]], 1, "Below College", 2, "College", 3, "Bachelor's", 4, "Master's", 5, "Doctorate")</f>
        <v>Master's</v>
      </c>
      <c r="O1040" s="3" t="s">
        <v>49</v>
      </c>
      <c r="P1040" s="3" t="s">
        <v>166</v>
      </c>
      <c r="Q1040" s="3" t="s">
        <v>33</v>
      </c>
      <c r="R1040" s="5">
        <v>28898</v>
      </c>
      <c r="S1040" s="4">
        <v>2</v>
      </c>
      <c r="T1040" s="3" t="s">
        <v>34</v>
      </c>
      <c r="U1040" s="4">
        <f>IF(Merge2[[#This Row],[OverTime]]="Yes", 1, 0)</f>
        <v>0</v>
      </c>
      <c r="V1040" s="2">
        <v>43784</v>
      </c>
      <c r="W1040" s="3" t="s">
        <v>34</v>
      </c>
      <c r="X1040" s="4">
        <v>3</v>
      </c>
      <c r="Y1040" s="4">
        <v>0</v>
      </c>
      <c r="Z1040" s="4">
        <v>1</v>
      </c>
      <c r="AA1040" s="4" t="str">
        <f>IF(Merge2[[#This Row],[YearsSinceLastPromotion]] &gt;=4, "Need Attention", "OK")</f>
        <v>OK</v>
      </c>
      <c r="AB1040" s="4">
        <v>0</v>
      </c>
      <c r="AC1040" s="1" t="s">
        <v>3412</v>
      </c>
      <c r="AD1040" s="1" t="s">
        <v>3410</v>
      </c>
      <c r="AE1040" s="2">
        <v>41719</v>
      </c>
      <c r="AF1040" s="4">
        <v>3</v>
      </c>
      <c r="AG1040" s="4">
        <f>IF(ISNUMBER(Merge2[[#This Row],[PerformanceRating.EnvironmentSatisfaction]]),Merge2[[#This Row],[PerformanceRating.EnvironmentSatisfaction]], NA())</f>
        <v>3</v>
      </c>
      <c r="AH1040" s="4">
        <v>2</v>
      </c>
      <c r="AI1040" s="4">
        <f>IF(ISNUMBER(Merge2[[#This Row],[PerformanceRating.JobSatisfaction]]),Merge2[[#This Row],[PerformanceRating.JobSatisfaction]],NA())</f>
        <v>2</v>
      </c>
      <c r="AJ1040" s="4">
        <v>4</v>
      </c>
      <c r="AK1040" s="4">
        <f>IF(ISNUMBER(Merge2[[#This Row],[PerformanceRating.RelationshipSatisfaction]]),Merge2[[#This Row],[PerformanceRating.RelationshipSatisfaction]],NA())</f>
        <v>4</v>
      </c>
      <c r="AL1040" s="4">
        <v>1</v>
      </c>
      <c r="AM1040" s="4">
        <v>2</v>
      </c>
      <c r="AN1040" s="4">
        <v>4</v>
      </c>
      <c r="AO1040" s="4">
        <f>IF(ISNUMBER(Merge2[[#This Row],[PerformanceRating.WorkLifeBalance]]),Merge2[[#This Row],[PerformanceRating.WorkLifeBalance]],NA())</f>
        <v>4</v>
      </c>
      <c r="AP1040" s="4">
        <v>4</v>
      </c>
      <c r="AQ1040" s="4">
        <f>IF(ISNUMBER(Merge2[[#This Row],[PerformanceRating.SelfRating]]),Merge2[[#This Row],[PerformanceRating.SelfRating]],NA())</f>
        <v>4</v>
      </c>
      <c r="AR1040" s="4">
        <v>4</v>
      </c>
      <c r="AS1040" s="4">
        <f>IF(ISNUMBER(Merge2[[#This Row],[PerformanceRating.ManagerRating]]),Merge2[[#This Row],[PerformanceRating.ManagerRating]],NA())</f>
        <v>4</v>
      </c>
      <c r="AT1040" s="4">
        <f>AVERAGE(Merge2[[#This Row],[environment]],Merge2[[#This Row],[job_satisfactory]],Merge2[[#This Row],[Relationship]],Merge2[[#This Row],[worklife]],Merge2[[#This Row],[selfrating]],Merge2[[#This Row],[managerrating]])</f>
        <v>3.5</v>
      </c>
    </row>
    <row r="1041" spans="1:46" x14ac:dyDescent="0.25">
      <c r="A1041" s="1" t="s">
        <v>3413</v>
      </c>
      <c r="B1041" s="3" t="s">
        <v>3414</v>
      </c>
      <c r="C1041" s="3" t="s">
        <v>3415</v>
      </c>
      <c r="D1041" s="3" t="s">
        <v>39</v>
      </c>
      <c r="E1041" s="4">
        <v>24</v>
      </c>
      <c r="F1041" s="4" t="str">
        <f>IF(Merge2[[#This Row],[Age]]&lt;=35,"Young","Old")</f>
        <v>Young</v>
      </c>
      <c r="G1041" s="3" t="s">
        <v>75</v>
      </c>
      <c r="H1041" s="3" t="s">
        <v>57</v>
      </c>
      <c r="I1041" s="4">
        <v>19</v>
      </c>
      <c r="J1041" s="4" t="str" cm="1">
        <f t="array" ref="J1041">_xlfn.IFS(Merge2[[#This Row],[DistanceFromHome (KM)]] &lt;=10,"0-10KM",Merge2[[#This Row],[DistanceFromHome (KM)]] &lt;=20,"11-20KM",Merge2[[#This Row],[DistanceFromHome (KM)]] &lt;=30,"21-30KM",Merge2[[#This Row],[DistanceFromHome (KM)]] &lt;=40,"31-40KM",Merge2[[#This Row],[DistanceFromHome (KM)]] &lt;=50,"41-50KM")</f>
        <v>11-20KM</v>
      </c>
      <c r="K1041" s="3" t="s">
        <v>69</v>
      </c>
      <c r="L1041" s="3" t="s">
        <v>30</v>
      </c>
      <c r="M1041" s="4">
        <v>1</v>
      </c>
      <c r="N1041" s="3" t="str" cm="1">
        <f t="array" ref="N1041">_xlfn.SWITCH(Merge2[[#This Row],[Education]], 1, "Below College", 2, "College", 3, "Bachelor's", 4, "Master's", 5, "Doctorate")</f>
        <v>Below College</v>
      </c>
      <c r="O1041" s="3" t="s">
        <v>77</v>
      </c>
      <c r="P1041" s="3" t="s">
        <v>59</v>
      </c>
      <c r="Q1041" s="3" t="s">
        <v>51</v>
      </c>
      <c r="R1041" s="5">
        <v>115110</v>
      </c>
      <c r="S1041" s="4">
        <v>2</v>
      </c>
      <c r="T1041" s="3" t="s">
        <v>34</v>
      </c>
      <c r="U1041" s="4">
        <f>IF(Merge2[[#This Row],[OverTime]]="Yes", 1, 0)</f>
        <v>0</v>
      </c>
      <c r="V1041" s="2">
        <v>43788</v>
      </c>
      <c r="W1041" s="3" t="s">
        <v>34</v>
      </c>
      <c r="X1041" s="4">
        <v>3</v>
      </c>
      <c r="Y1041" s="4">
        <v>3</v>
      </c>
      <c r="Z1041" s="4">
        <v>3</v>
      </c>
      <c r="AA1041" s="4" t="str">
        <f>IF(Merge2[[#This Row],[YearsSinceLastPromotion]] &gt;=4, "Need Attention", "OK")</f>
        <v>OK</v>
      </c>
      <c r="AB1041" s="4">
        <v>3</v>
      </c>
      <c r="AC1041" s="1"/>
      <c r="AD1041" s="1"/>
      <c r="AE1041" s="2"/>
      <c r="AF1041" s="4"/>
      <c r="AG1041" s="4" t="e">
        <f>IF(ISNUMBER(Merge2[[#This Row],[PerformanceRating.EnvironmentSatisfaction]]),Merge2[[#This Row],[PerformanceRating.EnvironmentSatisfaction]], NA())</f>
        <v>#N/A</v>
      </c>
      <c r="AH1041" s="4"/>
      <c r="AI1041" s="4" t="e">
        <f>IF(ISNUMBER(Merge2[[#This Row],[PerformanceRating.JobSatisfaction]]),Merge2[[#This Row],[PerformanceRating.JobSatisfaction]],NA())</f>
        <v>#N/A</v>
      </c>
      <c r="AJ1041" s="4"/>
      <c r="AK1041" s="4" t="e">
        <f>IF(ISNUMBER(Merge2[[#This Row],[PerformanceRating.RelationshipSatisfaction]]),Merge2[[#This Row],[PerformanceRating.RelationshipSatisfaction]],NA())</f>
        <v>#N/A</v>
      </c>
      <c r="AL1041" s="4"/>
      <c r="AM1041" s="4"/>
      <c r="AN1041" s="4"/>
      <c r="AO1041" s="4" t="e">
        <f>IF(ISNUMBER(Merge2[[#This Row],[PerformanceRating.WorkLifeBalance]]),Merge2[[#This Row],[PerformanceRating.WorkLifeBalance]],NA())</f>
        <v>#N/A</v>
      </c>
      <c r="AP1041" s="4"/>
      <c r="AQ1041" s="4" t="e">
        <f>IF(ISNUMBER(Merge2[[#This Row],[PerformanceRating.SelfRating]]),Merge2[[#This Row],[PerformanceRating.SelfRating]],NA())</f>
        <v>#N/A</v>
      </c>
      <c r="AR1041" s="4"/>
      <c r="AS1041" s="4" t="e">
        <f>IF(ISNUMBER(Merge2[[#This Row],[PerformanceRating.ManagerRating]]),Merge2[[#This Row],[PerformanceRating.ManagerRating]],NA())</f>
        <v>#N/A</v>
      </c>
      <c r="AT1041" s="4" t="e">
        <f>AVERAGE(Merge2[[#This Row],[environment]],Merge2[[#This Row],[job_satisfactory]],Merge2[[#This Row],[Relationship]],Merge2[[#This Row],[worklife]],Merge2[[#This Row],[selfrating]],Merge2[[#This Row],[managerrating]])</f>
        <v>#N/A</v>
      </c>
    </row>
    <row r="1042" spans="1:46" x14ac:dyDescent="0.25">
      <c r="A1042" s="1" t="s">
        <v>3416</v>
      </c>
      <c r="B1042" s="3" t="s">
        <v>3417</v>
      </c>
      <c r="C1042" s="3" t="s">
        <v>3418</v>
      </c>
      <c r="D1042" s="3" t="s">
        <v>39</v>
      </c>
      <c r="E1042" s="4">
        <v>23</v>
      </c>
      <c r="F1042" s="4" t="str">
        <f>IF(Merge2[[#This Row],[Age]]&lt;=35,"Young","Old")</f>
        <v>Young</v>
      </c>
      <c r="G1042" s="3" t="s">
        <v>75</v>
      </c>
      <c r="H1042" s="3" t="s">
        <v>28</v>
      </c>
      <c r="I1042" s="4">
        <v>10</v>
      </c>
      <c r="J1042" s="4" t="str" cm="1">
        <f t="array" ref="J1042">_xlfn.IFS(Merge2[[#This Row],[DistanceFromHome (KM)]] &lt;=10,"0-10KM",Merge2[[#This Row],[DistanceFromHome (KM)]] &lt;=20,"11-20KM",Merge2[[#This Row],[DistanceFromHome (KM)]] &lt;=30,"21-30KM",Merge2[[#This Row],[DistanceFromHome (KM)]] &lt;=40,"31-40KM",Merge2[[#This Row],[DistanceFromHome (KM)]] &lt;=50,"41-50KM")</f>
        <v>0-10KM</v>
      </c>
      <c r="K1042" s="3" t="s">
        <v>69</v>
      </c>
      <c r="L1042" s="3" t="s">
        <v>30</v>
      </c>
      <c r="M1042" s="4">
        <v>2</v>
      </c>
      <c r="N1042" s="3" t="str" cm="1">
        <f t="array" ref="N1042">_xlfn.SWITCH(Merge2[[#This Row],[Education]], 1, "Below College", 2, "College", 3, "Bachelor's", 4, "Master's", 5, "Doctorate")</f>
        <v>College</v>
      </c>
      <c r="O1042" s="3" t="s">
        <v>49</v>
      </c>
      <c r="P1042" s="3" t="s">
        <v>32</v>
      </c>
      <c r="Q1042" s="3" t="s">
        <v>41</v>
      </c>
      <c r="R1042" s="5">
        <v>94417</v>
      </c>
      <c r="S1042" s="4">
        <v>0</v>
      </c>
      <c r="T1042" s="3" t="s">
        <v>34</v>
      </c>
      <c r="U1042" s="4">
        <f>IF(Merge2[[#This Row],[OverTime]]="Yes", 1, 0)</f>
        <v>0</v>
      </c>
      <c r="V1042" s="2">
        <v>43802</v>
      </c>
      <c r="W1042" s="3" t="s">
        <v>34</v>
      </c>
      <c r="X1042" s="4">
        <v>3</v>
      </c>
      <c r="Y1042" s="4">
        <v>3</v>
      </c>
      <c r="Z1042" s="4">
        <v>3</v>
      </c>
      <c r="AA1042" s="4" t="str">
        <f>IF(Merge2[[#This Row],[YearsSinceLastPromotion]] &gt;=4, "Need Attention", "OK")</f>
        <v>OK</v>
      </c>
      <c r="AB1042" s="4">
        <v>2</v>
      </c>
      <c r="AC1042" s="1"/>
      <c r="AD1042" s="1"/>
      <c r="AE1042" s="2"/>
      <c r="AF1042" s="4"/>
      <c r="AG1042" s="4" t="e">
        <f>IF(ISNUMBER(Merge2[[#This Row],[PerformanceRating.EnvironmentSatisfaction]]),Merge2[[#This Row],[PerformanceRating.EnvironmentSatisfaction]], NA())</f>
        <v>#N/A</v>
      </c>
      <c r="AH1042" s="4"/>
      <c r="AI1042" s="4" t="e">
        <f>IF(ISNUMBER(Merge2[[#This Row],[PerformanceRating.JobSatisfaction]]),Merge2[[#This Row],[PerformanceRating.JobSatisfaction]],NA())</f>
        <v>#N/A</v>
      </c>
      <c r="AJ1042" s="4"/>
      <c r="AK1042" s="4" t="e">
        <f>IF(ISNUMBER(Merge2[[#This Row],[PerformanceRating.RelationshipSatisfaction]]),Merge2[[#This Row],[PerformanceRating.RelationshipSatisfaction]],NA())</f>
        <v>#N/A</v>
      </c>
      <c r="AL1042" s="4"/>
      <c r="AM1042" s="4"/>
      <c r="AN1042" s="4"/>
      <c r="AO1042" s="4" t="e">
        <f>IF(ISNUMBER(Merge2[[#This Row],[PerformanceRating.WorkLifeBalance]]),Merge2[[#This Row],[PerformanceRating.WorkLifeBalance]],NA())</f>
        <v>#N/A</v>
      </c>
      <c r="AP1042" s="4"/>
      <c r="AQ1042" s="4" t="e">
        <f>IF(ISNUMBER(Merge2[[#This Row],[PerformanceRating.SelfRating]]),Merge2[[#This Row],[PerformanceRating.SelfRating]],NA())</f>
        <v>#N/A</v>
      </c>
      <c r="AR1042" s="4"/>
      <c r="AS1042" s="4" t="e">
        <f>IF(ISNUMBER(Merge2[[#This Row],[PerformanceRating.ManagerRating]]),Merge2[[#This Row],[PerformanceRating.ManagerRating]],NA())</f>
        <v>#N/A</v>
      </c>
      <c r="AT1042" s="4" t="e">
        <f>AVERAGE(Merge2[[#This Row],[environment]],Merge2[[#This Row],[job_satisfactory]],Merge2[[#This Row],[Relationship]],Merge2[[#This Row],[worklife]],Merge2[[#This Row],[selfrating]],Merge2[[#This Row],[managerrating]])</f>
        <v>#N/A</v>
      </c>
    </row>
    <row r="1043" spans="1:46" x14ac:dyDescent="0.25">
      <c r="A1043" s="1" t="s">
        <v>3419</v>
      </c>
      <c r="B1043" s="3" t="s">
        <v>3420</v>
      </c>
      <c r="C1043" s="3" t="s">
        <v>3421</v>
      </c>
      <c r="D1043" s="3" t="s">
        <v>39</v>
      </c>
      <c r="E1043" s="4">
        <v>21</v>
      </c>
      <c r="F1043" s="4" t="str">
        <f>IF(Merge2[[#This Row],[Age]]&lt;=35,"Young","Old")</f>
        <v>Young</v>
      </c>
      <c r="G1043" s="3" t="s">
        <v>27</v>
      </c>
      <c r="H1043" s="3" t="s">
        <v>57</v>
      </c>
      <c r="I1043" s="4">
        <v>16</v>
      </c>
      <c r="J1043" s="4" t="str" cm="1">
        <f t="array" ref="J1043">_xlfn.IFS(Merge2[[#This Row],[DistanceFromHome (KM)]] &lt;=10,"0-10KM",Merge2[[#This Row],[DistanceFromHome (KM)]] &lt;=20,"11-20KM",Merge2[[#This Row],[DistanceFromHome (KM)]] &lt;=30,"21-30KM",Merge2[[#This Row],[DistanceFromHome (KM)]] &lt;=40,"31-40KM",Merge2[[#This Row],[DistanceFromHome (KM)]] &lt;=50,"41-50KM")</f>
        <v>11-20KM</v>
      </c>
      <c r="K1043" s="3" t="s">
        <v>40</v>
      </c>
      <c r="L1043" s="3" t="s">
        <v>30</v>
      </c>
      <c r="M1043" s="4">
        <v>1</v>
      </c>
      <c r="N1043" s="3" t="str" cm="1">
        <f t="array" ref="N1043">_xlfn.SWITCH(Merge2[[#This Row],[Education]], 1, "Below College", 2, "College", 3, "Bachelor's", 4, "Master's", 5, "Doctorate")</f>
        <v>Below College</v>
      </c>
      <c r="O1043" s="3" t="s">
        <v>77</v>
      </c>
      <c r="P1043" s="3" t="s">
        <v>110</v>
      </c>
      <c r="Q1043" s="3" t="s">
        <v>41</v>
      </c>
      <c r="R1043" s="5">
        <v>22515</v>
      </c>
      <c r="S1043" s="4">
        <v>0</v>
      </c>
      <c r="T1043" s="3" t="s">
        <v>42</v>
      </c>
      <c r="U1043" s="4">
        <f>IF(Merge2[[#This Row],[OverTime]]="Yes", 1, 0)</f>
        <v>1</v>
      </c>
      <c r="V1043" s="2">
        <v>43804</v>
      </c>
      <c r="W1043" s="3" t="s">
        <v>42</v>
      </c>
      <c r="X1043" s="4">
        <v>1</v>
      </c>
      <c r="Y1043" s="4">
        <v>0</v>
      </c>
      <c r="Z1043" s="4">
        <v>0</v>
      </c>
      <c r="AA1043" s="4" t="str">
        <f>IF(Merge2[[#This Row],[YearsSinceLastPromotion]] &gt;=4, "Need Attention", "OK")</f>
        <v>OK</v>
      </c>
      <c r="AB1043" s="4">
        <v>0</v>
      </c>
      <c r="AC1043" s="1" t="s">
        <v>3422</v>
      </c>
      <c r="AD1043" s="1" t="s">
        <v>3419</v>
      </c>
      <c r="AE1043" s="2">
        <v>42570</v>
      </c>
      <c r="AF1043" s="4">
        <v>3</v>
      </c>
      <c r="AG1043" s="4">
        <f>IF(ISNUMBER(Merge2[[#This Row],[PerformanceRating.EnvironmentSatisfaction]]),Merge2[[#This Row],[PerformanceRating.EnvironmentSatisfaction]], NA())</f>
        <v>3</v>
      </c>
      <c r="AH1043" s="4">
        <v>4</v>
      </c>
      <c r="AI1043" s="4">
        <f>IF(ISNUMBER(Merge2[[#This Row],[PerformanceRating.JobSatisfaction]]),Merge2[[#This Row],[PerformanceRating.JobSatisfaction]],NA())</f>
        <v>4</v>
      </c>
      <c r="AJ1043" s="4">
        <v>3</v>
      </c>
      <c r="AK1043" s="4">
        <f>IF(ISNUMBER(Merge2[[#This Row],[PerformanceRating.RelationshipSatisfaction]]),Merge2[[#This Row],[PerformanceRating.RelationshipSatisfaction]],NA())</f>
        <v>3</v>
      </c>
      <c r="AL1043" s="4">
        <v>1</v>
      </c>
      <c r="AM1043" s="4">
        <v>1</v>
      </c>
      <c r="AN1043" s="4">
        <v>5</v>
      </c>
      <c r="AO1043" s="4">
        <f>IF(ISNUMBER(Merge2[[#This Row],[PerformanceRating.WorkLifeBalance]]),Merge2[[#This Row],[PerformanceRating.WorkLifeBalance]],NA())</f>
        <v>5</v>
      </c>
      <c r="AP1043" s="4">
        <v>5</v>
      </c>
      <c r="AQ1043" s="4">
        <f>IF(ISNUMBER(Merge2[[#This Row],[PerformanceRating.SelfRating]]),Merge2[[#This Row],[PerformanceRating.SelfRating]],NA())</f>
        <v>5</v>
      </c>
      <c r="AR1043" s="4">
        <v>4</v>
      </c>
      <c r="AS1043" s="4">
        <f>IF(ISNUMBER(Merge2[[#This Row],[PerformanceRating.ManagerRating]]),Merge2[[#This Row],[PerformanceRating.ManagerRating]],NA())</f>
        <v>4</v>
      </c>
      <c r="AT1043" s="4">
        <f>AVERAGE(Merge2[[#This Row],[environment]],Merge2[[#This Row],[job_satisfactory]],Merge2[[#This Row],[Relationship]],Merge2[[#This Row],[worklife]],Merge2[[#This Row],[selfrating]],Merge2[[#This Row],[managerrating]])</f>
        <v>4</v>
      </c>
    </row>
    <row r="1044" spans="1:46" x14ac:dyDescent="0.25">
      <c r="A1044" s="1" t="s">
        <v>3423</v>
      </c>
      <c r="B1044" s="3" t="s">
        <v>935</v>
      </c>
      <c r="C1044" s="3" t="s">
        <v>3424</v>
      </c>
      <c r="D1044" s="3" t="s">
        <v>39</v>
      </c>
      <c r="E1044" s="4">
        <v>21</v>
      </c>
      <c r="F1044" s="4" t="str">
        <f>IF(Merge2[[#This Row],[Age]]&lt;=35,"Young","Old")</f>
        <v>Young</v>
      </c>
      <c r="G1044" s="3" t="s">
        <v>27</v>
      </c>
      <c r="H1044" s="3" t="s">
        <v>57</v>
      </c>
      <c r="I1044" s="4">
        <v>25</v>
      </c>
      <c r="J1044" s="4" t="str" cm="1">
        <f t="array" ref="J1044">_xlfn.IFS(Merge2[[#This Row],[DistanceFromHome (KM)]] &lt;=10,"0-10KM",Merge2[[#This Row],[DistanceFromHome (KM)]] &lt;=20,"11-20KM",Merge2[[#This Row],[DistanceFromHome (KM)]] &lt;=30,"21-30KM",Merge2[[#This Row],[DistanceFromHome (KM)]] &lt;=40,"31-40KM",Merge2[[#This Row],[DistanceFromHome (KM)]] &lt;=50,"41-50KM")</f>
        <v>21-30KM</v>
      </c>
      <c r="K1044" s="3" t="s">
        <v>69</v>
      </c>
      <c r="L1044" s="3" t="s">
        <v>30</v>
      </c>
      <c r="M1044" s="4">
        <v>4</v>
      </c>
      <c r="N1044" s="3" t="str" cm="1">
        <f t="array" ref="N1044">_xlfn.SWITCH(Merge2[[#This Row],[Education]], 1, "Below College", 2, "College", 3, "Bachelor's", 4, "Master's", 5, "Doctorate")</f>
        <v>Master's</v>
      </c>
      <c r="O1044" s="3" t="s">
        <v>58</v>
      </c>
      <c r="P1044" s="3" t="s">
        <v>93</v>
      </c>
      <c r="Q1044" s="3" t="s">
        <v>41</v>
      </c>
      <c r="R1044" s="5">
        <v>34634</v>
      </c>
      <c r="S1044" s="4">
        <v>0</v>
      </c>
      <c r="T1044" s="3" t="s">
        <v>34</v>
      </c>
      <c r="U1044" s="4">
        <f>IF(Merge2[[#This Row],[OverTime]]="Yes", 1, 0)</f>
        <v>0</v>
      </c>
      <c r="V1044" s="2">
        <v>43810</v>
      </c>
      <c r="W1044" s="3" t="s">
        <v>42</v>
      </c>
      <c r="X1044" s="4">
        <v>1</v>
      </c>
      <c r="Y1044" s="4">
        <v>1</v>
      </c>
      <c r="Z1044" s="4">
        <v>1</v>
      </c>
      <c r="AA1044" s="4" t="str">
        <f>IF(Merge2[[#This Row],[YearsSinceLastPromotion]] &gt;=4, "Need Attention", "OK")</f>
        <v>OK</v>
      </c>
      <c r="AB1044" s="4">
        <v>1</v>
      </c>
      <c r="AC1044" s="1"/>
      <c r="AD1044" s="1"/>
      <c r="AE1044" s="2"/>
      <c r="AF1044" s="4"/>
      <c r="AG1044" s="4" t="e">
        <f>IF(ISNUMBER(Merge2[[#This Row],[PerformanceRating.EnvironmentSatisfaction]]),Merge2[[#This Row],[PerformanceRating.EnvironmentSatisfaction]], NA())</f>
        <v>#N/A</v>
      </c>
      <c r="AH1044" s="4"/>
      <c r="AI1044" s="4" t="e">
        <f>IF(ISNUMBER(Merge2[[#This Row],[PerformanceRating.JobSatisfaction]]),Merge2[[#This Row],[PerformanceRating.JobSatisfaction]],NA())</f>
        <v>#N/A</v>
      </c>
      <c r="AJ1044" s="4"/>
      <c r="AK1044" s="4" t="e">
        <f>IF(ISNUMBER(Merge2[[#This Row],[PerformanceRating.RelationshipSatisfaction]]),Merge2[[#This Row],[PerformanceRating.RelationshipSatisfaction]],NA())</f>
        <v>#N/A</v>
      </c>
      <c r="AL1044" s="4"/>
      <c r="AM1044" s="4"/>
      <c r="AN1044" s="4"/>
      <c r="AO1044" s="4" t="e">
        <f>IF(ISNUMBER(Merge2[[#This Row],[PerformanceRating.WorkLifeBalance]]),Merge2[[#This Row],[PerformanceRating.WorkLifeBalance]],NA())</f>
        <v>#N/A</v>
      </c>
      <c r="AP1044" s="4"/>
      <c r="AQ1044" s="4" t="e">
        <f>IF(ISNUMBER(Merge2[[#This Row],[PerformanceRating.SelfRating]]),Merge2[[#This Row],[PerformanceRating.SelfRating]],NA())</f>
        <v>#N/A</v>
      </c>
      <c r="AR1044" s="4"/>
      <c r="AS1044" s="4" t="e">
        <f>IF(ISNUMBER(Merge2[[#This Row],[PerformanceRating.ManagerRating]]),Merge2[[#This Row],[PerformanceRating.ManagerRating]],NA())</f>
        <v>#N/A</v>
      </c>
      <c r="AT1044" s="4" t="e">
        <f>AVERAGE(Merge2[[#This Row],[environment]],Merge2[[#This Row],[job_satisfactory]],Merge2[[#This Row],[Relationship]],Merge2[[#This Row],[worklife]],Merge2[[#This Row],[selfrating]],Merge2[[#This Row],[managerrating]])</f>
        <v>#N/A</v>
      </c>
    </row>
    <row r="1045" spans="1:46" x14ac:dyDescent="0.25">
      <c r="A1045" s="1" t="s">
        <v>3425</v>
      </c>
      <c r="B1045" s="3" t="s">
        <v>3426</v>
      </c>
      <c r="C1045" s="3" t="s">
        <v>3427</v>
      </c>
      <c r="D1045" s="3" t="s">
        <v>26</v>
      </c>
      <c r="E1045" s="4">
        <v>23</v>
      </c>
      <c r="F1045" s="4" t="str">
        <f>IF(Merge2[[#This Row],[Age]]&lt;=35,"Young","Old")</f>
        <v>Young</v>
      </c>
      <c r="G1045" s="3" t="s">
        <v>27</v>
      </c>
      <c r="H1045" s="3" t="s">
        <v>28</v>
      </c>
      <c r="I1045" s="4">
        <v>35</v>
      </c>
      <c r="J1045" s="4" t="str" cm="1">
        <f t="array" ref="J1045">_xlfn.IFS(Merge2[[#This Row],[DistanceFromHome (KM)]] &lt;=10,"0-10KM",Merge2[[#This Row],[DistanceFromHome (KM)]] &lt;=20,"11-20KM",Merge2[[#This Row],[DistanceFromHome (KM)]] &lt;=30,"21-30KM",Merge2[[#This Row],[DistanceFromHome (KM)]] &lt;=40,"31-40KM",Merge2[[#This Row],[DistanceFromHome (KM)]] &lt;=50,"41-50KM")</f>
        <v>31-40KM</v>
      </c>
      <c r="K1045" s="3" t="s">
        <v>40</v>
      </c>
      <c r="L1045" s="3" t="s">
        <v>30</v>
      </c>
      <c r="M1045" s="4">
        <v>3</v>
      </c>
      <c r="N1045" s="3" t="str" cm="1">
        <f t="array" ref="N1045">_xlfn.SWITCH(Merge2[[#This Row],[Education]], 1, "Below College", 2, "College", 3, "Bachelor's", 4, "Master's", 5, "Doctorate")</f>
        <v>Bachelor's</v>
      </c>
      <c r="O1045" s="3" t="s">
        <v>130</v>
      </c>
      <c r="P1045" s="3" t="s">
        <v>32</v>
      </c>
      <c r="Q1045" s="3" t="s">
        <v>33</v>
      </c>
      <c r="R1045" s="5">
        <v>45518</v>
      </c>
      <c r="S1045" s="4">
        <v>1</v>
      </c>
      <c r="T1045" s="3" t="s">
        <v>42</v>
      </c>
      <c r="U1045" s="4">
        <f>IF(Merge2[[#This Row],[OverTime]]="Yes", 1, 0)</f>
        <v>1</v>
      </c>
      <c r="V1045" s="2">
        <v>43811</v>
      </c>
      <c r="W1045" s="3" t="s">
        <v>34</v>
      </c>
      <c r="X1045" s="4">
        <v>3</v>
      </c>
      <c r="Y1045" s="4">
        <v>3</v>
      </c>
      <c r="Z1045" s="4">
        <v>3</v>
      </c>
      <c r="AA1045" s="4" t="str">
        <f>IF(Merge2[[#This Row],[YearsSinceLastPromotion]] &gt;=4, "Need Attention", "OK")</f>
        <v>OK</v>
      </c>
      <c r="AB1045" s="4">
        <v>2</v>
      </c>
      <c r="AC1045" s="1" t="s">
        <v>3428</v>
      </c>
      <c r="AD1045" s="1" t="s">
        <v>3425</v>
      </c>
      <c r="AE1045" s="2">
        <v>42010</v>
      </c>
      <c r="AF1045" s="4">
        <v>3</v>
      </c>
      <c r="AG1045" s="4">
        <f>IF(ISNUMBER(Merge2[[#This Row],[PerformanceRating.EnvironmentSatisfaction]]),Merge2[[#This Row],[PerformanceRating.EnvironmentSatisfaction]], NA())</f>
        <v>3</v>
      </c>
      <c r="AH1045" s="4">
        <v>5</v>
      </c>
      <c r="AI1045" s="4">
        <f>IF(ISNUMBER(Merge2[[#This Row],[PerformanceRating.JobSatisfaction]]),Merge2[[#This Row],[PerformanceRating.JobSatisfaction]],NA())</f>
        <v>5</v>
      </c>
      <c r="AJ1045" s="4">
        <v>5</v>
      </c>
      <c r="AK1045" s="4">
        <f>IF(ISNUMBER(Merge2[[#This Row],[PerformanceRating.RelationshipSatisfaction]]),Merge2[[#This Row],[PerformanceRating.RelationshipSatisfaction]],NA())</f>
        <v>5</v>
      </c>
      <c r="AL1045" s="4">
        <v>3</v>
      </c>
      <c r="AM1045" s="4">
        <v>3</v>
      </c>
      <c r="AN1045" s="4">
        <v>5</v>
      </c>
      <c r="AO1045" s="4">
        <f>IF(ISNUMBER(Merge2[[#This Row],[PerformanceRating.WorkLifeBalance]]),Merge2[[#This Row],[PerformanceRating.WorkLifeBalance]],NA())</f>
        <v>5</v>
      </c>
      <c r="AP1045" s="4">
        <v>3</v>
      </c>
      <c r="AQ1045" s="4">
        <f>IF(ISNUMBER(Merge2[[#This Row],[PerformanceRating.SelfRating]]),Merge2[[#This Row],[PerformanceRating.SelfRating]],NA())</f>
        <v>3</v>
      </c>
      <c r="AR1045" s="4">
        <v>3</v>
      </c>
      <c r="AS1045" s="4">
        <f>IF(ISNUMBER(Merge2[[#This Row],[PerformanceRating.ManagerRating]]),Merge2[[#This Row],[PerformanceRating.ManagerRating]],NA())</f>
        <v>3</v>
      </c>
      <c r="AT1045" s="4">
        <f>AVERAGE(Merge2[[#This Row],[environment]],Merge2[[#This Row],[job_satisfactory]],Merge2[[#This Row],[Relationship]],Merge2[[#This Row],[worklife]],Merge2[[#This Row],[selfrating]],Merge2[[#This Row],[managerrating]])</f>
        <v>4</v>
      </c>
    </row>
    <row r="1046" spans="1:46" x14ac:dyDescent="0.25">
      <c r="A1046" s="1" t="s">
        <v>3429</v>
      </c>
      <c r="B1046" s="3" t="s">
        <v>3430</v>
      </c>
      <c r="C1046" s="3" t="s">
        <v>3431</v>
      </c>
      <c r="D1046" s="3" t="s">
        <v>26</v>
      </c>
      <c r="E1046" s="4">
        <v>30</v>
      </c>
      <c r="F1046" s="4" t="str">
        <f>IF(Merge2[[#This Row],[Age]]&lt;=35,"Young","Old")</f>
        <v>Young</v>
      </c>
      <c r="G1046" s="3" t="s">
        <v>92</v>
      </c>
      <c r="H1046" s="3" t="s">
        <v>57</v>
      </c>
      <c r="I1046" s="4">
        <v>7</v>
      </c>
      <c r="J1046" s="4" t="str" cm="1">
        <f t="array" ref="J1046">_xlfn.IFS(Merge2[[#This Row],[DistanceFromHome (KM)]] &lt;=10,"0-10KM",Merge2[[#This Row],[DistanceFromHome (KM)]] &lt;=20,"11-20KM",Merge2[[#This Row],[DistanceFromHome (KM)]] &lt;=30,"21-30KM",Merge2[[#This Row],[DistanceFromHome (KM)]] &lt;=40,"31-40KM",Merge2[[#This Row],[DistanceFromHome (KM)]] &lt;=50,"41-50KM")</f>
        <v>0-10KM</v>
      </c>
      <c r="K1046" s="3" t="s">
        <v>69</v>
      </c>
      <c r="L1046" s="3" t="s">
        <v>30</v>
      </c>
      <c r="M1046" s="4">
        <v>3</v>
      </c>
      <c r="N1046" s="3" t="str" cm="1">
        <f t="array" ref="N1046">_xlfn.SWITCH(Merge2[[#This Row],[Education]], 1, "Below College", 2, "College", 3, "Bachelor's", 4, "Master's", 5, "Doctorate")</f>
        <v>Bachelor's</v>
      </c>
      <c r="O1046" s="3" t="s">
        <v>200</v>
      </c>
      <c r="P1046" s="3" t="s">
        <v>93</v>
      </c>
      <c r="Q1046" s="3" t="s">
        <v>51</v>
      </c>
      <c r="R1046" s="5">
        <v>175692</v>
      </c>
      <c r="S1046" s="4">
        <v>1</v>
      </c>
      <c r="T1046" s="3" t="s">
        <v>34</v>
      </c>
      <c r="U1046" s="4">
        <f>IF(Merge2[[#This Row],[OverTime]]="Yes", 1, 0)</f>
        <v>0</v>
      </c>
      <c r="V1046" s="2">
        <v>43815</v>
      </c>
      <c r="W1046" s="3" t="s">
        <v>34</v>
      </c>
      <c r="X1046" s="4">
        <v>3</v>
      </c>
      <c r="Y1046" s="4">
        <v>0</v>
      </c>
      <c r="Z1046" s="4">
        <v>3</v>
      </c>
      <c r="AA1046" s="4" t="str">
        <f>IF(Merge2[[#This Row],[YearsSinceLastPromotion]] &gt;=4, "Need Attention", "OK")</f>
        <v>OK</v>
      </c>
      <c r="AB1046" s="4">
        <v>3</v>
      </c>
      <c r="AC1046" s="1"/>
      <c r="AD1046" s="1"/>
      <c r="AE1046" s="2"/>
      <c r="AF1046" s="4"/>
      <c r="AG1046" s="4" t="e">
        <f>IF(ISNUMBER(Merge2[[#This Row],[PerformanceRating.EnvironmentSatisfaction]]),Merge2[[#This Row],[PerformanceRating.EnvironmentSatisfaction]], NA())</f>
        <v>#N/A</v>
      </c>
      <c r="AH1046" s="4"/>
      <c r="AI1046" s="4" t="e">
        <f>IF(ISNUMBER(Merge2[[#This Row],[PerformanceRating.JobSatisfaction]]),Merge2[[#This Row],[PerformanceRating.JobSatisfaction]],NA())</f>
        <v>#N/A</v>
      </c>
      <c r="AJ1046" s="4"/>
      <c r="AK1046" s="4" t="e">
        <f>IF(ISNUMBER(Merge2[[#This Row],[PerformanceRating.RelationshipSatisfaction]]),Merge2[[#This Row],[PerformanceRating.RelationshipSatisfaction]],NA())</f>
        <v>#N/A</v>
      </c>
      <c r="AL1046" s="4"/>
      <c r="AM1046" s="4"/>
      <c r="AN1046" s="4"/>
      <c r="AO1046" s="4" t="e">
        <f>IF(ISNUMBER(Merge2[[#This Row],[PerformanceRating.WorkLifeBalance]]),Merge2[[#This Row],[PerformanceRating.WorkLifeBalance]],NA())</f>
        <v>#N/A</v>
      </c>
      <c r="AP1046" s="4"/>
      <c r="AQ1046" s="4" t="e">
        <f>IF(ISNUMBER(Merge2[[#This Row],[PerformanceRating.SelfRating]]),Merge2[[#This Row],[PerformanceRating.SelfRating]],NA())</f>
        <v>#N/A</v>
      </c>
      <c r="AR1046" s="4"/>
      <c r="AS1046" s="4" t="e">
        <f>IF(ISNUMBER(Merge2[[#This Row],[PerformanceRating.ManagerRating]]),Merge2[[#This Row],[PerformanceRating.ManagerRating]],NA())</f>
        <v>#N/A</v>
      </c>
      <c r="AT1046" s="4" t="e">
        <f>AVERAGE(Merge2[[#This Row],[environment]],Merge2[[#This Row],[job_satisfactory]],Merge2[[#This Row],[Relationship]],Merge2[[#This Row],[worklife]],Merge2[[#This Row],[selfrating]],Merge2[[#This Row],[managerrating]])</f>
        <v>#N/A</v>
      </c>
    </row>
    <row r="1047" spans="1:46" x14ac:dyDescent="0.25">
      <c r="A1047" s="1" t="s">
        <v>3432</v>
      </c>
      <c r="B1047" s="3" t="s">
        <v>3433</v>
      </c>
      <c r="C1047" s="3" t="s">
        <v>3434</v>
      </c>
      <c r="D1047" s="3" t="s">
        <v>26</v>
      </c>
      <c r="E1047" s="4">
        <v>24</v>
      </c>
      <c r="F1047" s="4" t="str">
        <f>IF(Merge2[[#This Row],[Age]]&lt;=35,"Young","Old")</f>
        <v>Young</v>
      </c>
      <c r="G1047" s="3" t="s">
        <v>27</v>
      </c>
      <c r="H1047" s="3" t="s">
        <v>57</v>
      </c>
      <c r="I1047" s="4">
        <v>5</v>
      </c>
      <c r="J1047" s="4" t="str" cm="1">
        <f t="array" ref="J1047">_xlfn.IFS(Merge2[[#This Row],[DistanceFromHome (KM)]] &lt;=10,"0-10KM",Merge2[[#This Row],[DistanceFromHome (KM)]] &lt;=20,"11-20KM",Merge2[[#This Row],[DistanceFromHome (KM)]] &lt;=30,"21-30KM",Merge2[[#This Row],[DistanceFromHome (KM)]] &lt;=40,"31-40KM",Merge2[[#This Row],[DistanceFromHome (KM)]] &lt;=50,"41-50KM")</f>
        <v>0-10KM</v>
      </c>
      <c r="K1047" s="3" t="s">
        <v>40</v>
      </c>
      <c r="L1047" s="3" t="s">
        <v>30</v>
      </c>
      <c r="M1047" s="4">
        <v>4</v>
      </c>
      <c r="N1047" s="3" t="str" cm="1">
        <f t="array" ref="N1047">_xlfn.SWITCH(Merge2[[#This Row],[Education]], 1, "Below College", 2, "College", 3, "Bachelor's", 4, "Master's", 5, "Doctorate")</f>
        <v>Master's</v>
      </c>
      <c r="O1047" s="3" t="s">
        <v>58</v>
      </c>
      <c r="P1047" s="3" t="s">
        <v>93</v>
      </c>
      <c r="Q1047" s="3" t="s">
        <v>41</v>
      </c>
      <c r="R1047" s="5">
        <v>100576</v>
      </c>
      <c r="S1047" s="4">
        <v>0</v>
      </c>
      <c r="T1047" s="3" t="s">
        <v>34</v>
      </c>
      <c r="U1047" s="4">
        <f>IF(Merge2[[#This Row],[OverTime]]="Yes", 1, 0)</f>
        <v>0</v>
      </c>
      <c r="V1047" s="2">
        <v>43815</v>
      </c>
      <c r="W1047" s="3" t="s">
        <v>34</v>
      </c>
      <c r="X1047" s="4">
        <v>3</v>
      </c>
      <c r="Y1047" s="4">
        <v>0</v>
      </c>
      <c r="Z1047" s="4">
        <v>0</v>
      </c>
      <c r="AA1047" s="4" t="str">
        <f>IF(Merge2[[#This Row],[YearsSinceLastPromotion]] &gt;=4, "Need Attention", "OK")</f>
        <v>OK</v>
      </c>
      <c r="AB1047" s="4">
        <v>0</v>
      </c>
      <c r="AC1047" s="1"/>
      <c r="AD1047" s="1"/>
      <c r="AE1047" s="2"/>
      <c r="AF1047" s="4"/>
      <c r="AG1047" s="4" t="e">
        <f>IF(ISNUMBER(Merge2[[#This Row],[PerformanceRating.EnvironmentSatisfaction]]),Merge2[[#This Row],[PerformanceRating.EnvironmentSatisfaction]], NA())</f>
        <v>#N/A</v>
      </c>
      <c r="AH1047" s="4"/>
      <c r="AI1047" s="4" t="e">
        <f>IF(ISNUMBER(Merge2[[#This Row],[PerformanceRating.JobSatisfaction]]),Merge2[[#This Row],[PerformanceRating.JobSatisfaction]],NA())</f>
        <v>#N/A</v>
      </c>
      <c r="AJ1047" s="4"/>
      <c r="AK1047" s="4" t="e">
        <f>IF(ISNUMBER(Merge2[[#This Row],[PerformanceRating.RelationshipSatisfaction]]),Merge2[[#This Row],[PerformanceRating.RelationshipSatisfaction]],NA())</f>
        <v>#N/A</v>
      </c>
      <c r="AL1047" s="4"/>
      <c r="AM1047" s="4"/>
      <c r="AN1047" s="4"/>
      <c r="AO1047" s="4" t="e">
        <f>IF(ISNUMBER(Merge2[[#This Row],[PerformanceRating.WorkLifeBalance]]),Merge2[[#This Row],[PerformanceRating.WorkLifeBalance]],NA())</f>
        <v>#N/A</v>
      </c>
      <c r="AP1047" s="4"/>
      <c r="AQ1047" s="4" t="e">
        <f>IF(ISNUMBER(Merge2[[#This Row],[PerformanceRating.SelfRating]]),Merge2[[#This Row],[PerformanceRating.SelfRating]],NA())</f>
        <v>#N/A</v>
      </c>
      <c r="AR1047" s="4"/>
      <c r="AS1047" s="4" t="e">
        <f>IF(ISNUMBER(Merge2[[#This Row],[PerformanceRating.ManagerRating]]),Merge2[[#This Row],[PerformanceRating.ManagerRating]],NA())</f>
        <v>#N/A</v>
      </c>
      <c r="AT1047" s="4" t="e">
        <f>AVERAGE(Merge2[[#This Row],[environment]],Merge2[[#This Row],[job_satisfactory]],Merge2[[#This Row],[Relationship]],Merge2[[#This Row],[worklife]],Merge2[[#This Row],[selfrating]],Merge2[[#This Row],[managerrating]])</f>
        <v>#N/A</v>
      </c>
    </row>
    <row r="1048" spans="1:46" x14ac:dyDescent="0.25">
      <c r="A1048" s="1" t="s">
        <v>3435</v>
      </c>
      <c r="B1048" s="3" t="s">
        <v>3436</v>
      </c>
      <c r="C1048" s="3" t="s">
        <v>3437</v>
      </c>
      <c r="D1048" s="3" t="s">
        <v>26</v>
      </c>
      <c r="E1048" s="4">
        <v>23</v>
      </c>
      <c r="F1048" s="4" t="str">
        <f>IF(Merge2[[#This Row],[Age]]&lt;=35,"Young","Old")</f>
        <v>Young</v>
      </c>
      <c r="G1048" s="3" t="s">
        <v>27</v>
      </c>
      <c r="H1048" s="3" t="s">
        <v>57</v>
      </c>
      <c r="I1048" s="4">
        <v>32</v>
      </c>
      <c r="J1048" s="4" t="str" cm="1">
        <f t="array" ref="J1048">_xlfn.IFS(Merge2[[#This Row],[DistanceFromHome (KM)]] &lt;=10,"0-10KM",Merge2[[#This Row],[DistanceFromHome (KM)]] &lt;=20,"11-20KM",Merge2[[#This Row],[DistanceFromHome (KM)]] &lt;=30,"21-30KM",Merge2[[#This Row],[DistanceFromHome (KM)]] &lt;=40,"31-40KM",Merge2[[#This Row],[DistanceFromHome (KM)]] &lt;=50,"41-50KM")</f>
        <v>31-40KM</v>
      </c>
      <c r="K1048" s="3" t="s">
        <v>40</v>
      </c>
      <c r="L1048" s="3" t="s">
        <v>30</v>
      </c>
      <c r="M1048" s="4">
        <v>4</v>
      </c>
      <c r="N1048" s="3" t="str" cm="1">
        <f t="array" ref="N1048">_xlfn.SWITCH(Merge2[[#This Row],[Education]], 1, "Below College", 2, "College", 3, "Bachelor's", 4, "Master's", 5, "Doctorate")</f>
        <v>Master's</v>
      </c>
      <c r="O1048" s="3" t="s">
        <v>58</v>
      </c>
      <c r="P1048" s="3" t="s">
        <v>93</v>
      </c>
      <c r="Q1048" s="3" t="s">
        <v>33</v>
      </c>
      <c r="R1048" s="5">
        <v>47294</v>
      </c>
      <c r="S1048" s="4">
        <v>3</v>
      </c>
      <c r="T1048" s="3" t="s">
        <v>34</v>
      </c>
      <c r="U1048" s="4">
        <f>IF(Merge2[[#This Row],[OverTime]]="Yes", 1, 0)</f>
        <v>0</v>
      </c>
      <c r="V1048" s="2">
        <v>43817</v>
      </c>
      <c r="W1048" s="3" t="s">
        <v>34</v>
      </c>
      <c r="X1048" s="4">
        <v>3</v>
      </c>
      <c r="Y1048" s="4">
        <v>0</v>
      </c>
      <c r="Z1048" s="4">
        <v>2</v>
      </c>
      <c r="AA1048" s="4" t="str">
        <f>IF(Merge2[[#This Row],[YearsSinceLastPromotion]] &gt;=4, "Need Attention", "OK")</f>
        <v>OK</v>
      </c>
      <c r="AB1048" s="4">
        <v>0</v>
      </c>
      <c r="AC1048" s="1" t="s">
        <v>3438</v>
      </c>
      <c r="AD1048" s="1" t="s">
        <v>3435</v>
      </c>
      <c r="AE1048" s="2">
        <v>42949</v>
      </c>
      <c r="AF1048" s="4">
        <v>5</v>
      </c>
      <c r="AG1048" s="4">
        <f>IF(ISNUMBER(Merge2[[#This Row],[PerformanceRating.EnvironmentSatisfaction]]),Merge2[[#This Row],[PerformanceRating.EnvironmentSatisfaction]], NA())</f>
        <v>5</v>
      </c>
      <c r="AH1048" s="4">
        <v>2</v>
      </c>
      <c r="AI1048" s="4">
        <f>IF(ISNUMBER(Merge2[[#This Row],[PerformanceRating.JobSatisfaction]]),Merge2[[#This Row],[PerformanceRating.JobSatisfaction]],NA())</f>
        <v>2</v>
      </c>
      <c r="AJ1048" s="4">
        <v>2</v>
      </c>
      <c r="AK1048" s="4">
        <f>IF(ISNUMBER(Merge2[[#This Row],[PerformanceRating.RelationshipSatisfaction]]),Merge2[[#This Row],[PerformanceRating.RelationshipSatisfaction]],NA())</f>
        <v>2</v>
      </c>
      <c r="AL1048" s="4">
        <v>1</v>
      </c>
      <c r="AM1048" s="4">
        <v>1</v>
      </c>
      <c r="AN1048" s="4">
        <v>3</v>
      </c>
      <c r="AO1048" s="4">
        <f>IF(ISNUMBER(Merge2[[#This Row],[PerformanceRating.WorkLifeBalance]]),Merge2[[#This Row],[PerformanceRating.WorkLifeBalance]],NA())</f>
        <v>3</v>
      </c>
      <c r="AP1048" s="4">
        <v>5</v>
      </c>
      <c r="AQ1048" s="4">
        <f>IF(ISNUMBER(Merge2[[#This Row],[PerformanceRating.SelfRating]]),Merge2[[#This Row],[PerformanceRating.SelfRating]],NA())</f>
        <v>5</v>
      </c>
      <c r="AR1048" s="4">
        <v>5</v>
      </c>
      <c r="AS1048" s="4">
        <f>IF(ISNUMBER(Merge2[[#This Row],[PerformanceRating.ManagerRating]]),Merge2[[#This Row],[PerformanceRating.ManagerRating]],NA())</f>
        <v>5</v>
      </c>
      <c r="AT1048" s="4">
        <f>AVERAGE(Merge2[[#This Row],[environment]],Merge2[[#This Row],[job_satisfactory]],Merge2[[#This Row],[Relationship]],Merge2[[#This Row],[worklife]],Merge2[[#This Row],[selfrating]],Merge2[[#This Row],[managerrating]])</f>
        <v>3.6666666666666665</v>
      </c>
    </row>
    <row r="1049" spans="1:46" x14ac:dyDescent="0.25">
      <c r="A1049" s="1" t="s">
        <v>3439</v>
      </c>
      <c r="B1049" s="3" t="s">
        <v>3440</v>
      </c>
      <c r="C1049" s="3" t="s">
        <v>3441</v>
      </c>
      <c r="D1049" s="3" t="s">
        <v>26</v>
      </c>
      <c r="E1049" s="4">
        <v>22</v>
      </c>
      <c r="F1049" s="4" t="str">
        <f>IF(Merge2[[#This Row],[Age]]&lt;=35,"Young","Old")</f>
        <v>Young</v>
      </c>
      <c r="G1049" s="3" t="s">
        <v>27</v>
      </c>
      <c r="H1049" s="3" t="s">
        <v>57</v>
      </c>
      <c r="I1049" s="4">
        <v>40</v>
      </c>
      <c r="J1049" s="4" t="str" cm="1">
        <f t="array" ref="J1049">_xlfn.IFS(Merge2[[#This Row],[DistanceFromHome (KM)]] &lt;=10,"0-10KM",Merge2[[#This Row],[DistanceFromHome (KM)]] &lt;=20,"11-20KM",Merge2[[#This Row],[DistanceFromHome (KM)]] &lt;=30,"21-30KM",Merge2[[#This Row],[DistanceFromHome (KM)]] &lt;=40,"31-40KM",Merge2[[#This Row],[DistanceFromHome (KM)]] &lt;=50,"41-50KM")</f>
        <v>31-40KM</v>
      </c>
      <c r="K1049" s="3" t="s">
        <v>40</v>
      </c>
      <c r="L1049" s="3" t="s">
        <v>30</v>
      </c>
      <c r="M1049" s="4">
        <v>1</v>
      </c>
      <c r="N1049" s="3" t="str" cm="1">
        <f t="array" ref="N1049">_xlfn.SWITCH(Merge2[[#This Row],[Education]], 1, "Below College", 2, "College", 3, "Bachelor's", 4, "Master's", 5, "Doctorate")</f>
        <v>Below College</v>
      </c>
      <c r="O1049" s="3" t="s">
        <v>200</v>
      </c>
      <c r="P1049" s="3" t="s">
        <v>93</v>
      </c>
      <c r="Q1049" s="3" t="s">
        <v>51</v>
      </c>
      <c r="R1049" s="5">
        <v>53080</v>
      </c>
      <c r="S1049" s="4">
        <v>1</v>
      </c>
      <c r="T1049" s="3" t="s">
        <v>42</v>
      </c>
      <c r="U1049" s="4">
        <f>IF(Merge2[[#This Row],[OverTime]]="Yes", 1, 0)</f>
        <v>1</v>
      </c>
      <c r="V1049" s="2">
        <v>43823</v>
      </c>
      <c r="W1049" s="3" t="s">
        <v>42</v>
      </c>
      <c r="X1049" s="4">
        <v>2</v>
      </c>
      <c r="Y1049" s="4">
        <v>0</v>
      </c>
      <c r="Z1049" s="4">
        <v>1</v>
      </c>
      <c r="AA1049" s="4" t="str">
        <f>IF(Merge2[[#This Row],[YearsSinceLastPromotion]] &gt;=4, "Need Attention", "OK")</f>
        <v>OK</v>
      </c>
      <c r="AB1049" s="4">
        <v>0</v>
      </c>
      <c r="AC1049" s="1"/>
      <c r="AD1049" s="1"/>
      <c r="AE1049" s="2"/>
      <c r="AF1049" s="4"/>
      <c r="AG1049" s="4" t="e">
        <f>IF(ISNUMBER(Merge2[[#This Row],[PerformanceRating.EnvironmentSatisfaction]]),Merge2[[#This Row],[PerformanceRating.EnvironmentSatisfaction]], NA())</f>
        <v>#N/A</v>
      </c>
      <c r="AH1049" s="4"/>
      <c r="AI1049" s="4" t="e">
        <f>IF(ISNUMBER(Merge2[[#This Row],[PerformanceRating.JobSatisfaction]]),Merge2[[#This Row],[PerformanceRating.JobSatisfaction]],NA())</f>
        <v>#N/A</v>
      </c>
      <c r="AJ1049" s="4"/>
      <c r="AK1049" s="4" t="e">
        <f>IF(ISNUMBER(Merge2[[#This Row],[PerformanceRating.RelationshipSatisfaction]]),Merge2[[#This Row],[PerformanceRating.RelationshipSatisfaction]],NA())</f>
        <v>#N/A</v>
      </c>
      <c r="AL1049" s="4"/>
      <c r="AM1049" s="4"/>
      <c r="AN1049" s="4"/>
      <c r="AO1049" s="4" t="e">
        <f>IF(ISNUMBER(Merge2[[#This Row],[PerformanceRating.WorkLifeBalance]]),Merge2[[#This Row],[PerformanceRating.WorkLifeBalance]],NA())</f>
        <v>#N/A</v>
      </c>
      <c r="AP1049" s="4"/>
      <c r="AQ1049" s="4" t="e">
        <f>IF(ISNUMBER(Merge2[[#This Row],[PerformanceRating.SelfRating]]),Merge2[[#This Row],[PerformanceRating.SelfRating]],NA())</f>
        <v>#N/A</v>
      </c>
      <c r="AR1049" s="4"/>
      <c r="AS1049" s="4" t="e">
        <f>IF(ISNUMBER(Merge2[[#This Row],[PerformanceRating.ManagerRating]]),Merge2[[#This Row],[PerformanceRating.ManagerRating]],NA())</f>
        <v>#N/A</v>
      </c>
      <c r="AT1049" s="4" t="e">
        <f>AVERAGE(Merge2[[#This Row],[environment]],Merge2[[#This Row],[job_satisfactory]],Merge2[[#This Row],[Relationship]],Merge2[[#This Row],[worklife]],Merge2[[#This Row],[selfrating]],Merge2[[#This Row],[managerrating]])</f>
        <v>#N/A</v>
      </c>
    </row>
    <row r="1050" spans="1:46" x14ac:dyDescent="0.25">
      <c r="A1050" s="1" t="s">
        <v>3442</v>
      </c>
      <c r="B1050" s="3" t="s">
        <v>3443</v>
      </c>
      <c r="C1050" s="3" t="s">
        <v>3444</v>
      </c>
      <c r="D1050" s="3" t="s">
        <v>26</v>
      </c>
      <c r="E1050" s="4">
        <v>30</v>
      </c>
      <c r="F1050" s="4" t="str">
        <f>IF(Merge2[[#This Row],[Age]]&lt;=35,"Young","Old")</f>
        <v>Young</v>
      </c>
      <c r="G1050" s="3" t="s">
        <v>27</v>
      </c>
      <c r="H1050" s="3" t="s">
        <v>57</v>
      </c>
      <c r="I1050" s="4">
        <v>32</v>
      </c>
      <c r="J1050" s="4" t="str" cm="1">
        <f t="array" ref="J1050">_xlfn.IFS(Merge2[[#This Row],[DistanceFromHome (KM)]] &lt;=10,"0-10KM",Merge2[[#This Row],[DistanceFromHome (KM)]] &lt;=20,"11-20KM",Merge2[[#This Row],[DistanceFromHome (KM)]] &lt;=30,"21-30KM",Merge2[[#This Row],[DistanceFromHome (KM)]] &lt;=40,"31-40KM",Merge2[[#This Row],[DistanceFromHome (KM)]] &lt;=50,"41-50KM")</f>
        <v>31-40KM</v>
      </c>
      <c r="K1050" s="3" t="s">
        <v>40</v>
      </c>
      <c r="L1050" s="3" t="s">
        <v>30</v>
      </c>
      <c r="M1050" s="4">
        <v>3</v>
      </c>
      <c r="N1050" s="3" t="str" cm="1">
        <f t="array" ref="N1050">_xlfn.SWITCH(Merge2[[#This Row],[Education]], 1, "Below College", 2, "College", 3, "Bachelor's", 4, "Master's", 5, "Doctorate")</f>
        <v>Bachelor's</v>
      </c>
      <c r="O1050" s="3" t="s">
        <v>77</v>
      </c>
      <c r="P1050" s="3" t="s">
        <v>114</v>
      </c>
      <c r="Q1050" s="3" t="s">
        <v>51</v>
      </c>
      <c r="R1050" s="5">
        <v>158656</v>
      </c>
      <c r="S1050" s="4">
        <v>1</v>
      </c>
      <c r="T1050" s="3" t="s">
        <v>34</v>
      </c>
      <c r="U1050" s="4">
        <f>IF(Merge2[[#This Row],[OverTime]]="Yes", 1, 0)</f>
        <v>0</v>
      </c>
      <c r="V1050" s="2">
        <v>43824</v>
      </c>
      <c r="W1050" s="3" t="s">
        <v>42</v>
      </c>
      <c r="X1050" s="4">
        <v>2</v>
      </c>
      <c r="Y1050" s="4">
        <v>1</v>
      </c>
      <c r="Z1050" s="4">
        <v>1</v>
      </c>
      <c r="AA1050" s="4" t="str">
        <f>IF(Merge2[[#This Row],[YearsSinceLastPromotion]] &gt;=4, "Need Attention", "OK")</f>
        <v>OK</v>
      </c>
      <c r="AB1050" s="4">
        <v>2</v>
      </c>
      <c r="AC1050" s="1"/>
      <c r="AD1050" s="1"/>
      <c r="AE1050" s="2"/>
      <c r="AF1050" s="4"/>
      <c r="AG1050" s="4" t="e">
        <f>IF(ISNUMBER(Merge2[[#This Row],[PerformanceRating.EnvironmentSatisfaction]]),Merge2[[#This Row],[PerformanceRating.EnvironmentSatisfaction]], NA())</f>
        <v>#N/A</v>
      </c>
      <c r="AH1050" s="4"/>
      <c r="AI1050" s="4" t="e">
        <f>IF(ISNUMBER(Merge2[[#This Row],[PerformanceRating.JobSatisfaction]]),Merge2[[#This Row],[PerformanceRating.JobSatisfaction]],NA())</f>
        <v>#N/A</v>
      </c>
      <c r="AJ1050" s="4"/>
      <c r="AK1050" s="4" t="e">
        <f>IF(ISNUMBER(Merge2[[#This Row],[PerformanceRating.RelationshipSatisfaction]]),Merge2[[#This Row],[PerformanceRating.RelationshipSatisfaction]],NA())</f>
        <v>#N/A</v>
      </c>
      <c r="AL1050" s="4"/>
      <c r="AM1050" s="4"/>
      <c r="AN1050" s="4"/>
      <c r="AO1050" s="4" t="e">
        <f>IF(ISNUMBER(Merge2[[#This Row],[PerformanceRating.WorkLifeBalance]]),Merge2[[#This Row],[PerformanceRating.WorkLifeBalance]],NA())</f>
        <v>#N/A</v>
      </c>
      <c r="AP1050" s="4"/>
      <c r="AQ1050" s="4" t="e">
        <f>IF(ISNUMBER(Merge2[[#This Row],[PerformanceRating.SelfRating]]),Merge2[[#This Row],[PerformanceRating.SelfRating]],NA())</f>
        <v>#N/A</v>
      </c>
      <c r="AR1050" s="4"/>
      <c r="AS1050" s="4" t="e">
        <f>IF(ISNUMBER(Merge2[[#This Row],[PerformanceRating.ManagerRating]]),Merge2[[#This Row],[PerformanceRating.ManagerRating]],NA())</f>
        <v>#N/A</v>
      </c>
      <c r="AT1050" s="4" t="e">
        <f>AVERAGE(Merge2[[#This Row],[environment]],Merge2[[#This Row],[job_satisfactory]],Merge2[[#This Row],[Relationship]],Merge2[[#This Row],[worklife]],Merge2[[#This Row],[selfrating]],Merge2[[#This Row],[managerrating]])</f>
        <v>#N/A</v>
      </c>
    </row>
    <row r="1051" spans="1:46" x14ac:dyDescent="0.25">
      <c r="A1051" s="1" t="s">
        <v>3445</v>
      </c>
      <c r="B1051" s="3" t="s">
        <v>3446</v>
      </c>
      <c r="C1051" s="3" t="s">
        <v>3447</v>
      </c>
      <c r="D1051" s="3" t="s">
        <v>56</v>
      </c>
      <c r="E1051" s="4">
        <v>24</v>
      </c>
      <c r="F1051" s="4" t="str">
        <f>IF(Merge2[[#This Row],[Age]]&lt;=35,"Young","Old")</f>
        <v>Young</v>
      </c>
      <c r="G1051" s="3" t="s">
        <v>27</v>
      </c>
      <c r="H1051" s="3" t="s">
        <v>28</v>
      </c>
      <c r="I1051" s="4">
        <v>33</v>
      </c>
      <c r="J1051" s="4" t="str" cm="1">
        <f t="array" ref="J1051">_xlfn.IFS(Merge2[[#This Row],[DistanceFromHome (KM)]] &lt;=10,"0-10KM",Merge2[[#This Row],[DistanceFromHome (KM)]] &lt;=20,"11-20KM",Merge2[[#This Row],[DistanceFromHome (KM)]] &lt;=30,"21-30KM",Merge2[[#This Row],[DistanceFromHome (KM)]] &lt;=40,"31-40KM",Merge2[[#This Row],[DistanceFromHome (KM)]] &lt;=50,"41-50KM")</f>
        <v>31-40KM</v>
      </c>
      <c r="K1051" s="3" t="s">
        <v>40</v>
      </c>
      <c r="L1051" s="3" t="s">
        <v>30</v>
      </c>
      <c r="M1051" s="4">
        <v>1</v>
      </c>
      <c r="N1051" s="3" t="str" cm="1">
        <f t="array" ref="N1051">_xlfn.SWITCH(Merge2[[#This Row],[Education]], 1, "Below College", 2, "College", 3, "Bachelor's", 4, "Master's", 5, "Doctorate")</f>
        <v>Below College</v>
      </c>
      <c r="O1051" s="3" t="s">
        <v>63</v>
      </c>
      <c r="P1051" s="3" t="s">
        <v>166</v>
      </c>
      <c r="Q1051" s="3" t="s">
        <v>33</v>
      </c>
      <c r="R1051" s="5">
        <v>24174</v>
      </c>
      <c r="S1051" s="4">
        <v>1</v>
      </c>
      <c r="T1051" s="3" t="s">
        <v>34</v>
      </c>
      <c r="U1051" s="4">
        <f>IF(Merge2[[#This Row],[OverTime]]="Yes", 1, 0)</f>
        <v>0</v>
      </c>
      <c r="V1051" s="2">
        <v>43826</v>
      </c>
      <c r="W1051" s="3" t="s">
        <v>34</v>
      </c>
      <c r="X1051" s="4">
        <v>3</v>
      </c>
      <c r="Y1051" s="4">
        <v>2</v>
      </c>
      <c r="Z1051" s="4">
        <v>2</v>
      </c>
      <c r="AA1051" s="4" t="str">
        <f>IF(Merge2[[#This Row],[YearsSinceLastPromotion]] &gt;=4, "Need Attention", "OK")</f>
        <v>OK</v>
      </c>
      <c r="AB1051" s="4">
        <v>1</v>
      </c>
      <c r="AC1051" s="1"/>
      <c r="AD1051" s="1"/>
      <c r="AE1051" s="2"/>
      <c r="AF1051" s="4"/>
      <c r="AG1051" s="4" t="e">
        <f>IF(ISNUMBER(Merge2[[#This Row],[PerformanceRating.EnvironmentSatisfaction]]),Merge2[[#This Row],[PerformanceRating.EnvironmentSatisfaction]], NA())</f>
        <v>#N/A</v>
      </c>
      <c r="AH1051" s="4"/>
      <c r="AI1051" s="4" t="e">
        <f>IF(ISNUMBER(Merge2[[#This Row],[PerformanceRating.JobSatisfaction]]),Merge2[[#This Row],[PerformanceRating.JobSatisfaction]],NA())</f>
        <v>#N/A</v>
      </c>
      <c r="AJ1051" s="4"/>
      <c r="AK1051" s="4" t="e">
        <f>IF(ISNUMBER(Merge2[[#This Row],[PerformanceRating.RelationshipSatisfaction]]),Merge2[[#This Row],[PerformanceRating.RelationshipSatisfaction]],NA())</f>
        <v>#N/A</v>
      </c>
      <c r="AL1051" s="4"/>
      <c r="AM1051" s="4"/>
      <c r="AN1051" s="4"/>
      <c r="AO1051" s="4" t="e">
        <f>IF(ISNUMBER(Merge2[[#This Row],[PerformanceRating.WorkLifeBalance]]),Merge2[[#This Row],[PerformanceRating.WorkLifeBalance]],NA())</f>
        <v>#N/A</v>
      </c>
      <c r="AP1051" s="4"/>
      <c r="AQ1051" s="4" t="e">
        <f>IF(ISNUMBER(Merge2[[#This Row],[PerformanceRating.SelfRating]]),Merge2[[#This Row],[PerformanceRating.SelfRating]],NA())</f>
        <v>#N/A</v>
      </c>
      <c r="AR1051" s="4"/>
      <c r="AS1051" s="4" t="e">
        <f>IF(ISNUMBER(Merge2[[#This Row],[PerformanceRating.ManagerRating]]),Merge2[[#This Row],[PerformanceRating.ManagerRating]],NA())</f>
        <v>#N/A</v>
      </c>
      <c r="AT1051" s="4" t="e">
        <f>AVERAGE(Merge2[[#This Row],[environment]],Merge2[[#This Row],[job_satisfactory]],Merge2[[#This Row],[Relationship]],Merge2[[#This Row],[worklife]],Merge2[[#This Row],[selfrating]],Merge2[[#This Row],[managerrating]])</f>
        <v>#N/A</v>
      </c>
    </row>
    <row r="1052" spans="1:46" x14ac:dyDescent="0.25">
      <c r="A1052" s="1" t="s">
        <v>3448</v>
      </c>
      <c r="B1052" s="3" t="s">
        <v>3449</v>
      </c>
      <c r="C1052" s="3" t="s">
        <v>3450</v>
      </c>
      <c r="D1052" s="3" t="s">
        <v>39</v>
      </c>
      <c r="E1052" s="4">
        <v>23</v>
      </c>
      <c r="F1052" s="4" t="str">
        <f>IF(Merge2[[#This Row],[Age]]&lt;=35,"Young","Old")</f>
        <v>Young</v>
      </c>
      <c r="G1052" s="3" t="s">
        <v>27</v>
      </c>
      <c r="H1052" s="3" t="s">
        <v>28</v>
      </c>
      <c r="I1052" s="4">
        <v>32</v>
      </c>
      <c r="J1052" s="4" t="str" cm="1">
        <f t="array" ref="J1052">_xlfn.IFS(Merge2[[#This Row],[DistanceFromHome (KM)]] &lt;=10,"0-10KM",Merge2[[#This Row],[DistanceFromHome (KM)]] &lt;=20,"11-20KM",Merge2[[#This Row],[DistanceFromHome (KM)]] &lt;=30,"21-30KM",Merge2[[#This Row],[DistanceFromHome (KM)]] &lt;=40,"31-40KM",Merge2[[#This Row],[DistanceFromHome (KM)]] &lt;=50,"41-50KM")</f>
        <v>31-40KM</v>
      </c>
      <c r="K1052" s="3" t="s">
        <v>40</v>
      </c>
      <c r="L1052" s="3" t="s">
        <v>30</v>
      </c>
      <c r="M1052" s="4">
        <v>3</v>
      </c>
      <c r="N1052" s="3" t="str" cm="1">
        <f t="array" ref="N1052">_xlfn.SWITCH(Merge2[[#This Row],[Education]], 1, "Below College", 2, "College", 3, "Bachelor's", 4, "Master's", 5, "Doctorate")</f>
        <v>Bachelor's</v>
      </c>
      <c r="O1052" s="3" t="s">
        <v>130</v>
      </c>
      <c r="P1052" s="3" t="s">
        <v>32</v>
      </c>
      <c r="Q1052" s="3" t="s">
        <v>41</v>
      </c>
      <c r="R1052" s="5">
        <v>84558</v>
      </c>
      <c r="S1052" s="4">
        <v>0</v>
      </c>
      <c r="T1052" s="3" t="s">
        <v>34</v>
      </c>
      <c r="U1052" s="4">
        <f>IF(Merge2[[#This Row],[OverTime]]="Yes", 1, 0)</f>
        <v>0</v>
      </c>
      <c r="V1052" s="2">
        <v>43829</v>
      </c>
      <c r="W1052" s="3" t="s">
        <v>34</v>
      </c>
      <c r="X1052" s="4">
        <v>3</v>
      </c>
      <c r="Y1052" s="4">
        <v>3</v>
      </c>
      <c r="Z1052" s="4">
        <v>3</v>
      </c>
      <c r="AA1052" s="4" t="str">
        <f>IF(Merge2[[#This Row],[YearsSinceLastPromotion]] &gt;=4, "Need Attention", "OK")</f>
        <v>OK</v>
      </c>
      <c r="AB1052" s="4">
        <v>2</v>
      </c>
      <c r="AC1052" s="1" t="s">
        <v>3451</v>
      </c>
      <c r="AD1052" s="1" t="s">
        <v>3448</v>
      </c>
      <c r="AE1052" s="2">
        <v>41881</v>
      </c>
      <c r="AF1052" s="4">
        <v>5</v>
      </c>
      <c r="AG1052" s="4">
        <f>IF(ISNUMBER(Merge2[[#This Row],[PerformanceRating.EnvironmentSatisfaction]]),Merge2[[#This Row],[PerformanceRating.EnvironmentSatisfaction]], NA())</f>
        <v>5</v>
      </c>
      <c r="AH1052" s="4">
        <v>5</v>
      </c>
      <c r="AI1052" s="4">
        <f>IF(ISNUMBER(Merge2[[#This Row],[PerformanceRating.JobSatisfaction]]),Merge2[[#This Row],[PerformanceRating.JobSatisfaction]],NA())</f>
        <v>5</v>
      </c>
      <c r="AJ1052" s="4">
        <v>5</v>
      </c>
      <c r="AK1052" s="4">
        <f>IF(ISNUMBER(Merge2[[#This Row],[PerformanceRating.RelationshipSatisfaction]]),Merge2[[#This Row],[PerformanceRating.RelationshipSatisfaction]],NA())</f>
        <v>5</v>
      </c>
      <c r="AL1052" s="4">
        <v>2</v>
      </c>
      <c r="AM1052" s="4">
        <v>1</v>
      </c>
      <c r="AN1052" s="4">
        <v>4</v>
      </c>
      <c r="AO1052" s="4">
        <f>IF(ISNUMBER(Merge2[[#This Row],[PerformanceRating.WorkLifeBalance]]),Merge2[[#This Row],[PerformanceRating.WorkLifeBalance]],NA())</f>
        <v>4</v>
      </c>
      <c r="AP1052" s="4">
        <v>5</v>
      </c>
      <c r="AQ1052" s="4">
        <f>IF(ISNUMBER(Merge2[[#This Row],[PerformanceRating.SelfRating]]),Merge2[[#This Row],[PerformanceRating.SelfRating]],NA())</f>
        <v>5</v>
      </c>
      <c r="AR1052" s="4">
        <v>5</v>
      </c>
      <c r="AS1052" s="4">
        <f>IF(ISNUMBER(Merge2[[#This Row],[PerformanceRating.ManagerRating]]),Merge2[[#This Row],[PerformanceRating.ManagerRating]],NA())</f>
        <v>5</v>
      </c>
      <c r="AT1052" s="4">
        <f>AVERAGE(Merge2[[#This Row],[environment]],Merge2[[#This Row],[job_satisfactory]],Merge2[[#This Row],[Relationship]],Merge2[[#This Row],[worklife]],Merge2[[#This Row],[selfrating]],Merge2[[#This Row],[managerrating]])</f>
        <v>4.833333333333333</v>
      </c>
    </row>
    <row r="1053" spans="1:46" x14ac:dyDescent="0.25">
      <c r="A1053" s="1" t="s">
        <v>3452</v>
      </c>
      <c r="B1053" s="3" t="s">
        <v>3453</v>
      </c>
      <c r="C1053" s="3" t="s">
        <v>3454</v>
      </c>
      <c r="D1053" s="3" t="s">
        <v>26</v>
      </c>
      <c r="E1053" s="4">
        <v>22</v>
      </c>
      <c r="F1053" s="4" t="str">
        <f>IF(Merge2[[#This Row],[Age]]&lt;=35,"Young","Old")</f>
        <v>Young</v>
      </c>
      <c r="G1053" s="3" t="s">
        <v>27</v>
      </c>
      <c r="H1053" s="3" t="s">
        <v>28</v>
      </c>
      <c r="I1053" s="4">
        <v>29</v>
      </c>
      <c r="J1053" s="4" t="str" cm="1">
        <f t="array" ref="J1053">_xlfn.IFS(Merge2[[#This Row],[DistanceFromHome (KM)]] &lt;=10,"0-10KM",Merge2[[#This Row],[DistanceFromHome (KM)]] &lt;=20,"11-20KM",Merge2[[#This Row],[DistanceFromHome (KM)]] &lt;=30,"21-30KM",Merge2[[#This Row],[DistanceFromHome (KM)]] &lt;=40,"31-40KM",Merge2[[#This Row],[DistanceFromHome (KM)]] &lt;=50,"41-50KM")</f>
        <v>21-30KM</v>
      </c>
      <c r="K1053" s="3" t="s">
        <v>29</v>
      </c>
      <c r="L1053" s="3" t="s">
        <v>30</v>
      </c>
      <c r="M1053" s="4">
        <v>1</v>
      </c>
      <c r="N1053" s="3" t="str" cm="1">
        <f t="array" ref="N1053">_xlfn.SWITCH(Merge2[[#This Row],[Education]], 1, "Below College", 2, "College", 3, "Bachelor's", 4, "Master's", 5, "Doctorate")</f>
        <v>Below College</v>
      </c>
      <c r="O1053" s="3" t="s">
        <v>130</v>
      </c>
      <c r="P1053" s="3" t="s">
        <v>166</v>
      </c>
      <c r="Q1053" s="3" t="s">
        <v>51</v>
      </c>
      <c r="R1053" s="5">
        <v>20802</v>
      </c>
      <c r="S1053" s="4">
        <v>0</v>
      </c>
      <c r="T1053" s="3" t="s">
        <v>34</v>
      </c>
      <c r="U1053" s="4">
        <f>IF(Merge2[[#This Row],[OverTime]]="Yes", 1, 0)</f>
        <v>0</v>
      </c>
      <c r="V1053" s="2">
        <v>43831</v>
      </c>
      <c r="W1053" s="3" t="s">
        <v>34</v>
      </c>
      <c r="X1053" s="4">
        <v>2</v>
      </c>
      <c r="Y1053" s="4">
        <v>2</v>
      </c>
      <c r="Z1053" s="4">
        <v>2</v>
      </c>
      <c r="AA1053" s="4" t="str">
        <f>IF(Merge2[[#This Row],[YearsSinceLastPromotion]] &gt;=4, "Need Attention", "OK")</f>
        <v>OK</v>
      </c>
      <c r="AB1053" s="4">
        <v>1</v>
      </c>
      <c r="AC1053" s="1"/>
      <c r="AD1053" s="1"/>
      <c r="AE1053" s="2"/>
      <c r="AF1053" s="4"/>
      <c r="AG1053" s="4" t="e">
        <f>IF(ISNUMBER(Merge2[[#This Row],[PerformanceRating.EnvironmentSatisfaction]]),Merge2[[#This Row],[PerformanceRating.EnvironmentSatisfaction]], NA())</f>
        <v>#N/A</v>
      </c>
      <c r="AH1053" s="4"/>
      <c r="AI1053" s="4" t="e">
        <f>IF(ISNUMBER(Merge2[[#This Row],[PerformanceRating.JobSatisfaction]]),Merge2[[#This Row],[PerformanceRating.JobSatisfaction]],NA())</f>
        <v>#N/A</v>
      </c>
      <c r="AJ1053" s="4"/>
      <c r="AK1053" s="4" t="e">
        <f>IF(ISNUMBER(Merge2[[#This Row],[PerformanceRating.RelationshipSatisfaction]]),Merge2[[#This Row],[PerformanceRating.RelationshipSatisfaction]],NA())</f>
        <v>#N/A</v>
      </c>
      <c r="AL1053" s="4"/>
      <c r="AM1053" s="4"/>
      <c r="AN1053" s="4"/>
      <c r="AO1053" s="4" t="e">
        <f>IF(ISNUMBER(Merge2[[#This Row],[PerformanceRating.WorkLifeBalance]]),Merge2[[#This Row],[PerformanceRating.WorkLifeBalance]],NA())</f>
        <v>#N/A</v>
      </c>
      <c r="AP1053" s="4"/>
      <c r="AQ1053" s="4" t="e">
        <f>IF(ISNUMBER(Merge2[[#This Row],[PerformanceRating.SelfRating]]),Merge2[[#This Row],[PerformanceRating.SelfRating]],NA())</f>
        <v>#N/A</v>
      </c>
      <c r="AR1053" s="4"/>
      <c r="AS1053" s="4" t="e">
        <f>IF(ISNUMBER(Merge2[[#This Row],[PerformanceRating.ManagerRating]]),Merge2[[#This Row],[PerformanceRating.ManagerRating]],NA())</f>
        <v>#N/A</v>
      </c>
      <c r="AT1053" s="4" t="e">
        <f>AVERAGE(Merge2[[#This Row],[environment]],Merge2[[#This Row],[job_satisfactory]],Merge2[[#This Row],[Relationship]],Merge2[[#This Row],[worklife]],Merge2[[#This Row],[selfrating]],Merge2[[#This Row],[managerrating]])</f>
        <v>#N/A</v>
      </c>
    </row>
    <row r="1054" spans="1:46" x14ac:dyDescent="0.25">
      <c r="A1054" s="1" t="s">
        <v>3455</v>
      </c>
      <c r="B1054" s="3" t="s">
        <v>3456</v>
      </c>
      <c r="C1054" s="3" t="s">
        <v>3457</v>
      </c>
      <c r="D1054" s="3" t="s">
        <v>26</v>
      </c>
      <c r="E1054" s="4">
        <v>28</v>
      </c>
      <c r="F1054" s="4" t="str">
        <f>IF(Merge2[[#This Row],[Age]]&lt;=35,"Young","Old")</f>
        <v>Young</v>
      </c>
      <c r="G1054" s="3" t="s">
        <v>27</v>
      </c>
      <c r="H1054" s="3" t="s">
        <v>47</v>
      </c>
      <c r="I1054" s="4">
        <v>14</v>
      </c>
      <c r="J1054" s="4" t="str" cm="1">
        <f t="array" ref="J1054">_xlfn.IFS(Merge2[[#This Row],[DistanceFromHome (KM)]] &lt;=10,"0-10KM",Merge2[[#This Row],[DistanceFromHome (KM)]] &lt;=20,"11-20KM",Merge2[[#This Row],[DistanceFromHome (KM)]] &lt;=30,"21-30KM",Merge2[[#This Row],[DistanceFromHome (KM)]] &lt;=40,"31-40KM",Merge2[[#This Row],[DistanceFromHome (KM)]] &lt;=50,"41-50KM")</f>
        <v>11-20KM</v>
      </c>
      <c r="K1054" s="3" t="s">
        <v>40</v>
      </c>
      <c r="L1054" s="3" t="s">
        <v>30</v>
      </c>
      <c r="M1054" s="4">
        <v>4</v>
      </c>
      <c r="N1054" s="3" t="str" cm="1">
        <f t="array" ref="N1054">_xlfn.SWITCH(Merge2[[#This Row],[Education]], 1, "Below College", 2, "College", 3, "Bachelor's", 4, "Master's", 5, "Doctorate")</f>
        <v>Master's</v>
      </c>
      <c r="O1054" s="3" t="s">
        <v>49</v>
      </c>
      <c r="P1054" s="3" t="s">
        <v>233</v>
      </c>
      <c r="Q1054" s="3" t="s">
        <v>41</v>
      </c>
      <c r="R1054" s="5">
        <v>149734</v>
      </c>
      <c r="S1054" s="4">
        <v>0</v>
      </c>
      <c r="T1054" s="3" t="s">
        <v>34</v>
      </c>
      <c r="U1054" s="4">
        <f>IF(Merge2[[#This Row],[OverTime]]="Yes", 1, 0)</f>
        <v>0</v>
      </c>
      <c r="V1054" s="2">
        <v>43832</v>
      </c>
      <c r="W1054" s="3" t="s">
        <v>34</v>
      </c>
      <c r="X1054" s="4">
        <v>2</v>
      </c>
      <c r="Y1054" s="4">
        <v>0</v>
      </c>
      <c r="Z1054" s="4">
        <v>1</v>
      </c>
      <c r="AA1054" s="4" t="str">
        <f>IF(Merge2[[#This Row],[YearsSinceLastPromotion]] &gt;=4, "Need Attention", "OK")</f>
        <v>OK</v>
      </c>
      <c r="AB1054" s="4">
        <v>1</v>
      </c>
      <c r="AC1054" s="1"/>
      <c r="AD1054" s="1"/>
      <c r="AE1054" s="2"/>
      <c r="AF1054" s="4"/>
      <c r="AG1054" s="4" t="e">
        <f>IF(ISNUMBER(Merge2[[#This Row],[PerformanceRating.EnvironmentSatisfaction]]),Merge2[[#This Row],[PerformanceRating.EnvironmentSatisfaction]], NA())</f>
        <v>#N/A</v>
      </c>
      <c r="AH1054" s="4"/>
      <c r="AI1054" s="4" t="e">
        <f>IF(ISNUMBER(Merge2[[#This Row],[PerformanceRating.JobSatisfaction]]),Merge2[[#This Row],[PerformanceRating.JobSatisfaction]],NA())</f>
        <v>#N/A</v>
      </c>
      <c r="AJ1054" s="4"/>
      <c r="AK1054" s="4" t="e">
        <f>IF(ISNUMBER(Merge2[[#This Row],[PerformanceRating.RelationshipSatisfaction]]),Merge2[[#This Row],[PerformanceRating.RelationshipSatisfaction]],NA())</f>
        <v>#N/A</v>
      </c>
      <c r="AL1054" s="4"/>
      <c r="AM1054" s="4"/>
      <c r="AN1054" s="4"/>
      <c r="AO1054" s="4" t="e">
        <f>IF(ISNUMBER(Merge2[[#This Row],[PerformanceRating.WorkLifeBalance]]),Merge2[[#This Row],[PerformanceRating.WorkLifeBalance]],NA())</f>
        <v>#N/A</v>
      </c>
      <c r="AP1054" s="4"/>
      <c r="AQ1054" s="4" t="e">
        <f>IF(ISNUMBER(Merge2[[#This Row],[PerformanceRating.SelfRating]]),Merge2[[#This Row],[PerformanceRating.SelfRating]],NA())</f>
        <v>#N/A</v>
      </c>
      <c r="AR1054" s="4"/>
      <c r="AS1054" s="4" t="e">
        <f>IF(ISNUMBER(Merge2[[#This Row],[PerformanceRating.ManagerRating]]),Merge2[[#This Row],[PerformanceRating.ManagerRating]],NA())</f>
        <v>#N/A</v>
      </c>
      <c r="AT1054" s="4" t="e">
        <f>AVERAGE(Merge2[[#This Row],[environment]],Merge2[[#This Row],[job_satisfactory]],Merge2[[#This Row],[Relationship]],Merge2[[#This Row],[worklife]],Merge2[[#This Row],[selfrating]],Merge2[[#This Row],[managerrating]])</f>
        <v>#N/A</v>
      </c>
    </row>
    <row r="1055" spans="1:46" x14ac:dyDescent="0.25">
      <c r="A1055" s="1" t="s">
        <v>3458</v>
      </c>
      <c r="B1055" s="3" t="s">
        <v>3459</v>
      </c>
      <c r="C1055" s="3" t="s">
        <v>3460</v>
      </c>
      <c r="D1055" s="3" t="s">
        <v>39</v>
      </c>
      <c r="E1055" s="4">
        <v>28</v>
      </c>
      <c r="F1055" s="4" t="str">
        <f>IF(Merge2[[#This Row],[Age]]&lt;=35,"Young","Old")</f>
        <v>Young</v>
      </c>
      <c r="G1055" s="3" t="s">
        <v>27</v>
      </c>
      <c r="H1055" s="3" t="s">
        <v>57</v>
      </c>
      <c r="I1055" s="4">
        <v>17</v>
      </c>
      <c r="J1055" s="4" t="str" cm="1">
        <f t="array" ref="J1055">_xlfn.IFS(Merge2[[#This Row],[DistanceFromHome (KM)]] &lt;=10,"0-10KM",Merge2[[#This Row],[DistanceFromHome (KM)]] &lt;=20,"11-20KM",Merge2[[#This Row],[DistanceFromHome (KM)]] &lt;=30,"21-30KM",Merge2[[#This Row],[DistanceFromHome (KM)]] &lt;=40,"31-40KM",Merge2[[#This Row],[DistanceFromHome (KM)]] &lt;=50,"41-50KM")</f>
        <v>11-20KM</v>
      </c>
      <c r="K1055" s="3" t="s">
        <v>29</v>
      </c>
      <c r="L1055" s="3" t="s">
        <v>30</v>
      </c>
      <c r="M1055" s="4">
        <v>3</v>
      </c>
      <c r="N1055" s="3" t="str" cm="1">
        <f t="array" ref="N1055">_xlfn.SWITCH(Merge2[[#This Row],[Education]], 1, "Below College", 2, "College", 3, "Bachelor's", 4, "Master's", 5, "Doctorate")</f>
        <v>Bachelor's</v>
      </c>
      <c r="O1055" s="3" t="s">
        <v>77</v>
      </c>
      <c r="P1055" s="3" t="s">
        <v>114</v>
      </c>
      <c r="Q1055" s="3" t="s">
        <v>51</v>
      </c>
      <c r="R1055" s="5">
        <v>101210</v>
      </c>
      <c r="S1055" s="4">
        <v>1</v>
      </c>
      <c r="T1055" s="3" t="s">
        <v>34</v>
      </c>
      <c r="U1055" s="4">
        <f>IF(Merge2[[#This Row],[OverTime]]="Yes", 1, 0)</f>
        <v>0</v>
      </c>
      <c r="V1055" s="2">
        <v>43833</v>
      </c>
      <c r="W1055" s="3" t="s">
        <v>34</v>
      </c>
      <c r="X1055" s="4">
        <v>2</v>
      </c>
      <c r="Y1055" s="4">
        <v>2</v>
      </c>
      <c r="Z1055" s="4">
        <v>2</v>
      </c>
      <c r="AA1055" s="4" t="str">
        <f>IF(Merge2[[#This Row],[YearsSinceLastPromotion]] &gt;=4, "Need Attention", "OK")</f>
        <v>OK</v>
      </c>
      <c r="AB1055" s="4">
        <v>1</v>
      </c>
      <c r="AC1055" s="1"/>
      <c r="AD1055" s="1"/>
      <c r="AE1055" s="2"/>
      <c r="AF1055" s="4"/>
      <c r="AG1055" s="4" t="e">
        <f>IF(ISNUMBER(Merge2[[#This Row],[PerformanceRating.EnvironmentSatisfaction]]),Merge2[[#This Row],[PerformanceRating.EnvironmentSatisfaction]], NA())</f>
        <v>#N/A</v>
      </c>
      <c r="AH1055" s="4"/>
      <c r="AI1055" s="4" t="e">
        <f>IF(ISNUMBER(Merge2[[#This Row],[PerformanceRating.JobSatisfaction]]),Merge2[[#This Row],[PerformanceRating.JobSatisfaction]],NA())</f>
        <v>#N/A</v>
      </c>
      <c r="AJ1055" s="4"/>
      <c r="AK1055" s="4" t="e">
        <f>IF(ISNUMBER(Merge2[[#This Row],[PerformanceRating.RelationshipSatisfaction]]),Merge2[[#This Row],[PerformanceRating.RelationshipSatisfaction]],NA())</f>
        <v>#N/A</v>
      </c>
      <c r="AL1055" s="4"/>
      <c r="AM1055" s="4"/>
      <c r="AN1055" s="4"/>
      <c r="AO1055" s="4" t="e">
        <f>IF(ISNUMBER(Merge2[[#This Row],[PerformanceRating.WorkLifeBalance]]),Merge2[[#This Row],[PerformanceRating.WorkLifeBalance]],NA())</f>
        <v>#N/A</v>
      </c>
      <c r="AP1055" s="4"/>
      <c r="AQ1055" s="4" t="e">
        <f>IF(ISNUMBER(Merge2[[#This Row],[PerformanceRating.SelfRating]]),Merge2[[#This Row],[PerformanceRating.SelfRating]],NA())</f>
        <v>#N/A</v>
      </c>
      <c r="AR1055" s="4"/>
      <c r="AS1055" s="4" t="e">
        <f>IF(ISNUMBER(Merge2[[#This Row],[PerformanceRating.ManagerRating]]),Merge2[[#This Row],[PerformanceRating.ManagerRating]],NA())</f>
        <v>#N/A</v>
      </c>
      <c r="AT1055" s="4" t="e">
        <f>AVERAGE(Merge2[[#This Row],[environment]],Merge2[[#This Row],[job_satisfactory]],Merge2[[#This Row],[Relationship]],Merge2[[#This Row],[worklife]],Merge2[[#This Row],[selfrating]],Merge2[[#This Row],[managerrating]])</f>
        <v>#N/A</v>
      </c>
    </row>
    <row r="1056" spans="1:46" x14ac:dyDescent="0.25">
      <c r="A1056" s="1" t="s">
        <v>3461</v>
      </c>
      <c r="B1056" s="3" t="s">
        <v>3462</v>
      </c>
      <c r="C1056" s="3" t="s">
        <v>3463</v>
      </c>
      <c r="D1056" s="3" t="s">
        <v>39</v>
      </c>
      <c r="E1056" s="4">
        <v>31</v>
      </c>
      <c r="F1056" s="4" t="str">
        <f>IF(Merge2[[#This Row],[Age]]&lt;=35,"Young","Old")</f>
        <v>Young</v>
      </c>
      <c r="G1056" s="3" t="s">
        <v>27</v>
      </c>
      <c r="H1056" s="3" t="s">
        <v>57</v>
      </c>
      <c r="I1056" s="4">
        <v>44</v>
      </c>
      <c r="J1056" s="4" t="str" cm="1">
        <f t="array" ref="J1056">_xlfn.IFS(Merge2[[#This Row],[DistanceFromHome (KM)]] &lt;=10,"0-10KM",Merge2[[#This Row],[DistanceFromHome (KM)]] &lt;=20,"11-20KM",Merge2[[#This Row],[DistanceFromHome (KM)]] &lt;=30,"21-30KM",Merge2[[#This Row],[DistanceFromHome (KM)]] &lt;=40,"31-40KM",Merge2[[#This Row],[DistanceFromHome (KM)]] &lt;=50,"41-50KM")</f>
        <v>41-50KM</v>
      </c>
      <c r="K1056" s="3" t="s">
        <v>40</v>
      </c>
      <c r="L1056" s="3" t="s">
        <v>30</v>
      </c>
      <c r="M1056" s="4">
        <v>3</v>
      </c>
      <c r="N1056" s="3" t="str" cm="1">
        <f t="array" ref="N1056">_xlfn.SWITCH(Merge2[[#This Row],[Education]], 1, "Below College", 2, "College", 3, "Bachelor's", 4, "Master's", 5, "Doctorate")</f>
        <v>Bachelor's</v>
      </c>
      <c r="O1056" s="3" t="s">
        <v>77</v>
      </c>
      <c r="P1056" s="3" t="s">
        <v>205</v>
      </c>
      <c r="Q1056" s="3" t="s">
        <v>51</v>
      </c>
      <c r="R1056" s="5">
        <v>531629</v>
      </c>
      <c r="S1056" s="4">
        <v>1</v>
      </c>
      <c r="T1056" s="3" t="s">
        <v>42</v>
      </c>
      <c r="U1056" s="4">
        <f>IF(Merge2[[#This Row],[OverTime]]="Yes", 1, 0)</f>
        <v>1</v>
      </c>
      <c r="V1056" s="2">
        <v>43836</v>
      </c>
      <c r="W1056" s="3" t="s">
        <v>42</v>
      </c>
      <c r="X1056" s="4">
        <v>1</v>
      </c>
      <c r="Y1056" s="4">
        <v>0</v>
      </c>
      <c r="Z1056" s="4">
        <v>1</v>
      </c>
      <c r="AA1056" s="4" t="str">
        <f>IF(Merge2[[#This Row],[YearsSinceLastPromotion]] &gt;=4, "Need Attention", "OK")</f>
        <v>OK</v>
      </c>
      <c r="AB1056" s="4">
        <v>1</v>
      </c>
      <c r="AC1056" s="1" t="s">
        <v>3464</v>
      </c>
      <c r="AD1056" s="1" t="s">
        <v>3461</v>
      </c>
      <c r="AE1056" s="2">
        <v>42764</v>
      </c>
      <c r="AF1056" s="4">
        <v>4</v>
      </c>
      <c r="AG1056" s="4">
        <f>IF(ISNUMBER(Merge2[[#This Row],[PerformanceRating.EnvironmentSatisfaction]]),Merge2[[#This Row],[PerformanceRating.EnvironmentSatisfaction]], NA())</f>
        <v>4</v>
      </c>
      <c r="AH1056" s="4">
        <v>5</v>
      </c>
      <c r="AI1056" s="4">
        <f>IF(ISNUMBER(Merge2[[#This Row],[PerformanceRating.JobSatisfaction]]),Merge2[[#This Row],[PerformanceRating.JobSatisfaction]],NA())</f>
        <v>5</v>
      </c>
      <c r="AJ1056" s="4">
        <v>5</v>
      </c>
      <c r="AK1056" s="4">
        <f>IF(ISNUMBER(Merge2[[#This Row],[PerformanceRating.RelationshipSatisfaction]]),Merge2[[#This Row],[PerformanceRating.RelationshipSatisfaction]],NA())</f>
        <v>5</v>
      </c>
      <c r="AL1056" s="4">
        <v>2</v>
      </c>
      <c r="AM1056" s="4">
        <v>1</v>
      </c>
      <c r="AN1056" s="4">
        <v>5</v>
      </c>
      <c r="AO1056" s="4">
        <f>IF(ISNUMBER(Merge2[[#This Row],[PerformanceRating.WorkLifeBalance]]),Merge2[[#This Row],[PerformanceRating.WorkLifeBalance]],NA())</f>
        <v>5</v>
      </c>
      <c r="AP1056" s="4">
        <v>5</v>
      </c>
      <c r="AQ1056" s="4">
        <f>IF(ISNUMBER(Merge2[[#This Row],[PerformanceRating.SelfRating]]),Merge2[[#This Row],[PerformanceRating.SelfRating]],NA())</f>
        <v>5</v>
      </c>
      <c r="AR1056" s="4">
        <v>5</v>
      </c>
      <c r="AS1056" s="4">
        <f>IF(ISNUMBER(Merge2[[#This Row],[PerformanceRating.ManagerRating]]),Merge2[[#This Row],[PerformanceRating.ManagerRating]],NA())</f>
        <v>5</v>
      </c>
      <c r="AT1056" s="4">
        <f>AVERAGE(Merge2[[#This Row],[environment]],Merge2[[#This Row],[job_satisfactory]],Merge2[[#This Row],[Relationship]],Merge2[[#This Row],[worklife]],Merge2[[#This Row],[selfrating]],Merge2[[#This Row],[managerrating]])</f>
        <v>4.833333333333333</v>
      </c>
    </row>
    <row r="1057" spans="1:46" x14ac:dyDescent="0.25">
      <c r="A1057" s="1" t="s">
        <v>3465</v>
      </c>
      <c r="B1057" s="3" t="s">
        <v>3466</v>
      </c>
      <c r="C1057" s="3" t="s">
        <v>3467</v>
      </c>
      <c r="D1057" s="3" t="s">
        <v>39</v>
      </c>
      <c r="E1057" s="4">
        <v>24</v>
      </c>
      <c r="F1057" s="4" t="str">
        <f>IF(Merge2[[#This Row],[Age]]&lt;=35,"Young","Old")</f>
        <v>Young</v>
      </c>
      <c r="G1057" s="3" t="s">
        <v>27</v>
      </c>
      <c r="H1057" s="3" t="s">
        <v>28</v>
      </c>
      <c r="I1057" s="4">
        <v>17</v>
      </c>
      <c r="J1057" s="4" t="str" cm="1">
        <f t="array" ref="J1057">_xlfn.IFS(Merge2[[#This Row],[DistanceFromHome (KM)]] &lt;=10,"0-10KM",Merge2[[#This Row],[DistanceFromHome (KM)]] &lt;=20,"11-20KM",Merge2[[#This Row],[DistanceFromHome (KM)]] &lt;=30,"21-30KM",Merge2[[#This Row],[DistanceFromHome (KM)]] &lt;=40,"31-40KM",Merge2[[#This Row],[DistanceFromHome (KM)]] &lt;=50,"41-50KM")</f>
        <v>11-20KM</v>
      </c>
      <c r="K1057" s="3" t="s">
        <v>29</v>
      </c>
      <c r="L1057" s="3" t="s">
        <v>30</v>
      </c>
      <c r="M1057" s="4">
        <v>2</v>
      </c>
      <c r="N1057" s="3" t="str" cm="1">
        <f t="array" ref="N1057">_xlfn.SWITCH(Merge2[[#This Row],[Education]], 1, "Below College", 2, "College", 3, "Bachelor's", 4, "Master's", 5, "Doctorate")</f>
        <v>College</v>
      </c>
      <c r="O1057" s="3" t="s">
        <v>49</v>
      </c>
      <c r="P1057" s="3" t="s">
        <v>166</v>
      </c>
      <c r="Q1057" s="3" t="s">
        <v>51</v>
      </c>
      <c r="R1057" s="5">
        <v>63234</v>
      </c>
      <c r="S1057" s="4">
        <v>1</v>
      </c>
      <c r="T1057" s="3" t="s">
        <v>34</v>
      </c>
      <c r="U1057" s="4">
        <f>IF(Merge2[[#This Row],[OverTime]]="Yes", 1, 0)</f>
        <v>0</v>
      </c>
      <c r="V1057" s="2">
        <v>43838</v>
      </c>
      <c r="W1057" s="3" t="s">
        <v>34</v>
      </c>
      <c r="X1057" s="4">
        <v>2</v>
      </c>
      <c r="Y1057" s="4">
        <v>1</v>
      </c>
      <c r="Z1057" s="4">
        <v>2</v>
      </c>
      <c r="AA1057" s="4" t="str">
        <f>IF(Merge2[[#This Row],[YearsSinceLastPromotion]] &gt;=4, "Need Attention", "OK")</f>
        <v>OK</v>
      </c>
      <c r="AB1057" s="4">
        <v>2</v>
      </c>
      <c r="AC1057" s="1"/>
      <c r="AD1057" s="1"/>
      <c r="AE1057" s="2"/>
      <c r="AF1057" s="4"/>
      <c r="AG1057" s="4" t="e">
        <f>IF(ISNUMBER(Merge2[[#This Row],[PerformanceRating.EnvironmentSatisfaction]]),Merge2[[#This Row],[PerformanceRating.EnvironmentSatisfaction]], NA())</f>
        <v>#N/A</v>
      </c>
      <c r="AH1057" s="4"/>
      <c r="AI1057" s="4" t="e">
        <f>IF(ISNUMBER(Merge2[[#This Row],[PerformanceRating.JobSatisfaction]]),Merge2[[#This Row],[PerformanceRating.JobSatisfaction]],NA())</f>
        <v>#N/A</v>
      </c>
      <c r="AJ1057" s="4"/>
      <c r="AK1057" s="4" t="e">
        <f>IF(ISNUMBER(Merge2[[#This Row],[PerformanceRating.RelationshipSatisfaction]]),Merge2[[#This Row],[PerformanceRating.RelationshipSatisfaction]],NA())</f>
        <v>#N/A</v>
      </c>
      <c r="AL1057" s="4"/>
      <c r="AM1057" s="4"/>
      <c r="AN1057" s="4"/>
      <c r="AO1057" s="4" t="e">
        <f>IF(ISNUMBER(Merge2[[#This Row],[PerformanceRating.WorkLifeBalance]]),Merge2[[#This Row],[PerformanceRating.WorkLifeBalance]],NA())</f>
        <v>#N/A</v>
      </c>
      <c r="AP1057" s="4"/>
      <c r="AQ1057" s="4" t="e">
        <f>IF(ISNUMBER(Merge2[[#This Row],[PerformanceRating.SelfRating]]),Merge2[[#This Row],[PerformanceRating.SelfRating]],NA())</f>
        <v>#N/A</v>
      </c>
      <c r="AR1057" s="4"/>
      <c r="AS1057" s="4" t="e">
        <f>IF(ISNUMBER(Merge2[[#This Row],[PerformanceRating.ManagerRating]]),Merge2[[#This Row],[PerformanceRating.ManagerRating]],NA())</f>
        <v>#N/A</v>
      </c>
      <c r="AT1057" s="4" t="e">
        <f>AVERAGE(Merge2[[#This Row],[environment]],Merge2[[#This Row],[job_satisfactory]],Merge2[[#This Row],[Relationship]],Merge2[[#This Row],[worklife]],Merge2[[#This Row],[selfrating]],Merge2[[#This Row],[managerrating]])</f>
        <v>#N/A</v>
      </c>
    </row>
    <row r="1058" spans="1:46" x14ac:dyDescent="0.25">
      <c r="A1058" s="1" t="s">
        <v>3468</v>
      </c>
      <c r="B1058" s="3" t="s">
        <v>3469</v>
      </c>
      <c r="C1058" s="3" t="s">
        <v>3470</v>
      </c>
      <c r="D1058" s="3" t="s">
        <v>39</v>
      </c>
      <c r="E1058" s="4">
        <v>24</v>
      </c>
      <c r="F1058" s="4" t="str">
        <f>IF(Merge2[[#This Row],[Age]]&lt;=35,"Young","Old")</f>
        <v>Young</v>
      </c>
      <c r="G1058" s="3" t="s">
        <v>27</v>
      </c>
      <c r="H1058" s="3" t="s">
        <v>57</v>
      </c>
      <c r="I1058" s="4">
        <v>17</v>
      </c>
      <c r="J1058" s="4" t="str" cm="1">
        <f t="array" ref="J1058">_xlfn.IFS(Merge2[[#This Row],[DistanceFromHome (KM)]] &lt;=10,"0-10KM",Merge2[[#This Row],[DistanceFromHome (KM)]] &lt;=20,"11-20KM",Merge2[[#This Row],[DistanceFromHome (KM)]] &lt;=30,"21-30KM",Merge2[[#This Row],[DistanceFromHome (KM)]] &lt;=40,"31-40KM",Merge2[[#This Row],[DistanceFromHome (KM)]] &lt;=50,"41-50KM")</f>
        <v>11-20KM</v>
      </c>
      <c r="K1058" s="3" t="s">
        <v>69</v>
      </c>
      <c r="L1058" s="3" t="s">
        <v>30</v>
      </c>
      <c r="M1058" s="4">
        <v>5</v>
      </c>
      <c r="N1058" s="3" t="str" cm="1">
        <f t="array" ref="N1058">_xlfn.SWITCH(Merge2[[#This Row],[Education]], 1, "Below College", 2, "College", 3, "Bachelor's", 4, "Master's", 5, "Doctorate")</f>
        <v>Doctorate</v>
      </c>
      <c r="O1058" s="3" t="s">
        <v>58</v>
      </c>
      <c r="P1058" s="3" t="s">
        <v>101</v>
      </c>
      <c r="Q1058" s="3" t="s">
        <v>33</v>
      </c>
      <c r="R1058" s="5">
        <v>63747</v>
      </c>
      <c r="S1058" s="4">
        <v>1</v>
      </c>
      <c r="T1058" s="3" t="s">
        <v>34</v>
      </c>
      <c r="U1058" s="4">
        <f>IF(Merge2[[#This Row],[OverTime]]="Yes", 1, 0)</f>
        <v>0</v>
      </c>
      <c r="V1058" s="2">
        <v>43839</v>
      </c>
      <c r="W1058" s="3" t="s">
        <v>34</v>
      </c>
      <c r="X1058" s="4">
        <v>2</v>
      </c>
      <c r="Y1058" s="4">
        <v>1</v>
      </c>
      <c r="Z1058" s="4">
        <v>1</v>
      </c>
      <c r="AA1058" s="4" t="str">
        <f>IF(Merge2[[#This Row],[YearsSinceLastPromotion]] &gt;=4, "Need Attention", "OK")</f>
        <v>OK</v>
      </c>
      <c r="AB1058" s="4">
        <v>0</v>
      </c>
      <c r="AC1058" s="1"/>
      <c r="AD1058" s="1"/>
      <c r="AE1058" s="2"/>
      <c r="AF1058" s="4"/>
      <c r="AG1058" s="4" t="e">
        <f>IF(ISNUMBER(Merge2[[#This Row],[PerformanceRating.EnvironmentSatisfaction]]),Merge2[[#This Row],[PerformanceRating.EnvironmentSatisfaction]], NA())</f>
        <v>#N/A</v>
      </c>
      <c r="AH1058" s="4"/>
      <c r="AI1058" s="4" t="e">
        <f>IF(ISNUMBER(Merge2[[#This Row],[PerformanceRating.JobSatisfaction]]),Merge2[[#This Row],[PerformanceRating.JobSatisfaction]],NA())</f>
        <v>#N/A</v>
      </c>
      <c r="AJ1058" s="4"/>
      <c r="AK1058" s="4" t="e">
        <f>IF(ISNUMBER(Merge2[[#This Row],[PerformanceRating.RelationshipSatisfaction]]),Merge2[[#This Row],[PerformanceRating.RelationshipSatisfaction]],NA())</f>
        <v>#N/A</v>
      </c>
      <c r="AL1058" s="4"/>
      <c r="AM1058" s="4"/>
      <c r="AN1058" s="4"/>
      <c r="AO1058" s="4" t="e">
        <f>IF(ISNUMBER(Merge2[[#This Row],[PerformanceRating.WorkLifeBalance]]),Merge2[[#This Row],[PerformanceRating.WorkLifeBalance]],NA())</f>
        <v>#N/A</v>
      </c>
      <c r="AP1058" s="4"/>
      <c r="AQ1058" s="4" t="e">
        <f>IF(ISNUMBER(Merge2[[#This Row],[PerformanceRating.SelfRating]]),Merge2[[#This Row],[PerformanceRating.SelfRating]],NA())</f>
        <v>#N/A</v>
      </c>
      <c r="AR1058" s="4"/>
      <c r="AS1058" s="4" t="e">
        <f>IF(ISNUMBER(Merge2[[#This Row],[PerformanceRating.ManagerRating]]),Merge2[[#This Row],[PerformanceRating.ManagerRating]],NA())</f>
        <v>#N/A</v>
      </c>
      <c r="AT1058" s="4" t="e">
        <f>AVERAGE(Merge2[[#This Row],[environment]],Merge2[[#This Row],[job_satisfactory]],Merge2[[#This Row],[Relationship]],Merge2[[#This Row],[worklife]],Merge2[[#This Row],[selfrating]],Merge2[[#This Row],[managerrating]])</f>
        <v>#N/A</v>
      </c>
    </row>
    <row r="1059" spans="1:46" hidden="1" x14ac:dyDescent="0.25">
      <c r="A1059" s="1" t="s">
        <v>3471</v>
      </c>
      <c r="B1059" s="3" t="s">
        <v>3472</v>
      </c>
      <c r="C1059" s="3" t="s">
        <v>3473</v>
      </c>
      <c r="D1059" s="3" t="s">
        <v>26</v>
      </c>
      <c r="E1059" s="4">
        <v>38</v>
      </c>
      <c r="F1059" s="4" t="str">
        <f>IF(Merge2[[#This Row],[Age]]&lt;=35,"Young","Old")</f>
        <v>Old</v>
      </c>
      <c r="G1059" s="3" t="s">
        <v>27</v>
      </c>
      <c r="H1059" s="3" t="s">
        <v>57</v>
      </c>
      <c r="I1059" s="4">
        <v>10</v>
      </c>
      <c r="J1059" s="4" t="str" cm="1">
        <f t="array" ref="J1059">_xlfn.IFS(Merge2[[#This Row],[DistanceFromHome (KM)]] &lt;=10,"0-10KM",Merge2[[#This Row],[DistanceFromHome (KM)]] &lt;=20,"11-20KM",Merge2[[#This Row],[DistanceFromHome (KM)]] &lt;=30,"21-30KM",Merge2[[#This Row],[DistanceFromHome (KM)]] &lt;=40,"31-40KM",Merge2[[#This Row],[DistanceFromHome (KM)]] &lt;=50,"41-50KM")</f>
        <v>0-10KM</v>
      </c>
      <c r="K1059" s="3" t="s">
        <v>40</v>
      </c>
      <c r="L1059" s="3" t="s">
        <v>30</v>
      </c>
      <c r="M1059" s="4">
        <v>4</v>
      </c>
      <c r="N1059" s="3" t="str" cm="1">
        <f t="array" ref="N1059">_xlfn.SWITCH(Merge2[[#This Row],[Education]], 1, "Below College", 2, "College", 3, "Bachelor's", 4, "Master's", 5, "Doctorate")</f>
        <v>Master's</v>
      </c>
      <c r="O1059" s="3" t="s">
        <v>77</v>
      </c>
      <c r="P1059" s="3" t="s">
        <v>205</v>
      </c>
      <c r="Q1059" s="3" t="s">
        <v>33</v>
      </c>
      <c r="R1059" s="5">
        <v>445906</v>
      </c>
      <c r="S1059" s="4">
        <v>2</v>
      </c>
      <c r="T1059" s="3" t="s">
        <v>42</v>
      </c>
      <c r="U1059" s="4">
        <f>IF(Merge2[[#This Row],[OverTime]]="Yes", 1, 0)</f>
        <v>1</v>
      </c>
      <c r="V1059" s="2">
        <v>43843</v>
      </c>
      <c r="W1059" s="3" t="s">
        <v>34</v>
      </c>
      <c r="X1059" s="4">
        <v>2</v>
      </c>
      <c r="Y1059" s="4">
        <v>0</v>
      </c>
      <c r="Z1059" s="4">
        <v>1</v>
      </c>
      <c r="AA1059" s="4" t="str">
        <f>IF(Merge2[[#This Row],[YearsSinceLastPromotion]] &gt;=4, "Need Attention", "OK")</f>
        <v>OK</v>
      </c>
      <c r="AB1059" s="4">
        <v>2</v>
      </c>
      <c r="AC1059" s="1"/>
      <c r="AD1059" s="1"/>
      <c r="AE1059" s="2"/>
      <c r="AF1059" s="4"/>
      <c r="AG1059" s="4" t="e">
        <f>IF(ISNUMBER(Merge2[[#This Row],[PerformanceRating.EnvironmentSatisfaction]]),Merge2[[#This Row],[PerformanceRating.EnvironmentSatisfaction]], NA())</f>
        <v>#N/A</v>
      </c>
      <c r="AH1059" s="4"/>
      <c r="AI1059" s="4" t="e">
        <f>IF(ISNUMBER(Merge2[[#This Row],[PerformanceRating.JobSatisfaction]]),Merge2[[#This Row],[PerformanceRating.JobSatisfaction]],NA())</f>
        <v>#N/A</v>
      </c>
      <c r="AJ1059" s="4"/>
      <c r="AK1059" s="4" t="e">
        <f>IF(ISNUMBER(Merge2[[#This Row],[PerformanceRating.RelationshipSatisfaction]]),Merge2[[#This Row],[PerformanceRating.RelationshipSatisfaction]],NA())</f>
        <v>#N/A</v>
      </c>
      <c r="AL1059" s="4"/>
      <c r="AM1059" s="4"/>
      <c r="AN1059" s="4"/>
      <c r="AO1059" s="4" t="e">
        <f>IF(ISNUMBER(Merge2[[#This Row],[PerformanceRating.WorkLifeBalance]]),Merge2[[#This Row],[PerformanceRating.WorkLifeBalance]],NA())</f>
        <v>#N/A</v>
      </c>
      <c r="AP1059" s="4"/>
      <c r="AQ1059" s="4" t="e">
        <f>IF(ISNUMBER(Merge2[[#This Row],[PerformanceRating.SelfRating]]),Merge2[[#This Row],[PerformanceRating.SelfRating]],NA())</f>
        <v>#N/A</v>
      </c>
      <c r="AR1059" s="4"/>
      <c r="AS1059" s="4" t="e">
        <f>IF(ISNUMBER(Merge2[[#This Row],[PerformanceRating.ManagerRating]]),Merge2[[#This Row],[PerformanceRating.ManagerRating]],NA())</f>
        <v>#N/A</v>
      </c>
      <c r="AT1059" s="4" t="e">
        <f>AVERAGE(Merge2[[#This Row],[environment]],Merge2[[#This Row],[job_satisfactory]],Merge2[[#This Row],[Relationship]],Merge2[[#This Row],[worklife]],Merge2[[#This Row],[selfrating]],Merge2[[#This Row],[managerrating]])</f>
        <v>#N/A</v>
      </c>
    </row>
    <row r="1060" spans="1:46" x14ac:dyDescent="0.25">
      <c r="A1060" s="1" t="s">
        <v>3474</v>
      </c>
      <c r="B1060" s="3" t="s">
        <v>3475</v>
      </c>
      <c r="C1060" s="3" t="s">
        <v>3476</v>
      </c>
      <c r="D1060" s="3" t="s">
        <v>39</v>
      </c>
      <c r="E1060" s="4">
        <v>23</v>
      </c>
      <c r="F1060" s="4" t="str">
        <f>IF(Merge2[[#This Row],[Age]]&lt;=35,"Young","Old")</f>
        <v>Young</v>
      </c>
      <c r="G1060" s="3" t="s">
        <v>92</v>
      </c>
      <c r="H1060" s="3" t="s">
        <v>57</v>
      </c>
      <c r="I1060" s="4">
        <v>35</v>
      </c>
      <c r="J1060" s="4" t="str" cm="1">
        <f t="array" ref="J1060">_xlfn.IFS(Merge2[[#This Row],[DistanceFromHome (KM)]] &lt;=10,"0-10KM",Merge2[[#This Row],[DistanceFromHome (KM)]] &lt;=20,"11-20KM",Merge2[[#This Row],[DistanceFromHome (KM)]] &lt;=30,"21-30KM",Merge2[[#This Row],[DistanceFromHome (KM)]] &lt;=40,"31-40KM",Merge2[[#This Row],[DistanceFromHome (KM)]] &lt;=50,"41-50KM")</f>
        <v>31-40KM</v>
      </c>
      <c r="K1060" s="3" t="s">
        <v>40</v>
      </c>
      <c r="L1060" s="3" t="s">
        <v>30</v>
      </c>
      <c r="M1060" s="4">
        <v>4</v>
      </c>
      <c r="N1060" s="3" t="str" cm="1">
        <f t="array" ref="N1060">_xlfn.SWITCH(Merge2[[#This Row],[Education]], 1, "Below College", 2, "College", 3, "Bachelor's", 4, "Master's", 5, "Doctorate")</f>
        <v>Master's</v>
      </c>
      <c r="O1060" s="3" t="s">
        <v>77</v>
      </c>
      <c r="P1060" s="3" t="s">
        <v>114</v>
      </c>
      <c r="Q1060" s="3" t="s">
        <v>41</v>
      </c>
      <c r="R1060" s="5">
        <v>51906</v>
      </c>
      <c r="S1060" s="4">
        <v>0</v>
      </c>
      <c r="T1060" s="3" t="s">
        <v>34</v>
      </c>
      <c r="U1060" s="4">
        <f>IF(Merge2[[#This Row],[OverTime]]="Yes", 1, 0)</f>
        <v>0</v>
      </c>
      <c r="V1060" s="2">
        <v>43844</v>
      </c>
      <c r="W1060" s="3" t="s">
        <v>34</v>
      </c>
      <c r="X1060" s="4">
        <v>2</v>
      </c>
      <c r="Y1060" s="4">
        <v>1</v>
      </c>
      <c r="Z1060" s="4">
        <v>1</v>
      </c>
      <c r="AA1060" s="4" t="str">
        <f>IF(Merge2[[#This Row],[YearsSinceLastPromotion]] &gt;=4, "Need Attention", "OK")</f>
        <v>OK</v>
      </c>
      <c r="AB1060" s="4">
        <v>1</v>
      </c>
      <c r="AC1060" s="1"/>
      <c r="AD1060" s="1"/>
      <c r="AE1060" s="2"/>
      <c r="AF1060" s="4"/>
      <c r="AG1060" s="4" t="e">
        <f>IF(ISNUMBER(Merge2[[#This Row],[PerformanceRating.EnvironmentSatisfaction]]),Merge2[[#This Row],[PerformanceRating.EnvironmentSatisfaction]], NA())</f>
        <v>#N/A</v>
      </c>
      <c r="AH1060" s="4"/>
      <c r="AI1060" s="4" t="e">
        <f>IF(ISNUMBER(Merge2[[#This Row],[PerformanceRating.JobSatisfaction]]),Merge2[[#This Row],[PerformanceRating.JobSatisfaction]],NA())</f>
        <v>#N/A</v>
      </c>
      <c r="AJ1060" s="4"/>
      <c r="AK1060" s="4" t="e">
        <f>IF(ISNUMBER(Merge2[[#This Row],[PerformanceRating.RelationshipSatisfaction]]),Merge2[[#This Row],[PerformanceRating.RelationshipSatisfaction]],NA())</f>
        <v>#N/A</v>
      </c>
      <c r="AL1060" s="4"/>
      <c r="AM1060" s="4"/>
      <c r="AN1060" s="4"/>
      <c r="AO1060" s="4" t="e">
        <f>IF(ISNUMBER(Merge2[[#This Row],[PerformanceRating.WorkLifeBalance]]),Merge2[[#This Row],[PerformanceRating.WorkLifeBalance]],NA())</f>
        <v>#N/A</v>
      </c>
      <c r="AP1060" s="4"/>
      <c r="AQ1060" s="4" t="e">
        <f>IF(ISNUMBER(Merge2[[#This Row],[PerformanceRating.SelfRating]]),Merge2[[#This Row],[PerformanceRating.SelfRating]],NA())</f>
        <v>#N/A</v>
      </c>
      <c r="AR1060" s="4"/>
      <c r="AS1060" s="4" t="e">
        <f>IF(ISNUMBER(Merge2[[#This Row],[PerformanceRating.ManagerRating]]),Merge2[[#This Row],[PerformanceRating.ManagerRating]],NA())</f>
        <v>#N/A</v>
      </c>
      <c r="AT1060" s="4" t="e">
        <f>AVERAGE(Merge2[[#This Row],[environment]],Merge2[[#This Row],[job_satisfactory]],Merge2[[#This Row],[Relationship]],Merge2[[#This Row],[worklife]],Merge2[[#This Row],[selfrating]],Merge2[[#This Row],[managerrating]])</f>
        <v>#N/A</v>
      </c>
    </row>
    <row r="1061" spans="1:46" x14ac:dyDescent="0.25">
      <c r="A1061" s="1" t="s">
        <v>3477</v>
      </c>
      <c r="B1061" s="3" t="s">
        <v>3478</v>
      </c>
      <c r="C1061" s="3" t="s">
        <v>3479</v>
      </c>
      <c r="D1061" s="3" t="s">
        <v>39</v>
      </c>
      <c r="E1061" s="4">
        <v>34</v>
      </c>
      <c r="F1061" s="4" t="str">
        <f>IF(Merge2[[#This Row],[Age]]&lt;=35,"Young","Old")</f>
        <v>Young</v>
      </c>
      <c r="G1061" s="3" t="s">
        <v>27</v>
      </c>
      <c r="H1061" s="3" t="s">
        <v>28</v>
      </c>
      <c r="I1061" s="4">
        <v>26</v>
      </c>
      <c r="J1061" s="4" t="str" cm="1">
        <f t="array" ref="J1061">_xlfn.IFS(Merge2[[#This Row],[DistanceFromHome (KM)]] &lt;=10,"0-10KM",Merge2[[#This Row],[DistanceFromHome (KM)]] &lt;=20,"11-20KM",Merge2[[#This Row],[DistanceFromHome (KM)]] &lt;=30,"21-30KM",Merge2[[#This Row],[DistanceFromHome (KM)]] &lt;=40,"31-40KM",Merge2[[#This Row],[DistanceFromHome (KM)]] &lt;=50,"41-50KM")</f>
        <v>21-30KM</v>
      </c>
      <c r="K1061" s="3" t="s">
        <v>69</v>
      </c>
      <c r="L1061" s="3" t="s">
        <v>30</v>
      </c>
      <c r="M1061" s="4">
        <v>4</v>
      </c>
      <c r="N1061" s="3" t="str" cm="1">
        <f t="array" ref="N1061">_xlfn.SWITCH(Merge2[[#This Row],[Education]], 1, "Below College", 2, "College", 3, "Bachelor's", 4, "Master's", 5, "Doctorate")</f>
        <v>Master's</v>
      </c>
      <c r="O1061" s="3" t="s">
        <v>49</v>
      </c>
      <c r="P1061" s="3" t="s">
        <v>32</v>
      </c>
      <c r="Q1061" s="3" t="s">
        <v>51</v>
      </c>
      <c r="R1061" s="5">
        <v>215246</v>
      </c>
      <c r="S1061" s="4">
        <v>1</v>
      </c>
      <c r="T1061" s="3" t="s">
        <v>34</v>
      </c>
      <c r="U1061" s="4">
        <f>IF(Merge2[[#This Row],[OverTime]]="Yes", 1, 0)</f>
        <v>0</v>
      </c>
      <c r="V1061" s="2">
        <v>43845</v>
      </c>
      <c r="W1061" s="3" t="s">
        <v>34</v>
      </c>
      <c r="X1061" s="4">
        <v>2</v>
      </c>
      <c r="Y1061" s="4">
        <v>0</v>
      </c>
      <c r="Z1061" s="4">
        <v>0</v>
      </c>
      <c r="AA1061" s="4" t="str">
        <f>IF(Merge2[[#This Row],[YearsSinceLastPromotion]] &gt;=4, "Need Attention", "OK")</f>
        <v>OK</v>
      </c>
      <c r="AB1061" s="4">
        <v>0</v>
      </c>
      <c r="AC1061" s="1"/>
      <c r="AD1061" s="1"/>
      <c r="AE1061" s="2"/>
      <c r="AF1061" s="4"/>
      <c r="AG1061" s="4" t="e">
        <f>IF(ISNUMBER(Merge2[[#This Row],[PerformanceRating.EnvironmentSatisfaction]]),Merge2[[#This Row],[PerformanceRating.EnvironmentSatisfaction]], NA())</f>
        <v>#N/A</v>
      </c>
      <c r="AH1061" s="4"/>
      <c r="AI1061" s="4" t="e">
        <f>IF(ISNUMBER(Merge2[[#This Row],[PerformanceRating.JobSatisfaction]]),Merge2[[#This Row],[PerformanceRating.JobSatisfaction]],NA())</f>
        <v>#N/A</v>
      </c>
      <c r="AJ1061" s="4"/>
      <c r="AK1061" s="4" t="e">
        <f>IF(ISNUMBER(Merge2[[#This Row],[PerformanceRating.RelationshipSatisfaction]]),Merge2[[#This Row],[PerformanceRating.RelationshipSatisfaction]],NA())</f>
        <v>#N/A</v>
      </c>
      <c r="AL1061" s="4"/>
      <c r="AM1061" s="4"/>
      <c r="AN1061" s="4"/>
      <c r="AO1061" s="4" t="e">
        <f>IF(ISNUMBER(Merge2[[#This Row],[PerformanceRating.WorkLifeBalance]]),Merge2[[#This Row],[PerformanceRating.WorkLifeBalance]],NA())</f>
        <v>#N/A</v>
      </c>
      <c r="AP1061" s="4"/>
      <c r="AQ1061" s="4" t="e">
        <f>IF(ISNUMBER(Merge2[[#This Row],[PerformanceRating.SelfRating]]),Merge2[[#This Row],[PerformanceRating.SelfRating]],NA())</f>
        <v>#N/A</v>
      </c>
      <c r="AR1061" s="4"/>
      <c r="AS1061" s="4" t="e">
        <f>IF(ISNUMBER(Merge2[[#This Row],[PerformanceRating.ManagerRating]]),Merge2[[#This Row],[PerformanceRating.ManagerRating]],NA())</f>
        <v>#N/A</v>
      </c>
      <c r="AT1061" s="4" t="e">
        <f>AVERAGE(Merge2[[#This Row],[environment]],Merge2[[#This Row],[job_satisfactory]],Merge2[[#This Row],[Relationship]],Merge2[[#This Row],[worklife]],Merge2[[#This Row],[selfrating]],Merge2[[#This Row],[managerrating]])</f>
        <v>#N/A</v>
      </c>
    </row>
    <row r="1062" spans="1:46" x14ac:dyDescent="0.25">
      <c r="A1062" s="1" t="s">
        <v>3480</v>
      </c>
      <c r="B1062" s="3" t="s">
        <v>3481</v>
      </c>
      <c r="C1062" s="3" t="s">
        <v>3482</v>
      </c>
      <c r="D1062" s="3" t="s">
        <v>26</v>
      </c>
      <c r="E1062" s="4">
        <v>28</v>
      </c>
      <c r="F1062" s="4" t="str">
        <f>IF(Merge2[[#This Row],[Age]]&lt;=35,"Young","Old")</f>
        <v>Young</v>
      </c>
      <c r="G1062" s="3" t="s">
        <v>27</v>
      </c>
      <c r="H1062" s="3" t="s">
        <v>57</v>
      </c>
      <c r="I1062" s="4">
        <v>38</v>
      </c>
      <c r="J1062" s="4" t="str" cm="1">
        <f t="array" ref="J1062">_xlfn.IFS(Merge2[[#This Row],[DistanceFromHome (KM)]] &lt;=10,"0-10KM",Merge2[[#This Row],[DistanceFromHome (KM)]] &lt;=20,"11-20KM",Merge2[[#This Row],[DistanceFromHome (KM)]] &lt;=30,"21-30KM",Merge2[[#This Row],[DistanceFromHome (KM)]] &lt;=40,"31-40KM",Merge2[[#This Row],[DistanceFromHome (KM)]] &lt;=50,"41-50KM")</f>
        <v>31-40KM</v>
      </c>
      <c r="K1062" s="3" t="s">
        <v>40</v>
      </c>
      <c r="L1062" s="3" t="s">
        <v>30</v>
      </c>
      <c r="M1062" s="4">
        <v>3</v>
      </c>
      <c r="N1062" s="3" t="str" cm="1">
        <f t="array" ref="N1062">_xlfn.SWITCH(Merge2[[#This Row],[Education]], 1, "Below College", 2, "College", 3, "Bachelor's", 4, "Master's", 5, "Doctorate")</f>
        <v>Bachelor's</v>
      </c>
      <c r="O1062" s="3" t="s">
        <v>58</v>
      </c>
      <c r="P1062" s="3" t="s">
        <v>101</v>
      </c>
      <c r="Q1062" s="3" t="s">
        <v>33</v>
      </c>
      <c r="R1062" s="5">
        <v>151229</v>
      </c>
      <c r="S1062" s="4">
        <v>1</v>
      </c>
      <c r="T1062" s="3" t="s">
        <v>34</v>
      </c>
      <c r="U1062" s="4">
        <f>IF(Merge2[[#This Row],[OverTime]]="Yes", 1, 0)</f>
        <v>0</v>
      </c>
      <c r="V1062" s="2">
        <v>43846</v>
      </c>
      <c r="W1062" s="3" t="s">
        <v>34</v>
      </c>
      <c r="X1062" s="4">
        <v>2</v>
      </c>
      <c r="Y1062" s="4">
        <v>0</v>
      </c>
      <c r="Z1062" s="4">
        <v>0</v>
      </c>
      <c r="AA1062" s="4" t="str">
        <f>IF(Merge2[[#This Row],[YearsSinceLastPromotion]] &gt;=4, "Need Attention", "OK")</f>
        <v>OK</v>
      </c>
      <c r="AB1062" s="4">
        <v>2</v>
      </c>
      <c r="AC1062" s="1"/>
      <c r="AD1062" s="1"/>
      <c r="AE1062" s="2"/>
      <c r="AF1062" s="4"/>
      <c r="AG1062" s="4" t="e">
        <f>IF(ISNUMBER(Merge2[[#This Row],[PerformanceRating.EnvironmentSatisfaction]]),Merge2[[#This Row],[PerformanceRating.EnvironmentSatisfaction]], NA())</f>
        <v>#N/A</v>
      </c>
      <c r="AH1062" s="4"/>
      <c r="AI1062" s="4" t="e">
        <f>IF(ISNUMBER(Merge2[[#This Row],[PerformanceRating.JobSatisfaction]]),Merge2[[#This Row],[PerformanceRating.JobSatisfaction]],NA())</f>
        <v>#N/A</v>
      </c>
      <c r="AJ1062" s="4"/>
      <c r="AK1062" s="4" t="e">
        <f>IF(ISNUMBER(Merge2[[#This Row],[PerformanceRating.RelationshipSatisfaction]]),Merge2[[#This Row],[PerformanceRating.RelationshipSatisfaction]],NA())</f>
        <v>#N/A</v>
      </c>
      <c r="AL1062" s="4"/>
      <c r="AM1062" s="4"/>
      <c r="AN1062" s="4"/>
      <c r="AO1062" s="4" t="e">
        <f>IF(ISNUMBER(Merge2[[#This Row],[PerformanceRating.WorkLifeBalance]]),Merge2[[#This Row],[PerformanceRating.WorkLifeBalance]],NA())</f>
        <v>#N/A</v>
      </c>
      <c r="AP1062" s="4"/>
      <c r="AQ1062" s="4" t="e">
        <f>IF(ISNUMBER(Merge2[[#This Row],[PerformanceRating.SelfRating]]),Merge2[[#This Row],[PerformanceRating.SelfRating]],NA())</f>
        <v>#N/A</v>
      </c>
      <c r="AR1062" s="4"/>
      <c r="AS1062" s="4" t="e">
        <f>IF(ISNUMBER(Merge2[[#This Row],[PerformanceRating.ManagerRating]]),Merge2[[#This Row],[PerformanceRating.ManagerRating]],NA())</f>
        <v>#N/A</v>
      </c>
      <c r="AT1062" s="4" t="e">
        <f>AVERAGE(Merge2[[#This Row],[environment]],Merge2[[#This Row],[job_satisfactory]],Merge2[[#This Row],[Relationship]],Merge2[[#This Row],[worklife]],Merge2[[#This Row],[selfrating]],Merge2[[#This Row],[managerrating]])</f>
        <v>#N/A</v>
      </c>
    </row>
    <row r="1063" spans="1:46" x14ac:dyDescent="0.25">
      <c r="A1063" s="1" t="s">
        <v>3483</v>
      </c>
      <c r="B1063" s="3" t="s">
        <v>2811</v>
      </c>
      <c r="C1063" s="3" t="s">
        <v>3484</v>
      </c>
      <c r="D1063" s="3" t="s">
        <v>39</v>
      </c>
      <c r="E1063" s="4">
        <v>23</v>
      </c>
      <c r="F1063" s="4" t="str">
        <f>IF(Merge2[[#This Row],[Age]]&lt;=35,"Young","Old")</f>
        <v>Young</v>
      </c>
      <c r="G1063" s="3" t="s">
        <v>27</v>
      </c>
      <c r="H1063" s="3" t="s">
        <v>57</v>
      </c>
      <c r="I1063" s="4">
        <v>37</v>
      </c>
      <c r="J1063" s="4" t="str" cm="1">
        <f t="array" ref="J1063">_xlfn.IFS(Merge2[[#This Row],[DistanceFromHome (KM)]] &lt;=10,"0-10KM",Merge2[[#This Row],[DistanceFromHome (KM)]] &lt;=20,"11-20KM",Merge2[[#This Row],[DistanceFromHome (KM)]] &lt;=30,"21-30KM",Merge2[[#This Row],[DistanceFromHome (KM)]] &lt;=40,"31-40KM",Merge2[[#This Row],[DistanceFromHome (KM)]] &lt;=50,"41-50KM")</f>
        <v>31-40KM</v>
      </c>
      <c r="K1063" s="3" t="s">
        <v>40</v>
      </c>
      <c r="L1063" s="3" t="s">
        <v>30</v>
      </c>
      <c r="M1063" s="4">
        <v>4</v>
      </c>
      <c r="N1063" s="3" t="str" cm="1">
        <f t="array" ref="N1063">_xlfn.SWITCH(Merge2[[#This Row],[Education]], 1, "Below College", 2, "College", 3, "Bachelor's", 4, "Master's", 5, "Doctorate")</f>
        <v>Master's</v>
      </c>
      <c r="O1063" s="3" t="s">
        <v>77</v>
      </c>
      <c r="P1063" s="3" t="s">
        <v>93</v>
      </c>
      <c r="Q1063" s="3" t="s">
        <v>51</v>
      </c>
      <c r="R1063" s="5">
        <v>26406</v>
      </c>
      <c r="S1063" s="4">
        <v>3</v>
      </c>
      <c r="T1063" s="3" t="s">
        <v>34</v>
      </c>
      <c r="U1063" s="4">
        <f>IF(Merge2[[#This Row],[OverTime]]="Yes", 1, 0)</f>
        <v>0</v>
      </c>
      <c r="V1063" s="2">
        <v>43847</v>
      </c>
      <c r="W1063" s="3" t="s">
        <v>34</v>
      </c>
      <c r="X1063" s="4">
        <v>2</v>
      </c>
      <c r="Y1063" s="4">
        <v>0</v>
      </c>
      <c r="Z1063" s="4">
        <v>1</v>
      </c>
      <c r="AA1063" s="4" t="str">
        <f>IF(Merge2[[#This Row],[YearsSinceLastPromotion]] &gt;=4, "Need Attention", "OK")</f>
        <v>OK</v>
      </c>
      <c r="AB1063" s="4">
        <v>0</v>
      </c>
      <c r="AC1063" s="1"/>
      <c r="AD1063" s="1"/>
      <c r="AE1063" s="2"/>
      <c r="AF1063" s="4"/>
      <c r="AG1063" s="4" t="e">
        <f>IF(ISNUMBER(Merge2[[#This Row],[PerformanceRating.EnvironmentSatisfaction]]),Merge2[[#This Row],[PerformanceRating.EnvironmentSatisfaction]], NA())</f>
        <v>#N/A</v>
      </c>
      <c r="AH1063" s="4"/>
      <c r="AI1063" s="4" t="e">
        <f>IF(ISNUMBER(Merge2[[#This Row],[PerformanceRating.JobSatisfaction]]),Merge2[[#This Row],[PerformanceRating.JobSatisfaction]],NA())</f>
        <v>#N/A</v>
      </c>
      <c r="AJ1063" s="4"/>
      <c r="AK1063" s="4" t="e">
        <f>IF(ISNUMBER(Merge2[[#This Row],[PerformanceRating.RelationshipSatisfaction]]),Merge2[[#This Row],[PerformanceRating.RelationshipSatisfaction]],NA())</f>
        <v>#N/A</v>
      </c>
      <c r="AL1063" s="4"/>
      <c r="AM1063" s="4"/>
      <c r="AN1063" s="4"/>
      <c r="AO1063" s="4" t="e">
        <f>IF(ISNUMBER(Merge2[[#This Row],[PerformanceRating.WorkLifeBalance]]),Merge2[[#This Row],[PerformanceRating.WorkLifeBalance]],NA())</f>
        <v>#N/A</v>
      </c>
      <c r="AP1063" s="4"/>
      <c r="AQ1063" s="4" t="e">
        <f>IF(ISNUMBER(Merge2[[#This Row],[PerformanceRating.SelfRating]]),Merge2[[#This Row],[PerformanceRating.SelfRating]],NA())</f>
        <v>#N/A</v>
      </c>
      <c r="AR1063" s="4"/>
      <c r="AS1063" s="4" t="e">
        <f>IF(ISNUMBER(Merge2[[#This Row],[PerformanceRating.ManagerRating]]),Merge2[[#This Row],[PerformanceRating.ManagerRating]],NA())</f>
        <v>#N/A</v>
      </c>
      <c r="AT1063" s="4" t="e">
        <f>AVERAGE(Merge2[[#This Row],[environment]],Merge2[[#This Row],[job_satisfactory]],Merge2[[#This Row],[Relationship]],Merge2[[#This Row],[worklife]],Merge2[[#This Row],[selfrating]],Merge2[[#This Row],[managerrating]])</f>
        <v>#N/A</v>
      </c>
    </row>
    <row r="1064" spans="1:46" x14ac:dyDescent="0.25">
      <c r="A1064" s="1" t="s">
        <v>3485</v>
      </c>
      <c r="B1064" s="3" t="s">
        <v>2855</v>
      </c>
      <c r="C1064" s="3" t="s">
        <v>3486</v>
      </c>
      <c r="D1064" s="3" t="s">
        <v>56</v>
      </c>
      <c r="E1064" s="4">
        <v>22</v>
      </c>
      <c r="F1064" s="4" t="str">
        <f>IF(Merge2[[#This Row],[Age]]&lt;=35,"Young","Old")</f>
        <v>Young</v>
      </c>
      <c r="G1064" s="3" t="s">
        <v>27</v>
      </c>
      <c r="H1064" s="3" t="s">
        <v>28</v>
      </c>
      <c r="I1064" s="4">
        <v>5</v>
      </c>
      <c r="J1064" s="4" t="str" cm="1">
        <f t="array" ref="J1064">_xlfn.IFS(Merge2[[#This Row],[DistanceFromHome (KM)]] &lt;=10,"0-10KM",Merge2[[#This Row],[DistanceFromHome (KM)]] &lt;=20,"11-20KM",Merge2[[#This Row],[DistanceFromHome (KM)]] &lt;=30,"21-30KM",Merge2[[#This Row],[DistanceFromHome (KM)]] &lt;=40,"31-40KM",Merge2[[#This Row],[DistanceFromHome (KM)]] &lt;=50,"41-50KM")</f>
        <v>0-10KM</v>
      </c>
      <c r="K1064" s="3" t="s">
        <v>69</v>
      </c>
      <c r="L1064" s="3" t="s">
        <v>30</v>
      </c>
      <c r="M1064" s="4">
        <v>1</v>
      </c>
      <c r="N1064" s="3" t="str" cm="1">
        <f t="array" ref="N1064">_xlfn.SWITCH(Merge2[[#This Row],[Education]], 1, "Below College", 2, "College", 3, "Bachelor's", 4, "Master's", 5, "Doctorate")</f>
        <v>Below College</v>
      </c>
      <c r="O1064" s="3" t="s">
        <v>130</v>
      </c>
      <c r="P1064" s="3" t="s">
        <v>32</v>
      </c>
      <c r="Q1064" s="3" t="s">
        <v>41</v>
      </c>
      <c r="R1064" s="5">
        <v>64689</v>
      </c>
      <c r="S1064" s="4">
        <v>0</v>
      </c>
      <c r="T1064" s="3" t="s">
        <v>34</v>
      </c>
      <c r="U1064" s="4">
        <f>IF(Merge2[[#This Row],[OverTime]]="Yes", 1, 0)</f>
        <v>0</v>
      </c>
      <c r="V1064" s="2">
        <v>43849</v>
      </c>
      <c r="W1064" s="3" t="s">
        <v>42</v>
      </c>
      <c r="X1064" s="4">
        <v>1</v>
      </c>
      <c r="Y1064" s="4">
        <v>1</v>
      </c>
      <c r="Z1064" s="4">
        <v>1</v>
      </c>
      <c r="AA1064" s="4" t="str">
        <f>IF(Merge2[[#This Row],[YearsSinceLastPromotion]] &gt;=4, "Need Attention", "OK")</f>
        <v>OK</v>
      </c>
      <c r="AB1064" s="4">
        <v>1</v>
      </c>
      <c r="AC1064" s="1" t="s">
        <v>3487</v>
      </c>
      <c r="AD1064" s="1" t="s">
        <v>3485</v>
      </c>
      <c r="AE1064" s="2">
        <v>42500</v>
      </c>
      <c r="AF1064" s="4">
        <v>3</v>
      </c>
      <c r="AG1064" s="4">
        <f>IF(ISNUMBER(Merge2[[#This Row],[PerformanceRating.EnvironmentSatisfaction]]),Merge2[[#This Row],[PerformanceRating.EnvironmentSatisfaction]], NA())</f>
        <v>3</v>
      </c>
      <c r="AH1064" s="4">
        <v>2</v>
      </c>
      <c r="AI1064" s="4">
        <f>IF(ISNUMBER(Merge2[[#This Row],[PerformanceRating.JobSatisfaction]]),Merge2[[#This Row],[PerformanceRating.JobSatisfaction]],NA())</f>
        <v>2</v>
      </c>
      <c r="AJ1064" s="4">
        <v>2</v>
      </c>
      <c r="AK1064" s="4">
        <f>IF(ISNUMBER(Merge2[[#This Row],[PerformanceRating.RelationshipSatisfaction]]),Merge2[[#This Row],[PerformanceRating.RelationshipSatisfaction]],NA())</f>
        <v>2</v>
      </c>
      <c r="AL1064" s="4">
        <v>2</v>
      </c>
      <c r="AM1064" s="4">
        <v>2</v>
      </c>
      <c r="AN1064" s="4">
        <v>4</v>
      </c>
      <c r="AO1064" s="4">
        <f>IF(ISNUMBER(Merge2[[#This Row],[PerformanceRating.WorkLifeBalance]]),Merge2[[#This Row],[PerformanceRating.WorkLifeBalance]],NA())</f>
        <v>4</v>
      </c>
      <c r="AP1064" s="4">
        <v>5</v>
      </c>
      <c r="AQ1064" s="4">
        <f>IF(ISNUMBER(Merge2[[#This Row],[PerformanceRating.SelfRating]]),Merge2[[#This Row],[PerformanceRating.SelfRating]],NA())</f>
        <v>5</v>
      </c>
      <c r="AR1064" s="4">
        <v>4</v>
      </c>
      <c r="AS1064" s="4">
        <f>IF(ISNUMBER(Merge2[[#This Row],[PerformanceRating.ManagerRating]]),Merge2[[#This Row],[PerformanceRating.ManagerRating]],NA())</f>
        <v>4</v>
      </c>
      <c r="AT1064" s="4">
        <f>AVERAGE(Merge2[[#This Row],[environment]],Merge2[[#This Row],[job_satisfactory]],Merge2[[#This Row],[Relationship]],Merge2[[#This Row],[worklife]],Merge2[[#This Row],[selfrating]],Merge2[[#This Row],[managerrating]])</f>
        <v>3.3333333333333335</v>
      </c>
    </row>
    <row r="1065" spans="1:46" x14ac:dyDescent="0.25">
      <c r="A1065" s="1" t="s">
        <v>3488</v>
      </c>
      <c r="B1065" s="3" t="s">
        <v>3489</v>
      </c>
      <c r="C1065" s="3" t="s">
        <v>3490</v>
      </c>
      <c r="D1065" s="3" t="s">
        <v>39</v>
      </c>
      <c r="E1065" s="4">
        <v>20</v>
      </c>
      <c r="F1065" s="4" t="str">
        <f>IF(Merge2[[#This Row],[Age]]&lt;=35,"Young","Old")</f>
        <v>Young</v>
      </c>
      <c r="G1065" s="3" t="s">
        <v>27</v>
      </c>
      <c r="H1065" s="3" t="s">
        <v>57</v>
      </c>
      <c r="I1065" s="4">
        <v>23</v>
      </c>
      <c r="J1065" s="4" t="str" cm="1">
        <f t="array" ref="J1065">_xlfn.IFS(Merge2[[#This Row],[DistanceFromHome (KM)]] &lt;=10,"0-10KM",Merge2[[#This Row],[DistanceFromHome (KM)]] &lt;=20,"11-20KM",Merge2[[#This Row],[DistanceFromHome (KM)]] &lt;=30,"21-30KM",Merge2[[#This Row],[DistanceFromHome (KM)]] &lt;=40,"31-40KM",Merge2[[#This Row],[DistanceFromHome (KM)]] &lt;=50,"41-50KM")</f>
        <v>21-30KM</v>
      </c>
      <c r="K1065" s="3" t="s">
        <v>40</v>
      </c>
      <c r="L1065" s="3" t="s">
        <v>30</v>
      </c>
      <c r="M1065" s="4">
        <v>1</v>
      </c>
      <c r="N1065" s="3" t="str" cm="1">
        <f t="array" ref="N1065">_xlfn.SWITCH(Merge2[[#This Row],[Education]], 1, "Below College", 2, "College", 3, "Bachelor's", 4, "Master's", 5, "Doctorate")</f>
        <v>Below College</v>
      </c>
      <c r="O1065" s="3" t="s">
        <v>58</v>
      </c>
      <c r="P1065" s="3" t="s">
        <v>110</v>
      </c>
      <c r="Q1065" s="3" t="s">
        <v>51</v>
      </c>
      <c r="R1065" s="5">
        <v>26752</v>
      </c>
      <c r="S1065" s="4">
        <v>0</v>
      </c>
      <c r="T1065" s="3" t="s">
        <v>42</v>
      </c>
      <c r="U1065" s="4">
        <f>IF(Merge2[[#This Row],[OverTime]]="Yes", 1, 0)</f>
        <v>1</v>
      </c>
      <c r="V1065" s="2">
        <v>43858</v>
      </c>
      <c r="W1065" s="3" t="s">
        <v>34</v>
      </c>
      <c r="X1065" s="4">
        <v>2</v>
      </c>
      <c r="Y1065" s="4">
        <v>0</v>
      </c>
      <c r="Z1065" s="4">
        <v>1</v>
      </c>
      <c r="AA1065" s="4" t="str">
        <f>IF(Merge2[[#This Row],[YearsSinceLastPromotion]] &gt;=4, "Need Attention", "OK")</f>
        <v>OK</v>
      </c>
      <c r="AB1065" s="4">
        <v>1</v>
      </c>
      <c r="AC1065" s="1"/>
      <c r="AD1065" s="1"/>
      <c r="AE1065" s="2"/>
      <c r="AF1065" s="4"/>
      <c r="AG1065" s="4" t="e">
        <f>IF(ISNUMBER(Merge2[[#This Row],[PerformanceRating.EnvironmentSatisfaction]]),Merge2[[#This Row],[PerformanceRating.EnvironmentSatisfaction]], NA())</f>
        <v>#N/A</v>
      </c>
      <c r="AH1065" s="4"/>
      <c r="AI1065" s="4" t="e">
        <f>IF(ISNUMBER(Merge2[[#This Row],[PerformanceRating.JobSatisfaction]]),Merge2[[#This Row],[PerformanceRating.JobSatisfaction]],NA())</f>
        <v>#N/A</v>
      </c>
      <c r="AJ1065" s="4"/>
      <c r="AK1065" s="4" t="e">
        <f>IF(ISNUMBER(Merge2[[#This Row],[PerformanceRating.RelationshipSatisfaction]]),Merge2[[#This Row],[PerformanceRating.RelationshipSatisfaction]],NA())</f>
        <v>#N/A</v>
      </c>
      <c r="AL1065" s="4"/>
      <c r="AM1065" s="4"/>
      <c r="AN1065" s="4"/>
      <c r="AO1065" s="4" t="e">
        <f>IF(ISNUMBER(Merge2[[#This Row],[PerformanceRating.WorkLifeBalance]]),Merge2[[#This Row],[PerformanceRating.WorkLifeBalance]],NA())</f>
        <v>#N/A</v>
      </c>
      <c r="AP1065" s="4"/>
      <c r="AQ1065" s="4" t="e">
        <f>IF(ISNUMBER(Merge2[[#This Row],[PerformanceRating.SelfRating]]),Merge2[[#This Row],[PerformanceRating.SelfRating]],NA())</f>
        <v>#N/A</v>
      </c>
      <c r="AR1065" s="4"/>
      <c r="AS1065" s="4" t="e">
        <f>IF(ISNUMBER(Merge2[[#This Row],[PerformanceRating.ManagerRating]]),Merge2[[#This Row],[PerformanceRating.ManagerRating]],NA())</f>
        <v>#N/A</v>
      </c>
      <c r="AT1065" s="4" t="e">
        <f>AVERAGE(Merge2[[#This Row],[environment]],Merge2[[#This Row],[job_satisfactory]],Merge2[[#This Row],[Relationship]],Merge2[[#This Row],[worklife]],Merge2[[#This Row],[selfrating]],Merge2[[#This Row],[managerrating]])</f>
        <v>#N/A</v>
      </c>
    </row>
    <row r="1066" spans="1:46" x14ac:dyDescent="0.25">
      <c r="A1066" s="1" t="s">
        <v>3491</v>
      </c>
      <c r="B1066" s="3" t="s">
        <v>3492</v>
      </c>
      <c r="C1066" s="3" t="s">
        <v>3493</v>
      </c>
      <c r="D1066" s="3" t="s">
        <v>39</v>
      </c>
      <c r="E1066" s="4">
        <v>23</v>
      </c>
      <c r="F1066" s="4" t="str">
        <f>IF(Merge2[[#This Row],[Age]]&lt;=35,"Young","Old")</f>
        <v>Young</v>
      </c>
      <c r="G1066" s="3" t="s">
        <v>92</v>
      </c>
      <c r="H1066" s="3" t="s">
        <v>57</v>
      </c>
      <c r="I1066" s="4">
        <v>10</v>
      </c>
      <c r="J1066" s="4" t="str" cm="1">
        <f t="array" ref="J1066">_xlfn.IFS(Merge2[[#This Row],[DistanceFromHome (KM)]] &lt;=10,"0-10KM",Merge2[[#This Row],[DistanceFromHome (KM)]] &lt;=20,"11-20KM",Merge2[[#This Row],[DistanceFromHome (KM)]] &lt;=30,"21-30KM",Merge2[[#This Row],[DistanceFromHome (KM)]] &lt;=40,"31-40KM",Merge2[[#This Row],[DistanceFromHome (KM)]] &lt;=50,"41-50KM")</f>
        <v>0-10KM</v>
      </c>
      <c r="K1066" s="3" t="s">
        <v>69</v>
      </c>
      <c r="L1066" s="3" t="s">
        <v>30</v>
      </c>
      <c r="M1066" s="4">
        <v>3</v>
      </c>
      <c r="N1066" s="3" t="str" cm="1">
        <f t="array" ref="N1066">_xlfn.SWITCH(Merge2[[#This Row],[Education]], 1, "Below College", 2, "College", 3, "Bachelor's", 4, "Master's", 5, "Doctorate")</f>
        <v>Bachelor's</v>
      </c>
      <c r="O1066" s="3" t="s">
        <v>77</v>
      </c>
      <c r="P1066" s="3" t="s">
        <v>110</v>
      </c>
      <c r="Q1066" s="3" t="s">
        <v>33</v>
      </c>
      <c r="R1066" s="5">
        <v>44566</v>
      </c>
      <c r="S1066" s="4">
        <v>0</v>
      </c>
      <c r="T1066" s="3" t="s">
        <v>42</v>
      </c>
      <c r="U1066" s="4">
        <f>IF(Merge2[[#This Row],[OverTime]]="Yes", 1, 0)</f>
        <v>1</v>
      </c>
      <c r="V1066" s="2">
        <v>43859</v>
      </c>
      <c r="W1066" s="3" t="s">
        <v>42</v>
      </c>
      <c r="X1066" s="4">
        <v>1</v>
      </c>
      <c r="Y1066" s="4">
        <v>0</v>
      </c>
      <c r="Z1066" s="4">
        <v>0</v>
      </c>
      <c r="AA1066" s="4" t="str">
        <f>IF(Merge2[[#This Row],[YearsSinceLastPromotion]] &gt;=4, "Need Attention", "OK")</f>
        <v>OK</v>
      </c>
      <c r="AB1066" s="4">
        <v>0</v>
      </c>
      <c r="AC1066" s="1"/>
      <c r="AD1066" s="1"/>
      <c r="AE1066" s="2"/>
      <c r="AF1066" s="4"/>
      <c r="AG1066" s="4" t="e">
        <f>IF(ISNUMBER(Merge2[[#This Row],[PerformanceRating.EnvironmentSatisfaction]]),Merge2[[#This Row],[PerformanceRating.EnvironmentSatisfaction]], NA())</f>
        <v>#N/A</v>
      </c>
      <c r="AH1066" s="4"/>
      <c r="AI1066" s="4" t="e">
        <f>IF(ISNUMBER(Merge2[[#This Row],[PerformanceRating.JobSatisfaction]]),Merge2[[#This Row],[PerformanceRating.JobSatisfaction]],NA())</f>
        <v>#N/A</v>
      </c>
      <c r="AJ1066" s="4"/>
      <c r="AK1066" s="4" t="e">
        <f>IF(ISNUMBER(Merge2[[#This Row],[PerformanceRating.RelationshipSatisfaction]]),Merge2[[#This Row],[PerformanceRating.RelationshipSatisfaction]],NA())</f>
        <v>#N/A</v>
      </c>
      <c r="AL1066" s="4"/>
      <c r="AM1066" s="4"/>
      <c r="AN1066" s="4"/>
      <c r="AO1066" s="4" t="e">
        <f>IF(ISNUMBER(Merge2[[#This Row],[PerformanceRating.WorkLifeBalance]]),Merge2[[#This Row],[PerformanceRating.WorkLifeBalance]],NA())</f>
        <v>#N/A</v>
      </c>
      <c r="AP1066" s="4"/>
      <c r="AQ1066" s="4" t="e">
        <f>IF(ISNUMBER(Merge2[[#This Row],[PerformanceRating.SelfRating]]),Merge2[[#This Row],[PerformanceRating.SelfRating]],NA())</f>
        <v>#N/A</v>
      </c>
      <c r="AR1066" s="4"/>
      <c r="AS1066" s="4" t="e">
        <f>IF(ISNUMBER(Merge2[[#This Row],[PerformanceRating.ManagerRating]]),Merge2[[#This Row],[PerformanceRating.ManagerRating]],NA())</f>
        <v>#N/A</v>
      </c>
      <c r="AT1066" s="4" t="e">
        <f>AVERAGE(Merge2[[#This Row],[environment]],Merge2[[#This Row],[job_satisfactory]],Merge2[[#This Row],[Relationship]],Merge2[[#This Row],[worklife]],Merge2[[#This Row],[selfrating]],Merge2[[#This Row],[managerrating]])</f>
        <v>#N/A</v>
      </c>
    </row>
    <row r="1067" spans="1:46" x14ac:dyDescent="0.25">
      <c r="A1067" s="1" t="s">
        <v>3494</v>
      </c>
      <c r="B1067" s="3" t="s">
        <v>3495</v>
      </c>
      <c r="C1067" s="3" t="s">
        <v>3496</v>
      </c>
      <c r="D1067" s="3" t="s">
        <v>26</v>
      </c>
      <c r="E1067" s="4">
        <v>25</v>
      </c>
      <c r="F1067" s="4" t="str">
        <f>IF(Merge2[[#This Row],[Age]]&lt;=35,"Young","Old")</f>
        <v>Young</v>
      </c>
      <c r="G1067" s="3" t="s">
        <v>27</v>
      </c>
      <c r="H1067" s="3" t="s">
        <v>28</v>
      </c>
      <c r="I1067" s="4">
        <v>32</v>
      </c>
      <c r="J1067" s="4" t="str" cm="1">
        <f t="array" ref="J1067">_xlfn.IFS(Merge2[[#This Row],[DistanceFromHome (KM)]] &lt;=10,"0-10KM",Merge2[[#This Row],[DistanceFromHome (KM)]] &lt;=20,"11-20KM",Merge2[[#This Row],[DistanceFromHome (KM)]] &lt;=30,"21-30KM",Merge2[[#This Row],[DistanceFromHome (KM)]] &lt;=40,"31-40KM",Merge2[[#This Row],[DistanceFromHome (KM)]] &lt;=50,"41-50KM")</f>
        <v>31-40KM</v>
      </c>
      <c r="K1067" s="3" t="s">
        <v>69</v>
      </c>
      <c r="L1067" s="3" t="s">
        <v>30</v>
      </c>
      <c r="M1067" s="4">
        <v>2</v>
      </c>
      <c r="N1067" s="3" t="str" cm="1">
        <f t="array" ref="N1067">_xlfn.SWITCH(Merge2[[#This Row],[Education]], 1, "Below College", 2, "College", 3, "Bachelor's", 4, "Master's", 5, "Doctorate")</f>
        <v>College</v>
      </c>
      <c r="O1067" s="3" t="s">
        <v>49</v>
      </c>
      <c r="P1067" s="3" t="s">
        <v>32</v>
      </c>
      <c r="Q1067" s="3" t="s">
        <v>51</v>
      </c>
      <c r="R1067" s="5">
        <v>82357</v>
      </c>
      <c r="S1067" s="4">
        <v>1</v>
      </c>
      <c r="T1067" s="3" t="s">
        <v>42</v>
      </c>
      <c r="U1067" s="4">
        <f>IF(Merge2[[#This Row],[OverTime]]="Yes", 1, 0)</f>
        <v>1</v>
      </c>
      <c r="V1067" s="2">
        <v>43864</v>
      </c>
      <c r="W1067" s="3" t="s">
        <v>34</v>
      </c>
      <c r="X1067" s="4">
        <v>2</v>
      </c>
      <c r="Y1067" s="4">
        <v>2</v>
      </c>
      <c r="Z1067" s="4">
        <v>2</v>
      </c>
      <c r="AA1067" s="4" t="str">
        <f>IF(Merge2[[#This Row],[YearsSinceLastPromotion]] &gt;=4, "Need Attention", "OK")</f>
        <v>OK</v>
      </c>
      <c r="AB1067" s="4">
        <v>2</v>
      </c>
      <c r="AC1067" s="1"/>
      <c r="AD1067" s="1"/>
      <c r="AE1067" s="2"/>
      <c r="AF1067" s="4"/>
      <c r="AG1067" s="4" t="e">
        <f>IF(ISNUMBER(Merge2[[#This Row],[PerformanceRating.EnvironmentSatisfaction]]),Merge2[[#This Row],[PerformanceRating.EnvironmentSatisfaction]], NA())</f>
        <v>#N/A</v>
      </c>
      <c r="AH1067" s="4"/>
      <c r="AI1067" s="4" t="e">
        <f>IF(ISNUMBER(Merge2[[#This Row],[PerformanceRating.JobSatisfaction]]),Merge2[[#This Row],[PerformanceRating.JobSatisfaction]],NA())</f>
        <v>#N/A</v>
      </c>
      <c r="AJ1067" s="4"/>
      <c r="AK1067" s="4" t="e">
        <f>IF(ISNUMBER(Merge2[[#This Row],[PerformanceRating.RelationshipSatisfaction]]),Merge2[[#This Row],[PerformanceRating.RelationshipSatisfaction]],NA())</f>
        <v>#N/A</v>
      </c>
      <c r="AL1067" s="4"/>
      <c r="AM1067" s="4"/>
      <c r="AN1067" s="4"/>
      <c r="AO1067" s="4" t="e">
        <f>IF(ISNUMBER(Merge2[[#This Row],[PerformanceRating.WorkLifeBalance]]),Merge2[[#This Row],[PerformanceRating.WorkLifeBalance]],NA())</f>
        <v>#N/A</v>
      </c>
      <c r="AP1067" s="4"/>
      <c r="AQ1067" s="4" t="e">
        <f>IF(ISNUMBER(Merge2[[#This Row],[PerformanceRating.SelfRating]]),Merge2[[#This Row],[PerformanceRating.SelfRating]],NA())</f>
        <v>#N/A</v>
      </c>
      <c r="AR1067" s="4"/>
      <c r="AS1067" s="4" t="e">
        <f>IF(ISNUMBER(Merge2[[#This Row],[PerformanceRating.ManagerRating]]),Merge2[[#This Row],[PerformanceRating.ManagerRating]],NA())</f>
        <v>#N/A</v>
      </c>
      <c r="AT1067" s="4" t="e">
        <f>AVERAGE(Merge2[[#This Row],[environment]],Merge2[[#This Row],[job_satisfactory]],Merge2[[#This Row],[Relationship]],Merge2[[#This Row],[worklife]],Merge2[[#This Row],[selfrating]],Merge2[[#This Row],[managerrating]])</f>
        <v>#N/A</v>
      </c>
    </row>
    <row r="1068" spans="1:46" hidden="1" x14ac:dyDescent="0.25">
      <c r="A1068" s="1" t="s">
        <v>3497</v>
      </c>
      <c r="B1068" s="3" t="s">
        <v>3498</v>
      </c>
      <c r="C1068" s="3" t="s">
        <v>3499</v>
      </c>
      <c r="D1068" s="3" t="s">
        <v>39</v>
      </c>
      <c r="E1068" s="4">
        <v>41</v>
      </c>
      <c r="F1068" s="4" t="str">
        <f>IF(Merge2[[#This Row],[Age]]&lt;=35,"Young","Old")</f>
        <v>Old</v>
      </c>
      <c r="G1068" s="3" t="s">
        <v>75</v>
      </c>
      <c r="H1068" s="3" t="s">
        <v>28</v>
      </c>
      <c r="I1068" s="4">
        <v>34</v>
      </c>
      <c r="J1068" s="4" t="str" cm="1">
        <f t="array" ref="J1068">_xlfn.IFS(Merge2[[#This Row],[DistanceFromHome (KM)]] &lt;=10,"0-10KM",Merge2[[#This Row],[DistanceFromHome (KM)]] &lt;=20,"11-20KM",Merge2[[#This Row],[DistanceFromHome (KM)]] &lt;=30,"21-30KM",Merge2[[#This Row],[DistanceFromHome (KM)]] &lt;=40,"31-40KM",Merge2[[#This Row],[DistanceFromHome (KM)]] &lt;=50,"41-50KM")</f>
        <v>31-40KM</v>
      </c>
      <c r="K1068" s="3" t="s">
        <v>40</v>
      </c>
      <c r="L1068" s="3" t="s">
        <v>30</v>
      </c>
      <c r="M1068" s="4">
        <v>3</v>
      </c>
      <c r="N1068" s="3" t="str" cm="1">
        <f t="array" ref="N1068">_xlfn.SWITCH(Merge2[[#This Row],[Education]], 1, "Below College", 2, "College", 3, "Bachelor's", 4, "Master's", 5, "Doctorate")</f>
        <v>Bachelor's</v>
      </c>
      <c r="O1068" s="3" t="s">
        <v>49</v>
      </c>
      <c r="P1068" s="3" t="s">
        <v>32</v>
      </c>
      <c r="Q1068" s="3" t="s">
        <v>41</v>
      </c>
      <c r="R1068" s="5">
        <v>326896</v>
      </c>
      <c r="S1068" s="4">
        <v>0</v>
      </c>
      <c r="T1068" s="3" t="s">
        <v>42</v>
      </c>
      <c r="U1068" s="4">
        <f>IF(Merge2[[#This Row],[OverTime]]="Yes", 1, 0)</f>
        <v>1</v>
      </c>
      <c r="V1068" s="2">
        <v>43864</v>
      </c>
      <c r="W1068" s="3" t="s">
        <v>42</v>
      </c>
      <c r="X1068" s="4">
        <v>2</v>
      </c>
      <c r="Y1068" s="4">
        <v>1</v>
      </c>
      <c r="Z1068" s="4">
        <v>1</v>
      </c>
      <c r="AA1068" s="4" t="str">
        <f>IF(Merge2[[#This Row],[YearsSinceLastPromotion]] &gt;=4, "Need Attention", "OK")</f>
        <v>OK</v>
      </c>
      <c r="AB1068" s="4">
        <v>1</v>
      </c>
      <c r="AC1068" s="1" t="s">
        <v>3500</v>
      </c>
      <c r="AD1068" s="1" t="s">
        <v>3497</v>
      </c>
      <c r="AE1068" s="2">
        <v>42720</v>
      </c>
      <c r="AF1068" s="4">
        <v>5</v>
      </c>
      <c r="AG1068" s="4">
        <f>IF(ISNUMBER(Merge2[[#This Row],[PerformanceRating.EnvironmentSatisfaction]]),Merge2[[#This Row],[PerformanceRating.EnvironmentSatisfaction]], NA())</f>
        <v>5</v>
      </c>
      <c r="AH1068" s="4">
        <v>3</v>
      </c>
      <c r="AI1068" s="4">
        <f>IF(ISNUMBER(Merge2[[#This Row],[PerformanceRating.JobSatisfaction]]),Merge2[[#This Row],[PerformanceRating.JobSatisfaction]],NA())</f>
        <v>3</v>
      </c>
      <c r="AJ1068" s="4">
        <v>3</v>
      </c>
      <c r="AK1068" s="4">
        <f>IF(ISNUMBER(Merge2[[#This Row],[PerformanceRating.RelationshipSatisfaction]]),Merge2[[#This Row],[PerformanceRating.RelationshipSatisfaction]],NA())</f>
        <v>3</v>
      </c>
      <c r="AL1068" s="4">
        <v>2</v>
      </c>
      <c r="AM1068" s="4">
        <v>0</v>
      </c>
      <c r="AN1068" s="4">
        <v>4</v>
      </c>
      <c r="AO1068" s="4">
        <f>IF(ISNUMBER(Merge2[[#This Row],[PerformanceRating.WorkLifeBalance]]),Merge2[[#This Row],[PerformanceRating.WorkLifeBalance]],NA())</f>
        <v>4</v>
      </c>
      <c r="AP1068" s="4">
        <v>4</v>
      </c>
      <c r="AQ1068" s="4">
        <f>IF(ISNUMBER(Merge2[[#This Row],[PerformanceRating.SelfRating]]),Merge2[[#This Row],[PerformanceRating.SelfRating]],NA())</f>
        <v>4</v>
      </c>
      <c r="AR1068" s="4">
        <v>3</v>
      </c>
      <c r="AS1068" s="4">
        <f>IF(ISNUMBER(Merge2[[#This Row],[PerformanceRating.ManagerRating]]),Merge2[[#This Row],[PerformanceRating.ManagerRating]],NA())</f>
        <v>3</v>
      </c>
      <c r="AT1068" s="4">
        <f>AVERAGE(Merge2[[#This Row],[environment]],Merge2[[#This Row],[job_satisfactory]],Merge2[[#This Row],[Relationship]],Merge2[[#This Row],[worklife]],Merge2[[#This Row],[selfrating]],Merge2[[#This Row],[managerrating]])</f>
        <v>3.6666666666666665</v>
      </c>
    </row>
    <row r="1069" spans="1:46" x14ac:dyDescent="0.25">
      <c r="A1069" s="1" t="s">
        <v>3501</v>
      </c>
      <c r="B1069" s="3" t="s">
        <v>3502</v>
      </c>
      <c r="C1069" s="3" t="s">
        <v>3503</v>
      </c>
      <c r="D1069" s="3" t="s">
        <v>26</v>
      </c>
      <c r="E1069" s="4">
        <v>23</v>
      </c>
      <c r="F1069" s="4" t="str">
        <f>IF(Merge2[[#This Row],[Age]]&lt;=35,"Young","Old")</f>
        <v>Young</v>
      </c>
      <c r="G1069" s="3" t="s">
        <v>27</v>
      </c>
      <c r="H1069" s="3" t="s">
        <v>57</v>
      </c>
      <c r="I1069" s="4">
        <v>12</v>
      </c>
      <c r="J1069" s="4" t="str" cm="1">
        <f t="array" ref="J1069">_xlfn.IFS(Merge2[[#This Row],[DistanceFromHome (KM)]] &lt;=10,"0-10KM",Merge2[[#This Row],[DistanceFromHome (KM)]] &lt;=20,"11-20KM",Merge2[[#This Row],[DistanceFromHome (KM)]] &lt;=30,"21-30KM",Merge2[[#This Row],[DistanceFromHome (KM)]] &lt;=40,"31-40KM",Merge2[[#This Row],[DistanceFromHome (KM)]] &lt;=50,"41-50KM")</f>
        <v>11-20KM</v>
      </c>
      <c r="K1069" s="3" t="s">
        <v>69</v>
      </c>
      <c r="L1069" s="3" t="s">
        <v>30</v>
      </c>
      <c r="M1069" s="4">
        <v>3</v>
      </c>
      <c r="N1069" s="3" t="str" cm="1">
        <f t="array" ref="N1069">_xlfn.SWITCH(Merge2[[#This Row],[Education]], 1, "Below College", 2, "College", 3, "Bachelor's", 4, "Master's", 5, "Doctorate")</f>
        <v>Bachelor's</v>
      </c>
      <c r="O1069" s="3" t="s">
        <v>58</v>
      </c>
      <c r="P1069" s="3" t="s">
        <v>93</v>
      </c>
      <c r="Q1069" s="3" t="s">
        <v>51</v>
      </c>
      <c r="R1069" s="5">
        <v>27347</v>
      </c>
      <c r="S1069" s="4">
        <v>1</v>
      </c>
      <c r="T1069" s="3" t="s">
        <v>34</v>
      </c>
      <c r="U1069" s="4">
        <f>IF(Merge2[[#This Row],[OverTime]]="Yes", 1, 0)</f>
        <v>0</v>
      </c>
      <c r="V1069" s="2">
        <v>43868</v>
      </c>
      <c r="W1069" s="3" t="s">
        <v>34</v>
      </c>
      <c r="X1069" s="4">
        <v>2</v>
      </c>
      <c r="Y1069" s="4">
        <v>0</v>
      </c>
      <c r="Z1069" s="4">
        <v>0</v>
      </c>
      <c r="AA1069" s="4" t="str">
        <f>IF(Merge2[[#This Row],[YearsSinceLastPromotion]] &gt;=4, "Need Attention", "OK")</f>
        <v>OK</v>
      </c>
      <c r="AB1069" s="4">
        <v>0</v>
      </c>
      <c r="AC1069" s="1"/>
      <c r="AD1069" s="1"/>
      <c r="AE1069" s="2"/>
      <c r="AF1069" s="4"/>
      <c r="AG1069" s="4" t="e">
        <f>IF(ISNUMBER(Merge2[[#This Row],[PerformanceRating.EnvironmentSatisfaction]]),Merge2[[#This Row],[PerformanceRating.EnvironmentSatisfaction]], NA())</f>
        <v>#N/A</v>
      </c>
      <c r="AH1069" s="4"/>
      <c r="AI1069" s="4" t="e">
        <f>IF(ISNUMBER(Merge2[[#This Row],[PerformanceRating.JobSatisfaction]]),Merge2[[#This Row],[PerformanceRating.JobSatisfaction]],NA())</f>
        <v>#N/A</v>
      </c>
      <c r="AJ1069" s="4"/>
      <c r="AK1069" s="4" t="e">
        <f>IF(ISNUMBER(Merge2[[#This Row],[PerformanceRating.RelationshipSatisfaction]]),Merge2[[#This Row],[PerformanceRating.RelationshipSatisfaction]],NA())</f>
        <v>#N/A</v>
      </c>
      <c r="AL1069" s="4"/>
      <c r="AM1069" s="4"/>
      <c r="AN1069" s="4"/>
      <c r="AO1069" s="4" t="e">
        <f>IF(ISNUMBER(Merge2[[#This Row],[PerformanceRating.WorkLifeBalance]]),Merge2[[#This Row],[PerformanceRating.WorkLifeBalance]],NA())</f>
        <v>#N/A</v>
      </c>
      <c r="AP1069" s="4"/>
      <c r="AQ1069" s="4" t="e">
        <f>IF(ISNUMBER(Merge2[[#This Row],[PerformanceRating.SelfRating]]),Merge2[[#This Row],[PerformanceRating.SelfRating]],NA())</f>
        <v>#N/A</v>
      </c>
      <c r="AR1069" s="4"/>
      <c r="AS1069" s="4" t="e">
        <f>IF(ISNUMBER(Merge2[[#This Row],[PerformanceRating.ManagerRating]]),Merge2[[#This Row],[PerformanceRating.ManagerRating]],NA())</f>
        <v>#N/A</v>
      </c>
      <c r="AT1069" s="4" t="e">
        <f>AVERAGE(Merge2[[#This Row],[environment]],Merge2[[#This Row],[job_satisfactory]],Merge2[[#This Row],[Relationship]],Merge2[[#This Row],[worklife]],Merge2[[#This Row],[selfrating]],Merge2[[#This Row],[managerrating]])</f>
        <v>#N/A</v>
      </c>
    </row>
    <row r="1070" spans="1:46" x14ac:dyDescent="0.25">
      <c r="A1070" s="1" t="s">
        <v>3504</v>
      </c>
      <c r="B1070" s="3" t="s">
        <v>2439</v>
      </c>
      <c r="C1070" s="3" t="s">
        <v>3505</v>
      </c>
      <c r="D1070" s="3" t="s">
        <v>39</v>
      </c>
      <c r="E1070" s="4">
        <v>21</v>
      </c>
      <c r="F1070" s="4" t="str">
        <f>IF(Merge2[[#This Row],[Age]]&lt;=35,"Young","Old")</f>
        <v>Young</v>
      </c>
      <c r="G1070" s="3" t="s">
        <v>27</v>
      </c>
      <c r="H1070" s="3" t="s">
        <v>57</v>
      </c>
      <c r="I1070" s="4">
        <v>29</v>
      </c>
      <c r="J1070" s="4" t="str" cm="1">
        <f t="array" ref="J1070">_xlfn.IFS(Merge2[[#This Row],[DistanceFromHome (KM)]] &lt;=10,"0-10KM",Merge2[[#This Row],[DistanceFromHome (KM)]] &lt;=20,"11-20KM",Merge2[[#This Row],[DistanceFromHome (KM)]] &lt;=30,"21-30KM",Merge2[[#This Row],[DistanceFromHome (KM)]] &lt;=40,"31-40KM",Merge2[[#This Row],[DistanceFromHome (KM)]] &lt;=50,"41-50KM")</f>
        <v>21-30KM</v>
      </c>
      <c r="K1070" s="3" t="s">
        <v>69</v>
      </c>
      <c r="L1070" s="3" t="s">
        <v>30</v>
      </c>
      <c r="M1070" s="4">
        <v>4</v>
      </c>
      <c r="N1070" s="3" t="str" cm="1">
        <f t="array" ref="N1070">_xlfn.SWITCH(Merge2[[#This Row],[Education]], 1, "Below College", 2, "College", 3, "Bachelor's", 4, "Master's", 5, "Doctorate")</f>
        <v>Master's</v>
      </c>
      <c r="O1070" s="3" t="s">
        <v>77</v>
      </c>
      <c r="P1070" s="3" t="s">
        <v>110</v>
      </c>
      <c r="Q1070" s="3" t="s">
        <v>33</v>
      </c>
      <c r="R1070" s="5">
        <v>31618</v>
      </c>
      <c r="S1070" s="4">
        <v>2</v>
      </c>
      <c r="T1070" s="3" t="s">
        <v>34</v>
      </c>
      <c r="U1070" s="4">
        <f>IF(Merge2[[#This Row],[OverTime]]="Yes", 1, 0)</f>
        <v>0</v>
      </c>
      <c r="V1070" s="2">
        <v>43874</v>
      </c>
      <c r="W1070" s="3" t="s">
        <v>34</v>
      </c>
      <c r="X1070" s="4">
        <v>2</v>
      </c>
      <c r="Y1070" s="4">
        <v>0</v>
      </c>
      <c r="Z1070" s="4">
        <v>2</v>
      </c>
      <c r="AA1070" s="4" t="str">
        <f>IF(Merge2[[#This Row],[YearsSinceLastPromotion]] &gt;=4, "Need Attention", "OK")</f>
        <v>OK</v>
      </c>
      <c r="AB1070" s="4">
        <v>2</v>
      </c>
      <c r="AC1070" s="1"/>
      <c r="AD1070" s="1"/>
      <c r="AE1070" s="2"/>
      <c r="AF1070" s="4"/>
      <c r="AG1070" s="4" t="e">
        <f>IF(ISNUMBER(Merge2[[#This Row],[PerformanceRating.EnvironmentSatisfaction]]),Merge2[[#This Row],[PerformanceRating.EnvironmentSatisfaction]], NA())</f>
        <v>#N/A</v>
      </c>
      <c r="AH1070" s="4"/>
      <c r="AI1070" s="4" t="e">
        <f>IF(ISNUMBER(Merge2[[#This Row],[PerformanceRating.JobSatisfaction]]),Merge2[[#This Row],[PerformanceRating.JobSatisfaction]],NA())</f>
        <v>#N/A</v>
      </c>
      <c r="AJ1070" s="4"/>
      <c r="AK1070" s="4" t="e">
        <f>IF(ISNUMBER(Merge2[[#This Row],[PerformanceRating.RelationshipSatisfaction]]),Merge2[[#This Row],[PerformanceRating.RelationshipSatisfaction]],NA())</f>
        <v>#N/A</v>
      </c>
      <c r="AL1070" s="4"/>
      <c r="AM1070" s="4"/>
      <c r="AN1070" s="4"/>
      <c r="AO1070" s="4" t="e">
        <f>IF(ISNUMBER(Merge2[[#This Row],[PerformanceRating.WorkLifeBalance]]),Merge2[[#This Row],[PerformanceRating.WorkLifeBalance]],NA())</f>
        <v>#N/A</v>
      </c>
      <c r="AP1070" s="4"/>
      <c r="AQ1070" s="4" t="e">
        <f>IF(ISNUMBER(Merge2[[#This Row],[PerformanceRating.SelfRating]]),Merge2[[#This Row],[PerformanceRating.SelfRating]],NA())</f>
        <v>#N/A</v>
      </c>
      <c r="AR1070" s="4"/>
      <c r="AS1070" s="4" t="e">
        <f>IF(ISNUMBER(Merge2[[#This Row],[PerformanceRating.ManagerRating]]),Merge2[[#This Row],[PerformanceRating.ManagerRating]],NA())</f>
        <v>#N/A</v>
      </c>
      <c r="AT1070" s="4" t="e">
        <f>AVERAGE(Merge2[[#This Row],[environment]],Merge2[[#This Row],[job_satisfactory]],Merge2[[#This Row],[Relationship]],Merge2[[#This Row],[worklife]],Merge2[[#This Row],[selfrating]],Merge2[[#This Row],[managerrating]])</f>
        <v>#N/A</v>
      </c>
    </row>
    <row r="1071" spans="1:46" x14ac:dyDescent="0.25">
      <c r="A1071" s="1" t="s">
        <v>3506</v>
      </c>
      <c r="B1071" s="3" t="s">
        <v>3507</v>
      </c>
      <c r="C1071" s="3" t="s">
        <v>3508</v>
      </c>
      <c r="D1071" s="3" t="s">
        <v>993</v>
      </c>
      <c r="E1071" s="4">
        <v>23</v>
      </c>
      <c r="F1071" s="4" t="str">
        <f>IF(Merge2[[#This Row],[Age]]&lt;=35,"Young","Old")</f>
        <v>Young</v>
      </c>
      <c r="G1071" s="3" t="s">
        <v>27</v>
      </c>
      <c r="H1071" s="3" t="s">
        <v>57</v>
      </c>
      <c r="I1071" s="4">
        <v>25</v>
      </c>
      <c r="J1071" s="4" t="str" cm="1">
        <f t="array" ref="J1071">_xlfn.IFS(Merge2[[#This Row],[DistanceFromHome (KM)]] &lt;=10,"0-10KM",Merge2[[#This Row],[DistanceFromHome (KM)]] &lt;=20,"11-20KM",Merge2[[#This Row],[DistanceFromHome (KM)]] &lt;=30,"21-30KM",Merge2[[#This Row],[DistanceFromHome (KM)]] &lt;=40,"31-40KM",Merge2[[#This Row],[DistanceFromHome (KM)]] &lt;=50,"41-50KM")</f>
        <v>21-30KM</v>
      </c>
      <c r="K1071" s="3" t="s">
        <v>29</v>
      </c>
      <c r="L1071" s="3" t="s">
        <v>30</v>
      </c>
      <c r="M1071" s="4">
        <v>4</v>
      </c>
      <c r="N1071" s="3" t="str" cm="1">
        <f t="array" ref="N1071">_xlfn.SWITCH(Merge2[[#This Row],[Education]], 1, "Below College", 2, "College", 3, "Bachelor's", 4, "Master's", 5, "Doctorate")</f>
        <v>Master's</v>
      </c>
      <c r="O1071" s="3" t="s">
        <v>77</v>
      </c>
      <c r="P1071" s="3" t="s">
        <v>101</v>
      </c>
      <c r="Q1071" s="3" t="s">
        <v>51</v>
      </c>
      <c r="R1071" s="5">
        <v>57285</v>
      </c>
      <c r="S1071" s="4">
        <v>0</v>
      </c>
      <c r="T1071" s="3" t="s">
        <v>34</v>
      </c>
      <c r="U1071" s="4">
        <f>IF(Merge2[[#This Row],[OverTime]]="Yes", 1, 0)</f>
        <v>0</v>
      </c>
      <c r="V1071" s="2">
        <v>43874</v>
      </c>
      <c r="W1071" s="3" t="s">
        <v>34</v>
      </c>
      <c r="X1071" s="4">
        <v>2</v>
      </c>
      <c r="Y1071" s="4">
        <v>2</v>
      </c>
      <c r="Z1071" s="4">
        <v>2</v>
      </c>
      <c r="AA1071" s="4" t="str">
        <f>IF(Merge2[[#This Row],[YearsSinceLastPromotion]] &gt;=4, "Need Attention", "OK")</f>
        <v>OK</v>
      </c>
      <c r="AB1071" s="4">
        <v>0</v>
      </c>
      <c r="AC1071" s="1"/>
      <c r="AD1071" s="1"/>
      <c r="AE1071" s="2"/>
      <c r="AF1071" s="4"/>
      <c r="AG1071" s="4" t="e">
        <f>IF(ISNUMBER(Merge2[[#This Row],[PerformanceRating.EnvironmentSatisfaction]]),Merge2[[#This Row],[PerformanceRating.EnvironmentSatisfaction]], NA())</f>
        <v>#N/A</v>
      </c>
      <c r="AH1071" s="4"/>
      <c r="AI1071" s="4" t="e">
        <f>IF(ISNUMBER(Merge2[[#This Row],[PerformanceRating.JobSatisfaction]]),Merge2[[#This Row],[PerformanceRating.JobSatisfaction]],NA())</f>
        <v>#N/A</v>
      </c>
      <c r="AJ1071" s="4"/>
      <c r="AK1071" s="4" t="e">
        <f>IF(ISNUMBER(Merge2[[#This Row],[PerformanceRating.RelationshipSatisfaction]]),Merge2[[#This Row],[PerformanceRating.RelationshipSatisfaction]],NA())</f>
        <v>#N/A</v>
      </c>
      <c r="AL1071" s="4"/>
      <c r="AM1071" s="4"/>
      <c r="AN1071" s="4"/>
      <c r="AO1071" s="4" t="e">
        <f>IF(ISNUMBER(Merge2[[#This Row],[PerformanceRating.WorkLifeBalance]]),Merge2[[#This Row],[PerformanceRating.WorkLifeBalance]],NA())</f>
        <v>#N/A</v>
      </c>
      <c r="AP1071" s="4"/>
      <c r="AQ1071" s="4" t="e">
        <f>IF(ISNUMBER(Merge2[[#This Row],[PerformanceRating.SelfRating]]),Merge2[[#This Row],[PerformanceRating.SelfRating]],NA())</f>
        <v>#N/A</v>
      </c>
      <c r="AR1071" s="4"/>
      <c r="AS1071" s="4" t="e">
        <f>IF(ISNUMBER(Merge2[[#This Row],[PerformanceRating.ManagerRating]]),Merge2[[#This Row],[PerformanceRating.ManagerRating]],NA())</f>
        <v>#N/A</v>
      </c>
      <c r="AT1071" s="4" t="e">
        <f>AVERAGE(Merge2[[#This Row],[environment]],Merge2[[#This Row],[job_satisfactory]],Merge2[[#This Row],[Relationship]],Merge2[[#This Row],[worklife]],Merge2[[#This Row],[selfrating]],Merge2[[#This Row],[managerrating]])</f>
        <v>#N/A</v>
      </c>
    </row>
    <row r="1072" spans="1:46" x14ac:dyDescent="0.25">
      <c r="A1072" s="1" t="s">
        <v>3509</v>
      </c>
      <c r="B1072" s="3" t="s">
        <v>3510</v>
      </c>
      <c r="C1072" s="3" t="s">
        <v>3511</v>
      </c>
      <c r="D1072" s="3" t="s">
        <v>26</v>
      </c>
      <c r="E1072" s="4">
        <v>22</v>
      </c>
      <c r="F1072" s="4" t="str">
        <f>IF(Merge2[[#This Row],[Age]]&lt;=35,"Young","Old")</f>
        <v>Young</v>
      </c>
      <c r="G1072" s="3" t="s">
        <v>27</v>
      </c>
      <c r="H1072" s="3" t="s">
        <v>57</v>
      </c>
      <c r="I1072" s="4">
        <v>6</v>
      </c>
      <c r="J1072" s="4" t="str" cm="1">
        <f t="array" ref="J1072">_xlfn.IFS(Merge2[[#This Row],[DistanceFromHome (KM)]] &lt;=10,"0-10KM",Merge2[[#This Row],[DistanceFromHome (KM)]] &lt;=20,"11-20KM",Merge2[[#This Row],[DistanceFromHome (KM)]] &lt;=30,"21-30KM",Merge2[[#This Row],[DistanceFromHome (KM)]] &lt;=40,"31-40KM",Merge2[[#This Row],[DistanceFromHome (KM)]] &lt;=50,"41-50KM")</f>
        <v>0-10KM</v>
      </c>
      <c r="K1072" s="3" t="s">
        <v>40</v>
      </c>
      <c r="L1072" s="3" t="s">
        <v>30</v>
      </c>
      <c r="M1072" s="4">
        <v>2</v>
      </c>
      <c r="N1072" s="3" t="str" cm="1">
        <f t="array" ref="N1072">_xlfn.SWITCH(Merge2[[#This Row],[Education]], 1, "Below College", 2, "College", 3, "Bachelor's", 4, "Master's", 5, "Doctorate")</f>
        <v>College</v>
      </c>
      <c r="O1072" s="3" t="s">
        <v>77</v>
      </c>
      <c r="P1072" s="3" t="s">
        <v>114</v>
      </c>
      <c r="Q1072" s="3" t="s">
        <v>41</v>
      </c>
      <c r="R1072" s="5">
        <v>70766</v>
      </c>
      <c r="S1072" s="4">
        <v>0</v>
      </c>
      <c r="T1072" s="3" t="s">
        <v>34</v>
      </c>
      <c r="U1072" s="4">
        <f>IF(Merge2[[#This Row],[OverTime]]="Yes", 1, 0)</f>
        <v>0</v>
      </c>
      <c r="V1072" s="2">
        <v>43876</v>
      </c>
      <c r="W1072" s="3" t="s">
        <v>34</v>
      </c>
      <c r="X1072" s="4">
        <v>2</v>
      </c>
      <c r="Y1072" s="4">
        <v>0</v>
      </c>
      <c r="Z1072" s="4">
        <v>2</v>
      </c>
      <c r="AA1072" s="4" t="str">
        <f>IF(Merge2[[#This Row],[YearsSinceLastPromotion]] &gt;=4, "Need Attention", "OK")</f>
        <v>OK</v>
      </c>
      <c r="AB1072" s="4">
        <v>1</v>
      </c>
      <c r="AC1072" s="1"/>
      <c r="AD1072" s="1"/>
      <c r="AE1072" s="2"/>
      <c r="AF1072" s="4"/>
      <c r="AG1072" s="4" t="e">
        <f>IF(ISNUMBER(Merge2[[#This Row],[PerformanceRating.EnvironmentSatisfaction]]),Merge2[[#This Row],[PerformanceRating.EnvironmentSatisfaction]], NA())</f>
        <v>#N/A</v>
      </c>
      <c r="AH1072" s="4"/>
      <c r="AI1072" s="4" t="e">
        <f>IF(ISNUMBER(Merge2[[#This Row],[PerformanceRating.JobSatisfaction]]),Merge2[[#This Row],[PerformanceRating.JobSatisfaction]],NA())</f>
        <v>#N/A</v>
      </c>
      <c r="AJ1072" s="4"/>
      <c r="AK1072" s="4" t="e">
        <f>IF(ISNUMBER(Merge2[[#This Row],[PerformanceRating.RelationshipSatisfaction]]),Merge2[[#This Row],[PerformanceRating.RelationshipSatisfaction]],NA())</f>
        <v>#N/A</v>
      </c>
      <c r="AL1072" s="4"/>
      <c r="AM1072" s="4"/>
      <c r="AN1072" s="4"/>
      <c r="AO1072" s="4" t="e">
        <f>IF(ISNUMBER(Merge2[[#This Row],[PerformanceRating.WorkLifeBalance]]),Merge2[[#This Row],[PerformanceRating.WorkLifeBalance]],NA())</f>
        <v>#N/A</v>
      </c>
      <c r="AP1072" s="4"/>
      <c r="AQ1072" s="4" t="e">
        <f>IF(ISNUMBER(Merge2[[#This Row],[PerformanceRating.SelfRating]]),Merge2[[#This Row],[PerformanceRating.SelfRating]],NA())</f>
        <v>#N/A</v>
      </c>
      <c r="AR1072" s="4"/>
      <c r="AS1072" s="4" t="e">
        <f>IF(ISNUMBER(Merge2[[#This Row],[PerformanceRating.ManagerRating]]),Merge2[[#This Row],[PerformanceRating.ManagerRating]],NA())</f>
        <v>#N/A</v>
      </c>
      <c r="AT1072" s="4" t="e">
        <f>AVERAGE(Merge2[[#This Row],[environment]],Merge2[[#This Row],[job_satisfactory]],Merge2[[#This Row],[Relationship]],Merge2[[#This Row],[worklife]],Merge2[[#This Row],[selfrating]],Merge2[[#This Row],[managerrating]])</f>
        <v>#N/A</v>
      </c>
    </row>
    <row r="1073" spans="1:46" x14ac:dyDescent="0.25">
      <c r="A1073" s="1" t="s">
        <v>3512</v>
      </c>
      <c r="B1073" s="3" t="s">
        <v>3513</v>
      </c>
      <c r="C1073" s="3" t="s">
        <v>3514</v>
      </c>
      <c r="D1073" s="3" t="s">
        <v>26</v>
      </c>
      <c r="E1073" s="4">
        <v>22</v>
      </c>
      <c r="F1073" s="4" t="str">
        <f>IF(Merge2[[#This Row],[Age]]&lt;=35,"Young","Old")</f>
        <v>Young</v>
      </c>
      <c r="G1073" s="3" t="s">
        <v>27</v>
      </c>
      <c r="H1073" s="3" t="s">
        <v>57</v>
      </c>
      <c r="I1073" s="4">
        <v>7</v>
      </c>
      <c r="J1073" s="4" t="str" cm="1">
        <f t="array" ref="J1073">_xlfn.IFS(Merge2[[#This Row],[DistanceFromHome (KM)]] &lt;=10,"0-10KM",Merge2[[#This Row],[DistanceFromHome (KM)]] &lt;=20,"11-20KM",Merge2[[#This Row],[DistanceFromHome (KM)]] &lt;=30,"21-30KM",Merge2[[#This Row],[DistanceFromHome (KM)]] &lt;=40,"31-40KM",Merge2[[#This Row],[DistanceFromHome (KM)]] &lt;=50,"41-50KM")</f>
        <v>0-10KM</v>
      </c>
      <c r="K1073" s="3" t="s">
        <v>40</v>
      </c>
      <c r="L1073" s="3" t="s">
        <v>30</v>
      </c>
      <c r="M1073" s="4">
        <v>1</v>
      </c>
      <c r="N1073" s="3" t="str" cm="1">
        <f t="array" ref="N1073">_xlfn.SWITCH(Merge2[[#This Row],[Education]], 1, "Below College", 2, "College", 3, "Bachelor's", 4, "Master's", 5, "Doctorate")</f>
        <v>Below College</v>
      </c>
      <c r="O1073" s="3" t="s">
        <v>58</v>
      </c>
      <c r="P1073" s="3" t="s">
        <v>110</v>
      </c>
      <c r="Q1073" s="3" t="s">
        <v>41</v>
      </c>
      <c r="R1073" s="5">
        <v>28359</v>
      </c>
      <c r="S1073" s="4">
        <v>0</v>
      </c>
      <c r="T1073" s="3" t="s">
        <v>34</v>
      </c>
      <c r="U1073" s="4">
        <f>IF(Merge2[[#This Row],[OverTime]]="Yes", 1, 0)</f>
        <v>0</v>
      </c>
      <c r="V1073" s="2">
        <v>43884</v>
      </c>
      <c r="W1073" s="3" t="s">
        <v>34</v>
      </c>
      <c r="X1073" s="4">
        <v>2</v>
      </c>
      <c r="Y1073" s="4">
        <v>1</v>
      </c>
      <c r="Z1073" s="4">
        <v>2</v>
      </c>
      <c r="AA1073" s="4" t="str">
        <f>IF(Merge2[[#This Row],[YearsSinceLastPromotion]] &gt;=4, "Need Attention", "OK")</f>
        <v>OK</v>
      </c>
      <c r="AB1073" s="4">
        <v>1</v>
      </c>
      <c r="AC1073" s="1"/>
      <c r="AD1073" s="1"/>
      <c r="AE1073" s="2"/>
      <c r="AF1073" s="4"/>
      <c r="AG1073" s="4" t="e">
        <f>IF(ISNUMBER(Merge2[[#This Row],[PerformanceRating.EnvironmentSatisfaction]]),Merge2[[#This Row],[PerformanceRating.EnvironmentSatisfaction]], NA())</f>
        <v>#N/A</v>
      </c>
      <c r="AH1073" s="4"/>
      <c r="AI1073" s="4" t="e">
        <f>IF(ISNUMBER(Merge2[[#This Row],[PerformanceRating.JobSatisfaction]]),Merge2[[#This Row],[PerformanceRating.JobSatisfaction]],NA())</f>
        <v>#N/A</v>
      </c>
      <c r="AJ1073" s="4"/>
      <c r="AK1073" s="4" t="e">
        <f>IF(ISNUMBER(Merge2[[#This Row],[PerformanceRating.RelationshipSatisfaction]]),Merge2[[#This Row],[PerformanceRating.RelationshipSatisfaction]],NA())</f>
        <v>#N/A</v>
      </c>
      <c r="AL1073" s="4"/>
      <c r="AM1073" s="4"/>
      <c r="AN1073" s="4"/>
      <c r="AO1073" s="4" t="e">
        <f>IF(ISNUMBER(Merge2[[#This Row],[PerformanceRating.WorkLifeBalance]]),Merge2[[#This Row],[PerformanceRating.WorkLifeBalance]],NA())</f>
        <v>#N/A</v>
      </c>
      <c r="AP1073" s="4"/>
      <c r="AQ1073" s="4" t="e">
        <f>IF(ISNUMBER(Merge2[[#This Row],[PerformanceRating.SelfRating]]),Merge2[[#This Row],[PerformanceRating.SelfRating]],NA())</f>
        <v>#N/A</v>
      </c>
      <c r="AR1073" s="4"/>
      <c r="AS1073" s="4" t="e">
        <f>IF(ISNUMBER(Merge2[[#This Row],[PerformanceRating.ManagerRating]]),Merge2[[#This Row],[PerformanceRating.ManagerRating]],NA())</f>
        <v>#N/A</v>
      </c>
      <c r="AT1073" s="4" t="e">
        <f>AVERAGE(Merge2[[#This Row],[environment]],Merge2[[#This Row],[job_satisfactory]],Merge2[[#This Row],[Relationship]],Merge2[[#This Row],[worklife]],Merge2[[#This Row],[selfrating]],Merge2[[#This Row],[managerrating]])</f>
        <v>#N/A</v>
      </c>
    </row>
    <row r="1074" spans="1:46" x14ac:dyDescent="0.25">
      <c r="A1074" s="1" t="s">
        <v>3515</v>
      </c>
      <c r="B1074" s="3" t="s">
        <v>3516</v>
      </c>
      <c r="C1074" s="3" t="s">
        <v>3517</v>
      </c>
      <c r="D1074" s="3" t="s">
        <v>39</v>
      </c>
      <c r="E1074" s="4">
        <v>27</v>
      </c>
      <c r="F1074" s="4" t="str">
        <f>IF(Merge2[[#This Row],[Age]]&lt;=35,"Young","Old")</f>
        <v>Young</v>
      </c>
      <c r="G1074" s="3" t="s">
        <v>27</v>
      </c>
      <c r="H1074" s="3" t="s">
        <v>28</v>
      </c>
      <c r="I1074" s="4">
        <v>17</v>
      </c>
      <c r="J1074" s="4" t="str" cm="1">
        <f t="array" ref="J1074">_xlfn.IFS(Merge2[[#This Row],[DistanceFromHome (KM)]] &lt;=10,"0-10KM",Merge2[[#This Row],[DistanceFromHome (KM)]] &lt;=20,"11-20KM",Merge2[[#This Row],[DistanceFromHome (KM)]] &lt;=30,"21-30KM",Merge2[[#This Row],[DistanceFromHome (KM)]] &lt;=40,"31-40KM",Merge2[[#This Row],[DistanceFromHome (KM)]] &lt;=50,"41-50KM")</f>
        <v>11-20KM</v>
      </c>
      <c r="K1074" s="3" t="s">
        <v>40</v>
      </c>
      <c r="L1074" s="3" t="s">
        <v>30</v>
      </c>
      <c r="M1074" s="4">
        <v>5</v>
      </c>
      <c r="N1074" s="3" t="str" cm="1">
        <f t="array" ref="N1074">_xlfn.SWITCH(Merge2[[#This Row],[Education]], 1, "Below College", 2, "College", 3, "Bachelor's", 4, "Master's", 5, "Doctorate")</f>
        <v>Doctorate</v>
      </c>
      <c r="O1074" s="3" t="s">
        <v>31</v>
      </c>
      <c r="P1074" s="3" t="s">
        <v>32</v>
      </c>
      <c r="Q1074" s="3" t="s">
        <v>51</v>
      </c>
      <c r="R1074" s="5">
        <v>81294</v>
      </c>
      <c r="S1074" s="4">
        <v>1</v>
      </c>
      <c r="T1074" s="3" t="s">
        <v>34</v>
      </c>
      <c r="U1074" s="4">
        <f>IF(Merge2[[#This Row],[OverTime]]="Yes", 1, 0)</f>
        <v>0</v>
      </c>
      <c r="V1074" s="2">
        <v>43885</v>
      </c>
      <c r="W1074" s="3" t="s">
        <v>34</v>
      </c>
      <c r="X1074" s="4">
        <v>2</v>
      </c>
      <c r="Y1074" s="4">
        <v>2</v>
      </c>
      <c r="Z1074" s="4">
        <v>2</v>
      </c>
      <c r="AA1074" s="4" t="str">
        <f>IF(Merge2[[#This Row],[YearsSinceLastPromotion]] &gt;=4, "Need Attention", "OK")</f>
        <v>OK</v>
      </c>
      <c r="AB1074" s="4">
        <v>2</v>
      </c>
      <c r="AC1074" s="1"/>
      <c r="AD1074" s="1"/>
      <c r="AE1074" s="2"/>
      <c r="AF1074" s="4"/>
      <c r="AG1074" s="4" t="e">
        <f>IF(ISNUMBER(Merge2[[#This Row],[PerformanceRating.EnvironmentSatisfaction]]),Merge2[[#This Row],[PerformanceRating.EnvironmentSatisfaction]], NA())</f>
        <v>#N/A</v>
      </c>
      <c r="AH1074" s="4"/>
      <c r="AI1074" s="4" t="e">
        <f>IF(ISNUMBER(Merge2[[#This Row],[PerformanceRating.JobSatisfaction]]),Merge2[[#This Row],[PerformanceRating.JobSatisfaction]],NA())</f>
        <v>#N/A</v>
      </c>
      <c r="AJ1074" s="4"/>
      <c r="AK1074" s="4" t="e">
        <f>IF(ISNUMBER(Merge2[[#This Row],[PerformanceRating.RelationshipSatisfaction]]),Merge2[[#This Row],[PerformanceRating.RelationshipSatisfaction]],NA())</f>
        <v>#N/A</v>
      </c>
      <c r="AL1074" s="4"/>
      <c r="AM1074" s="4"/>
      <c r="AN1074" s="4"/>
      <c r="AO1074" s="4" t="e">
        <f>IF(ISNUMBER(Merge2[[#This Row],[PerformanceRating.WorkLifeBalance]]),Merge2[[#This Row],[PerformanceRating.WorkLifeBalance]],NA())</f>
        <v>#N/A</v>
      </c>
      <c r="AP1074" s="4"/>
      <c r="AQ1074" s="4" t="e">
        <f>IF(ISNUMBER(Merge2[[#This Row],[PerformanceRating.SelfRating]]),Merge2[[#This Row],[PerformanceRating.SelfRating]],NA())</f>
        <v>#N/A</v>
      </c>
      <c r="AR1074" s="4"/>
      <c r="AS1074" s="4" t="e">
        <f>IF(ISNUMBER(Merge2[[#This Row],[PerformanceRating.ManagerRating]]),Merge2[[#This Row],[PerformanceRating.ManagerRating]],NA())</f>
        <v>#N/A</v>
      </c>
      <c r="AT1074" s="4" t="e">
        <f>AVERAGE(Merge2[[#This Row],[environment]],Merge2[[#This Row],[job_satisfactory]],Merge2[[#This Row],[Relationship]],Merge2[[#This Row],[worklife]],Merge2[[#This Row],[selfrating]],Merge2[[#This Row],[managerrating]])</f>
        <v>#N/A</v>
      </c>
    </row>
    <row r="1075" spans="1:46" hidden="1" x14ac:dyDescent="0.25">
      <c r="A1075" s="1" t="s">
        <v>3518</v>
      </c>
      <c r="B1075" s="3" t="s">
        <v>3519</v>
      </c>
      <c r="C1075" s="3" t="s">
        <v>3520</v>
      </c>
      <c r="D1075" s="3" t="s">
        <v>39</v>
      </c>
      <c r="E1075" s="4">
        <v>43</v>
      </c>
      <c r="F1075" s="4" t="str">
        <f>IF(Merge2[[#This Row],[Age]]&lt;=35,"Young","Old")</f>
        <v>Old</v>
      </c>
      <c r="G1075" s="3" t="s">
        <v>92</v>
      </c>
      <c r="H1075" s="3" t="s">
        <v>28</v>
      </c>
      <c r="I1075" s="4">
        <v>21</v>
      </c>
      <c r="J1075" s="4" t="str" cm="1">
        <f t="array" ref="J1075">_xlfn.IFS(Merge2[[#This Row],[DistanceFromHome (KM)]] &lt;=10,"0-10KM",Merge2[[#This Row],[DistanceFromHome (KM)]] &lt;=20,"11-20KM",Merge2[[#This Row],[DistanceFromHome (KM)]] &lt;=30,"21-30KM",Merge2[[#This Row],[DistanceFromHome (KM)]] &lt;=40,"31-40KM",Merge2[[#This Row],[DistanceFromHome (KM)]] &lt;=50,"41-50KM")</f>
        <v>21-30KM</v>
      </c>
      <c r="K1075" s="3" t="s">
        <v>69</v>
      </c>
      <c r="L1075" s="3" t="s">
        <v>30</v>
      </c>
      <c r="M1075" s="4">
        <v>3</v>
      </c>
      <c r="N1075" s="3" t="str" cm="1">
        <f t="array" ref="N1075">_xlfn.SWITCH(Merge2[[#This Row],[Education]], 1, "Below College", 2, "College", 3, "Bachelor's", 4, "Master's", 5, "Doctorate")</f>
        <v>Bachelor's</v>
      </c>
      <c r="O1075" s="3" t="s">
        <v>49</v>
      </c>
      <c r="P1075" s="3" t="s">
        <v>106</v>
      </c>
      <c r="Q1075" s="3" t="s">
        <v>33</v>
      </c>
      <c r="R1075" s="5">
        <v>327587</v>
      </c>
      <c r="S1075" s="4">
        <v>1</v>
      </c>
      <c r="T1075" s="3" t="s">
        <v>42</v>
      </c>
      <c r="U1075" s="4">
        <f>IF(Merge2[[#This Row],[OverTime]]="Yes", 1, 0)</f>
        <v>1</v>
      </c>
      <c r="V1075" s="2">
        <v>43886</v>
      </c>
      <c r="W1075" s="3" t="s">
        <v>34</v>
      </c>
      <c r="X1075" s="4">
        <v>2</v>
      </c>
      <c r="Y1075" s="4">
        <v>1</v>
      </c>
      <c r="Z1075" s="4">
        <v>1</v>
      </c>
      <c r="AA1075" s="4" t="str">
        <f>IF(Merge2[[#This Row],[YearsSinceLastPromotion]] &gt;=4, "Need Attention", "OK")</f>
        <v>OK</v>
      </c>
      <c r="AB1075" s="4">
        <v>1</v>
      </c>
      <c r="AC1075" s="1" t="s">
        <v>3521</v>
      </c>
      <c r="AD1075" s="1" t="s">
        <v>3518</v>
      </c>
      <c r="AE1075" s="2">
        <v>44748</v>
      </c>
      <c r="AF1075" s="4">
        <v>5</v>
      </c>
      <c r="AG1075" s="4">
        <f>IF(ISNUMBER(Merge2[[#This Row],[PerformanceRating.EnvironmentSatisfaction]]),Merge2[[#This Row],[PerformanceRating.EnvironmentSatisfaction]], NA())</f>
        <v>5</v>
      </c>
      <c r="AH1075" s="4">
        <v>5</v>
      </c>
      <c r="AI1075" s="4">
        <f>IF(ISNUMBER(Merge2[[#This Row],[PerformanceRating.JobSatisfaction]]),Merge2[[#This Row],[PerformanceRating.JobSatisfaction]],NA())</f>
        <v>5</v>
      </c>
      <c r="AJ1075" s="4">
        <v>4</v>
      </c>
      <c r="AK1075" s="4">
        <f>IF(ISNUMBER(Merge2[[#This Row],[PerformanceRating.RelationshipSatisfaction]]),Merge2[[#This Row],[PerformanceRating.RelationshipSatisfaction]],NA())</f>
        <v>4</v>
      </c>
      <c r="AL1075" s="4">
        <v>3</v>
      </c>
      <c r="AM1075" s="4">
        <v>1</v>
      </c>
      <c r="AN1075" s="4">
        <v>5</v>
      </c>
      <c r="AO1075" s="4">
        <f>IF(ISNUMBER(Merge2[[#This Row],[PerformanceRating.WorkLifeBalance]]),Merge2[[#This Row],[PerformanceRating.WorkLifeBalance]],NA())</f>
        <v>5</v>
      </c>
      <c r="AP1075" s="4">
        <v>5</v>
      </c>
      <c r="AQ1075" s="4">
        <f>IF(ISNUMBER(Merge2[[#This Row],[PerformanceRating.SelfRating]]),Merge2[[#This Row],[PerformanceRating.SelfRating]],NA())</f>
        <v>5</v>
      </c>
      <c r="AR1075" s="4">
        <v>4</v>
      </c>
      <c r="AS1075" s="4">
        <f>IF(ISNUMBER(Merge2[[#This Row],[PerformanceRating.ManagerRating]]),Merge2[[#This Row],[PerformanceRating.ManagerRating]],NA())</f>
        <v>4</v>
      </c>
      <c r="AT1075" s="4">
        <f>AVERAGE(Merge2[[#This Row],[environment]],Merge2[[#This Row],[job_satisfactory]],Merge2[[#This Row],[Relationship]],Merge2[[#This Row],[worklife]],Merge2[[#This Row],[selfrating]],Merge2[[#This Row],[managerrating]])</f>
        <v>4.666666666666667</v>
      </c>
    </row>
    <row r="1076" spans="1:46" x14ac:dyDescent="0.25">
      <c r="A1076" s="1" t="s">
        <v>3522</v>
      </c>
      <c r="B1076" s="3" t="s">
        <v>3523</v>
      </c>
      <c r="C1076" s="3" t="s">
        <v>3524</v>
      </c>
      <c r="D1076" s="3" t="s">
        <v>39</v>
      </c>
      <c r="E1076" s="4">
        <v>20</v>
      </c>
      <c r="F1076" s="4" t="str">
        <f>IF(Merge2[[#This Row],[Age]]&lt;=35,"Young","Old")</f>
        <v>Young</v>
      </c>
      <c r="G1076" s="3" t="s">
        <v>27</v>
      </c>
      <c r="H1076" s="3" t="s">
        <v>57</v>
      </c>
      <c r="I1076" s="4">
        <v>37</v>
      </c>
      <c r="J1076" s="4" t="str" cm="1">
        <f t="array" ref="J1076">_xlfn.IFS(Merge2[[#This Row],[DistanceFromHome (KM)]] &lt;=10,"0-10KM",Merge2[[#This Row],[DistanceFromHome (KM)]] &lt;=20,"11-20KM",Merge2[[#This Row],[DistanceFromHome (KM)]] &lt;=30,"21-30KM",Merge2[[#This Row],[DistanceFromHome (KM)]] &lt;=40,"31-40KM",Merge2[[#This Row],[DistanceFromHome (KM)]] &lt;=50,"41-50KM")</f>
        <v>31-40KM</v>
      </c>
      <c r="K1076" s="3" t="s">
        <v>40</v>
      </c>
      <c r="L1076" s="3" t="s">
        <v>30</v>
      </c>
      <c r="M1076" s="4">
        <v>4</v>
      </c>
      <c r="N1076" s="3" t="str" cm="1">
        <f t="array" ref="N1076">_xlfn.SWITCH(Merge2[[#This Row],[Education]], 1, "Below College", 2, "College", 3, "Bachelor's", 4, "Master's", 5, "Doctorate")</f>
        <v>Master's</v>
      </c>
      <c r="O1076" s="3" t="s">
        <v>58</v>
      </c>
      <c r="P1076" s="3" t="s">
        <v>93</v>
      </c>
      <c r="Q1076" s="3" t="s">
        <v>51</v>
      </c>
      <c r="R1076" s="5">
        <v>35654</v>
      </c>
      <c r="S1076" s="4">
        <v>2</v>
      </c>
      <c r="T1076" s="3" t="s">
        <v>34</v>
      </c>
      <c r="U1076" s="4">
        <f>IF(Merge2[[#This Row],[OverTime]]="Yes", 1, 0)</f>
        <v>0</v>
      </c>
      <c r="V1076" s="2">
        <v>43888</v>
      </c>
      <c r="W1076" s="3" t="s">
        <v>34</v>
      </c>
      <c r="X1076" s="4">
        <v>2</v>
      </c>
      <c r="Y1076" s="4">
        <v>2</v>
      </c>
      <c r="Z1076" s="4">
        <v>2</v>
      </c>
      <c r="AA1076" s="4" t="str">
        <f>IF(Merge2[[#This Row],[YearsSinceLastPromotion]] &gt;=4, "Need Attention", "OK")</f>
        <v>OK</v>
      </c>
      <c r="AB1076" s="4">
        <v>1</v>
      </c>
      <c r="AC1076" s="1"/>
      <c r="AD1076" s="1"/>
      <c r="AE1076" s="2"/>
      <c r="AF1076" s="4"/>
      <c r="AG1076" s="4" t="e">
        <f>IF(ISNUMBER(Merge2[[#This Row],[PerformanceRating.EnvironmentSatisfaction]]),Merge2[[#This Row],[PerformanceRating.EnvironmentSatisfaction]], NA())</f>
        <v>#N/A</v>
      </c>
      <c r="AH1076" s="4"/>
      <c r="AI1076" s="4" t="e">
        <f>IF(ISNUMBER(Merge2[[#This Row],[PerformanceRating.JobSatisfaction]]),Merge2[[#This Row],[PerformanceRating.JobSatisfaction]],NA())</f>
        <v>#N/A</v>
      </c>
      <c r="AJ1076" s="4"/>
      <c r="AK1076" s="4" t="e">
        <f>IF(ISNUMBER(Merge2[[#This Row],[PerformanceRating.RelationshipSatisfaction]]),Merge2[[#This Row],[PerformanceRating.RelationshipSatisfaction]],NA())</f>
        <v>#N/A</v>
      </c>
      <c r="AL1076" s="4"/>
      <c r="AM1076" s="4"/>
      <c r="AN1076" s="4"/>
      <c r="AO1076" s="4" t="e">
        <f>IF(ISNUMBER(Merge2[[#This Row],[PerformanceRating.WorkLifeBalance]]),Merge2[[#This Row],[PerformanceRating.WorkLifeBalance]],NA())</f>
        <v>#N/A</v>
      </c>
      <c r="AP1076" s="4"/>
      <c r="AQ1076" s="4" t="e">
        <f>IF(ISNUMBER(Merge2[[#This Row],[PerformanceRating.SelfRating]]),Merge2[[#This Row],[PerformanceRating.SelfRating]],NA())</f>
        <v>#N/A</v>
      </c>
      <c r="AR1076" s="4"/>
      <c r="AS1076" s="4" t="e">
        <f>IF(ISNUMBER(Merge2[[#This Row],[PerformanceRating.ManagerRating]]),Merge2[[#This Row],[PerformanceRating.ManagerRating]],NA())</f>
        <v>#N/A</v>
      </c>
      <c r="AT1076" s="4" t="e">
        <f>AVERAGE(Merge2[[#This Row],[environment]],Merge2[[#This Row],[job_satisfactory]],Merge2[[#This Row],[Relationship]],Merge2[[#This Row],[worklife]],Merge2[[#This Row],[selfrating]],Merge2[[#This Row],[managerrating]])</f>
        <v>#N/A</v>
      </c>
    </row>
    <row r="1077" spans="1:46" x14ac:dyDescent="0.25">
      <c r="A1077" s="1" t="s">
        <v>3525</v>
      </c>
      <c r="B1077" s="3" t="s">
        <v>3526</v>
      </c>
      <c r="C1077" s="3" t="s">
        <v>3527</v>
      </c>
      <c r="D1077" s="3" t="s">
        <v>39</v>
      </c>
      <c r="E1077" s="4">
        <v>26</v>
      </c>
      <c r="F1077" s="4" t="str">
        <f>IF(Merge2[[#This Row],[Age]]&lt;=35,"Young","Old")</f>
        <v>Young</v>
      </c>
      <c r="G1077" s="3" t="s">
        <v>75</v>
      </c>
      <c r="H1077" s="3" t="s">
        <v>57</v>
      </c>
      <c r="I1077" s="4">
        <v>10</v>
      </c>
      <c r="J1077" s="4" t="str" cm="1">
        <f t="array" ref="J1077">_xlfn.IFS(Merge2[[#This Row],[DistanceFromHome (KM)]] &lt;=10,"0-10KM",Merge2[[#This Row],[DistanceFromHome (KM)]] &lt;=20,"11-20KM",Merge2[[#This Row],[DistanceFromHome (KM)]] &lt;=30,"21-30KM",Merge2[[#This Row],[DistanceFromHome (KM)]] &lt;=40,"31-40KM",Merge2[[#This Row],[DistanceFromHome (KM)]] &lt;=50,"41-50KM")</f>
        <v>0-10KM</v>
      </c>
      <c r="K1077" s="3" t="s">
        <v>69</v>
      </c>
      <c r="L1077" s="3" t="s">
        <v>30</v>
      </c>
      <c r="M1077" s="4">
        <v>2</v>
      </c>
      <c r="N1077" s="3" t="str" cm="1">
        <f t="array" ref="N1077">_xlfn.SWITCH(Merge2[[#This Row],[Education]], 1, "Below College", 2, "College", 3, "Bachelor's", 4, "Master's", 5, "Doctorate")</f>
        <v>College</v>
      </c>
      <c r="O1077" s="3" t="s">
        <v>58</v>
      </c>
      <c r="P1077" s="3" t="s">
        <v>110</v>
      </c>
      <c r="Q1077" s="3" t="s">
        <v>41</v>
      </c>
      <c r="R1077" s="5">
        <v>62828</v>
      </c>
      <c r="S1077" s="4">
        <v>0</v>
      </c>
      <c r="T1077" s="3" t="s">
        <v>34</v>
      </c>
      <c r="U1077" s="4">
        <f>IF(Merge2[[#This Row],[OverTime]]="Yes", 1, 0)</f>
        <v>0</v>
      </c>
      <c r="V1077" s="2">
        <v>43889</v>
      </c>
      <c r="W1077" s="3" t="s">
        <v>34</v>
      </c>
      <c r="X1077" s="4">
        <v>2</v>
      </c>
      <c r="Y1077" s="4">
        <v>0</v>
      </c>
      <c r="Z1077" s="4">
        <v>2</v>
      </c>
      <c r="AA1077" s="4" t="str">
        <f>IF(Merge2[[#This Row],[YearsSinceLastPromotion]] &gt;=4, "Need Attention", "OK")</f>
        <v>OK</v>
      </c>
      <c r="AB1077" s="4">
        <v>1</v>
      </c>
      <c r="AC1077" s="1"/>
      <c r="AD1077" s="1"/>
      <c r="AE1077" s="2"/>
      <c r="AF1077" s="4"/>
      <c r="AG1077" s="4" t="e">
        <f>IF(ISNUMBER(Merge2[[#This Row],[PerformanceRating.EnvironmentSatisfaction]]),Merge2[[#This Row],[PerformanceRating.EnvironmentSatisfaction]], NA())</f>
        <v>#N/A</v>
      </c>
      <c r="AH1077" s="4"/>
      <c r="AI1077" s="4" t="e">
        <f>IF(ISNUMBER(Merge2[[#This Row],[PerformanceRating.JobSatisfaction]]),Merge2[[#This Row],[PerformanceRating.JobSatisfaction]],NA())</f>
        <v>#N/A</v>
      </c>
      <c r="AJ1077" s="4"/>
      <c r="AK1077" s="4" t="e">
        <f>IF(ISNUMBER(Merge2[[#This Row],[PerformanceRating.RelationshipSatisfaction]]),Merge2[[#This Row],[PerformanceRating.RelationshipSatisfaction]],NA())</f>
        <v>#N/A</v>
      </c>
      <c r="AL1077" s="4"/>
      <c r="AM1077" s="4"/>
      <c r="AN1077" s="4"/>
      <c r="AO1077" s="4" t="e">
        <f>IF(ISNUMBER(Merge2[[#This Row],[PerformanceRating.WorkLifeBalance]]),Merge2[[#This Row],[PerformanceRating.WorkLifeBalance]],NA())</f>
        <v>#N/A</v>
      </c>
      <c r="AP1077" s="4"/>
      <c r="AQ1077" s="4" t="e">
        <f>IF(ISNUMBER(Merge2[[#This Row],[PerformanceRating.SelfRating]]),Merge2[[#This Row],[PerformanceRating.SelfRating]],NA())</f>
        <v>#N/A</v>
      </c>
      <c r="AR1077" s="4"/>
      <c r="AS1077" s="4" t="e">
        <f>IF(ISNUMBER(Merge2[[#This Row],[PerformanceRating.ManagerRating]]),Merge2[[#This Row],[PerformanceRating.ManagerRating]],NA())</f>
        <v>#N/A</v>
      </c>
      <c r="AT1077" s="4" t="e">
        <f>AVERAGE(Merge2[[#This Row],[environment]],Merge2[[#This Row],[job_satisfactory]],Merge2[[#This Row],[Relationship]],Merge2[[#This Row],[worklife]],Merge2[[#This Row],[selfrating]],Merge2[[#This Row],[managerrating]])</f>
        <v>#N/A</v>
      </c>
    </row>
    <row r="1078" spans="1:46" x14ac:dyDescent="0.25">
      <c r="A1078" s="1" t="s">
        <v>3528</v>
      </c>
      <c r="B1078" s="3" t="s">
        <v>3529</v>
      </c>
      <c r="C1078" s="3" t="s">
        <v>3530</v>
      </c>
      <c r="D1078" s="3" t="s">
        <v>26</v>
      </c>
      <c r="E1078" s="4">
        <v>20</v>
      </c>
      <c r="F1078" s="4" t="str">
        <f>IF(Merge2[[#This Row],[Age]]&lt;=35,"Young","Old")</f>
        <v>Young</v>
      </c>
      <c r="G1078" s="3" t="s">
        <v>27</v>
      </c>
      <c r="H1078" s="3" t="s">
        <v>57</v>
      </c>
      <c r="I1078" s="4">
        <v>26</v>
      </c>
      <c r="J1078" s="4" t="str" cm="1">
        <f t="array" ref="J1078">_xlfn.IFS(Merge2[[#This Row],[DistanceFromHome (KM)]] &lt;=10,"0-10KM",Merge2[[#This Row],[DistanceFromHome (KM)]] &lt;=20,"11-20KM",Merge2[[#This Row],[DistanceFromHome (KM)]] &lt;=30,"21-30KM",Merge2[[#This Row],[DistanceFromHome (KM)]] &lt;=40,"31-40KM",Merge2[[#This Row],[DistanceFromHome (KM)]] &lt;=50,"41-50KM")</f>
        <v>21-30KM</v>
      </c>
      <c r="K1078" s="3" t="s">
        <v>69</v>
      </c>
      <c r="L1078" s="3" t="s">
        <v>30</v>
      </c>
      <c r="M1078" s="4">
        <v>4</v>
      </c>
      <c r="N1078" s="3" t="str" cm="1">
        <f t="array" ref="N1078">_xlfn.SWITCH(Merge2[[#This Row],[Education]], 1, "Below College", 2, "College", 3, "Bachelor's", 4, "Master's", 5, "Doctorate")</f>
        <v>Master's</v>
      </c>
      <c r="O1078" s="3" t="s">
        <v>200</v>
      </c>
      <c r="P1078" s="3" t="s">
        <v>110</v>
      </c>
      <c r="Q1078" s="3" t="s">
        <v>41</v>
      </c>
      <c r="R1078" s="5">
        <v>37094</v>
      </c>
      <c r="S1078" s="4">
        <v>0</v>
      </c>
      <c r="T1078" s="3" t="s">
        <v>34</v>
      </c>
      <c r="U1078" s="4">
        <f>IF(Merge2[[#This Row],[OverTime]]="Yes", 1, 0)</f>
        <v>0</v>
      </c>
      <c r="V1078" s="2">
        <v>43892</v>
      </c>
      <c r="W1078" s="3" t="s">
        <v>42</v>
      </c>
      <c r="X1078" s="4">
        <v>1</v>
      </c>
      <c r="Y1078" s="4">
        <v>0</v>
      </c>
      <c r="Z1078" s="4">
        <v>0</v>
      </c>
      <c r="AA1078" s="4" t="str">
        <f>IF(Merge2[[#This Row],[YearsSinceLastPromotion]] &gt;=4, "Need Attention", "OK")</f>
        <v>OK</v>
      </c>
      <c r="AB1078" s="4">
        <v>0</v>
      </c>
      <c r="AC1078" s="1"/>
      <c r="AD1078" s="1"/>
      <c r="AE1078" s="2"/>
      <c r="AF1078" s="4"/>
      <c r="AG1078" s="4" t="e">
        <f>IF(ISNUMBER(Merge2[[#This Row],[PerformanceRating.EnvironmentSatisfaction]]),Merge2[[#This Row],[PerformanceRating.EnvironmentSatisfaction]], NA())</f>
        <v>#N/A</v>
      </c>
      <c r="AH1078" s="4"/>
      <c r="AI1078" s="4" t="e">
        <f>IF(ISNUMBER(Merge2[[#This Row],[PerformanceRating.JobSatisfaction]]),Merge2[[#This Row],[PerformanceRating.JobSatisfaction]],NA())</f>
        <v>#N/A</v>
      </c>
      <c r="AJ1078" s="4"/>
      <c r="AK1078" s="4" t="e">
        <f>IF(ISNUMBER(Merge2[[#This Row],[PerformanceRating.RelationshipSatisfaction]]),Merge2[[#This Row],[PerformanceRating.RelationshipSatisfaction]],NA())</f>
        <v>#N/A</v>
      </c>
      <c r="AL1078" s="4"/>
      <c r="AM1078" s="4"/>
      <c r="AN1078" s="4"/>
      <c r="AO1078" s="4" t="e">
        <f>IF(ISNUMBER(Merge2[[#This Row],[PerformanceRating.WorkLifeBalance]]),Merge2[[#This Row],[PerformanceRating.WorkLifeBalance]],NA())</f>
        <v>#N/A</v>
      </c>
      <c r="AP1078" s="4"/>
      <c r="AQ1078" s="4" t="e">
        <f>IF(ISNUMBER(Merge2[[#This Row],[PerformanceRating.SelfRating]]),Merge2[[#This Row],[PerformanceRating.SelfRating]],NA())</f>
        <v>#N/A</v>
      </c>
      <c r="AR1078" s="4"/>
      <c r="AS1078" s="4" t="e">
        <f>IF(ISNUMBER(Merge2[[#This Row],[PerformanceRating.ManagerRating]]),Merge2[[#This Row],[PerformanceRating.ManagerRating]],NA())</f>
        <v>#N/A</v>
      </c>
      <c r="AT1078" s="4" t="e">
        <f>AVERAGE(Merge2[[#This Row],[environment]],Merge2[[#This Row],[job_satisfactory]],Merge2[[#This Row],[Relationship]],Merge2[[#This Row],[worklife]],Merge2[[#This Row],[selfrating]],Merge2[[#This Row],[managerrating]])</f>
        <v>#N/A</v>
      </c>
    </row>
    <row r="1079" spans="1:46" x14ac:dyDescent="0.25">
      <c r="A1079" s="1" t="s">
        <v>3531</v>
      </c>
      <c r="B1079" s="3" t="s">
        <v>3532</v>
      </c>
      <c r="C1079" s="3" t="s">
        <v>3533</v>
      </c>
      <c r="D1079" s="3" t="s">
        <v>56</v>
      </c>
      <c r="E1079" s="4">
        <v>21</v>
      </c>
      <c r="F1079" s="4" t="str">
        <f>IF(Merge2[[#This Row],[Age]]&lt;=35,"Young","Old")</f>
        <v>Young</v>
      </c>
      <c r="G1079" s="3" t="s">
        <v>27</v>
      </c>
      <c r="H1079" s="3" t="s">
        <v>57</v>
      </c>
      <c r="I1079" s="4">
        <v>37</v>
      </c>
      <c r="J1079" s="4" t="str" cm="1">
        <f t="array" ref="J1079">_xlfn.IFS(Merge2[[#This Row],[DistanceFromHome (KM)]] &lt;=10,"0-10KM",Merge2[[#This Row],[DistanceFromHome (KM)]] &lt;=20,"11-20KM",Merge2[[#This Row],[DistanceFromHome (KM)]] &lt;=30,"21-30KM",Merge2[[#This Row],[DistanceFromHome (KM)]] &lt;=40,"31-40KM",Merge2[[#This Row],[DistanceFromHome (KM)]] &lt;=50,"41-50KM")</f>
        <v>31-40KM</v>
      </c>
      <c r="K1079" s="3" t="s">
        <v>29</v>
      </c>
      <c r="L1079" s="3" t="s">
        <v>30</v>
      </c>
      <c r="M1079" s="4">
        <v>3</v>
      </c>
      <c r="N1079" s="3" t="str" cm="1">
        <f t="array" ref="N1079">_xlfn.SWITCH(Merge2[[#This Row],[Education]], 1, "Below College", 2, "College", 3, "Bachelor's", 4, "Master's", 5, "Doctorate")</f>
        <v>Bachelor's</v>
      </c>
      <c r="O1079" s="3" t="s">
        <v>77</v>
      </c>
      <c r="P1079" s="3" t="s">
        <v>110</v>
      </c>
      <c r="Q1079" s="3" t="s">
        <v>51</v>
      </c>
      <c r="R1079" s="5">
        <v>41476</v>
      </c>
      <c r="S1079" s="4">
        <v>1</v>
      </c>
      <c r="T1079" s="3" t="s">
        <v>42</v>
      </c>
      <c r="U1079" s="4">
        <f>IF(Merge2[[#This Row],[OverTime]]="Yes", 1, 0)</f>
        <v>1</v>
      </c>
      <c r="V1079" s="2">
        <v>43893</v>
      </c>
      <c r="W1079" s="3" t="s">
        <v>42</v>
      </c>
      <c r="X1079" s="4">
        <v>0</v>
      </c>
      <c r="Y1079" s="4">
        <v>0</v>
      </c>
      <c r="Z1079" s="4">
        <v>0</v>
      </c>
      <c r="AA1079" s="4" t="str">
        <f>IF(Merge2[[#This Row],[YearsSinceLastPromotion]] &gt;=4, "Need Attention", "OK")</f>
        <v>OK</v>
      </c>
      <c r="AB1079" s="4">
        <v>0</v>
      </c>
      <c r="AC1079" s="1"/>
      <c r="AD1079" s="1"/>
      <c r="AE1079" s="2"/>
      <c r="AF1079" s="4"/>
      <c r="AG1079" s="4" t="e">
        <f>IF(ISNUMBER(Merge2[[#This Row],[PerformanceRating.EnvironmentSatisfaction]]),Merge2[[#This Row],[PerformanceRating.EnvironmentSatisfaction]], NA())</f>
        <v>#N/A</v>
      </c>
      <c r="AH1079" s="4"/>
      <c r="AI1079" s="4" t="e">
        <f>IF(ISNUMBER(Merge2[[#This Row],[PerformanceRating.JobSatisfaction]]),Merge2[[#This Row],[PerformanceRating.JobSatisfaction]],NA())</f>
        <v>#N/A</v>
      </c>
      <c r="AJ1079" s="4"/>
      <c r="AK1079" s="4" t="e">
        <f>IF(ISNUMBER(Merge2[[#This Row],[PerformanceRating.RelationshipSatisfaction]]),Merge2[[#This Row],[PerformanceRating.RelationshipSatisfaction]],NA())</f>
        <v>#N/A</v>
      </c>
      <c r="AL1079" s="4"/>
      <c r="AM1079" s="4"/>
      <c r="AN1079" s="4"/>
      <c r="AO1079" s="4" t="e">
        <f>IF(ISNUMBER(Merge2[[#This Row],[PerformanceRating.WorkLifeBalance]]),Merge2[[#This Row],[PerformanceRating.WorkLifeBalance]],NA())</f>
        <v>#N/A</v>
      </c>
      <c r="AP1079" s="4"/>
      <c r="AQ1079" s="4" t="e">
        <f>IF(ISNUMBER(Merge2[[#This Row],[PerformanceRating.SelfRating]]),Merge2[[#This Row],[PerformanceRating.SelfRating]],NA())</f>
        <v>#N/A</v>
      </c>
      <c r="AR1079" s="4"/>
      <c r="AS1079" s="4" t="e">
        <f>IF(ISNUMBER(Merge2[[#This Row],[PerformanceRating.ManagerRating]]),Merge2[[#This Row],[PerformanceRating.ManagerRating]],NA())</f>
        <v>#N/A</v>
      </c>
      <c r="AT1079" s="4" t="e">
        <f>AVERAGE(Merge2[[#This Row],[environment]],Merge2[[#This Row],[job_satisfactory]],Merge2[[#This Row],[Relationship]],Merge2[[#This Row],[worklife]],Merge2[[#This Row],[selfrating]],Merge2[[#This Row],[managerrating]])</f>
        <v>#N/A</v>
      </c>
    </row>
    <row r="1080" spans="1:46" x14ac:dyDescent="0.25">
      <c r="A1080" s="1" t="s">
        <v>3534</v>
      </c>
      <c r="B1080" s="3" t="s">
        <v>3535</v>
      </c>
      <c r="C1080" s="3" t="s">
        <v>3536</v>
      </c>
      <c r="D1080" s="3" t="s">
        <v>26</v>
      </c>
      <c r="E1080" s="4">
        <v>23</v>
      </c>
      <c r="F1080" s="4" t="str">
        <f>IF(Merge2[[#This Row],[Age]]&lt;=35,"Young","Old")</f>
        <v>Young</v>
      </c>
      <c r="G1080" s="3" t="s">
        <v>27</v>
      </c>
      <c r="H1080" s="3" t="s">
        <v>28</v>
      </c>
      <c r="I1080" s="4">
        <v>7</v>
      </c>
      <c r="J1080" s="4" t="str" cm="1">
        <f t="array" ref="J1080">_xlfn.IFS(Merge2[[#This Row],[DistanceFromHome (KM)]] &lt;=10,"0-10KM",Merge2[[#This Row],[DistanceFromHome (KM)]] &lt;=20,"11-20KM",Merge2[[#This Row],[DistanceFromHome (KM)]] &lt;=30,"21-30KM",Merge2[[#This Row],[DistanceFromHome (KM)]] &lt;=40,"31-40KM",Merge2[[#This Row],[DistanceFromHome (KM)]] &lt;=50,"41-50KM")</f>
        <v>0-10KM</v>
      </c>
      <c r="K1080" s="3" t="s">
        <v>29</v>
      </c>
      <c r="L1080" s="3" t="s">
        <v>30</v>
      </c>
      <c r="M1080" s="4">
        <v>4</v>
      </c>
      <c r="N1080" s="3" t="str" cm="1">
        <f t="array" ref="N1080">_xlfn.SWITCH(Merge2[[#This Row],[Education]], 1, "Below College", 2, "College", 3, "Bachelor's", 4, "Master's", 5, "Doctorate")</f>
        <v>Master's</v>
      </c>
      <c r="O1080" s="3" t="s">
        <v>31</v>
      </c>
      <c r="P1080" s="3" t="s">
        <v>32</v>
      </c>
      <c r="Q1080" s="3" t="s">
        <v>51</v>
      </c>
      <c r="R1080" s="5">
        <v>72622</v>
      </c>
      <c r="S1080" s="4">
        <v>0</v>
      </c>
      <c r="T1080" s="3" t="s">
        <v>42</v>
      </c>
      <c r="U1080" s="4">
        <f>IF(Merge2[[#This Row],[OverTime]]="Yes", 1, 0)</f>
        <v>1</v>
      </c>
      <c r="V1080" s="2">
        <v>43893</v>
      </c>
      <c r="W1080" s="3" t="s">
        <v>34</v>
      </c>
      <c r="X1080" s="4">
        <v>2</v>
      </c>
      <c r="Y1080" s="4">
        <v>0</v>
      </c>
      <c r="Z1080" s="4">
        <v>2</v>
      </c>
      <c r="AA1080" s="4" t="str">
        <f>IF(Merge2[[#This Row],[YearsSinceLastPromotion]] &gt;=4, "Need Attention", "OK")</f>
        <v>OK</v>
      </c>
      <c r="AB1080" s="4">
        <v>0</v>
      </c>
      <c r="AC1080" s="1"/>
      <c r="AD1080" s="1"/>
      <c r="AE1080" s="2"/>
      <c r="AF1080" s="4"/>
      <c r="AG1080" s="4" t="e">
        <f>IF(ISNUMBER(Merge2[[#This Row],[PerformanceRating.EnvironmentSatisfaction]]),Merge2[[#This Row],[PerformanceRating.EnvironmentSatisfaction]], NA())</f>
        <v>#N/A</v>
      </c>
      <c r="AH1080" s="4"/>
      <c r="AI1080" s="4" t="e">
        <f>IF(ISNUMBER(Merge2[[#This Row],[PerformanceRating.JobSatisfaction]]),Merge2[[#This Row],[PerformanceRating.JobSatisfaction]],NA())</f>
        <v>#N/A</v>
      </c>
      <c r="AJ1080" s="4"/>
      <c r="AK1080" s="4" t="e">
        <f>IF(ISNUMBER(Merge2[[#This Row],[PerformanceRating.RelationshipSatisfaction]]),Merge2[[#This Row],[PerformanceRating.RelationshipSatisfaction]],NA())</f>
        <v>#N/A</v>
      </c>
      <c r="AL1080" s="4"/>
      <c r="AM1080" s="4"/>
      <c r="AN1080" s="4"/>
      <c r="AO1080" s="4" t="e">
        <f>IF(ISNUMBER(Merge2[[#This Row],[PerformanceRating.WorkLifeBalance]]),Merge2[[#This Row],[PerformanceRating.WorkLifeBalance]],NA())</f>
        <v>#N/A</v>
      </c>
      <c r="AP1080" s="4"/>
      <c r="AQ1080" s="4" t="e">
        <f>IF(ISNUMBER(Merge2[[#This Row],[PerformanceRating.SelfRating]]),Merge2[[#This Row],[PerformanceRating.SelfRating]],NA())</f>
        <v>#N/A</v>
      </c>
      <c r="AR1080" s="4"/>
      <c r="AS1080" s="4" t="e">
        <f>IF(ISNUMBER(Merge2[[#This Row],[PerformanceRating.ManagerRating]]),Merge2[[#This Row],[PerformanceRating.ManagerRating]],NA())</f>
        <v>#N/A</v>
      </c>
      <c r="AT1080" s="4" t="e">
        <f>AVERAGE(Merge2[[#This Row],[environment]],Merge2[[#This Row],[job_satisfactory]],Merge2[[#This Row],[Relationship]],Merge2[[#This Row],[worklife]],Merge2[[#This Row],[selfrating]],Merge2[[#This Row],[managerrating]])</f>
        <v>#N/A</v>
      </c>
    </row>
    <row r="1081" spans="1:46" x14ac:dyDescent="0.25">
      <c r="A1081" s="1" t="s">
        <v>3537</v>
      </c>
      <c r="B1081" s="3" t="s">
        <v>3538</v>
      </c>
      <c r="C1081" s="3" t="s">
        <v>3539</v>
      </c>
      <c r="D1081" s="3" t="s">
        <v>39</v>
      </c>
      <c r="E1081" s="4">
        <v>20</v>
      </c>
      <c r="F1081" s="4" t="str">
        <f>IF(Merge2[[#This Row],[Age]]&lt;=35,"Young","Old")</f>
        <v>Young</v>
      </c>
      <c r="G1081" s="3" t="s">
        <v>27</v>
      </c>
      <c r="H1081" s="3" t="s">
        <v>47</v>
      </c>
      <c r="I1081" s="4">
        <v>8</v>
      </c>
      <c r="J1081" s="4" t="str" cm="1">
        <f t="array" ref="J1081">_xlfn.IFS(Merge2[[#This Row],[DistanceFromHome (KM)]] &lt;=10,"0-10KM",Merge2[[#This Row],[DistanceFromHome (KM)]] &lt;=20,"11-20KM",Merge2[[#This Row],[DistanceFromHome (KM)]] &lt;=30,"21-30KM",Merge2[[#This Row],[DistanceFromHome (KM)]] &lt;=40,"31-40KM",Merge2[[#This Row],[DistanceFromHome (KM)]] &lt;=50,"41-50KM")</f>
        <v>0-10KM</v>
      </c>
      <c r="K1081" s="3" t="s">
        <v>40</v>
      </c>
      <c r="L1081" s="3" t="s">
        <v>30</v>
      </c>
      <c r="M1081" s="4">
        <v>4</v>
      </c>
      <c r="N1081" s="3" t="str" cm="1">
        <f t="array" ref="N1081">_xlfn.SWITCH(Merge2[[#This Row],[Education]], 1, "Below College", 2, "College", 3, "Bachelor's", 4, "Master's", 5, "Doctorate")</f>
        <v>Master's</v>
      </c>
      <c r="O1081" s="3" t="s">
        <v>47</v>
      </c>
      <c r="P1081" s="3" t="s">
        <v>64</v>
      </c>
      <c r="Q1081" s="3" t="s">
        <v>33</v>
      </c>
      <c r="R1081" s="5">
        <v>26186</v>
      </c>
      <c r="S1081" s="4">
        <v>0</v>
      </c>
      <c r="T1081" s="3" t="s">
        <v>42</v>
      </c>
      <c r="U1081" s="4">
        <f>IF(Merge2[[#This Row],[OverTime]]="Yes", 1, 0)</f>
        <v>1</v>
      </c>
      <c r="V1081" s="2">
        <v>43896</v>
      </c>
      <c r="W1081" s="3" t="s">
        <v>42</v>
      </c>
      <c r="X1081" s="4">
        <v>2</v>
      </c>
      <c r="Y1081" s="4">
        <v>0</v>
      </c>
      <c r="Z1081" s="4">
        <v>0</v>
      </c>
      <c r="AA1081" s="4" t="str">
        <f>IF(Merge2[[#This Row],[YearsSinceLastPromotion]] &gt;=4, "Need Attention", "OK")</f>
        <v>OK</v>
      </c>
      <c r="AB1081" s="4">
        <v>0</v>
      </c>
      <c r="AC1081" s="1" t="s">
        <v>3540</v>
      </c>
      <c r="AD1081" s="1" t="s">
        <v>3537</v>
      </c>
      <c r="AE1081" s="2">
        <v>42596</v>
      </c>
      <c r="AF1081" s="4">
        <v>3</v>
      </c>
      <c r="AG1081" s="4">
        <f>IF(ISNUMBER(Merge2[[#This Row],[PerformanceRating.EnvironmentSatisfaction]]),Merge2[[#This Row],[PerformanceRating.EnvironmentSatisfaction]], NA())</f>
        <v>3</v>
      </c>
      <c r="AH1081" s="4">
        <v>3</v>
      </c>
      <c r="AI1081" s="4">
        <f>IF(ISNUMBER(Merge2[[#This Row],[PerformanceRating.JobSatisfaction]]),Merge2[[#This Row],[PerformanceRating.JobSatisfaction]],NA())</f>
        <v>3</v>
      </c>
      <c r="AJ1081" s="4">
        <v>2</v>
      </c>
      <c r="AK1081" s="4">
        <f>IF(ISNUMBER(Merge2[[#This Row],[PerformanceRating.RelationshipSatisfaction]]),Merge2[[#This Row],[PerformanceRating.RelationshipSatisfaction]],NA())</f>
        <v>2</v>
      </c>
      <c r="AL1081" s="4">
        <v>3</v>
      </c>
      <c r="AM1081" s="4">
        <v>1</v>
      </c>
      <c r="AN1081" s="4">
        <v>5</v>
      </c>
      <c r="AO1081" s="4">
        <f>IF(ISNUMBER(Merge2[[#This Row],[PerformanceRating.WorkLifeBalance]]),Merge2[[#This Row],[PerformanceRating.WorkLifeBalance]],NA())</f>
        <v>5</v>
      </c>
      <c r="AP1081" s="4">
        <v>3</v>
      </c>
      <c r="AQ1081" s="4">
        <f>IF(ISNUMBER(Merge2[[#This Row],[PerformanceRating.SelfRating]]),Merge2[[#This Row],[PerformanceRating.SelfRating]],NA())</f>
        <v>3</v>
      </c>
      <c r="AR1081" s="4">
        <v>3</v>
      </c>
      <c r="AS1081" s="4">
        <f>IF(ISNUMBER(Merge2[[#This Row],[PerformanceRating.ManagerRating]]),Merge2[[#This Row],[PerformanceRating.ManagerRating]],NA())</f>
        <v>3</v>
      </c>
      <c r="AT1081" s="4">
        <f>AVERAGE(Merge2[[#This Row],[environment]],Merge2[[#This Row],[job_satisfactory]],Merge2[[#This Row],[Relationship]],Merge2[[#This Row],[worklife]],Merge2[[#This Row],[selfrating]],Merge2[[#This Row],[managerrating]])</f>
        <v>3.1666666666666665</v>
      </c>
    </row>
    <row r="1082" spans="1:46" x14ac:dyDescent="0.25">
      <c r="A1082" s="1" t="s">
        <v>3541</v>
      </c>
      <c r="B1082" s="3" t="s">
        <v>3542</v>
      </c>
      <c r="C1082" s="3" t="s">
        <v>3543</v>
      </c>
      <c r="D1082" s="3" t="s">
        <v>26</v>
      </c>
      <c r="E1082" s="4">
        <v>31</v>
      </c>
      <c r="F1082" s="4" t="str">
        <f>IF(Merge2[[#This Row],[Age]]&lt;=35,"Young","Old")</f>
        <v>Young</v>
      </c>
      <c r="G1082" s="3" t="s">
        <v>27</v>
      </c>
      <c r="H1082" s="3" t="s">
        <v>57</v>
      </c>
      <c r="I1082" s="4">
        <v>21</v>
      </c>
      <c r="J1082" s="4" t="str" cm="1">
        <f t="array" ref="J1082">_xlfn.IFS(Merge2[[#This Row],[DistanceFromHome (KM)]] &lt;=10,"0-10KM",Merge2[[#This Row],[DistanceFromHome (KM)]] &lt;=20,"11-20KM",Merge2[[#This Row],[DistanceFromHome (KM)]] &lt;=30,"21-30KM",Merge2[[#This Row],[DistanceFromHome (KM)]] &lt;=40,"31-40KM",Merge2[[#This Row],[DistanceFromHome (KM)]] &lt;=50,"41-50KM")</f>
        <v>21-30KM</v>
      </c>
      <c r="K1082" s="3" t="s">
        <v>40</v>
      </c>
      <c r="L1082" s="3" t="s">
        <v>30</v>
      </c>
      <c r="M1082" s="4">
        <v>3</v>
      </c>
      <c r="N1082" s="3" t="str" cm="1">
        <f t="array" ref="N1082">_xlfn.SWITCH(Merge2[[#This Row],[Education]], 1, "Below College", 2, "College", 3, "Bachelor's", 4, "Master's", 5, "Doctorate")</f>
        <v>Bachelor's</v>
      </c>
      <c r="O1082" s="3" t="s">
        <v>58</v>
      </c>
      <c r="P1082" s="3" t="s">
        <v>114</v>
      </c>
      <c r="Q1082" s="3" t="s">
        <v>33</v>
      </c>
      <c r="R1082" s="5">
        <v>127182</v>
      </c>
      <c r="S1082" s="4">
        <v>1</v>
      </c>
      <c r="T1082" s="3" t="s">
        <v>34</v>
      </c>
      <c r="U1082" s="4">
        <f>IF(Merge2[[#This Row],[OverTime]]="Yes", 1, 0)</f>
        <v>0</v>
      </c>
      <c r="V1082" s="2">
        <v>43898</v>
      </c>
      <c r="W1082" s="3" t="s">
        <v>34</v>
      </c>
      <c r="X1082" s="4">
        <v>2</v>
      </c>
      <c r="Y1082" s="4">
        <v>0</v>
      </c>
      <c r="Z1082" s="4">
        <v>0</v>
      </c>
      <c r="AA1082" s="4" t="str">
        <f>IF(Merge2[[#This Row],[YearsSinceLastPromotion]] &gt;=4, "Need Attention", "OK")</f>
        <v>OK</v>
      </c>
      <c r="AB1082" s="4">
        <v>1</v>
      </c>
      <c r="AC1082" s="1"/>
      <c r="AD1082" s="1"/>
      <c r="AE1082" s="2"/>
      <c r="AF1082" s="4"/>
      <c r="AG1082" s="4" t="e">
        <f>IF(ISNUMBER(Merge2[[#This Row],[PerformanceRating.EnvironmentSatisfaction]]),Merge2[[#This Row],[PerformanceRating.EnvironmentSatisfaction]], NA())</f>
        <v>#N/A</v>
      </c>
      <c r="AH1082" s="4"/>
      <c r="AI1082" s="4" t="e">
        <f>IF(ISNUMBER(Merge2[[#This Row],[PerformanceRating.JobSatisfaction]]),Merge2[[#This Row],[PerformanceRating.JobSatisfaction]],NA())</f>
        <v>#N/A</v>
      </c>
      <c r="AJ1082" s="4"/>
      <c r="AK1082" s="4" t="e">
        <f>IF(ISNUMBER(Merge2[[#This Row],[PerformanceRating.RelationshipSatisfaction]]),Merge2[[#This Row],[PerformanceRating.RelationshipSatisfaction]],NA())</f>
        <v>#N/A</v>
      </c>
      <c r="AL1082" s="4"/>
      <c r="AM1082" s="4"/>
      <c r="AN1082" s="4"/>
      <c r="AO1082" s="4" t="e">
        <f>IF(ISNUMBER(Merge2[[#This Row],[PerformanceRating.WorkLifeBalance]]),Merge2[[#This Row],[PerformanceRating.WorkLifeBalance]],NA())</f>
        <v>#N/A</v>
      </c>
      <c r="AP1082" s="4"/>
      <c r="AQ1082" s="4" t="e">
        <f>IF(ISNUMBER(Merge2[[#This Row],[PerformanceRating.SelfRating]]),Merge2[[#This Row],[PerformanceRating.SelfRating]],NA())</f>
        <v>#N/A</v>
      </c>
      <c r="AR1082" s="4"/>
      <c r="AS1082" s="4" t="e">
        <f>IF(ISNUMBER(Merge2[[#This Row],[PerformanceRating.ManagerRating]]),Merge2[[#This Row],[PerformanceRating.ManagerRating]],NA())</f>
        <v>#N/A</v>
      </c>
      <c r="AT1082" s="4" t="e">
        <f>AVERAGE(Merge2[[#This Row],[environment]],Merge2[[#This Row],[job_satisfactory]],Merge2[[#This Row],[Relationship]],Merge2[[#This Row],[worklife]],Merge2[[#This Row],[selfrating]],Merge2[[#This Row],[managerrating]])</f>
        <v>#N/A</v>
      </c>
    </row>
    <row r="1083" spans="1:46" hidden="1" x14ac:dyDescent="0.25">
      <c r="A1083" s="1" t="s">
        <v>3544</v>
      </c>
      <c r="B1083" s="3" t="s">
        <v>3545</v>
      </c>
      <c r="C1083" s="3" t="s">
        <v>3546</v>
      </c>
      <c r="D1083" s="3" t="s">
        <v>39</v>
      </c>
      <c r="E1083" s="4">
        <v>40</v>
      </c>
      <c r="F1083" s="4" t="str">
        <f>IF(Merge2[[#This Row],[Age]]&lt;=35,"Young","Old")</f>
        <v>Old</v>
      </c>
      <c r="G1083" s="3" t="s">
        <v>75</v>
      </c>
      <c r="H1083" s="3" t="s">
        <v>57</v>
      </c>
      <c r="I1083" s="4">
        <v>31</v>
      </c>
      <c r="J1083" s="4" t="str" cm="1">
        <f t="array" ref="J1083">_xlfn.IFS(Merge2[[#This Row],[DistanceFromHome (KM)]] &lt;=10,"0-10KM",Merge2[[#This Row],[DistanceFromHome (KM)]] &lt;=20,"11-20KM",Merge2[[#This Row],[DistanceFromHome (KM)]] &lt;=30,"21-30KM",Merge2[[#This Row],[DistanceFromHome (KM)]] &lt;=40,"31-40KM",Merge2[[#This Row],[DistanceFromHome (KM)]] &lt;=50,"41-50KM")</f>
        <v>31-40KM</v>
      </c>
      <c r="K1083" s="3" t="s">
        <v>40</v>
      </c>
      <c r="L1083" s="3" t="s">
        <v>30</v>
      </c>
      <c r="M1083" s="4">
        <v>4</v>
      </c>
      <c r="N1083" s="3" t="str" cm="1">
        <f t="array" ref="N1083">_xlfn.SWITCH(Merge2[[#This Row],[Education]], 1, "Below College", 2, "College", 3, "Bachelor's", 4, "Master's", 5, "Doctorate")</f>
        <v>Master's</v>
      </c>
      <c r="O1083" s="3" t="s">
        <v>58</v>
      </c>
      <c r="P1083" s="3" t="s">
        <v>205</v>
      </c>
      <c r="Q1083" s="3" t="s">
        <v>33</v>
      </c>
      <c r="R1083" s="5">
        <v>456418</v>
      </c>
      <c r="S1083" s="4">
        <v>1</v>
      </c>
      <c r="T1083" s="3" t="s">
        <v>34</v>
      </c>
      <c r="U1083" s="4">
        <f>IF(Merge2[[#This Row],[OverTime]]="Yes", 1, 0)</f>
        <v>0</v>
      </c>
      <c r="V1083" s="2">
        <v>43899</v>
      </c>
      <c r="W1083" s="3" t="s">
        <v>34</v>
      </c>
      <c r="X1083" s="4">
        <v>2</v>
      </c>
      <c r="Y1083" s="4">
        <v>0</v>
      </c>
      <c r="Z1083" s="4">
        <v>2</v>
      </c>
      <c r="AA1083" s="4" t="str">
        <f>IF(Merge2[[#This Row],[YearsSinceLastPromotion]] &gt;=4, "Need Attention", "OK")</f>
        <v>OK</v>
      </c>
      <c r="AB1083" s="4">
        <v>2</v>
      </c>
      <c r="AC1083" s="1"/>
      <c r="AD1083" s="1"/>
      <c r="AE1083" s="2"/>
      <c r="AF1083" s="4"/>
      <c r="AG1083" s="4" t="e">
        <f>IF(ISNUMBER(Merge2[[#This Row],[PerformanceRating.EnvironmentSatisfaction]]),Merge2[[#This Row],[PerformanceRating.EnvironmentSatisfaction]], NA())</f>
        <v>#N/A</v>
      </c>
      <c r="AH1083" s="4"/>
      <c r="AI1083" s="4" t="e">
        <f>IF(ISNUMBER(Merge2[[#This Row],[PerformanceRating.JobSatisfaction]]),Merge2[[#This Row],[PerformanceRating.JobSatisfaction]],NA())</f>
        <v>#N/A</v>
      </c>
      <c r="AJ1083" s="4"/>
      <c r="AK1083" s="4" t="e">
        <f>IF(ISNUMBER(Merge2[[#This Row],[PerformanceRating.RelationshipSatisfaction]]),Merge2[[#This Row],[PerformanceRating.RelationshipSatisfaction]],NA())</f>
        <v>#N/A</v>
      </c>
      <c r="AL1083" s="4"/>
      <c r="AM1083" s="4"/>
      <c r="AN1083" s="4"/>
      <c r="AO1083" s="4" t="e">
        <f>IF(ISNUMBER(Merge2[[#This Row],[PerformanceRating.WorkLifeBalance]]),Merge2[[#This Row],[PerformanceRating.WorkLifeBalance]],NA())</f>
        <v>#N/A</v>
      </c>
      <c r="AP1083" s="4"/>
      <c r="AQ1083" s="4" t="e">
        <f>IF(ISNUMBER(Merge2[[#This Row],[PerformanceRating.SelfRating]]),Merge2[[#This Row],[PerformanceRating.SelfRating]],NA())</f>
        <v>#N/A</v>
      </c>
      <c r="AR1083" s="4"/>
      <c r="AS1083" s="4" t="e">
        <f>IF(ISNUMBER(Merge2[[#This Row],[PerformanceRating.ManagerRating]]),Merge2[[#This Row],[PerformanceRating.ManagerRating]],NA())</f>
        <v>#N/A</v>
      </c>
      <c r="AT1083" s="4" t="e">
        <f>AVERAGE(Merge2[[#This Row],[environment]],Merge2[[#This Row],[job_satisfactory]],Merge2[[#This Row],[Relationship]],Merge2[[#This Row],[worklife]],Merge2[[#This Row],[selfrating]],Merge2[[#This Row],[managerrating]])</f>
        <v>#N/A</v>
      </c>
    </row>
    <row r="1084" spans="1:46" x14ac:dyDescent="0.25">
      <c r="A1084" s="1" t="s">
        <v>3547</v>
      </c>
      <c r="B1084" s="3" t="s">
        <v>3548</v>
      </c>
      <c r="C1084" s="3" t="s">
        <v>1155</v>
      </c>
      <c r="D1084" s="3" t="s">
        <v>26</v>
      </c>
      <c r="E1084" s="4">
        <v>22</v>
      </c>
      <c r="F1084" s="4" t="str">
        <f>IF(Merge2[[#This Row],[Age]]&lt;=35,"Young","Old")</f>
        <v>Young</v>
      </c>
      <c r="G1084" s="3" t="s">
        <v>27</v>
      </c>
      <c r="H1084" s="3" t="s">
        <v>57</v>
      </c>
      <c r="I1084" s="4">
        <v>37</v>
      </c>
      <c r="J1084" s="4" t="str" cm="1">
        <f t="array" ref="J1084">_xlfn.IFS(Merge2[[#This Row],[DistanceFromHome (KM)]] &lt;=10,"0-10KM",Merge2[[#This Row],[DistanceFromHome (KM)]] &lt;=20,"11-20KM",Merge2[[#This Row],[DistanceFromHome (KM)]] &lt;=30,"21-30KM",Merge2[[#This Row],[DistanceFromHome (KM)]] &lt;=40,"31-40KM",Merge2[[#This Row],[DistanceFromHome (KM)]] &lt;=50,"41-50KM")</f>
        <v>31-40KM</v>
      </c>
      <c r="K1084" s="3" t="s">
        <v>69</v>
      </c>
      <c r="L1084" s="3" t="s">
        <v>30</v>
      </c>
      <c r="M1084" s="4">
        <v>3</v>
      </c>
      <c r="N1084" s="3" t="str" cm="1">
        <f t="array" ref="N1084">_xlfn.SWITCH(Merge2[[#This Row],[Education]], 1, "Below College", 2, "College", 3, "Bachelor's", 4, "Master's", 5, "Doctorate")</f>
        <v>Bachelor's</v>
      </c>
      <c r="O1084" s="3" t="s">
        <v>58</v>
      </c>
      <c r="P1084" s="3" t="s">
        <v>93</v>
      </c>
      <c r="Q1084" s="3" t="s">
        <v>41</v>
      </c>
      <c r="R1084" s="5">
        <v>30442</v>
      </c>
      <c r="S1084" s="4">
        <v>0</v>
      </c>
      <c r="T1084" s="3" t="s">
        <v>42</v>
      </c>
      <c r="U1084" s="4">
        <f>IF(Merge2[[#This Row],[OverTime]]="Yes", 1, 0)</f>
        <v>1</v>
      </c>
      <c r="V1084" s="2">
        <v>43901</v>
      </c>
      <c r="W1084" s="3" t="s">
        <v>42</v>
      </c>
      <c r="X1084" s="4">
        <v>0</v>
      </c>
      <c r="Y1084" s="4">
        <v>0</v>
      </c>
      <c r="Z1084" s="4">
        <v>0</v>
      </c>
      <c r="AA1084" s="4" t="str">
        <f>IF(Merge2[[#This Row],[YearsSinceLastPromotion]] &gt;=4, "Need Attention", "OK")</f>
        <v>OK</v>
      </c>
      <c r="AB1084" s="4">
        <v>0</v>
      </c>
      <c r="AC1084" s="1" t="s">
        <v>3549</v>
      </c>
      <c r="AD1084" s="1" t="s">
        <v>3547</v>
      </c>
      <c r="AE1084" s="2">
        <v>42729</v>
      </c>
      <c r="AF1084" s="4">
        <v>4</v>
      </c>
      <c r="AG1084" s="4">
        <f>IF(ISNUMBER(Merge2[[#This Row],[PerformanceRating.EnvironmentSatisfaction]]),Merge2[[#This Row],[PerformanceRating.EnvironmentSatisfaction]], NA())</f>
        <v>4</v>
      </c>
      <c r="AH1084" s="4">
        <v>2</v>
      </c>
      <c r="AI1084" s="4">
        <f>IF(ISNUMBER(Merge2[[#This Row],[PerformanceRating.JobSatisfaction]]),Merge2[[#This Row],[PerformanceRating.JobSatisfaction]],NA())</f>
        <v>2</v>
      </c>
      <c r="AJ1084" s="4">
        <v>5</v>
      </c>
      <c r="AK1084" s="4">
        <f>IF(ISNUMBER(Merge2[[#This Row],[PerformanceRating.RelationshipSatisfaction]]),Merge2[[#This Row],[PerformanceRating.RelationshipSatisfaction]],NA())</f>
        <v>5</v>
      </c>
      <c r="AL1084" s="4">
        <v>2</v>
      </c>
      <c r="AM1084" s="4">
        <v>1</v>
      </c>
      <c r="AN1084" s="4">
        <v>2</v>
      </c>
      <c r="AO1084" s="4">
        <f>IF(ISNUMBER(Merge2[[#This Row],[PerformanceRating.WorkLifeBalance]]),Merge2[[#This Row],[PerformanceRating.WorkLifeBalance]],NA())</f>
        <v>2</v>
      </c>
      <c r="AP1084" s="4">
        <v>3</v>
      </c>
      <c r="AQ1084" s="4">
        <f>IF(ISNUMBER(Merge2[[#This Row],[PerformanceRating.SelfRating]]),Merge2[[#This Row],[PerformanceRating.SelfRating]],NA())</f>
        <v>3</v>
      </c>
      <c r="AR1084" s="4">
        <v>3</v>
      </c>
      <c r="AS1084" s="4">
        <f>IF(ISNUMBER(Merge2[[#This Row],[PerformanceRating.ManagerRating]]),Merge2[[#This Row],[PerformanceRating.ManagerRating]],NA())</f>
        <v>3</v>
      </c>
      <c r="AT1084" s="4">
        <f>AVERAGE(Merge2[[#This Row],[environment]],Merge2[[#This Row],[job_satisfactory]],Merge2[[#This Row],[Relationship]],Merge2[[#This Row],[worklife]],Merge2[[#This Row],[selfrating]],Merge2[[#This Row],[managerrating]])</f>
        <v>3.1666666666666665</v>
      </c>
    </row>
    <row r="1085" spans="1:46" x14ac:dyDescent="0.25">
      <c r="A1085" s="1" t="s">
        <v>3550</v>
      </c>
      <c r="B1085" s="3" t="s">
        <v>3551</v>
      </c>
      <c r="C1085" s="3" t="s">
        <v>3552</v>
      </c>
      <c r="D1085" s="3" t="s">
        <v>39</v>
      </c>
      <c r="E1085" s="4">
        <v>31</v>
      </c>
      <c r="F1085" s="4" t="str">
        <f>IF(Merge2[[#This Row],[Age]]&lt;=35,"Young","Old")</f>
        <v>Young</v>
      </c>
      <c r="G1085" s="3" t="s">
        <v>75</v>
      </c>
      <c r="H1085" s="3" t="s">
        <v>28</v>
      </c>
      <c r="I1085" s="4">
        <v>6</v>
      </c>
      <c r="J1085" s="4" t="str" cm="1">
        <f t="array" ref="J1085">_xlfn.IFS(Merge2[[#This Row],[DistanceFromHome (KM)]] &lt;=10,"0-10KM",Merge2[[#This Row],[DistanceFromHome (KM)]] &lt;=20,"11-20KM",Merge2[[#This Row],[DistanceFromHome (KM)]] &lt;=30,"21-30KM",Merge2[[#This Row],[DistanceFromHome (KM)]] &lt;=40,"31-40KM",Merge2[[#This Row],[DistanceFromHome (KM)]] &lt;=50,"41-50KM")</f>
        <v>0-10KM</v>
      </c>
      <c r="K1085" s="3" t="s">
        <v>69</v>
      </c>
      <c r="L1085" s="3" t="s">
        <v>30</v>
      </c>
      <c r="M1085" s="4">
        <v>4</v>
      </c>
      <c r="N1085" s="3" t="str" cm="1">
        <f t="array" ref="N1085">_xlfn.SWITCH(Merge2[[#This Row],[Education]], 1, "Below College", 2, "College", 3, "Bachelor's", 4, "Master's", 5, "Doctorate")</f>
        <v>Master's</v>
      </c>
      <c r="O1085" s="3" t="s">
        <v>49</v>
      </c>
      <c r="P1085" s="3" t="s">
        <v>106</v>
      </c>
      <c r="Q1085" s="3" t="s">
        <v>41</v>
      </c>
      <c r="R1085" s="5">
        <v>321244</v>
      </c>
      <c r="S1085" s="4">
        <v>0</v>
      </c>
      <c r="T1085" s="3" t="s">
        <v>42</v>
      </c>
      <c r="U1085" s="4">
        <f>IF(Merge2[[#This Row],[OverTime]]="Yes", 1, 0)</f>
        <v>1</v>
      </c>
      <c r="V1085" s="2">
        <v>43906</v>
      </c>
      <c r="W1085" s="3" t="s">
        <v>34</v>
      </c>
      <c r="X1085" s="4">
        <v>2</v>
      </c>
      <c r="Y1085" s="4">
        <v>2</v>
      </c>
      <c r="Z1085" s="4">
        <v>2</v>
      </c>
      <c r="AA1085" s="4" t="str">
        <f>IF(Merge2[[#This Row],[YearsSinceLastPromotion]] &gt;=4, "Need Attention", "OK")</f>
        <v>OK</v>
      </c>
      <c r="AB1085" s="4">
        <v>0</v>
      </c>
      <c r="AC1085" s="1"/>
      <c r="AD1085" s="1"/>
      <c r="AE1085" s="2"/>
      <c r="AF1085" s="4"/>
      <c r="AG1085" s="4" t="e">
        <f>IF(ISNUMBER(Merge2[[#This Row],[PerformanceRating.EnvironmentSatisfaction]]),Merge2[[#This Row],[PerformanceRating.EnvironmentSatisfaction]], NA())</f>
        <v>#N/A</v>
      </c>
      <c r="AH1085" s="4"/>
      <c r="AI1085" s="4" t="e">
        <f>IF(ISNUMBER(Merge2[[#This Row],[PerformanceRating.JobSatisfaction]]),Merge2[[#This Row],[PerformanceRating.JobSatisfaction]],NA())</f>
        <v>#N/A</v>
      </c>
      <c r="AJ1085" s="4"/>
      <c r="AK1085" s="4" t="e">
        <f>IF(ISNUMBER(Merge2[[#This Row],[PerformanceRating.RelationshipSatisfaction]]),Merge2[[#This Row],[PerformanceRating.RelationshipSatisfaction]],NA())</f>
        <v>#N/A</v>
      </c>
      <c r="AL1085" s="4"/>
      <c r="AM1085" s="4"/>
      <c r="AN1085" s="4"/>
      <c r="AO1085" s="4" t="e">
        <f>IF(ISNUMBER(Merge2[[#This Row],[PerformanceRating.WorkLifeBalance]]),Merge2[[#This Row],[PerformanceRating.WorkLifeBalance]],NA())</f>
        <v>#N/A</v>
      </c>
      <c r="AP1085" s="4"/>
      <c r="AQ1085" s="4" t="e">
        <f>IF(ISNUMBER(Merge2[[#This Row],[PerformanceRating.SelfRating]]),Merge2[[#This Row],[PerformanceRating.SelfRating]],NA())</f>
        <v>#N/A</v>
      </c>
      <c r="AR1085" s="4"/>
      <c r="AS1085" s="4" t="e">
        <f>IF(ISNUMBER(Merge2[[#This Row],[PerformanceRating.ManagerRating]]),Merge2[[#This Row],[PerformanceRating.ManagerRating]],NA())</f>
        <v>#N/A</v>
      </c>
      <c r="AT1085" s="4" t="e">
        <f>AVERAGE(Merge2[[#This Row],[environment]],Merge2[[#This Row],[job_satisfactory]],Merge2[[#This Row],[Relationship]],Merge2[[#This Row],[worklife]],Merge2[[#This Row],[selfrating]],Merge2[[#This Row],[managerrating]])</f>
        <v>#N/A</v>
      </c>
    </row>
    <row r="1086" spans="1:46" x14ac:dyDescent="0.25">
      <c r="A1086" s="1" t="s">
        <v>3553</v>
      </c>
      <c r="B1086" s="3" t="s">
        <v>3554</v>
      </c>
      <c r="C1086" s="3" t="s">
        <v>3555</v>
      </c>
      <c r="D1086" s="3" t="s">
        <v>39</v>
      </c>
      <c r="E1086" s="4">
        <v>23</v>
      </c>
      <c r="F1086" s="4" t="str">
        <f>IF(Merge2[[#This Row],[Age]]&lt;=35,"Young","Old")</f>
        <v>Young</v>
      </c>
      <c r="G1086" s="3" t="s">
        <v>27</v>
      </c>
      <c r="H1086" s="3" t="s">
        <v>28</v>
      </c>
      <c r="I1086" s="4">
        <v>35</v>
      </c>
      <c r="J1086" s="4" t="str" cm="1">
        <f t="array" ref="J1086">_xlfn.IFS(Merge2[[#This Row],[DistanceFromHome (KM)]] &lt;=10,"0-10KM",Merge2[[#This Row],[DistanceFromHome (KM)]] &lt;=20,"11-20KM",Merge2[[#This Row],[DistanceFromHome (KM)]] &lt;=30,"21-30KM",Merge2[[#This Row],[DistanceFromHome (KM)]] &lt;=40,"31-40KM",Merge2[[#This Row],[DistanceFromHome (KM)]] &lt;=50,"41-50KM")</f>
        <v>31-40KM</v>
      </c>
      <c r="K1086" s="3" t="s">
        <v>40</v>
      </c>
      <c r="L1086" s="3" t="s">
        <v>30</v>
      </c>
      <c r="M1086" s="4">
        <v>1</v>
      </c>
      <c r="N1086" s="3" t="str" cm="1">
        <f t="array" ref="N1086">_xlfn.SWITCH(Merge2[[#This Row],[Education]], 1, "Below College", 2, "College", 3, "Bachelor's", 4, "Master's", 5, "Doctorate")</f>
        <v>Below College</v>
      </c>
      <c r="O1086" s="3" t="s">
        <v>49</v>
      </c>
      <c r="P1086" s="3" t="s">
        <v>32</v>
      </c>
      <c r="Q1086" s="3" t="s">
        <v>51</v>
      </c>
      <c r="R1086" s="5">
        <v>97824</v>
      </c>
      <c r="S1086" s="4">
        <v>1</v>
      </c>
      <c r="T1086" s="3" t="s">
        <v>42</v>
      </c>
      <c r="U1086" s="4">
        <f>IF(Merge2[[#This Row],[OverTime]]="Yes", 1, 0)</f>
        <v>1</v>
      </c>
      <c r="V1086" s="2">
        <v>43906</v>
      </c>
      <c r="W1086" s="3" t="s">
        <v>42</v>
      </c>
      <c r="X1086" s="4">
        <v>1</v>
      </c>
      <c r="Y1086" s="4">
        <v>0</v>
      </c>
      <c r="Z1086" s="4">
        <v>1</v>
      </c>
      <c r="AA1086" s="4" t="str">
        <f>IF(Merge2[[#This Row],[YearsSinceLastPromotion]] &gt;=4, "Need Attention", "OK")</f>
        <v>OK</v>
      </c>
      <c r="AB1086" s="4">
        <v>0</v>
      </c>
      <c r="AC1086" s="1" t="s">
        <v>3556</v>
      </c>
      <c r="AD1086" s="1" t="s">
        <v>3553</v>
      </c>
      <c r="AE1086" s="2">
        <v>42511</v>
      </c>
      <c r="AF1086" s="4">
        <v>3</v>
      </c>
      <c r="AG1086" s="4">
        <f>IF(ISNUMBER(Merge2[[#This Row],[PerformanceRating.EnvironmentSatisfaction]]),Merge2[[#This Row],[PerformanceRating.EnvironmentSatisfaction]], NA())</f>
        <v>3</v>
      </c>
      <c r="AH1086" s="4">
        <v>3</v>
      </c>
      <c r="AI1086" s="4">
        <f>IF(ISNUMBER(Merge2[[#This Row],[PerformanceRating.JobSatisfaction]]),Merge2[[#This Row],[PerformanceRating.JobSatisfaction]],NA())</f>
        <v>3</v>
      </c>
      <c r="AJ1086" s="4">
        <v>5</v>
      </c>
      <c r="AK1086" s="4">
        <f>IF(ISNUMBER(Merge2[[#This Row],[PerformanceRating.RelationshipSatisfaction]]),Merge2[[#This Row],[PerformanceRating.RelationshipSatisfaction]],NA())</f>
        <v>5</v>
      </c>
      <c r="AL1086" s="4">
        <v>3</v>
      </c>
      <c r="AM1086" s="4">
        <v>2</v>
      </c>
      <c r="AN1086" s="4">
        <v>5</v>
      </c>
      <c r="AO1086" s="4">
        <f>IF(ISNUMBER(Merge2[[#This Row],[PerformanceRating.WorkLifeBalance]]),Merge2[[#This Row],[PerformanceRating.WorkLifeBalance]],NA())</f>
        <v>5</v>
      </c>
      <c r="AP1086" s="4">
        <v>5</v>
      </c>
      <c r="AQ1086" s="4">
        <f>IF(ISNUMBER(Merge2[[#This Row],[PerformanceRating.SelfRating]]),Merge2[[#This Row],[PerformanceRating.SelfRating]],NA())</f>
        <v>5</v>
      </c>
      <c r="AR1086" s="4">
        <v>4</v>
      </c>
      <c r="AS1086" s="4">
        <f>IF(ISNUMBER(Merge2[[#This Row],[PerformanceRating.ManagerRating]]),Merge2[[#This Row],[PerformanceRating.ManagerRating]],NA())</f>
        <v>4</v>
      </c>
      <c r="AT1086" s="4">
        <f>AVERAGE(Merge2[[#This Row],[environment]],Merge2[[#This Row],[job_satisfactory]],Merge2[[#This Row],[Relationship]],Merge2[[#This Row],[worklife]],Merge2[[#This Row],[selfrating]],Merge2[[#This Row],[managerrating]])</f>
        <v>4.166666666666667</v>
      </c>
    </row>
    <row r="1087" spans="1:46" x14ac:dyDescent="0.25">
      <c r="A1087" s="1" t="s">
        <v>3557</v>
      </c>
      <c r="B1087" s="3" t="s">
        <v>3316</v>
      </c>
      <c r="C1087" s="3" t="s">
        <v>87</v>
      </c>
      <c r="D1087" s="3" t="s">
        <v>39</v>
      </c>
      <c r="E1087" s="4">
        <v>28</v>
      </c>
      <c r="F1087" s="4" t="str">
        <f>IF(Merge2[[#This Row],[Age]]&lt;=35,"Young","Old")</f>
        <v>Young</v>
      </c>
      <c r="G1087" s="3" t="s">
        <v>75</v>
      </c>
      <c r="H1087" s="3" t="s">
        <v>28</v>
      </c>
      <c r="I1087" s="4">
        <v>37</v>
      </c>
      <c r="J1087" s="4" t="str" cm="1">
        <f t="array" ref="J1087">_xlfn.IFS(Merge2[[#This Row],[DistanceFromHome (KM)]] &lt;=10,"0-10KM",Merge2[[#This Row],[DistanceFromHome (KM)]] &lt;=20,"11-20KM",Merge2[[#This Row],[DistanceFromHome (KM)]] &lt;=30,"21-30KM",Merge2[[#This Row],[DistanceFromHome (KM)]] &lt;=40,"31-40KM",Merge2[[#This Row],[DistanceFromHome (KM)]] &lt;=50,"41-50KM")</f>
        <v>31-40KM</v>
      </c>
      <c r="K1087" s="3" t="s">
        <v>29</v>
      </c>
      <c r="L1087" s="3" t="s">
        <v>30</v>
      </c>
      <c r="M1087" s="4">
        <v>4</v>
      </c>
      <c r="N1087" s="3" t="str" cm="1">
        <f t="array" ref="N1087">_xlfn.SWITCH(Merge2[[#This Row],[Education]], 1, "Below College", 2, "College", 3, "Bachelor's", 4, "Master's", 5, "Doctorate")</f>
        <v>Master's</v>
      </c>
      <c r="O1087" s="3" t="s">
        <v>31</v>
      </c>
      <c r="P1087" s="3" t="s">
        <v>32</v>
      </c>
      <c r="Q1087" s="3" t="s">
        <v>41</v>
      </c>
      <c r="R1087" s="5">
        <v>95591</v>
      </c>
      <c r="S1087" s="4">
        <v>0</v>
      </c>
      <c r="T1087" s="3" t="s">
        <v>34</v>
      </c>
      <c r="U1087" s="4">
        <f>IF(Merge2[[#This Row],[OverTime]]="Yes", 1, 0)</f>
        <v>0</v>
      </c>
      <c r="V1087" s="2">
        <v>43909</v>
      </c>
      <c r="W1087" s="3" t="s">
        <v>34</v>
      </c>
      <c r="X1087" s="4">
        <v>2</v>
      </c>
      <c r="Y1087" s="4">
        <v>2</v>
      </c>
      <c r="Z1087" s="4">
        <v>2</v>
      </c>
      <c r="AA1087" s="4" t="str">
        <f>IF(Merge2[[#This Row],[YearsSinceLastPromotion]] &gt;=4, "Need Attention", "OK")</f>
        <v>OK</v>
      </c>
      <c r="AB1087" s="4">
        <v>2</v>
      </c>
      <c r="AC1087" s="1"/>
      <c r="AD1087" s="1"/>
      <c r="AE1087" s="2"/>
      <c r="AF1087" s="4"/>
      <c r="AG1087" s="4" t="e">
        <f>IF(ISNUMBER(Merge2[[#This Row],[PerformanceRating.EnvironmentSatisfaction]]),Merge2[[#This Row],[PerformanceRating.EnvironmentSatisfaction]], NA())</f>
        <v>#N/A</v>
      </c>
      <c r="AH1087" s="4"/>
      <c r="AI1087" s="4" t="e">
        <f>IF(ISNUMBER(Merge2[[#This Row],[PerformanceRating.JobSatisfaction]]),Merge2[[#This Row],[PerformanceRating.JobSatisfaction]],NA())</f>
        <v>#N/A</v>
      </c>
      <c r="AJ1087" s="4"/>
      <c r="AK1087" s="4" t="e">
        <f>IF(ISNUMBER(Merge2[[#This Row],[PerformanceRating.RelationshipSatisfaction]]),Merge2[[#This Row],[PerformanceRating.RelationshipSatisfaction]],NA())</f>
        <v>#N/A</v>
      </c>
      <c r="AL1087" s="4"/>
      <c r="AM1087" s="4"/>
      <c r="AN1087" s="4"/>
      <c r="AO1087" s="4" t="e">
        <f>IF(ISNUMBER(Merge2[[#This Row],[PerformanceRating.WorkLifeBalance]]),Merge2[[#This Row],[PerformanceRating.WorkLifeBalance]],NA())</f>
        <v>#N/A</v>
      </c>
      <c r="AP1087" s="4"/>
      <c r="AQ1087" s="4" t="e">
        <f>IF(ISNUMBER(Merge2[[#This Row],[PerformanceRating.SelfRating]]),Merge2[[#This Row],[PerformanceRating.SelfRating]],NA())</f>
        <v>#N/A</v>
      </c>
      <c r="AR1087" s="4"/>
      <c r="AS1087" s="4" t="e">
        <f>IF(ISNUMBER(Merge2[[#This Row],[PerformanceRating.ManagerRating]]),Merge2[[#This Row],[PerformanceRating.ManagerRating]],NA())</f>
        <v>#N/A</v>
      </c>
      <c r="AT1087" s="4" t="e">
        <f>AVERAGE(Merge2[[#This Row],[environment]],Merge2[[#This Row],[job_satisfactory]],Merge2[[#This Row],[Relationship]],Merge2[[#This Row],[worklife]],Merge2[[#This Row],[selfrating]],Merge2[[#This Row],[managerrating]])</f>
        <v>#N/A</v>
      </c>
    </row>
    <row r="1088" spans="1:46" x14ac:dyDescent="0.25">
      <c r="A1088" s="1" t="s">
        <v>3558</v>
      </c>
      <c r="B1088" s="3" t="s">
        <v>3559</v>
      </c>
      <c r="C1088" s="3" t="s">
        <v>3560</v>
      </c>
      <c r="D1088" s="3" t="s">
        <v>39</v>
      </c>
      <c r="E1088" s="4">
        <v>21</v>
      </c>
      <c r="F1088" s="4" t="str">
        <f>IF(Merge2[[#This Row],[Age]]&lt;=35,"Young","Old")</f>
        <v>Young</v>
      </c>
      <c r="G1088" s="3" t="s">
        <v>92</v>
      </c>
      <c r="H1088" s="3" t="s">
        <v>28</v>
      </c>
      <c r="I1088" s="4">
        <v>42</v>
      </c>
      <c r="J1088" s="4" t="str" cm="1">
        <f t="array" ref="J1088">_xlfn.IFS(Merge2[[#This Row],[DistanceFromHome (KM)]] &lt;=10,"0-10KM",Merge2[[#This Row],[DistanceFromHome (KM)]] &lt;=20,"11-20KM",Merge2[[#This Row],[DistanceFromHome (KM)]] &lt;=30,"21-30KM",Merge2[[#This Row],[DistanceFromHome (KM)]] &lt;=40,"31-40KM",Merge2[[#This Row],[DistanceFromHome (KM)]] &lt;=50,"41-50KM")</f>
        <v>41-50KM</v>
      </c>
      <c r="K1088" s="3" t="s">
        <v>69</v>
      </c>
      <c r="L1088" s="3" t="s">
        <v>30</v>
      </c>
      <c r="M1088" s="4">
        <v>2</v>
      </c>
      <c r="N1088" s="3" t="str" cm="1">
        <f t="array" ref="N1088">_xlfn.SWITCH(Merge2[[#This Row],[Education]], 1, "Below College", 2, "College", 3, "Bachelor's", 4, "Master's", 5, "Doctorate")</f>
        <v>College</v>
      </c>
      <c r="O1088" s="3" t="s">
        <v>49</v>
      </c>
      <c r="P1088" s="3" t="s">
        <v>32</v>
      </c>
      <c r="Q1088" s="3" t="s">
        <v>41</v>
      </c>
      <c r="R1088" s="5">
        <v>46750</v>
      </c>
      <c r="S1088" s="4">
        <v>0</v>
      </c>
      <c r="T1088" s="3" t="s">
        <v>34</v>
      </c>
      <c r="U1088" s="4">
        <f>IF(Merge2[[#This Row],[OverTime]]="Yes", 1, 0)</f>
        <v>0</v>
      </c>
      <c r="V1088" s="2">
        <v>43913</v>
      </c>
      <c r="W1088" s="3" t="s">
        <v>34</v>
      </c>
      <c r="X1088" s="4">
        <v>2</v>
      </c>
      <c r="Y1088" s="4">
        <v>0</v>
      </c>
      <c r="Z1088" s="4">
        <v>0</v>
      </c>
      <c r="AA1088" s="4" t="str">
        <f>IF(Merge2[[#This Row],[YearsSinceLastPromotion]] &gt;=4, "Need Attention", "OK")</f>
        <v>OK</v>
      </c>
      <c r="AB1088" s="4">
        <v>0</v>
      </c>
      <c r="AC1088" s="1" t="s">
        <v>3561</v>
      </c>
      <c r="AD1088" s="1" t="s">
        <v>3558</v>
      </c>
      <c r="AE1088" s="2">
        <v>44839</v>
      </c>
      <c r="AF1088" s="4">
        <v>2</v>
      </c>
      <c r="AG1088" s="4">
        <f>IF(ISNUMBER(Merge2[[#This Row],[PerformanceRating.EnvironmentSatisfaction]]),Merge2[[#This Row],[PerformanceRating.EnvironmentSatisfaction]], NA())</f>
        <v>2</v>
      </c>
      <c r="AH1088" s="4">
        <v>2</v>
      </c>
      <c r="AI1088" s="4">
        <f>IF(ISNUMBER(Merge2[[#This Row],[PerformanceRating.JobSatisfaction]]),Merge2[[#This Row],[PerformanceRating.JobSatisfaction]],NA())</f>
        <v>2</v>
      </c>
      <c r="AJ1088" s="4">
        <v>4</v>
      </c>
      <c r="AK1088" s="4">
        <f>IF(ISNUMBER(Merge2[[#This Row],[PerformanceRating.RelationshipSatisfaction]]),Merge2[[#This Row],[PerformanceRating.RelationshipSatisfaction]],NA())</f>
        <v>4</v>
      </c>
      <c r="AL1088" s="4">
        <v>2</v>
      </c>
      <c r="AM1088" s="4">
        <v>0</v>
      </c>
      <c r="AN1088" s="4">
        <v>4</v>
      </c>
      <c r="AO1088" s="4">
        <f>IF(ISNUMBER(Merge2[[#This Row],[PerformanceRating.WorkLifeBalance]]),Merge2[[#This Row],[PerformanceRating.WorkLifeBalance]],NA())</f>
        <v>4</v>
      </c>
      <c r="AP1088" s="4">
        <v>5</v>
      </c>
      <c r="AQ1088" s="4">
        <f>IF(ISNUMBER(Merge2[[#This Row],[PerformanceRating.SelfRating]]),Merge2[[#This Row],[PerformanceRating.SelfRating]],NA())</f>
        <v>5</v>
      </c>
      <c r="AR1088" s="4">
        <v>5</v>
      </c>
      <c r="AS1088" s="4">
        <f>IF(ISNUMBER(Merge2[[#This Row],[PerformanceRating.ManagerRating]]),Merge2[[#This Row],[PerformanceRating.ManagerRating]],NA())</f>
        <v>5</v>
      </c>
      <c r="AT1088" s="4">
        <f>AVERAGE(Merge2[[#This Row],[environment]],Merge2[[#This Row],[job_satisfactory]],Merge2[[#This Row],[Relationship]],Merge2[[#This Row],[worklife]],Merge2[[#This Row],[selfrating]],Merge2[[#This Row],[managerrating]])</f>
        <v>3.6666666666666665</v>
      </c>
    </row>
    <row r="1089" spans="1:46" hidden="1" x14ac:dyDescent="0.25">
      <c r="A1089" s="1" t="s">
        <v>3562</v>
      </c>
      <c r="B1089" s="3" t="s">
        <v>3563</v>
      </c>
      <c r="C1089" s="3" t="s">
        <v>3564</v>
      </c>
      <c r="D1089" s="3" t="s">
        <v>39</v>
      </c>
      <c r="E1089" s="4">
        <v>40</v>
      </c>
      <c r="F1089" s="4" t="str">
        <f>IF(Merge2[[#This Row],[Age]]&lt;=35,"Young","Old")</f>
        <v>Old</v>
      </c>
      <c r="G1089" s="3" t="s">
        <v>92</v>
      </c>
      <c r="H1089" s="3" t="s">
        <v>57</v>
      </c>
      <c r="I1089" s="4">
        <v>1</v>
      </c>
      <c r="J1089" s="4" t="str" cm="1">
        <f t="array" ref="J1089">_xlfn.IFS(Merge2[[#This Row],[DistanceFromHome (KM)]] &lt;=10,"0-10KM",Merge2[[#This Row],[DistanceFromHome (KM)]] &lt;=20,"11-20KM",Merge2[[#This Row],[DistanceFromHome (KM)]] &lt;=30,"21-30KM",Merge2[[#This Row],[DistanceFromHome (KM)]] &lt;=40,"31-40KM",Merge2[[#This Row],[DistanceFromHome (KM)]] &lt;=50,"41-50KM")</f>
        <v>0-10KM</v>
      </c>
      <c r="K1089" s="3" t="s">
        <v>40</v>
      </c>
      <c r="L1089" s="3" t="s">
        <v>30</v>
      </c>
      <c r="M1089" s="4">
        <v>4</v>
      </c>
      <c r="N1089" s="3" t="str" cm="1">
        <f t="array" ref="N1089">_xlfn.SWITCH(Merge2[[#This Row],[Education]], 1, "Below College", 2, "College", 3, "Bachelor's", 4, "Master's", 5, "Doctorate")</f>
        <v>Master's</v>
      </c>
      <c r="O1089" s="3" t="s">
        <v>77</v>
      </c>
      <c r="P1089" s="3" t="s">
        <v>59</v>
      </c>
      <c r="Q1089" s="3" t="s">
        <v>33</v>
      </c>
      <c r="R1089" s="5">
        <v>314668</v>
      </c>
      <c r="S1089" s="4">
        <v>1</v>
      </c>
      <c r="T1089" s="3" t="s">
        <v>34</v>
      </c>
      <c r="U1089" s="4">
        <f>IF(Merge2[[#This Row],[OverTime]]="Yes", 1, 0)</f>
        <v>0</v>
      </c>
      <c r="V1089" s="2">
        <v>43913</v>
      </c>
      <c r="W1089" s="3" t="s">
        <v>34</v>
      </c>
      <c r="X1089" s="4">
        <v>2</v>
      </c>
      <c r="Y1089" s="4">
        <v>0</v>
      </c>
      <c r="Z1089" s="4">
        <v>2</v>
      </c>
      <c r="AA1089" s="4" t="str">
        <f>IF(Merge2[[#This Row],[YearsSinceLastPromotion]] &gt;=4, "Need Attention", "OK")</f>
        <v>OK</v>
      </c>
      <c r="AB1089" s="4">
        <v>2</v>
      </c>
      <c r="AC1089" s="1"/>
      <c r="AD1089" s="1"/>
      <c r="AE1089" s="2"/>
      <c r="AF1089" s="4"/>
      <c r="AG1089" s="4" t="e">
        <f>IF(ISNUMBER(Merge2[[#This Row],[PerformanceRating.EnvironmentSatisfaction]]),Merge2[[#This Row],[PerformanceRating.EnvironmentSatisfaction]], NA())</f>
        <v>#N/A</v>
      </c>
      <c r="AH1089" s="4"/>
      <c r="AI1089" s="4" t="e">
        <f>IF(ISNUMBER(Merge2[[#This Row],[PerformanceRating.JobSatisfaction]]),Merge2[[#This Row],[PerformanceRating.JobSatisfaction]],NA())</f>
        <v>#N/A</v>
      </c>
      <c r="AJ1089" s="4"/>
      <c r="AK1089" s="4" t="e">
        <f>IF(ISNUMBER(Merge2[[#This Row],[PerformanceRating.RelationshipSatisfaction]]),Merge2[[#This Row],[PerformanceRating.RelationshipSatisfaction]],NA())</f>
        <v>#N/A</v>
      </c>
      <c r="AL1089" s="4"/>
      <c r="AM1089" s="4"/>
      <c r="AN1089" s="4"/>
      <c r="AO1089" s="4" t="e">
        <f>IF(ISNUMBER(Merge2[[#This Row],[PerformanceRating.WorkLifeBalance]]),Merge2[[#This Row],[PerformanceRating.WorkLifeBalance]],NA())</f>
        <v>#N/A</v>
      </c>
      <c r="AP1089" s="4"/>
      <c r="AQ1089" s="4" t="e">
        <f>IF(ISNUMBER(Merge2[[#This Row],[PerformanceRating.SelfRating]]),Merge2[[#This Row],[PerformanceRating.SelfRating]],NA())</f>
        <v>#N/A</v>
      </c>
      <c r="AR1089" s="4"/>
      <c r="AS1089" s="4" t="e">
        <f>IF(ISNUMBER(Merge2[[#This Row],[PerformanceRating.ManagerRating]]),Merge2[[#This Row],[PerformanceRating.ManagerRating]],NA())</f>
        <v>#N/A</v>
      </c>
      <c r="AT1089" s="4" t="e">
        <f>AVERAGE(Merge2[[#This Row],[environment]],Merge2[[#This Row],[job_satisfactory]],Merge2[[#This Row],[Relationship]],Merge2[[#This Row],[worklife]],Merge2[[#This Row],[selfrating]],Merge2[[#This Row],[managerrating]])</f>
        <v>#N/A</v>
      </c>
    </row>
    <row r="1090" spans="1:46" hidden="1" x14ac:dyDescent="0.25">
      <c r="A1090" s="1" t="s">
        <v>3565</v>
      </c>
      <c r="B1090" s="3" t="s">
        <v>3566</v>
      </c>
      <c r="C1090" s="3" t="s">
        <v>3567</v>
      </c>
      <c r="D1090" s="3" t="s">
        <v>26</v>
      </c>
      <c r="E1090" s="4">
        <v>36</v>
      </c>
      <c r="F1090" s="4" t="str">
        <f>IF(Merge2[[#This Row],[Age]]&lt;=35,"Young","Old")</f>
        <v>Old</v>
      </c>
      <c r="G1090" s="3" t="s">
        <v>27</v>
      </c>
      <c r="H1090" s="3" t="s">
        <v>57</v>
      </c>
      <c r="I1090" s="4">
        <v>2</v>
      </c>
      <c r="J1090" s="4" t="str" cm="1">
        <f t="array" ref="J1090">_xlfn.IFS(Merge2[[#This Row],[DistanceFromHome (KM)]] &lt;=10,"0-10KM",Merge2[[#This Row],[DistanceFromHome (KM)]] &lt;=20,"11-20KM",Merge2[[#This Row],[DistanceFromHome (KM)]] &lt;=30,"21-30KM",Merge2[[#This Row],[DistanceFromHome (KM)]] &lt;=40,"31-40KM",Merge2[[#This Row],[DistanceFromHome (KM)]] &lt;=50,"41-50KM")</f>
        <v>0-10KM</v>
      </c>
      <c r="K1090" s="3" t="s">
        <v>29</v>
      </c>
      <c r="L1090" s="3" t="s">
        <v>30</v>
      </c>
      <c r="M1090" s="4">
        <v>2</v>
      </c>
      <c r="N1090" s="3" t="str" cm="1">
        <f t="array" ref="N1090">_xlfn.SWITCH(Merge2[[#This Row],[Education]], 1, "Below College", 2, "College", 3, "Bachelor's", 4, "Master's", 5, "Doctorate")</f>
        <v>College</v>
      </c>
      <c r="O1090" s="3" t="s">
        <v>58</v>
      </c>
      <c r="P1090" s="3" t="s">
        <v>59</v>
      </c>
      <c r="Q1090" s="3" t="s">
        <v>33</v>
      </c>
      <c r="R1090" s="5">
        <v>247730</v>
      </c>
      <c r="S1090" s="4">
        <v>1</v>
      </c>
      <c r="T1090" s="3" t="s">
        <v>42</v>
      </c>
      <c r="U1090" s="4">
        <f>IF(Merge2[[#This Row],[OverTime]]="Yes", 1, 0)</f>
        <v>1</v>
      </c>
      <c r="V1090" s="2">
        <v>43915</v>
      </c>
      <c r="W1090" s="3" t="s">
        <v>34</v>
      </c>
      <c r="X1090" s="4">
        <v>2</v>
      </c>
      <c r="Y1090" s="4">
        <v>2</v>
      </c>
      <c r="Z1090" s="4">
        <v>2</v>
      </c>
      <c r="AA1090" s="4" t="str">
        <f>IF(Merge2[[#This Row],[YearsSinceLastPromotion]] &gt;=4, "Need Attention", "OK")</f>
        <v>OK</v>
      </c>
      <c r="AB1090" s="4">
        <v>0</v>
      </c>
      <c r="AC1090" s="1"/>
      <c r="AD1090" s="1"/>
      <c r="AE1090" s="2"/>
      <c r="AF1090" s="4"/>
      <c r="AG1090" s="4" t="e">
        <f>IF(ISNUMBER(Merge2[[#This Row],[PerformanceRating.EnvironmentSatisfaction]]),Merge2[[#This Row],[PerformanceRating.EnvironmentSatisfaction]], NA())</f>
        <v>#N/A</v>
      </c>
      <c r="AH1090" s="4"/>
      <c r="AI1090" s="4" t="e">
        <f>IF(ISNUMBER(Merge2[[#This Row],[PerformanceRating.JobSatisfaction]]),Merge2[[#This Row],[PerformanceRating.JobSatisfaction]],NA())</f>
        <v>#N/A</v>
      </c>
      <c r="AJ1090" s="4"/>
      <c r="AK1090" s="4" t="e">
        <f>IF(ISNUMBER(Merge2[[#This Row],[PerformanceRating.RelationshipSatisfaction]]),Merge2[[#This Row],[PerformanceRating.RelationshipSatisfaction]],NA())</f>
        <v>#N/A</v>
      </c>
      <c r="AL1090" s="4"/>
      <c r="AM1090" s="4"/>
      <c r="AN1090" s="4"/>
      <c r="AO1090" s="4" t="e">
        <f>IF(ISNUMBER(Merge2[[#This Row],[PerformanceRating.WorkLifeBalance]]),Merge2[[#This Row],[PerformanceRating.WorkLifeBalance]],NA())</f>
        <v>#N/A</v>
      </c>
      <c r="AP1090" s="4"/>
      <c r="AQ1090" s="4" t="e">
        <f>IF(ISNUMBER(Merge2[[#This Row],[PerformanceRating.SelfRating]]),Merge2[[#This Row],[PerformanceRating.SelfRating]],NA())</f>
        <v>#N/A</v>
      </c>
      <c r="AR1090" s="4"/>
      <c r="AS1090" s="4" t="e">
        <f>IF(ISNUMBER(Merge2[[#This Row],[PerformanceRating.ManagerRating]]),Merge2[[#This Row],[PerformanceRating.ManagerRating]],NA())</f>
        <v>#N/A</v>
      </c>
      <c r="AT1090" s="4" t="e">
        <f>AVERAGE(Merge2[[#This Row],[environment]],Merge2[[#This Row],[job_satisfactory]],Merge2[[#This Row],[Relationship]],Merge2[[#This Row],[worklife]],Merge2[[#This Row],[selfrating]],Merge2[[#This Row],[managerrating]])</f>
        <v>#N/A</v>
      </c>
    </row>
    <row r="1091" spans="1:46" x14ac:dyDescent="0.25">
      <c r="A1091" s="1" t="s">
        <v>3568</v>
      </c>
      <c r="B1091" s="3" t="s">
        <v>3569</v>
      </c>
      <c r="C1091" s="3" t="s">
        <v>3570</v>
      </c>
      <c r="D1091" s="3" t="s">
        <v>26</v>
      </c>
      <c r="E1091" s="4">
        <v>23</v>
      </c>
      <c r="F1091" s="4" t="str">
        <f>IF(Merge2[[#This Row],[Age]]&lt;=35,"Young","Old")</f>
        <v>Young</v>
      </c>
      <c r="G1091" s="3" t="s">
        <v>27</v>
      </c>
      <c r="H1091" s="3" t="s">
        <v>57</v>
      </c>
      <c r="I1091" s="4">
        <v>34</v>
      </c>
      <c r="J1091" s="4" t="str" cm="1">
        <f t="array" ref="J1091">_xlfn.IFS(Merge2[[#This Row],[DistanceFromHome (KM)]] &lt;=10,"0-10KM",Merge2[[#This Row],[DistanceFromHome (KM)]] &lt;=20,"11-20KM",Merge2[[#This Row],[DistanceFromHome (KM)]] &lt;=30,"21-30KM",Merge2[[#This Row],[DistanceFromHome (KM)]] &lt;=40,"31-40KM",Merge2[[#This Row],[DistanceFromHome (KM)]] &lt;=50,"41-50KM")</f>
        <v>31-40KM</v>
      </c>
      <c r="K1091" s="3" t="s">
        <v>29</v>
      </c>
      <c r="L1091" s="3" t="s">
        <v>30</v>
      </c>
      <c r="M1091" s="4">
        <v>2</v>
      </c>
      <c r="N1091" s="3" t="str" cm="1">
        <f t="array" ref="N1091">_xlfn.SWITCH(Merge2[[#This Row],[Education]], 1, "Below College", 2, "College", 3, "Bachelor's", 4, "Master's", 5, "Doctorate")</f>
        <v>College</v>
      </c>
      <c r="O1091" s="3" t="s">
        <v>58</v>
      </c>
      <c r="P1091" s="3" t="s">
        <v>110</v>
      </c>
      <c r="Q1091" s="3" t="s">
        <v>51</v>
      </c>
      <c r="R1091" s="5">
        <v>29956</v>
      </c>
      <c r="S1091" s="4">
        <v>0</v>
      </c>
      <c r="T1091" s="3" t="s">
        <v>34</v>
      </c>
      <c r="U1091" s="4">
        <f>IF(Merge2[[#This Row],[OverTime]]="Yes", 1, 0)</f>
        <v>0</v>
      </c>
      <c r="V1091" s="2">
        <v>43915</v>
      </c>
      <c r="W1091" s="3" t="s">
        <v>34</v>
      </c>
      <c r="X1091" s="4">
        <v>2</v>
      </c>
      <c r="Y1091" s="4">
        <v>1</v>
      </c>
      <c r="Z1091" s="4">
        <v>1</v>
      </c>
      <c r="AA1091" s="4" t="str">
        <f>IF(Merge2[[#This Row],[YearsSinceLastPromotion]] &gt;=4, "Need Attention", "OK")</f>
        <v>OK</v>
      </c>
      <c r="AB1091" s="4">
        <v>2</v>
      </c>
      <c r="AC1091" s="1"/>
      <c r="AD1091" s="1"/>
      <c r="AE1091" s="2"/>
      <c r="AF1091" s="4"/>
      <c r="AG1091" s="4" t="e">
        <f>IF(ISNUMBER(Merge2[[#This Row],[PerformanceRating.EnvironmentSatisfaction]]),Merge2[[#This Row],[PerformanceRating.EnvironmentSatisfaction]], NA())</f>
        <v>#N/A</v>
      </c>
      <c r="AH1091" s="4"/>
      <c r="AI1091" s="4" t="e">
        <f>IF(ISNUMBER(Merge2[[#This Row],[PerformanceRating.JobSatisfaction]]),Merge2[[#This Row],[PerformanceRating.JobSatisfaction]],NA())</f>
        <v>#N/A</v>
      </c>
      <c r="AJ1091" s="4"/>
      <c r="AK1091" s="4" t="e">
        <f>IF(ISNUMBER(Merge2[[#This Row],[PerformanceRating.RelationshipSatisfaction]]),Merge2[[#This Row],[PerformanceRating.RelationshipSatisfaction]],NA())</f>
        <v>#N/A</v>
      </c>
      <c r="AL1091" s="4"/>
      <c r="AM1091" s="4"/>
      <c r="AN1091" s="4"/>
      <c r="AO1091" s="4" t="e">
        <f>IF(ISNUMBER(Merge2[[#This Row],[PerformanceRating.WorkLifeBalance]]),Merge2[[#This Row],[PerformanceRating.WorkLifeBalance]],NA())</f>
        <v>#N/A</v>
      </c>
      <c r="AP1091" s="4"/>
      <c r="AQ1091" s="4" t="e">
        <f>IF(ISNUMBER(Merge2[[#This Row],[PerformanceRating.SelfRating]]),Merge2[[#This Row],[PerformanceRating.SelfRating]],NA())</f>
        <v>#N/A</v>
      </c>
      <c r="AR1091" s="4"/>
      <c r="AS1091" s="4" t="e">
        <f>IF(ISNUMBER(Merge2[[#This Row],[PerformanceRating.ManagerRating]]),Merge2[[#This Row],[PerformanceRating.ManagerRating]],NA())</f>
        <v>#N/A</v>
      </c>
      <c r="AT1091" s="4" t="e">
        <f>AVERAGE(Merge2[[#This Row],[environment]],Merge2[[#This Row],[job_satisfactory]],Merge2[[#This Row],[Relationship]],Merge2[[#This Row],[worklife]],Merge2[[#This Row],[selfrating]],Merge2[[#This Row],[managerrating]])</f>
        <v>#N/A</v>
      </c>
    </row>
    <row r="1092" spans="1:46" x14ac:dyDescent="0.25">
      <c r="A1092" s="1" t="s">
        <v>3571</v>
      </c>
      <c r="B1092" s="3" t="s">
        <v>3572</v>
      </c>
      <c r="C1092" s="3" t="s">
        <v>3573</v>
      </c>
      <c r="D1092" s="3" t="s">
        <v>39</v>
      </c>
      <c r="E1092" s="4">
        <v>20</v>
      </c>
      <c r="F1092" s="4" t="str">
        <f>IF(Merge2[[#This Row],[Age]]&lt;=35,"Young","Old")</f>
        <v>Young</v>
      </c>
      <c r="G1092" s="3" t="s">
        <v>27</v>
      </c>
      <c r="H1092" s="3" t="s">
        <v>28</v>
      </c>
      <c r="I1092" s="4">
        <v>39</v>
      </c>
      <c r="J1092" s="4" t="str" cm="1">
        <f t="array" ref="J1092">_xlfn.IFS(Merge2[[#This Row],[DistanceFromHome (KM)]] &lt;=10,"0-10KM",Merge2[[#This Row],[DistanceFromHome (KM)]] &lt;=20,"11-20KM",Merge2[[#This Row],[DistanceFromHome (KM)]] &lt;=30,"21-30KM",Merge2[[#This Row],[DistanceFromHome (KM)]] &lt;=40,"31-40KM",Merge2[[#This Row],[DistanceFromHome (KM)]] &lt;=50,"41-50KM")</f>
        <v>31-40KM</v>
      </c>
      <c r="K1092" s="3" t="s">
        <v>40</v>
      </c>
      <c r="L1092" s="3" t="s">
        <v>30</v>
      </c>
      <c r="M1092" s="4">
        <v>2</v>
      </c>
      <c r="N1092" s="3" t="str" cm="1">
        <f t="array" ref="N1092">_xlfn.SWITCH(Merge2[[#This Row],[Education]], 1, "Below College", 2, "College", 3, "Bachelor's", 4, "Master's", 5, "Doctorate")</f>
        <v>College</v>
      </c>
      <c r="O1092" s="3" t="s">
        <v>63</v>
      </c>
      <c r="P1092" s="3" t="s">
        <v>166</v>
      </c>
      <c r="Q1092" s="3" t="s">
        <v>51</v>
      </c>
      <c r="R1092" s="5">
        <v>22558</v>
      </c>
      <c r="S1092" s="4">
        <v>1</v>
      </c>
      <c r="T1092" s="3" t="s">
        <v>42</v>
      </c>
      <c r="U1092" s="4">
        <f>IF(Merge2[[#This Row],[OverTime]]="Yes", 1, 0)</f>
        <v>1</v>
      </c>
      <c r="V1092" s="2">
        <v>43920</v>
      </c>
      <c r="W1092" s="3" t="s">
        <v>34</v>
      </c>
      <c r="X1092" s="4">
        <v>2</v>
      </c>
      <c r="Y1092" s="4">
        <v>0</v>
      </c>
      <c r="Z1092" s="4">
        <v>1</v>
      </c>
      <c r="AA1092" s="4" t="str">
        <f>IF(Merge2[[#This Row],[YearsSinceLastPromotion]] &gt;=4, "Need Attention", "OK")</f>
        <v>OK</v>
      </c>
      <c r="AB1092" s="4">
        <v>1</v>
      </c>
      <c r="AC1092" s="1"/>
      <c r="AD1092" s="1"/>
      <c r="AE1092" s="2"/>
      <c r="AF1092" s="4"/>
      <c r="AG1092" s="4" t="e">
        <f>IF(ISNUMBER(Merge2[[#This Row],[PerformanceRating.EnvironmentSatisfaction]]),Merge2[[#This Row],[PerformanceRating.EnvironmentSatisfaction]], NA())</f>
        <v>#N/A</v>
      </c>
      <c r="AH1092" s="4"/>
      <c r="AI1092" s="4" t="e">
        <f>IF(ISNUMBER(Merge2[[#This Row],[PerformanceRating.JobSatisfaction]]),Merge2[[#This Row],[PerformanceRating.JobSatisfaction]],NA())</f>
        <v>#N/A</v>
      </c>
      <c r="AJ1092" s="4"/>
      <c r="AK1092" s="4" t="e">
        <f>IF(ISNUMBER(Merge2[[#This Row],[PerformanceRating.RelationshipSatisfaction]]),Merge2[[#This Row],[PerformanceRating.RelationshipSatisfaction]],NA())</f>
        <v>#N/A</v>
      </c>
      <c r="AL1092" s="4"/>
      <c r="AM1092" s="4"/>
      <c r="AN1092" s="4"/>
      <c r="AO1092" s="4" t="e">
        <f>IF(ISNUMBER(Merge2[[#This Row],[PerformanceRating.WorkLifeBalance]]),Merge2[[#This Row],[PerformanceRating.WorkLifeBalance]],NA())</f>
        <v>#N/A</v>
      </c>
      <c r="AP1092" s="4"/>
      <c r="AQ1092" s="4" t="e">
        <f>IF(ISNUMBER(Merge2[[#This Row],[PerformanceRating.SelfRating]]),Merge2[[#This Row],[PerformanceRating.SelfRating]],NA())</f>
        <v>#N/A</v>
      </c>
      <c r="AR1092" s="4"/>
      <c r="AS1092" s="4" t="e">
        <f>IF(ISNUMBER(Merge2[[#This Row],[PerformanceRating.ManagerRating]]),Merge2[[#This Row],[PerformanceRating.ManagerRating]],NA())</f>
        <v>#N/A</v>
      </c>
      <c r="AT1092" s="4" t="e">
        <f>AVERAGE(Merge2[[#This Row],[environment]],Merge2[[#This Row],[job_satisfactory]],Merge2[[#This Row],[Relationship]],Merge2[[#This Row],[worklife]],Merge2[[#This Row],[selfrating]],Merge2[[#This Row],[managerrating]])</f>
        <v>#N/A</v>
      </c>
    </row>
    <row r="1093" spans="1:46" x14ac:dyDescent="0.25">
      <c r="A1093" s="1" t="s">
        <v>3574</v>
      </c>
      <c r="B1093" s="3" t="s">
        <v>3575</v>
      </c>
      <c r="C1093" s="3" t="s">
        <v>3576</v>
      </c>
      <c r="D1093" s="3" t="s">
        <v>39</v>
      </c>
      <c r="E1093" s="4">
        <v>25</v>
      </c>
      <c r="F1093" s="4" t="str">
        <f>IF(Merge2[[#This Row],[Age]]&lt;=35,"Young","Old")</f>
        <v>Young</v>
      </c>
      <c r="G1093" s="3" t="s">
        <v>92</v>
      </c>
      <c r="H1093" s="3" t="s">
        <v>57</v>
      </c>
      <c r="I1093" s="4">
        <v>40</v>
      </c>
      <c r="J1093" s="4" t="str" cm="1">
        <f t="array" ref="J1093">_xlfn.IFS(Merge2[[#This Row],[DistanceFromHome (KM)]] &lt;=10,"0-10KM",Merge2[[#This Row],[DistanceFromHome (KM)]] &lt;=20,"11-20KM",Merge2[[#This Row],[DistanceFromHome (KM)]] &lt;=30,"21-30KM",Merge2[[#This Row],[DistanceFromHome (KM)]] &lt;=40,"31-40KM",Merge2[[#This Row],[DistanceFromHome (KM)]] &lt;=50,"41-50KM")</f>
        <v>31-40KM</v>
      </c>
      <c r="K1093" s="3" t="s">
        <v>69</v>
      </c>
      <c r="L1093" s="3" t="s">
        <v>30</v>
      </c>
      <c r="M1093" s="4">
        <v>4</v>
      </c>
      <c r="N1093" s="3" t="str" cm="1">
        <f t="array" ref="N1093">_xlfn.SWITCH(Merge2[[#This Row],[Education]], 1, "Below College", 2, "College", 3, "Bachelor's", 4, "Master's", 5, "Doctorate")</f>
        <v>Master's</v>
      </c>
      <c r="O1093" s="3" t="s">
        <v>200</v>
      </c>
      <c r="P1093" s="3" t="s">
        <v>114</v>
      </c>
      <c r="Q1093" s="3" t="s">
        <v>51</v>
      </c>
      <c r="R1093" s="5">
        <v>67200</v>
      </c>
      <c r="S1093" s="4">
        <v>3</v>
      </c>
      <c r="T1093" s="3" t="s">
        <v>34</v>
      </c>
      <c r="U1093" s="4">
        <f>IF(Merge2[[#This Row],[OverTime]]="Yes", 1, 0)</f>
        <v>0</v>
      </c>
      <c r="V1093" s="2">
        <v>43926</v>
      </c>
      <c r="W1093" s="3" t="s">
        <v>34</v>
      </c>
      <c r="X1093" s="4">
        <v>2</v>
      </c>
      <c r="Y1093" s="4">
        <v>2</v>
      </c>
      <c r="Z1093" s="4">
        <v>2</v>
      </c>
      <c r="AA1093" s="4" t="str">
        <f>IF(Merge2[[#This Row],[YearsSinceLastPromotion]] &gt;=4, "Need Attention", "OK")</f>
        <v>OK</v>
      </c>
      <c r="AB1093" s="4">
        <v>2</v>
      </c>
      <c r="AC1093" s="1"/>
      <c r="AD1093" s="1"/>
      <c r="AE1093" s="2"/>
      <c r="AF1093" s="4"/>
      <c r="AG1093" s="4" t="e">
        <f>IF(ISNUMBER(Merge2[[#This Row],[PerformanceRating.EnvironmentSatisfaction]]),Merge2[[#This Row],[PerformanceRating.EnvironmentSatisfaction]], NA())</f>
        <v>#N/A</v>
      </c>
      <c r="AH1093" s="4"/>
      <c r="AI1093" s="4" t="e">
        <f>IF(ISNUMBER(Merge2[[#This Row],[PerformanceRating.JobSatisfaction]]),Merge2[[#This Row],[PerformanceRating.JobSatisfaction]],NA())</f>
        <v>#N/A</v>
      </c>
      <c r="AJ1093" s="4"/>
      <c r="AK1093" s="4" t="e">
        <f>IF(ISNUMBER(Merge2[[#This Row],[PerformanceRating.RelationshipSatisfaction]]),Merge2[[#This Row],[PerformanceRating.RelationshipSatisfaction]],NA())</f>
        <v>#N/A</v>
      </c>
      <c r="AL1093" s="4"/>
      <c r="AM1093" s="4"/>
      <c r="AN1093" s="4"/>
      <c r="AO1093" s="4" t="e">
        <f>IF(ISNUMBER(Merge2[[#This Row],[PerformanceRating.WorkLifeBalance]]),Merge2[[#This Row],[PerformanceRating.WorkLifeBalance]],NA())</f>
        <v>#N/A</v>
      </c>
      <c r="AP1093" s="4"/>
      <c r="AQ1093" s="4" t="e">
        <f>IF(ISNUMBER(Merge2[[#This Row],[PerformanceRating.SelfRating]]),Merge2[[#This Row],[PerformanceRating.SelfRating]],NA())</f>
        <v>#N/A</v>
      </c>
      <c r="AR1093" s="4"/>
      <c r="AS1093" s="4" t="e">
        <f>IF(ISNUMBER(Merge2[[#This Row],[PerformanceRating.ManagerRating]]),Merge2[[#This Row],[PerformanceRating.ManagerRating]],NA())</f>
        <v>#N/A</v>
      </c>
      <c r="AT1093" s="4" t="e">
        <f>AVERAGE(Merge2[[#This Row],[environment]],Merge2[[#This Row],[job_satisfactory]],Merge2[[#This Row],[Relationship]],Merge2[[#This Row],[worklife]],Merge2[[#This Row],[selfrating]],Merge2[[#This Row],[managerrating]])</f>
        <v>#N/A</v>
      </c>
    </row>
    <row r="1094" spans="1:46" x14ac:dyDescent="0.25">
      <c r="A1094" s="1" t="s">
        <v>3577</v>
      </c>
      <c r="B1094" s="3" t="s">
        <v>3578</v>
      </c>
      <c r="C1094" s="3" t="s">
        <v>3579</v>
      </c>
      <c r="D1094" s="3" t="s">
        <v>26</v>
      </c>
      <c r="E1094" s="4">
        <v>22</v>
      </c>
      <c r="F1094" s="4" t="str">
        <f>IF(Merge2[[#This Row],[Age]]&lt;=35,"Young","Old")</f>
        <v>Young</v>
      </c>
      <c r="G1094" s="3" t="s">
        <v>75</v>
      </c>
      <c r="H1094" s="3" t="s">
        <v>28</v>
      </c>
      <c r="I1094" s="4">
        <v>16</v>
      </c>
      <c r="J1094" s="4" t="str" cm="1">
        <f t="array" ref="J1094">_xlfn.IFS(Merge2[[#This Row],[DistanceFromHome (KM)]] &lt;=10,"0-10KM",Merge2[[#This Row],[DistanceFromHome (KM)]] &lt;=20,"11-20KM",Merge2[[#This Row],[DistanceFromHome (KM)]] &lt;=30,"21-30KM",Merge2[[#This Row],[DistanceFromHome (KM)]] &lt;=40,"31-40KM",Merge2[[#This Row],[DistanceFromHome (KM)]] &lt;=50,"41-50KM")</f>
        <v>11-20KM</v>
      </c>
      <c r="K1094" s="3" t="s">
        <v>29</v>
      </c>
      <c r="L1094" s="3" t="s">
        <v>30</v>
      </c>
      <c r="M1094" s="4">
        <v>1</v>
      </c>
      <c r="N1094" s="3" t="str" cm="1">
        <f t="array" ref="N1094">_xlfn.SWITCH(Merge2[[#This Row],[Education]], 1, "Below College", 2, "College", 3, "Bachelor's", 4, "Master's", 5, "Doctorate")</f>
        <v>Below College</v>
      </c>
      <c r="O1094" s="3" t="s">
        <v>49</v>
      </c>
      <c r="P1094" s="3" t="s">
        <v>166</v>
      </c>
      <c r="Q1094" s="3" t="s">
        <v>33</v>
      </c>
      <c r="R1094" s="5">
        <v>27053</v>
      </c>
      <c r="S1094" s="4">
        <v>3</v>
      </c>
      <c r="T1094" s="3" t="s">
        <v>34</v>
      </c>
      <c r="U1094" s="4">
        <f>IF(Merge2[[#This Row],[OverTime]]="Yes", 1, 0)</f>
        <v>0</v>
      </c>
      <c r="V1094" s="2">
        <v>43931</v>
      </c>
      <c r="W1094" s="3" t="s">
        <v>34</v>
      </c>
      <c r="X1094" s="4">
        <v>2</v>
      </c>
      <c r="Y1094" s="4">
        <v>0</v>
      </c>
      <c r="Z1094" s="4">
        <v>2</v>
      </c>
      <c r="AA1094" s="4" t="str">
        <f>IF(Merge2[[#This Row],[YearsSinceLastPromotion]] &gt;=4, "Need Attention", "OK")</f>
        <v>OK</v>
      </c>
      <c r="AB1094" s="4">
        <v>2</v>
      </c>
      <c r="AC1094" s="1"/>
      <c r="AD1094" s="1"/>
      <c r="AE1094" s="2"/>
      <c r="AF1094" s="4"/>
      <c r="AG1094" s="4" t="e">
        <f>IF(ISNUMBER(Merge2[[#This Row],[PerformanceRating.EnvironmentSatisfaction]]),Merge2[[#This Row],[PerformanceRating.EnvironmentSatisfaction]], NA())</f>
        <v>#N/A</v>
      </c>
      <c r="AH1094" s="4"/>
      <c r="AI1094" s="4" t="e">
        <f>IF(ISNUMBER(Merge2[[#This Row],[PerformanceRating.JobSatisfaction]]),Merge2[[#This Row],[PerformanceRating.JobSatisfaction]],NA())</f>
        <v>#N/A</v>
      </c>
      <c r="AJ1094" s="4"/>
      <c r="AK1094" s="4" t="e">
        <f>IF(ISNUMBER(Merge2[[#This Row],[PerformanceRating.RelationshipSatisfaction]]),Merge2[[#This Row],[PerformanceRating.RelationshipSatisfaction]],NA())</f>
        <v>#N/A</v>
      </c>
      <c r="AL1094" s="4"/>
      <c r="AM1094" s="4"/>
      <c r="AN1094" s="4"/>
      <c r="AO1094" s="4" t="e">
        <f>IF(ISNUMBER(Merge2[[#This Row],[PerformanceRating.WorkLifeBalance]]),Merge2[[#This Row],[PerformanceRating.WorkLifeBalance]],NA())</f>
        <v>#N/A</v>
      </c>
      <c r="AP1094" s="4"/>
      <c r="AQ1094" s="4" t="e">
        <f>IF(ISNUMBER(Merge2[[#This Row],[PerformanceRating.SelfRating]]),Merge2[[#This Row],[PerformanceRating.SelfRating]],NA())</f>
        <v>#N/A</v>
      </c>
      <c r="AR1094" s="4"/>
      <c r="AS1094" s="4" t="e">
        <f>IF(ISNUMBER(Merge2[[#This Row],[PerformanceRating.ManagerRating]]),Merge2[[#This Row],[PerformanceRating.ManagerRating]],NA())</f>
        <v>#N/A</v>
      </c>
      <c r="AT1094" s="4" t="e">
        <f>AVERAGE(Merge2[[#This Row],[environment]],Merge2[[#This Row],[job_satisfactory]],Merge2[[#This Row],[Relationship]],Merge2[[#This Row],[worklife]],Merge2[[#This Row],[selfrating]],Merge2[[#This Row],[managerrating]])</f>
        <v>#N/A</v>
      </c>
    </row>
    <row r="1095" spans="1:46" x14ac:dyDescent="0.25">
      <c r="A1095" s="1" t="s">
        <v>3580</v>
      </c>
      <c r="B1095" s="3" t="s">
        <v>3581</v>
      </c>
      <c r="C1095" s="3" t="s">
        <v>3582</v>
      </c>
      <c r="D1095" s="3" t="s">
        <v>39</v>
      </c>
      <c r="E1095" s="4">
        <v>20</v>
      </c>
      <c r="F1095" s="4" t="str">
        <f>IF(Merge2[[#This Row],[Age]]&lt;=35,"Young","Old")</f>
        <v>Young</v>
      </c>
      <c r="G1095" s="3" t="s">
        <v>27</v>
      </c>
      <c r="H1095" s="3" t="s">
        <v>57</v>
      </c>
      <c r="I1095" s="4">
        <v>25</v>
      </c>
      <c r="J1095" s="4" t="str" cm="1">
        <f t="array" ref="J1095">_xlfn.IFS(Merge2[[#This Row],[DistanceFromHome (KM)]] &lt;=10,"0-10KM",Merge2[[#This Row],[DistanceFromHome (KM)]] &lt;=20,"11-20KM",Merge2[[#This Row],[DistanceFromHome (KM)]] &lt;=30,"21-30KM",Merge2[[#This Row],[DistanceFromHome (KM)]] &lt;=40,"31-40KM",Merge2[[#This Row],[DistanceFromHome (KM)]] &lt;=50,"41-50KM")</f>
        <v>21-30KM</v>
      </c>
      <c r="K1095" s="3" t="s">
        <v>69</v>
      </c>
      <c r="L1095" s="3" t="s">
        <v>30</v>
      </c>
      <c r="M1095" s="4">
        <v>4</v>
      </c>
      <c r="N1095" s="3" t="str" cm="1">
        <f t="array" ref="N1095">_xlfn.SWITCH(Merge2[[#This Row],[Education]], 1, "Below College", 2, "College", 3, "Bachelor's", 4, "Master's", 5, "Doctorate")</f>
        <v>Master's</v>
      </c>
      <c r="O1095" s="3" t="s">
        <v>77</v>
      </c>
      <c r="P1095" s="3" t="s">
        <v>93</v>
      </c>
      <c r="Q1095" s="3" t="s">
        <v>51</v>
      </c>
      <c r="R1095" s="5">
        <v>40341</v>
      </c>
      <c r="S1095" s="4">
        <v>1</v>
      </c>
      <c r="T1095" s="3" t="s">
        <v>42</v>
      </c>
      <c r="U1095" s="4">
        <f>IF(Merge2[[#This Row],[OverTime]]="Yes", 1, 0)</f>
        <v>1</v>
      </c>
      <c r="V1095" s="2">
        <v>43939</v>
      </c>
      <c r="W1095" s="3" t="s">
        <v>34</v>
      </c>
      <c r="X1095" s="4">
        <v>2</v>
      </c>
      <c r="Y1095" s="4">
        <v>1</v>
      </c>
      <c r="Z1095" s="4">
        <v>1</v>
      </c>
      <c r="AA1095" s="4" t="str">
        <f>IF(Merge2[[#This Row],[YearsSinceLastPromotion]] &gt;=4, "Need Attention", "OK")</f>
        <v>OK</v>
      </c>
      <c r="AB1095" s="4">
        <v>2</v>
      </c>
      <c r="AC1095" s="1"/>
      <c r="AD1095" s="1"/>
      <c r="AE1095" s="2"/>
      <c r="AF1095" s="4"/>
      <c r="AG1095" s="4" t="e">
        <f>IF(ISNUMBER(Merge2[[#This Row],[PerformanceRating.EnvironmentSatisfaction]]),Merge2[[#This Row],[PerformanceRating.EnvironmentSatisfaction]], NA())</f>
        <v>#N/A</v>
      </c>
      <c r="AH1095" s="4"/>
      <c r="AI1095" s="4" t="e">
        <f>IF(ISNUMBER(Merge2[[#This Row],[PerformanceRating.JobSatisfaction]]),Merge2[[#This Row],[PerformanceRating.JobSatisfaction]],NA())</f>
        <v>#N/A</v>
      </c>
      <c r="AJ1095" s="4"/>
      <c r="AK1095" s="4" t="e">
        <f>IF(ISNUMBER(Merge2[[#This Row],[PerformanceRating.RelationshipSatisfaction]]),Merge2[[#This Row],[PerformanceRating.RelationshipSatisfaction]],NA())</f>
        <v>#N/A</v>
      </c>
      <c r="AL1095" s="4"/>
      <c r="AM1095" s="4"/>
      <c r="AN1095" s="4"/>
      <c r="AO1095" s="4" t="e">
        <f>IF(ISNUMBER(Merge2[[#This Row],[PerformanceRating.WorkLifeBalance]]),Merge2[[#This Row],[PerformanceRating.WorkLifeBalance]],NA())</f>
        <v>#N/A</v>
      </c>
      <c r="AP1095" s="4"/>
      <c r="AQ1095" s="4" t="e">
        <f>IF(ISNUMBER(Merge2[[#This Row],[PerformanceRating.SelfRating]]),Merge2[[#This Row],[PerformanceRating.SelfRating]],NA())</f>
        <v>#N/A</v>
      </c>
      <c r="AR1095" s="4"/>
      <c r="AS1095" s="4" t="e">
        <f>IF(ISNUMBER(Merge2[[#This Row],[PerformanceRating.ManagerRating]]),Merge2[[#This Row],[PerformanceRating.ManagerRating]],NA())</f>
        <v>#N/A</v>
      </c>
      <c r="AT1095" s="4" t="e">
        <f>AVERAGE(Merge2[[#This Row],[environment]],Merge2[[#This Row],[job_satisfactory]],Merge2[[#This Row],[Relationship]],Merge2[[#This Row],[worklife]],Merge2[[#This Row],[selfrating]],Merge2[[#This Row],[managerrating]])</f>
        <v>#N/A</v>
      </c>
    </row>
    <row r="1096" spans="1:46" hidden="1" x14ac:dyDescent="0.25">
      <c r="A1096" s="1" t="s">
        <v>3583</v>
      </c>
      <c r="B1096" s="3" t="s">
        <v>1777</v>
      </c>
      <c r="C1096" s="3" t="s">
        <v>3584</v>
      </c>
      <c r="D1096" s="3" t="s">
        <v>39</v>
      </c>
      <c r="E1096" s="4">
        <v>44</v>
      </c>
      <c r="F1096" s="4" t="str">
        <f>IF(Merge2[[#This Row],[Age]]&lt;=35,"Young","Old")</f>
        <v>Old</v>
      </c>
      <c r="G1096" s="3" t="s">
        <v>27</v>
      </c>
      <c r="H1096" s="3" t="s">
        <v>28</v>
      </c>
      <c r="I1096" s="4">
        <v>35</v>
      </c>
      <c r="J1096" s="4" t="str" cm="1">
        <f t="array" ref="J1096">_xlfn.IFS(Merge2[[#This Row],[DistanceFromHome (KM)]] &lt;=10,"0-10KM",Merge2[[#This Row],[DistanceFromHome (KM)]] &lt;=20,"11-20KM",Merge2[[#This Row],[DistanceFromHome (KM)]] &lt;=30,"21-30KM",Merge2[[#This Row],[DistanceFromHome (KM)]] &lt;=40,"31-40KM",Merge2[[#This Row],[DistanceFromHome (KM)]] &lt;=50,"41-50KM")</f>
        <v>31-40KM</v>
      </c>
      <c r="K1096" s="3" t="s">
        <v>69</v>
      </c>
      <c r="L1096" s="3" t="s">
        <v>30</v>
      </c>
      <c r="M1096" s="4">
        <v>3</v>
      </c>
      <c r="N1096" s="3" t="str" cm="1">
        <f t="array" ref="N1096">_xlfn.SWITCH(Merge2[[#This Row],[Education]], 1, "Below College", 2, "College", 3, "Bachelor's", 4, "Master's", 5, "Doctorate")</f>
        <v>Bachelor's</v>
      </c>
      <c r="O1096" s="3" t="s">
        <v>49</v>
      </c>
      <c r="P1096" s="3" t="s">
        <v>32</v>
      </c>
      <c r="Q1096" s="3" t="s">
        <v>33</v>
      </c>
      <c r="R1096" s="5">
        <v>223619</v>
      </c>
      <c r="S1096" s="4">
        <v>1</v>
      </c>
      <c r="T1096" s="3" t="s">
        <v>34</v>
      </c>
      <c r="U1096" s="4">
        <f>IF(Merge2[[#This Row],[OverTime]]="Yes", 1, 0)</f>
        <v>0</v>
      </c>
      <c r="V1096" s="2">
        <v>43945</v>
      </c>
      <c r="W1096" s="3" t="s">
        <v>34</v>
      </c>
      <c r="X1096" s="4">
        <v>2</v>
      </c>
      <c r="Y1096" s="4">
        <v>0</v>
      </c>
      <c r="Z1096" s="4">
        <v>2</v>
      </c>
      <c r="AA1096" s="4" t="str">
        <f>IF(Merge2[[#This Row],[YearsSinceLastPromotion]] &gt;=4, "Need Attention", "OK")</f>
        <v>OK</v>
      </c>
      <c r="AB1096" s="4">
        <v>1</v>
      </c>
      <c r="AC1096" s="1"/>
      <c r="AD1096" s="1"/>
      <c r="AE1096" s="2"/>
      <c r="AF1096" s="4"/>
      <c r="AG1096" s="4" t="e">
        <f>IF(ISNUMBER(Merge2[[#This Row],[PerformanceRating.EnvironmentSatisfaction]]),Merge2[[#This Row],[PerformanceRating.EnvironmentSatisfaction]], NA())</f>
        <v>#N/A</v>
      </c>
      <c r="AH1096" s="4"/>
      <c r="AI1096" s="4" t="e">
        <f>IF(ISNUMBER(Merge2[[#This Row],[PerformanceRating.JobSatisfaction]]),Merge2[[#This Row],[PerformanceRating.JobSatisfaction]],NA())</f>
        <v>#N/A</v>
      </c>
      <c r="AJ1096" s="4"/>
      <c r="AK1096" s="4" t="e">
        <f>IF(ISNUMBER(Merge2[[#This Row],[PerformanceRating.RelationshipSatisfaction]]),Merge2[[#This Row],[PerformanceRating.RelationshipSatisfaction]],NA())</f>
        <v>#N/A</v>
      </c>
      <c r="AL1096" s="4"/>
      <c r="AM1096" s="4"/>
      <c r="AN1096" s="4"/>
      <c r="AO1096" s="4" t="e">
        <f>IF(ISNUMBER(Merge2[[#This Row],[PerformanceRating.WorkLifeBalance]]),Merge2[[#This Row],[PerformanceRating.WorkLifeBalance]],NA())</f>
        <v>#N/A</v>
      </c>
      <c r="AP1096" s="4"/>
      <c r="AQ1096" s="4" t="e">
        <f>IF(ISNUMBER(Merge2[[#This Row],[PerformanceRating.SelfRating]]),Merge2[[#This Row],[PerformanceRating.SelfRating]],NA())</f>
        <v>#N/A</v>
      </c>
      <c r="AR1096" s="4"/>
      <c r="AS1096" s="4" t="e">
        <f>IF(ISNUMBER(Merge2[[#This Row],[PerformanceRating.ManagerRating]]),Merge2[[#This Row],[PerformanceRating.ManagerRating]],NA())</f>
        <v>#N/A</v>
      </c>
      <c r="AT1096" s="4" t="e">
        <f>AVERAGE(Merge2[[#This Row],[environment]],Merge2[[#This Row],[job_satisfactory]],Merge2[[#This Row],[Relationship]],Merge2[[#This Row],[worklife]],Merge2[[#This Row],[selfrating]],Merge2[[#This Row],[managerrating]])</f>
        <v>#N/A</v>
      </c>
    </row>
    <row r="1097" spans="1:46" hidden="1" x14ac:dyDescent="0.25">
      <c r="A1097" s="1" t="s">
        <v>3585</v>
      </c>
      <c r="B1097" s="3" t="s">
        <v>3586</v>
      </c>
      <c r="C1097" s="3" t="s">
        <v>3587</v>
      </c>
      <c r="D1097" s="3" t="s">
        <v>26</v>
      </c>
      <c r="E1097" s="4">
        <v>40</v>
      </c>
      <c r="F1097" s="4" t="str">
        <f>IF(Merge2[[#This Row],[Age]]&lt;=35,"Young","Old")</f>
        <v>Old</v>
      </c>
      <c r="G1097" s="3" t="s">
        <v>75</v>
      </c>
      <c r="H1097" s="3" t="s">
        <v>28</v>
      </c>
      <c r="I1097" s="4">
        <v>9</v>
      </c>
      <c r="J1097" s="4" t="str" cm="1">
        <f t="array" ref="J1097">_xlfn.IFS(Merge2[[#This Row],[DistanceFromHome (KM)]] &lt;=10,"0-10KM",Merge2[[#This Row],[DistanceFromHome (KM)]] &lt;=20,"11-20KM",Merge2[[#This Row],[DistanceFromHome (KM)]] &lt;=30,"21-30KM",Merge2[[#This Row],[DistanceFromHome (KM)]] &lt;=40,"31-40KM",Merge2[[#This Row],[DistanceFromHome (KM)]] &lt;=50,"41-50KM")</f>
        <v>0-10KM</v>
      </c>
      <c r="K1097" s="3" t="s">
        <v>40</v>
      </c>
      <c r="L1097" s="3" t="s">
        <v>30</v>
      </c>
      <c r="M1097" s="4">
        <v>3</v>
      </c>
      <c r="N1097" s="3" t="str" cm="1">
        <f t="array" ref="N1097">_xlfn.SWITCH(Merge2[[#This Row],[Education]], 1, "Below College", 2, "College", 3, "Bachelor's", 4, "Master's", 5, "Doctorate")</f>
        <v>Bachelor's</v>
      </c>
      <c r="O1097" s="3" t="s">
        <v>49</v>
      </c>
      <c r="P1097" s="3" t="s">
        <v>106</v>
      </c>
      <c r="Q1097" s="3" t="s">
        <v>41</v>
      </c>
      <c r="R1097" s="5">
        <v>254535</v>
      </c>
      <c r="S1097" s="4">
        <v>0</v>
      </c>
      <c r="T1097" s="3" t="s">
        <v>34</v>
      </c>
      <c r="U1097" s="4">
        <f>IF(Merge2[[#This Row],[OverTime]]="Yes", 1, 0)</f>
        <v>0</v>
      </c>
      <c r="V1097" s="2">
        <v>43946</v>
      </c>
      <c r="W1097" s="3" t="s">
        <v>34</v>
      </c>
      <c r="X1097" s="4">
        <v>2</v>
      </c>
      <c r="Y1097" s="4">
        <v>2</v>
      </c>
      <c r="Z1097" s="4">
        <v>2</v>
      </c>
      <c r="AA1097" s="4" t="str">
        <f>IF(Merge2[[#This Row],[YearsSinceLastPromotion]] &gt;=4, "Need Attention", "OK")</f>
        <v>OK</v>
      </c>
      <c r="AB1097" s="4">
        <v>1</v>
      </c>
      <c r="AC1097" s="1"/>
      <c r="AD1097" s="1"/>
      <c r="AE1097" s="2"/>
      <c r="AF1097" s="4"/>
      <c r="AG1097" s="4" t="e">
        <f>IF(ISNUMBER(Merge2[[#This Row],[PerformanceRating.EnvironmentSatisfaction]]),Merge2[[#This Row],[PerformanceRating.EnvironmentSatisfaction]], NA())</f>
        <v>#N/A</v>
      </c>
      <c r="AH1097" s="4"/>
      <c r="AI1097" s="4" t="e">
        <f>IF(ISNUMBER(Merge2[[#This Row],[PerformanceRating.JobSatisfaction]]),Merge2[[#This Row],[PerformanceRating.JobSatisfaction]],NA())</f>
        <v>#N/A</v>
      </c>
      <c r="AJ1097" s="4"/>
      <c r="AK1097" s="4" t="e">
        <f>IF(ISNUMBER(Merge2[[#This Row],[PerformanceRating.RelationshipSatisfaction]]),Merge2[[#This Row],[PerformanceRating.RelationshipSatisfaction]],NA())</f>
        <v>#N/A</v>
      </c>
      <c r="AL1097" s="4"/>
      <c r="AM1097" s="4"/>
      <c r="AN1097" s="4"/>
      <c r="AO1097" s="4" t="e">
        <f>IF(ISNUMBER(Merge2[[#This Row],[PerformanceRating.WorkLifeBalance]]),Merge2[[#This Row],[PerformanceRating.WorkLifeBalance]],NA())</f>
        <v>#N/A</v>
      </c>
      <c r="AP1097" s="4"/>
      <c r="AQ1097" s="4" t="e">
        <f>IF(ISNUMBER(Merge2[[#This Row],[PerformanceRating.SelfRating]]),Merge2[[#This Row],[PerformanceRating.SelfRating]],NA())</f>
        <v>#N/A</v>
      </c>
      <c r="AR1097" s="4"/>
      <c r="AS1097" s="4" t="e">
        <f>IF(ISNUMBER(Merge2[[#This Row],[PerformanceRating.ManagerRating]]),Merge2[[#This Row],[PerformanceRating.ManagerRating]],NA())</f>
        <v>#N/A</v>
      </c>
      <c r="AT1097" s="4" t="e">
        <f>AVERAGE(Merge2[[#This Row],[environment]],Merge2[[#This Row],[job_satisfactory]],Merge2[[#This Row],[Relationship]],Merge2[[#This Row],[worklife]],Merge2[[#This Row],[selfrating]],Merge2[[#This Row],[managerrating]])</f>
        <v>#N/A</v>
      </c>
    </row>
    <row r="1098" spans="1:46" hidden="1" x14ac:dyDescent="0.25">
      <c r="A1098" s="1" t="s">
        <v>3588</v>
      </c>
      <c r="B1098" s="3" t="s">
        <v>3589</v>
      </c>
      <c r="C1098" s="3" t="s">
        <v>3590</v>
      </c>
      <c r="D1098" s="3" t="s">
        <v>26</v>
      </c>
      <c r="E1098" s="4">
        <v>36</v>
      </c>
      <c r="F1098" s="4" t="str">
        <f>IF(Merge2[[#This Row],[Age]]&lt;=35,"Young","Old")</f>
        <v>Old</v>
      </c>
      <c r="G1098" s="3" t="s">
        <v>92</v>
      </c>
      <c r="H1098" s="3" t="s">
        <v>57</v>
      </c>
      <c r="I1098" s="4">
        <v>2</v>
      </c>
      <c r="J1098" s="4" t="str" cm="1">
        <f t="array" ref="J1098">_xlfn.IFS(Merge2[[#This Row],[DistanceFromHome (KM)]] &lt;=10,"0-10KM",Merge2[[#This Row],[DistanceFromHome (KM)]] &lt;=20,"11-20KM",Merge2[[#This Row],[DistanceFromHome (KM)]] &lt;=30,"21-30KM",Merge2[[#This Row],[DistanceFromHome (KM)]] &lt;=40,"31-40KM",Merge2[[#This Row],[DistanceFromHome (KM)]] &lt;=50,"41-50KM")</f>
        <v>0-10KM</v>
      </c>
      <c r="K1098" s="3" t="s">
        <v>40</v>
      </c>
      <c r="L1098" s="3" t="s">
        <v>30</v>
      </c>
      <c r="M1098" s="4">
        <v>3</v>
      </c>
      <c r="N1098" s="3" t="str" cm="1">
        <f t="array" ref="N1098">_xlfn.SWITCH(Merge2[[#This Row],[Education]], 1, "Below College", 2, "College", 3, "Bachelor's", 4, "Master's", 5, "Doctorate")</f>
        <v>Bachelor's</v>
      </c>
      <c r="O1098" s="3" t="s">
        <v>77</v>
      </c>
      <c r="P1098" s="3" t="s">
        <v>205</v>
      </c>
      <c r="Q1098" s="3" t="s">
        <v>33</v>
      </c>
      <c r="R1098" s="5">
        <v>462687</v>
      </c>
      <c r="S1098" s="4">
        <v>1</v>
      </c>
      <c r="T1098" s="3" t="s">
        <v>34</v>
      </c>
      <c r="U1098" s="4">
        <f>IF(Merge2[[#This Row],[OverTime]]="Yes", 1, 0)</f>
        <v>0</v>
      </c>
      <c r="V1098" s="2">
        <v>43948</v>
      </c>
      <c r="W1098" s="3" t="s">
        <v>34</v>
      </c>
      <c r="X1098" s="4">
        <v>2</v>
      </c>
      <c r="Y1098" s="4">
        <v>2</v>
      </c>
      <c r="Z1098" s="4">
        <v>2</v>
      </c>
      <c r="AA1098" s="4" t="str">
        <f>IF(Merge2[[#This Row],[YearsSinceLastPromotion]] &gt;=4, "Need Attention", "OK")</f>
        <v>OK</v>
      </c>
      <c r="AB1098" s="4">
        <v>0</v>
      </c>
      <c r="AC1098" s="1" t="s">
        <v>3591</v>
      </c>
      <c r="AD1098" s="1" t="s">
        <v>3588</v>
      </c>
      <c r="AE1098" s="2">
        <v>44856</v>
      </c>
      <c r="AF1098" s="4">
        <v>2</v>
      </c>
      <c r="AG1098" s="4">
        <f>IF(ISNUMBER(Merge2[[#This Row],[PerformanceRating.EnvironmentSatisfaction]]),Merge2[[#This Row],[PerformanceRating.EnvironmentSatisfaction]], NA())</f>
        <v>2</v>
      </c>
      <c r="AH1098" s="4">
        <v>1</v>
      </c>
      <c r="AI1098" s="4">
        <f>IF(ISNUMBER(Merge2[[#This Row],[PerformanceRating.JobSatisfaction]]),Merge2[[#This Row],[PerformanceRating.JobSatisfaction]],NA())</f>
        <v>1</v>
      </c>
      <c r="AJ1098" s="4">
        <v>2</v>
      </c>
      <c r="AK1098" s="4">
        <f>IF(ISNUMBER(Merge2[[#This Row],[PerformanceRating.RelationshipSatisfaction]]),Merge2[[#This Row],[PerformanceRating.RelationshipSatisfaction]],NA())</f>
        <v>2</v>
      </c>
      <c r="AL1098" s="4">
        <v>3</v>
      </c>
      <c r="AM1098" s="4">
        <v>0</v>
      </c>
      <c r="AN1098" s="4">
        <v>2</v>
      </c>
      <c r="AO1098" s="4">
        <f>IF(ISNUMBER(Merge2[[#This Row],[PerformanceRating.WorkLifeBalance]]),Merge2[[#This Row],[PerformanceRating.WorkLifeBalance]],NA())</f>
        <v>2</v>
      </c>
      <c r="AP1098" s="4">
        <v>4</v>
      </c>
      <c r="AQ1098" s="4">
        <f>IF(ISNUMBER(Merge2[[#This Row],[PerformanceRating.SelfRating]]),Merge2[[#This Row],[PerformanceRating.SelfRating]],NA())</f>
        <v>4</v>
      </c>
      <c r="AR1098" s="4">
        <v>4</v>
      </c>
      <c r="AS1098" s="4">
        <f>IF(ISNUMBER(Merge2[[#This Row],[PerformanceRating.ManagerRating]]),Merge2[[#This Row],[PerformanceRating.ManagerRating]],NA())</f>
        <v>4</v>
      </c>
      <c r="AT1098" s="4">
        <f>AVERAGE(Merge2[[#This Row],[environment]],Merge2[[#This Row],[job_satisfactory]],Merge2[[#This Row],[Relationship]],Merge2[[#This Row],[worklife]],Merge2[[#This Row],[selfrating]],Merge2[[#This Row],[managerrating]])</f>
        <v>2.5</v>
      </c>
    </row>
    <row r="1099" spans="1:46" x14ac:dyDescent="0.25">
      <c r="A1099" s="1" t="s">
        <v>3592</v>
      </c>
      <c r="B1099" s="3" t="s">
        <v>3593</v>
      </c>
      <c r="C1099" s="3" t="s">
        <v>3594</v>
      </c>
      <c r="D1099" s="3" t="s">
        <v>39</v>
      </c>
      <c r="E1099" s="4">
        <v>23</v>
      </c>
      <c r="F1099" s="4" t="str">
        <f>IF(Merge2[[#This Row],[Age]]&lt;=35,"Young","Old")</f>
        <v>Young</v>
      </c>
      <c r="G1099" s="3" t="s">
        <v>27</v>
      </c>
      <c r="H1099" s="3" t="s">
        <v>57</v>
      </c>
      <c r="I1099" s="4">
        <v>33</v>
      </c>
      <c r="J1099" s="4" t="str" cm="1">
        <f t="array" ref="J1099">_xlfn.IFS(Merge2[[#This Row],[DistanceFromHome (KM)]] &lt;=10,"0-10KM",Merge2[[#This Row],[DistanceFromHome (KM)]] &lt;=20,"11-20KM",Merge2[[#This Row],[DistanceFromHome (KM)]] &lt;=30,"21-30KM",Merge2[[#This Row],[DistanceFromHome (KM)]] &lt;=40,"31-40KM",Merge2[[#This Row],[DistanceFromHome (KM)]] &lt;=50,"41-50KM")</f>
        <v>31-40KM</v>
      </c>
      <c r="K1099" s="3" t="s">
        <v>40</v>
      </c>
      <c r="L1099" s="3" t="s">
        <v>30</v>
      </c>
      <c r="M1099" s="4">
        <v>1</v>
      </c>
      <c r="N1099" s="3" t="str" cm="1">
        <f t="array" ref="N1099">_xlfn.SWITCH(Merge2[[#This Row],[Education]], 1, "Below College", 2, "College", 3, "Bachelor's", 4, "Master's", 5, "Doctorate")</f>
        <v>Below College</v>
      </c>
      <c r="O1099" s="3" t="s">
        <v>58</v>
      </c>
      <c r="P1099" s="3" t="s">
        <v>93</v>
      </c>
      <c r="Q1099" s="3" t="s">
        <v>33</v>
      </c>
      <c r="R1099" s="5">
        <v>29490</v>
      </c>
      <c r="S1099" s="4">
        <v>1</v>
      </c>
      <c r="T1099" s="3" t="s">
        <v>34</v>
      </c>
      <c r="U1099" s="4">
        <f>IF(Merge2[[#This Row],[OverTime]]="Yes", 1, 0)</f>
        <v>0</v>
      </c>
      <c r="V1099" s="2">
        <v>43948</v>
      </c>
      <c r="W1099" s="3" t="s">
        <v>34</v>
      </c>
      <c r="X1099" s="4">
        <v>2</v>
      </c>
      <c r="Y1099" s="4">
        <v>0</v>
      </c>
      <c r="Z1099" s="4">
        <v>1</v>
      </c>
      <c r="AA1099" s="4" t="str">
        <f>IF(Merge2[[#This Row],[YearsSinceLastPromotion]] &gt;=4, "Need Attention", "OK")</f>
        <v>OK</v>
      </c>
      <c r="AB1099" s="4">
        <v>2</v>
      </c>
      <c r="AC1099" s="1"/>
      <c r="AD1099" s="1"/>
      <c r="AE1099" s="2"/>
      <c r="AF1099" s="4"/>
      <c r="AG1099" s="4" t="e">
        <f>IF(ISNUMBER(Merge2[[#This Row],[PerformanceRating.EnvironmentSatisfaction]]),Merge2[[#This Row],[PerformanceRating.EnvironmentSatisfaction]], NA())</f>
        <v>#N/A</v>
      </c>
      <c r="AH1099" s="4"/>
      <c r="AI1099" s="4" t="e">
        <f>IF(ISNUMBER(Merge2[[#This Row],[PerformanceRating.JobSatisfaction]]),Merge2[[#This Row],[PerformanceRating.JobSatisfaction]],NA())</f>
        <v>#N/A</v>
      </c>
      <c r="AJ1099" s="4"/>
      <c r="AK1099" s="4" t="e">
        <f>IF(ISNUMBER(Merge2[[#This Row],[PerformanceRating.RelationshipSatisfaction]]),Merge2[[#This Row],[PerformanceRating.RelationshipSatisfaction]],NA())</f>
        <v>#N/A</v>
      </c>
      <c r="AL1099" s="4"/>
      <c r="AM1099" s="4"/>
      <c r="AN1099" s="4"/>
      <c r="AO1099" s="4" t="e">
        <f>IF(ISNUMBER(Merge2[[#This Row],[PerformanceRating.WorkLifeBalance]]),Merge2[[#This Row],[PerformanceRating.WorkLifeBalance]],NA())</f>
        <v>#N/A</v>
      </c>
      <c r="AP1099" s="4"/>
      <c r="AQ1099" s="4" t="e">
        <f>IF(ISNUMBER(Merge2[[#This Row],[PerformanceRating.SelfRating]]),Merge2[[#This Row],[PerformanceRating.SelfRating]],NA())</f>
        <v>#N/A</v>
      </c>
      <c r="AR1099" s="4"/>
      <c r="AS1099" s="4" t="e">
        <f>IF(ISNUMBER(Merge2[[#This Row],[PerformanceRating.ManagerRating]]),Merge2[[#This Row],[PerformanceRating.ManagerRating]],NA())</f>
        <v>#N/A</v>
      </c>
      <c r="AT1099" s="4" t="e">
        <f>AVERAGE(Merge2[[#This Row],[environment]],Merge2[[#This Row],[job_satisfactory]],Merge2[[#This Row],[Relationship]],Merge2[[#This Row],[worklife]],Merge2[[#This Row],[selfrating]],Merge2[[#This Row],[managerrating]])</f>
        <v>#N/A</v>
      </c>
    </row>
    <row r="1100" spans="1:46" hidden="1" x14ac:dyDescent="0.25">
      <c r="A1100" s="1" t="s">
        <v>3595</v>
      </c>
      <c r="B1100" s="3" t="s">
        <v>3596</v>
      </c>
      <c r="C1100" s="3" t="s">
        <v>3597</v>
      </c>
      <c r="D1100" s="3" t="s">
        <v>39</v>
      </c>
      <c r="E1100" s="4">
        <v>39</v>
      </c>
      <c r="F1100" s="4" t="str">
        <f>IF(Merge2[[#This Row],[Age]]&lt;=35,"Young","Old")</f>
        <v>Old</v>
      </c>
      <c r="G1100" s="3" t="s">
        <v>92</v>
      </c>
      <c r="H1100" s="3" t="s">
        <v>57</v>
      </c>
      <c r="I1100" s="4">
        <v>42</v>
      </c>
      <c r="J1100" s="4" t="str" cm="1">
        <f t="array" ref="J1100">_xlfn.IFS(Merge2[[#This Row],[DistanceFromHome (KM)]] &lt;=10,"0-10KM",Merge2[[#This Row],[DistanceFromHome (KM)]] &lt;=20,"11-20KM",Merge2[[#This Row],[DistanceFromHome (KM)]] &lt;=30,"21-30KM",Merge2[[#This Row],[DistanceFromHome (KM)]] &lt;=40,"31-40KM",Merge2[[#This Row],[DistanceFromHome (KM)]] &lt;=50,"41-50KM")</f>
        <v>41-50KM</v>
      </c>
      <c r="K1100" s="3" t="s">
        <v>69</v>
      </c>
      <c r="L1100" s="3" t="s">
        <v>30</v>
      </c>
      <c r="M1100" s="4">
        <v>3</v>
      </c>
      <c r="N1100" s="3" t="str" cm="1">
        <f t="array" ref="N1100">_xlfn.SWITCH(Merge2[[#This Row],[Education]], 1, "Below College", 2, "College", 3, "Bachelor's", 4, "Master's", 5, "Doctorate")</f>
        <v>Bachelor's</v>
      </c>
      <c r="O1100" s="3" t="s">
        <v>77</v>
      </c>
      <c r="P1100" s="3" t="s">
        <v>205</v>
      </c>
      <c r="Q1100" s="3" t="s">
        <v>51</v>
      </c>
      <c r="R1100" s="5">
        <v>495977</v>
      </c>
      <c r="S1100" s="4">
        <v>1</v>
      </c>
      <c r="T1100" s="3" t="s">
        <v>34</v>
      </c>
      <c r="U1100" s="4">
        <f>IF(Merge2[[#This Row],[OverTime]]="Yes", 1, 0)</f>
        <v>0</v>
      </c>
      <c r="V1100" s="2">
        <v>43951</v>
      </c>
      <c r="W1100" s="3" t="s">
        <v>34</v>
      </c>
      <c r="X1100" s="4">
        <v>2</v>
      </c>
      <c r="Y1100" s="4">
        <v>2</v>
      </c>
      <c r="Z1100" s="4">
        <v>2</v>
      </c>
      <c r="AA1100" s="4" t="str">
        <f>IF(Merge2[[#This Row],[YearsSinceLastPromotion]] &gt;=4, "Need Attention", "OK")</f>
        <v>OK</v>
      </c>
      <c r="AB1100" s="4">
        <v>0</v>
      </c>
      <c r="AC1100" s="1"/>
      <c r="AD1100" s="1"/>
      <c r="AE1100" s="2"/>
      <c r="AF1100" s="4"/>
      <c r="AG1100" s="4" t="e">
        <f>IF(ISNUMBER(Merge2[[#This Row],[PerformanceRating.EnvironmentSatisfaction]]),Merge2[[#This Row],[PerformanceRating.EnvironmentSatisfaction]], NA())</f>
        <v>#N/A</v>
      </c>
      <c r="AH1100" s="4"/>
      <c r="AI1100" s="4" t="e">
        <f>IF(ISNUMBER(Merge2[[#This Row],[PerformanceRating.JobSatisfaction]]),Merge2[[#This Row],[PerformanceRating.JobSatisfaction]],NA())</f>
        <v>#N/A</v>
      </c>
      <c r="AJ1100" s="4"/>
      <c r="AK1100" s="4" t="e">
        <f>IF(ISNUMBER(Merge2[[#This Row],[PerformanceRating.RelationshipSatisfaction]]),Merge2[[#This Row],[PerformanceRating.RelationshipSatisfaction]],NA())</f>
        <v>#N/A</v>
      </c>
      <c r="AL1100" s="4"/>
      <c r="AM1100" s="4"/>
      <c r="AN1100" s="4"/>
      <c r="AO1100" s="4" t="e">
        <f>IF(ISNUMBER(Merge2[[#This Row],[PerformanceRating.WorkLifeBalance]]),Merge2[[#This Row],[PerformanceRating.WorkLifeBalance]],NA())</f>
        <v>#N/A</v>
      </c>
      <c r="AP1100" s="4"/>
      <c r="AQ1100" s="4" t="e">
        <f>IF(ISNUMBER(Merge2[[#This Row],[PerformanceRating.SelfRating]]),Merge2[[#This Row],[PerformanceRating.SelfRating]],NA())</f>
        <v>#N/A</v>
      </c>
      <c r="AR1100" s="4"/>
      <c r="AS1100" s="4" t="e">
        <f>IF(ISNUMBER(Merge2[[#This Row],[PerformanceRating.ManagerRating]]),Merge2[[#This Row],[PerformanceRating.ManagerRating]],NA())</f>
        <v>#N/A</v>
      </c>
      <c r="AT1100" s="4" t="e">
        <f>AVERAGE(Merge2[[#This Row],[environment]],Merge2[[#This Row],[job_satisfactory]],Merge2[[#This Row],[Relationship]],Merge2[[#This Row],[worklife]],Merge2[[#This Row],[selfrating]],Merge2[[#This Row],[managerrating]])</f>
        <v>#N/A</v>
      </c>
    </row>
    <row r="1101" spans="1:46" x14ac:dyDescent="0.25">
      <c r="A1101" s="1" t="s">
        <v>3598</v>
      </c>
      <c r="B1101" s="3" t="s">
        <v>1640</v>
      </c>
      <c r="C1101" s="3" t="s">
        <v>3599</v>
      </c>
      <c r="D1101" s="3" t="s">
        <v>39</v>
      </c>
      <c r="E1101" s="4">
        <v>23</v>
      </c>
      <c r="F1101" s="4" t="str">
        <f>IF(Merge2[[#This Row],[Age]]&lt;=35,"Young","Old")</f>
        <v>Young</v>
      </c>
      <c r="G1101" s="3" t="s">
        <v>27</v>
      </c>
      <c r="H1101" s="3" t="s">
        <v>28</v>
      </c>
      <c r="I1101" s="4">
        <v>12</v>
      </c>
      <c r="J1101" s="4" t="str" cm="1">
        <f t="array" ref="J1101">_xlfn.IFS(Merge2[[#This Row],[DistanceFromHome (KM)]] &lt;=10,"0-10KM",Merge2[[#This Row],[DistanceFromHome (KM)]] &lt;=20,"11-20KM",Merge2[[#This Row],[DistanceFromHome (KM)]] &lt;=30,"21-30KM",Merge2[[#This Row],[DistanceFromHome (KM)]] &lt;=40,"31-40KM",Merge2[[#This Row],[DistanceFromHome (KM)]] &lt;=50,"41-50KM")</f>
        <v>11-20KM</v>
      </c>
      <c r="K1101" s="3" t="s">
        <v>29</v>
      </c>
      <c r="L1101" s="3" t="s">
        <v>30</v>
      </c>
      <c r="M1101" s="4">
        <v>3</v>
      </c>
      <c r="N1101" s="3" t="str" cm="1">
        <f t="array" ref="N1101">_xlfn.SWITCH(Merge2[[#This Row],[Education]], 1, "Below College", 2, "College", 3, "Bachelor's", 4, "Master's", 5, "Doctorate")</f>
        <v>Bachelor's</v>
      </c>
      <c r="O1101" s="3" t="s">
        <v>31</v>
      </c>
      <c r="P1101" s="3" t="s">
        <v>32</v>
      </c>
      <c r="Q1101" s="3" t="s">
        <v>41</v>
      </c>
      <c r="R1101" s="5">
        <v>84985</v>
      </c>
      <c r="S1101" s="4">
        <v>0</v>
      </c>
      <c r="T1101" s="3" t="s">
        <v>34</v>
      </c>
      <c r="U1101" s="4">
        <f>IF(Merge2[[#This Row],[OverTime]]="Yes", 1, 0)</f>
        <v>0</v>
      </c>
      <c r="V1101" s="2">
        <v>43952</v>
      </c>
      <c r="W1101" s="3" t="s">
        <v>42</v>
      </c>
      <c r="X1101" s="4">
        <v>1</v>
      </c>
      <c r="Y1101" s="4">
        <v>0</v>
      </c>
      <c r="Z1101" s="4">
        <v>0</v>
      </c>
      <c r="AA1101" s="4" t="str">
        <f>IF(Merge2[[#This Row],[YearsSinceLastPromotion]] &gt;=4, "Need Attention", "OK")</f>
        <v>OK</v>
      </c>
      <c r="AB1101" s="4">
        <v>0</v>
      </c>
      <c r="AC1101" s="1" t="s">
        <v>3600</v>
      </c>
      <c r="AD1101" s="1" t="s">
        <v>3598</v>
      </c>
      <c r="AE1101" s="2">
        <v>42535</v>
      </c>
      <c r="AF1101" s="4">
        <v>3</v>
      </c>
      <c r="AG1101" s="4">
        <f>IF(ISNUMBER(Merge2[[#This Row],[PerformanceRating.EnvironmentSatisfaction]]),Merge2[[#This Row],[PerformanceRating.EnvironmentSatisfaction]], NA())</f>
        <v>3</v>
      </c>
      <c r="AH1101" s="4">
        <v>5</v>
      </c>
      <c r="AI1101" s="4">
        <f>IF(ISNUMBER(Merge2[[#This Row],[PerformanceRating.JobSatisfaction]]),Merge2[[#This Row],[PerformanceRating.JobSatisfaction]],NA())</f>
        <v>5</v>
      </c>
      <c r="AJ1101" s="4">
        <v>5</v>
      </c>
      <c r="AK1101" s="4">
        <f>IF(ISNUMBER(Merge2[[#This Row],[PerformanceRating.RelationshipSatisfaction]]),Merge2[[#This Row],[PerformanceRating.RelationshipSatisfaction]],NA())</f>
        <v>5</v>
      </c>
      <c r="AL1101" s="4">
        <v>3</v>
      </c>
      <c r="AM1101" s="4">
        <v>0</v>
      </c>
      <c r="AN1101" s="4">
        <v>4</v>
      </c>
      <c r="AO1101" s="4">
        <f>IF(ISNUMBER(Merge2[[#This Row],[PerformanceRating.WorkLifeBalance]]),Merge2[[#This Row],[PerformanceRating.WorkLifeBalance]],NA())</f>
        <v>4</v>
      </c>
      <c r="AP1101" s="4">
        <v>5</v>
      </c>
      <c r="AQ1101" s="4">
        <f>IF(ISNUMBER(Merge2[[#This Row],[PerformanceRating.SelfRating]]),Merge2[[#This Row],[PerformanceRating.SelfRating]],NA())</f>
        <v>5</v>
      </c>
      <c r="AR1101" s="4">
        <v>5</v>
      </c>
      <c r="AS1101" s="4">
        <f>IF(ISNUMBER(Merge2[[#This Row],[PerformanceRating.ManagerRating]]),Merge2[[#This Row],[PerformanceRating.ManagerRating]],NA())</f>
        <v>5</v>
      </c>
      <c r="AT1101" s="4">
        <f>AVERAGE(Merge2[[#This Row],[environment]],Merge2[[#This Row],[job_satisfactory]],Merge2[[#This Row],[Relationship]],Merge2[[#This Row],[worklife]],Merge2[[#This Row],[selfrating]],Merge2[[#This Row],[managerrating]])</f>
        <v>4.5</v>
      </c>
    </row>
    <row r="1102" spans="1:46" x14ac:dyDescent="0.25">
      <c r="A1102" s="1" t="s">
        <v>3601</v>
      </c>
      <c r="B1102" s="3" t="s">
        <v>788</v>
      </c>
      <c r="C1102" s="3" t="s">
        <v>3602</v>
      </c>
      <c r="D1102" s="3" t="s">
        <v>39</v>
      </c>
      <c r="E1102" s="4">
        <v>23</v>
      </c>
      <c r="F1102" s="4" t="str">
        <f>IF(Merge2[[#This Row],[Age]]&lt;=35,"Young","Old")</f>
        <v>Young</v>
      </c>
      <c r="G1102" s="3" t="s">
        <v>92</v>
      </c>
      <c r="H1102" s="3" t="s">
        <v>28</v>
      </c>
      <c r="I1102" s="4">
        <v>41</v>
      </c>
      <c r="J1102" s="4" t="str" cm="1">
        <f t="array" ref="J1102">_xlfn.IFS(Merge2[[#This Row],[DistanceFromHome (KM)]] &lt;=10,"0-10KM",Merge2[[#This Row],[DistanceFromHome (KM)]] &lt;=20,"11-20KM",Merge2[[#This Row],[DistanceFromHome (KM)]] &lt;=30,"21-30KM",Merge2[[#This Row],[DistanceFromHome (KM)]] &lt;=40,"31-40KM",Merge2[[#This Row],[DistanceFromHome (KM)]] &lt;=50,"41-50KM")</f>
        <v>41-50KM</v>
      </c>
      <c r="K1102" s="3" t="s">
        <v>69</v>
      </c>
      <c r="L1102" s="3" t="s">
        <v>30</v>
      </c>
      <c r="M1102" s="4">
        <v>1</v>
      </c>
      <c r="N1102" s="3" t="str" cm="1">
        <f t="array" ref="N1102">_xlfn.SWITCH(Merge2[[#This Row],[Education]], 1, "Below College", 2, "College", 3, "Bachelor's", 4, "Master's", 5, "Doctorate")</f>
        <v>Below College</v>
      </c>
      <c r="O1102" s="3" t="s">
        <v>49</v>
      </c>
      <c r="P1102" s="3" t="s">
        <v>166</v>
      </c>
      <c r="Q1102" s="3" t="s">
        <v>41</v>
      </c>
      <c r="R1102" s="5">
        <v>26508</v>
      </c>
      <c r="S1102" s="4">
        <v>0</v>
      </c>
      <c r="T1102" s="3" t="s">
        <v>42</v>
      </c>
      <c r="U1102" s="4">
        <f>IF(Merge2[[#This Row],[OverTime]]="Yes", 1, 0)</f>
        <v>1</v>
      </c>
      <c r="V1102" s="2">
        <v>43952</v>
      </c>
      <c r="W1102" s="3" t="s">
        <v>42</v>
      </c>
      <c r="X1102" s="4">
        <v>1</v>
      </c>
      <c r="Y1102" s="4">
        <v>0</v>
      </c>
      <c r="Z1102" s="4">
        <v>0</v>
      </c>
      <c r="AA1102" s="4" t="str">
        <f>IF(Merge2[[#This Row],[YearsSinceLastPromotion]] &gt;=4, "Need Attention", "OK")</f>
        <v>OK</v>
      </c>
      <c r="AB1102" s="4">
        <v>0</v>
      </c>
      <c r="AC1102" s="1" t="s">
        <v>3603</v>
      </c>
      <c r="AD1102" s="1" t="s">
        <v>3601</v>
      </c>
      <c r="AE1102" s="2">
        <v>42521</v>
      </c>
      <c r="AF1102" s="4">
        <v>3</v>
      </c>
      <c r="AG1102" s="4">
        <f>IF(ISNUMBER(Merge2[[#This Row],[PerformanceRating.EnvironmentSatisfaction]]),Merge2[[#This Row],[PerformanceRating.EnvironmentSatisfaction]], NA())</f>
        <v>3</v>
      </c>
      <c r="AH1102" s="4">
        <v>3</v>
      </c>
      <c r="AI1102" s="4">
        <f>IF(ISNUMBER(Merge2[[#This Row],[PerformanceRating.JobSatisfaction]]),Merge2[[#This Row],[PerformanceRating.JobSatisfaction]],NA())</f>
        <v>3</v>
      </c>
      <c r="AJ1102" s="4">
        <v>4</v>
      </c>
      <c r="AK1102" s="4">
        <f>IF(ISNUMBER(Merge2[[#This Row],[PerformanceRating.RelationshipSatisfaction]]),Merge2[[#This Row],[PerformanceRating.RelationshipSatisfaction]],NA())</f>
        <v>4</v>
      </c>
      <c r="AL1102" s="4">
        <v>2</v>
      </c>
      <c r="AM1102" s="4">
        <v>1</v>
      </c>
      <c r="AN1102" s="4">
        <v>3</v>
      </c>
      <c r="AO1102" s="4">
        <f>IF(ISNUMBER(Merge2[[#This Row],[PerformanceRating.WorkLifeBalance]]),Merge2[[#This Row],[PerformanceRating.WorkLifeBalance]],NA())</f>
        <v>3</v>
      </c>
      <c r="AP1102" s="4">
        <v>4</v>
      </c>
      <c r="AQ1102" s="4">
        <f>IF(ISNUMBER(Merge2[[#This Row],[PerformanceRating.SelfRating]]),Merge2[[#This Row],[PerformanceRating.SelfRating]],NA())</f>
        <v>4</v>
      </c>
      <c r="AR1102" s="4">
        <v>4</v>
      </c>
      <c r="AS1102" s="4">
        <f>IF(ISNUMBER(Merge2[[#This Row],[PerformanceRating.ManagerRating]]),Merge2[[#This Row],[PerformanceRating.ManagerRating]],NA())</f>
        <v>4</v>
      </c>
      <c r="AT1102" s="4">
        <f>AVERAGE(Merge2[[#This Row],[environment]],Merge2[[#This Row],[job_satisfactory]],Merge2[[#This Row],[Relationship]],Merge2[[#This Row],[worklife]],Merge2[[#This Row],[selfrating]],Merge2[[#This Row],[managerrating]])</f>
        <v>3.5</v>
      </c>
    </row>
    <row r="1103" spans="1:46" hidden="1" x14ac:dyDescent="0.25">
      <c r="A1103" s="1" t="s">
        <v>3604</v>
      </c>
      <c r="B1103" s="3" t="s">
        <v>3605</v>
      </c>
      <c r="C1103" s="3" t="s">
        <v>3606</v>
      </c>
      <c r="D1103" s="3" t="s">
        <v>39</v>
      </c>
      <c r="E1103" s="4">
        <v>40</v>
      </c>
      <c r="F1103" s="4" t="str">
        <f>IF(Merge2[[#This Row],[Age]]&lt;=35,"Young","Old")</f>
        <v>Old</v>
      </c>
      <c r="G1103" s="3" t="s">
        <v>92</v>
      </c>
      <c r="H1103" s="3" t="s">
        <v>57</v>
      </c>
      <c r="I1103" s="4">
        <v>2</v>
      </c>
      <c r="J1103" s="4" t="str" cm="1">
        <f t="array" ref="J1103">_xlfn.IFS(Merge2[[#This Row],[DistanceFromHome (KM)]] &lt;=10,"0-10KM",Merge2[[#This Row],[DistanceFromHome (KM)]] &lt;=20,"11-20KM",Merge2[[#This Row],[DistanceFromHome (KM)]] &lt;=30,"21-30KM",Merge2[[#This Row],[DistanceFromHome (KM)]] &lt;=40,"31-40KM",Merge2[[#This Row],[DistanceFromHome (KM)]] &lt;=50,"41-50KM")</f>
        <v>0-10KM</v>
      </c>
      <c r="K1103" s="3" t="s">
        <v>69</v>
      </c>
      <c r="L1103" s="3" t="s">
        <v>30</v>
      </c>
      <c r="M1103" s="4">
        <v>4</v>
      </c>
      <c r="N1103" s="3" t="str" cm="1">
        <f t="array" ref="N1103">_xlfn.SWITCH(Merge2[[#This Row],[Education]], 1, "Below College", 2, "College", 3, "Bachelor's", 4, "Master's", 5, "Doctorate")</f>
        <v>Master's</v>
      </c>
      <c r="O1103" s="3" t="s">
        <v>58</v>
      </c>
      <c r="P1103" s="3" t="s">
        <v>205</v>
      </c>
      <c r="Q1103" s="3" t="s">
        <v>51</v>
      </c>
      <c r="R1103" s="5">
        <v>260835</v>
      </c>
      <c r="S1103" s="4">
        <v>2</v>
      </c>
      <c r="T1103" s="3" t="s">
        <v>34</v>
      </c>
      <c r="U1103" s="4">
        <f>IF(Merge2[[#This Row],[OverTime]]="Yes", 1, 0)</f>
        <v>0</v>
      </c>
      <c r="V1103" s="2">
        <v>43965</v>
      </c>
      <c r="W1103" s="3" t="s">
        <v>34</v>
      </c>
      <c r="X1103" s="4">
        <v>2</v>
      </c>
      <c r="Y1103" s="4">
        <v>1</v>
      </c>
      <c r="Z1103" s="4">
        <v>2</v>
      </c>
      <c r="AA1103" s="4" t="str">
        <f>IF(Merge2[[#This Row],[YearsSinceLastPromotion]] &gt;=4, "Need Attention", "OK")</f>
        <v>OK</v>
      </c>
      <c r="AB1103" s="4">
        <v>0</v>
      </c>
      <c r="AC1103" s="1"/>
      <c r="AD1103" s="1"/>
      <c r="AE1103" s="2"/>
      <c r="AF1103" s="4"/>
      <c r="AG1103" s="4" t="e">
        <f>IF(ISNUMBER(Merge2[[#This Row],[PerformanceRating.EnvironmentSatisfaction]]),Merge2[[#This Row],[PerformanceRating.EnvironmentSatisfaction]], NA())</f>
        <v>#N/A</v>
      </c>
      <c r="AH1103" s="4"/>
      <c r="AI1103" s="4" t="e">
        <f>IF(ISNUMBER(Merge2[[#This Row],[PerformanceRating.JobSatisfaction]]),Merge2[[#This Row],[PerformanceRating.JobSatisfaction]],NA())</f>
        <v>#N/A</v>
      </c>
      <c r="AJ1103" s="4"/>
      <c r="AK1103" s="4" t="e">
        <f>IF(ISNUMBER(Merge2[[#This Row],[PerformanceRating.RelationshipSatisfaction]]),Merge2[[#This Row],[PerformanceRating.RelationshipSatisfaction]],NA())</f>
        <v>#N/A</v>
      </c>
      <c r="AL1103" s="4"/>
      <c r="AM1103" s="4"/>
      <c r="AN1103" s="4"/>
      <c r="AO1103" s="4" t="e">
        <f>IF(ISNUMBER(Merge2[[#This Row],[PerformanceRating.WorkLifeBalance]]),Merge2[[#This Row],[PerformanceRating.WorkLifeBalance]],NA())</f>
        <v>#N/A</v>
      </c>
      <c r="AP1103" s="4"/>
      <c r="AQ1103" s="4" t="e">
        <f>IF(ISNUMBER(Merge2[[#This Row],[PerformanceRating.SelfRating]]),Merge2[[#This Row],[PerformanceRating.SelfRating]],NA())</f>
        <v>#N/A</v>
      </c>
      <c r="AR1103" s="4"/>
      <c r="AS1103" s="4" t="e">
        <f>IF(ISNUMBER(Merge2[[#This Row],[PerformanceRating.ManagerRating]]),Merge2[[#This Row],[PerformanceRating.ManagerRating]],NA())</f>
        <v>#N/A</v>
      </c>
      <c r="AT1103" s="4" t="e">
        <f>AVERAGE(Merge2[[#This Row],[environment]],Merge2[[#This Row],[job_satisfactory]],Merge2[[#This Row],[Relationship]],Merge2[[#This Row],[worklife]],Merge2[[#This Row],[selfrating]],Merge2[[#This Row],[managerrating]])</f>
        <v>#N/A</v>
      </c>
    </row>
    <row r="1104" spans="1:46" x14ac:dyDescent="0.25">
      <c r="A1104" s="1" t="s">
        <v>3607</v>
      </c>
      <c r="B1104" s="3" t="s">
        <v>3608</v>
      </c>
      <c r="C1104" s="3" t="s">
        <v>3609</v>
      </c>
      <c r="D1104" s="3" t="s">
        <v>56</v>
      </c>
      <c r="E1104" s="4">
        <v>22</v>
      </c>
      <c r="F1104" s="4" t="str">
        <f>IF(Merge2[[#This Row],[Age]]&lt;=35,"Young","Old")</f>
        <v>Young</v>
      </c>
      <c r="G1104" s="3" t="s">
        <v>27</v>
      </c>
      <c r="H1104" s="3" t="s">
        <v>57</v>
      </c>
      <c r="I1104" s="4">
        <v>30</v>
      </c>
      <c r="J1104" s="4" t="str" cm="1">
        <f t="array" ref="J1104">_xlfn.IFS(Merge2[[#This Row],[DistanceFromHome (KM)]] &lt;=10,"0-10KM",Merge2[[#This Row],[DistanceFromHome (KM)]] &lt;=20,"11-20KM",Merge2[[#This Row],[DistanceFromHome (KM)]] &lt;=30,"21-30KM",Merge2[[#This Row],[DistanceFromHome (KM)]] &lt;=40,"31-40KM",Merge2[[#This Row],[DistanceFromHome (KM)]] &lt;=50,"41-50KM")</f>
        <v>21-30KM</v>
      </c>
      <c r="K1104" s="3" t="s">
        <v>40</v>
      </c>
      <c r="L1104" s="3" t="s">
        <v>30</v>
      </c>
      <c r="M1104" s="4">
        <v>4</v>
      </c>
      <c r="N1104" s="3" t="str" cm="1">
        <f t="array" ref="N1104">_xlfn.SWITCH(Merge2[[#This Row],[Education]], 1, "Below College", 2, "College", 3, "Bachelor's", 4, "Master's", 5, "Doctorate")</f>
        <v>Master's</v>
      </c>
      <c r="O1104" s="3" t="s">
        <v>83</v>
      </c>
      <c r="P1104" s="3" t="s">
        <v>110</v>
      </c>
      <c r="Q1104" s="3" t="s">
        <v>41</v>
      </c>
      <c r="R1104" s="5">
        <v>44135</v>
      </c>
      <c r="S1104" s="4">
        <v>0</v>
      </c>
      <c r="T1104" s="3" t="s">
        <v>34</v>
      </c>
      <c r="U1104" s="4">
        <f>IF(Merge2[[#This Row],[OverTime]]="Yes", 1, 0)</f>
        <v>0</v>
      </c>
      <c r="V1104" s="2">
        <v>43966</v>
      </c>
      <c r="W1104" s="3" t="s">
        <v>34</v>
      </c>
      <c r="X1104" s="4">
        <v>2</v>
      </c>
      <c r="Y1104" s="4">
        <v>0</v>
      </c>
      <c r="Z1104" s="4">
        <v>1</v>
      </c>
      <c r="AA1104" s="4" t="str">
        <f>IF(Merge2[[#This Row],[YearsSinceLastPromotion]] &gt;=4, "Need Attention", "OK")</f>
        <v>OK</v>
      </c>
      <c r="AB1104" s="4">
        <v>1</v>
      </c>
      <c r="AC1104" s="1"/>
      <c r="AD1104" s="1"/>
      <c r="AE1104" s="2"/>
      <c r="AF1104" s="4"/>
      <c r="AG1104" s="4" t="e">
        <f>IF(ISNUMBER(Merge2[[#This Row],[PerformanceRating.EnvironmentSatisfaction]]),Merge2[[#This Row],[PerformanceRating.EnvironmentSatisfaction]], NA())</f>
        <v>#N/A</v>
      </c>
      <c r="AH1104" s="4"/>
      <c r="AI1104" s="4" t="e">
        <f>IF(ISNUMBER(Merge2[[#This Row],[PerformanceRating.JobSatisfaction]]),Merge2[[#This Row],[PerformanceRating.JobSatisfaction]],NA())</f>
        <v>#N/A</v>
      </c>
      <c r="AJ1104" s="4"/>
      <c r="AK1104" s="4" t="e">
        <f>IF(ISNUMBER(Merge2[[#This Row],[PerformanceRating.RelationshipSatisfaction]]),Merge2[[#This Row],[PerformanceRating.RelationshipSatisfaction]],NA())</f>
        <v>#N/A</v>
      </c>
      <c r="AL1104" s="4"/>
      <c r="AM1104" s="4"/>
      <c r="AN1104" s="4"/>
      <c r="AO1104" s="4" t="e">
        <f>IF(ISNUMBER(Merge2[[#This Row],[PerformanceRating.WorkLifeBalance]]),Merge2[[#This Row],[PerformanceRating.WorkLifeBalance]],NA())</f>
        <v>#N/A</v>
      </c>
      <c r="AP1104" s="4"/>
      <c r="AQ1104" s="4" t="e">
        <f>IF(ISNUMBER(Merge2[[#This Row],[PerformanceRating.SelfRating]]),Merge2[[#This Row],[PerformanceRating.SelfRating]],NA())</f>
        <v>#N/A</v>
      </c>
      <c r="AR1104" s="4"/>
      <c r="AS1104" s="4" t="e">
        <f>IF(ISNUMBER(Merge2[[#This Row],[PerformanceRating.ManagerRating]]),Merge2[[#This Row],[PerformanceRating.ManagerRating]],NA())</f>
        <v>#N/A</v>
      </c>
      <c r="AT1104" s="4" t="e">
        <f>AVERAGE(Merge2[[#This Row],[environment]],Merge2[[#This Row],[job_satisfactory]],Merge2[[#This Row],[Relationship]],Merge2[[#This Row],[worklife]],Merge2[[#This Row],[selfrating]],Merge2[[#This Row],[managerrating]])</f>
        <v>#N/A</v>
      </c>
    </row>
    <row r="1105" spans="1:46" x14ac:dyDescent="0.25">
      <c r="A1105" s="1" t="s">
        <v>3610</v>
      </c>
      <c r="B1105" s="3" t="s">
        <v>3611</v>
      </c>
      <c r="C1105" s="3" t="s">
        <v>3612</v>
      </c>
      <c r="D1105" s="3" t="s">
        <v>26</v>
      </c>
      <c r="E1105" s="4">
        <v>22</v>
      </c>
      <c r="F1105" s="4" t="str">
        <f>IF(Merge2[[#This Row],[Age]]&lt;=35,"Young","Old")</f>
        <v>Young</v>
      </c>
      <c r="G1105" s="3" t="s">
        <v>27</v>
      </c>
      <c r="H1105" s="3" t="s">
        <v>28</v>
      </c>
      <c r="I1105" s="4">
        <v>5</v>
      </c>
      <c r="J1105" s="4" t="str" cm="1">
        <f t="array" ref="J1105">_xlfn.IFS(Merge2[[#This Row],[DistanceFromHome (KM)]] &lt;=10,"0-10KM",Merge2[[#This Row],[DistanceFromHome (KM)]] &lt;=20,"11-20KM",Merge2[[#This Row],[DistanceFromHome (KM)]] &lt;=30,"21-30KM",Merge2[[#This Row],[DistanceFromHome (KM)]] &lt;=40,"31-40KM",Merge2[[#This Row],[DistanceFromHome (KM)]] &lt;=50,"41-50KM")</f>
        <v>0-10KM</v>
      </c>
      <c r="K1105" s="3" t="s">
        <v>69</v>
      </c>
      <c r="L1105" s="3" t="s">
        <v>30</v>
      </c>
      <c r="M1105" s="4">
        <v>2</v>
      </c>
      <c r="N1105" s="3" t="str" cm="1">
        <f t="array" ref="N1105">_xlfn.SWITCH(Merge2[[#This Row],[Education]], 1, "Below College", 2, "College", 3, "Bachelor's", 4, "Master's", 5, "Doctorate")</f>
        <v>College</v>
      </c>
      <c r="O1105" s="3" t="s">
        <v>130</v>
      </c>
      <c r="P1105" s="3" t="s">
        <v>32</v>
      </c>
      <c r="Q1105" s="3" t="s">
        <v>51</v>
      </c>
      <c r="R1105" s="5">
        <v>45220</v>
      </c>
      <c r="S1105" s="4">
        <v>0</v>
      </c>
      <c r="T1105" s="3" t="s">
        <v>34</v>
      </c>
      <c r="U1105" s="4">
        <f>IF(Merge2[[#This Row],[OverTime]]="Yes", 1, 0)</f>
        <v>0</v>
      </c>
      <c r="V1105" s="2">
        <v>43967</v>
      </c>
      <c r="W1105" s="3" t="s">
        <v>34</v>
      </c>
      <c r="X1105" s="4">
        <v>2</v>
      </c>
      <c r="Y1105" s="4">
        <v>0</v>
      </c>
      <c r="Z1105" s="4">
        <v>0</v>
      </c>
      <c r="AA1105" s="4" t="str">
        <f>IF(Merge2[[#This Row],[YearsSinceLastPromotion]] &gt;=4, "Need Attention", "OK")</f>
        <v>OK</v>
      </c>
      <c r="AB1105" s="4">
        <v>0</v>
      </c>
      <c r="AC1105" s="1"/>
      <c r="AD1105" s="1"/>
      <c r="AE1105" s="2"/>
      <c r="AF1105" s="4"/>
      <c r="AG1105" s="4" t="e">
        <f>IF(ISNUMBER(Merge2[[#This Row],[PerformanceRating.EnvironmentSatisfaction]]),Merge2[[#This Row],[PerformanceRating.EnvironmentSatisfaction]], NA())</f>
        <v>#N/A</v>
      </c>
      <c r="AH1105" s="4"/>
      <c r="AI1105" s="4" t="e">
        <f>IF(ISNUMBER(Merge2[[#This Row],[PerformanceRating.JobSatisfaction]]),Merge2[[#This Row],[PerformanceRating.JobSatisfaction]],NA())</f>
        <v>#N/A</v>
      </c>
      <c r="AJ1105" s="4"/>
      <c r="AK1105" s="4" t="e">
        <f>IF(ISNUMBER(Merge2[[#This Row],[PerformanceRating.RelationshipSatisfaction]]),Merge2[[#This Row],[PerformanceRating.RelationshipSatisfaction]],NA())</f>
        <v>#N/A</v>
      </c>
      <c r="AL1105" s="4"/>
      <c r="AM1105" s="4"/>
      <c r="AN1105" s="4"/>
      <c r="AO1105" s="4" t="e">
        <f>IF(ISNUMBER(Merge2[[#This Row],[PerformanceRating.WorkLifeBalance]]),Merge2[[#This Row],[PerformanceRating.WorkLifeBalance]],NA())</f>
        <v>#N/A</v>
      </c>
      <c r="AP1105" s="4"/>
      <c r="AQ1105" s="4" t="e">
        <f>IF(ISNUMBER(Merge2[[#This Row],[PerformanceRating.SelfRating]]),Merge2[[#This Row],[PerformanceRating.SelfRating]],NA())</f>
        <v>#N/A</v>
      </c>
      <c r="AR1105" s="4"/>
      <c r="AS1105" s="4" t="e">
        <f>IF(ISNUMBER(Merge2[[#This Row],[PerformanceRating.ManagerRating]]),Merge2[[#This Row],[PerformanceRating.ManagerRating]],NA())</f>
        <v>#N/A</v>
      </c>
      <c r="AT1105" s="4" t="e">
        <f>AVERAGE(Merge2[[#This Row],[environment]],Merge2[[#This Row],[job_satisfactory]],Merge2[[#This Row],[Relationship]],Merge2[[#This Row],[worklife]],Merge2[[#This Row],[selfrating]],Merge2[[#This Row],[managerrating]])</f>
        <v>#N/A</v>
      </c>
    </row>
    <row r="1106" spans="1:46" x14ac:dyDescent="0.25">
      <c r="A1106" s="1" t="s">
        <v>3613</v>
      </c>
      <c r="B1106" s="3" t="s">
        <v>3614</v>
      </c>
      <c r="C1106" s="3" t="s">
        <v>3615</v>
      </c>
      <c r="D1106" s="3" t="s">
        <v>26</v>
      </c>
      <c r="E1106" s="4">
        <v>32</v>
      </c>
      <c r="F1106" s="4" t="str">
        <f>IF(Merge2[[#This Row],[Age]]&lt;=35,"Young","Old")</f>
        <v>Young</v>
      </c>
      <c r="G1106" s="3" t="s">
        <v>27</v>
      </c>
      <c r="H1106" s="3" t="s">
        <v>28</v>
      </c>
      <c r="I1106" s="4">
        <v>38</v>
      </c>
      <c r="J1106" s="4" t="str" cm="1">
        <f t="array" ref="J1106">_xlfn.IFS(Merge2[[#This Row],[DistanceFromHome (KM)]] &lt;=10,"0-10KM",Merge2[[#This Row],[DistanceFromHome (KM)]] &lt;=20,"11-20KM",Merge2[[#This Row],[DistanceFromHome (KM)]] &lt;=30,"21-30KM",Merge2[[#This Row],[DistanceFromHome (KM)]] &lt;=40,"31-40KM",Merge2[[#This Row],[DistanceFromHome (KM)]] &lt;=50,"41-50KM")</f>
        <v>31-40KM</v>
      </c>
      <c r="K1106" s="3" t="s">
        <v>40</v>
      </c>
      <c r="L1106" s="3" t="s">
        <v>30</v>
      </c>
      <c r="M1106" s="4">
        <v>4</v>
      </c>
      <c r="N1106" s="3" t="str" cm="1">
        <f t="array" ref="N1106">_xlfn.SWITCH(Merge2[[#This Row],[Education]], 1, "Below College", 2, "College", 3, "Bachelor's", 4, "Master's", 5, "Doctorate")</f>
        <v>Master's</v>
      </c>
      <c r="O1106" s="3" t="s">
        <v>49</v>
      </c>
      <c r="P1106" s="3" t="s">
        <v>32</v>
      </c>
      <c r="Q1106" s="3" t="s">
        <v>41</v>
      </c>
      <c r="R1106" s="5">
        <v>105091</v>
      </c>
      <c r="S1106" s="4">
        <v>0</v>
      </c>
      <c r="T1106" s="3" t="s">
        <v>34</v>
      </c>
      <c r="U1106" s="4">
        <f>IF(Merge2[[#This Row],[OverTime]]="Yes", 1, 0)</f>
        <v>0</v>
      </c>
      <c r="V1106" s="2">
        <v>43968</v>
      </c>
      <c r="W1106" s="3" t="s">
        <v>34</v>
      </c>
      <c r="X1106" s="4">
        <v>2</v>
      </c>
      <c r="Y1106" s="4">
        <v>0</v>
      </c>
      <c r="Z1106" s="4">
        <v>0</v>
      </c>
      <c r="AA1106" s="4" t="str">
        <f>IF(Merge2[[#This Row],[YearsSinceLastPromotion]] &gt;=4, "Need Attention", "OK")</f>
        <v>OK</v>
      </c>
      <c r="AB1106" s="4">
        <v>1</v>
      </c>
      <c r="AC1106" s="1"/>
      <c r="AD1106" s="1"/>
      <c r="AE1106" s="2"/>
      <c r="AF1106" s="4"/>
      <c r="AG1106" s="4" t="e">
        <f>IF(ISNUMBER(Merge2[[#This Row],[PerformanceRating.EnvironmentSatisfaction]]),Merge2[[#This Row],[PerformanceRating.EnvironmentSatisfaction]], NA())</f>
        <v>#N/A</v>
      </c>
      <c r="AH1106" s="4"/>
      <c r="AI1106" s="4" t="e">
        <f>IF(ISNUMBER(Merge2[[#This Row],[PerformanceRating.JobSatisfaction]]),Merge2[[#This Row],[PerformanceRating.JobSatisfaction]],NA())</f>
        <v>#N/A</v>
      </c>
      <c r="AJ1106" s="4"/>
      <c r="AK1106" s="4" t="e">
        <f>IF(ISNUMBER(Merge2[[#This Row],[PerformanceRating.RelationshipSatisfaction]]),Merge2[[#This Row],[PerformanceRating.RelationshipSatisfaction]],NA())</f>
        <v>#N/A</v>
      </c>
      <c r="AL1106" s="4"/>
      <c r="AM1106" s="4"/>
      <c r="AN1106" s="4"/>
      <c r="AO1106" s="4" t="e">
        <f>IF(ISNUMBER(Merge2[[#This Row],[PerformanceRating.WorkLifeBalance]]),Merge2[[#This Row],[PerformanceRating.WorkLifeBalance]],NA())</f>
        <v>#N/A</v>
      </c>
      <c r="AP1106" s="4"/>
      <c r="AQ1106" s="4" t="e">
        <f>IF(ISNUMBER(Merge2[[#This Row],[PerformanceRating.SelfRating]]),Merge2[[#This Row],[PerformanceRating.SelfRating]],NA())</f>
        <v>#N/A</v>
      </c>
      <c r="AR1106" s="4"/>
      <c r="AS1106" s="4" t="e">
        <f>IF(ISNUMBER(Merge2[[#This Row],[PerformanceRating.ManagerRating]]),Merge2[[#This Row],[PerformanceRating.ManagerRating]],NA())</f>
        <v>#N/A</v>
      </c>
      <c r="AT1106" s="4" t="e">
        <f>AVERAGE(Merge2[[#This Row],[environment]],Merge2[[#This Row],[job_satisfactory]],Merge2[[#This Row],[Relationship]],Merge2[[#This Row],[worklife]],Merge2[[#This Row],[selfrating]],Merge2[[#This Row],[managerrating]])</f>
        <v>#N/A</v>
      </c>
    </row>
    <row r="1107" spans="1:46" hidden="1" x14ac:dyDescent="0.25">
      <c r="A1107" s="1" t="s">
        <v>3616</v>
      </c>
      <c r="B1107" s="3" t="s">
        <v>1930</v>
      </c>
      <c r="C1107" s="3" t="s">
        <v>3617</v>
      </c>
      <c r="D1107" s="3" t="s">
        <v>26</v>
      </c>
      <c r="E1107" s="4">
        <v>48</v>
      </c>
      <c r="F1107" s="4" t="str">
        <f>IF(Merge2[[#This Row],[Age]]&lt;=35,"Young","Old")</f>
        <v>Old</v>
      </c>
      <c r="G1107" s="3" t="s">
        <v>92</v>
      </c>
      <c r="H1107" s="3" t="s">
        <v>57</v>
      </c>
      <c r="I1107" s="4">
        <v>15</v>
      </c>
      <c r="J1107" s="4" t="str" cm="1">
        <f t="array" ref="J1107">_xlfn.IFS(Merge2[[#This Row],[DistanceFromHome (KM)]] &lt;=10,"0-10KM",Merge2[[#This Row],[DistanceFromHome (KM)]] &lt;=20,"11-20KM",Merge2[[#This Row],[DistanceFromHome (KM)]] &lt;=30,"21-30KM",Merge2[[#This Row],[DistanceFromHome (KM)]] &lt;=40,"31-40KM",Merge2[[#This Row],[DistanceFromHome (KM)]] &lt;=50,"41-50KM")</f>
        <v>11-20KM</v>
      </c>
      <c r="K1107" s="3" t="s">
        <v>40</v>
      </c>
      <c r="L1107" s="3" t="s">
        <v>30</v>
      </c>
      <c r="M1107" s="4">
        <v>4</v>
      </c>
      <c r="N1107" s="3" t="str" cm="1">
        <f t="array" ref="N1107">_xlfn.SWITCH(Merge2[[#This Row],[Education]], 1, "Below College", 2, "College", 3, "Bachelor's", 4, "Master's", 5, "Doctorate")</f>
        <v>Master's</v>
      </c>
      <c r="O1107" s="3" t="s">
        <v>58</v>
      </c>
      <c r="P1107" s="3" t="s">
        <v>59</v>
      </c>
      <c r="Q1107" s="3" t="s">
        <v>51</v>
      </c>
      <c r="R1107" s="5">
        <v>309371</v>
      </c>
      <c r="S1107" s="4">
        <v>0</v>
      </c>
      <c r="T1107" s="3" t="s">
        <v>42</v>
      </c>
      <c r="U1107" s="4">
        <f>IF(Merge2[[#This Row],[OverTime]]="Yes", 1, 0)</f>
        <v>1</v>
      </c>
      <c r="V1107" s="2">
        <v>43969</v>
      </c>
      <c r="W1107" s="3" t="s">
        <v>34</v>
      </c>
      <c r="X1107" s="4">
        <v>2</v>
      </c>
      <c r="Y1107" s="4">
        <v>1</v>
      </c>
      <c r="Z1107" s="4">
        <v>1</v>
      </c>
      <c r="AA1107" s="4" t="str">
        <f>IF(Merge2[[#This Row],[YearsSinceLastPromotion]] &gt;=4, "Need Attention", "OK")</f>
        <v>OK</v>
      </c>
      <c r="AB1107" s="4">
        <v>1</v>
      </c>
      <c r="AC1107" s="1"/>
      <c r="AD1107" s="1"/>
      <c r="AE1107" s="2"/>
      <c r="AF1107" s="4"/>
      <c r="AG1107" s="4" t="e">
        <f>IF(ISNUMBER(Merge2[[#This Row],[PerformanceRating.EnvironmentSatisfaction]]),Merge2[[#This Row],[PerformanceRating.EnvironmentSatisfaction]], NA())</f>
        <v>#N/A</v>
      </c>
      <c r="AH1107" s="4"/>
      <c r="AI1107" s="4" t="e">
        <f>IF(ISNUMBER(Merge2[[#This Row],[PerformanceRating.JobSatisfaction]]),Merge2[[#This Row],[PerformanceRating.JobSatisfaction]],NA())</f>
        <v>#N/A</v>
      </c>
      <c r="AJ1107" s="4"/>
      <c r="AK1107" s="4" t="e">
        <f>IF(ISNUMBER(Merge2[[#This Row],[PerformanceRating.RelationshipSatisfaction]]),Merge2[[#This Row],[PerformanceRating.RelationshipSatisfaction]],NA())</f>
        <v>#N/A</v>
      </c>
      <c r="AL1107" s="4"/>
      <c r="AM1107" s="4"/>
      <c r="AN1107" s="4"/>
      <c r="AO1107" s="4" t="e">
        <f>IF(ISNUMBER(Merge2[[#This Row],[PerformanceRating.WorkLifeBalance]]),Merge2[[#This Row],[PerformanceRating.WorkLifeBalance]],NA())</f>
        <v>#N/A</v>
      </c>
      <c r="AP1107" s="4"/>
      <c r="AQ1107" s="4" t="e">
        <f>IF(ISNUMBER(Merge2[[#This Row],[PerformanceRating.SelfRating]]),Merge2[[#This Row],[PerformanceRating.SelfRating]],NA())</f>
        <v>#N/A</v>
      </c>
      <c r="AR1107" s="4"/>
      <c r="AS1107" s="4" t="e">
        <f>IF(ISNUMBER(Merge2[[#This Row],[PerformanceRating.ManagerRating]]),Merge2[[#This Row],[PerformanceRating.ManagerRating]],NA())</f>
        <v>#N/A</v>
      </c>
      <c r="AT1107" s="4" t="e">
        <f>AVERAGE(Merge2[[#This Row],[environment]],Merge2[[#This Row],[job_satisfactory]],Merge2[[#This Row],[Relationship]],Merge2[[#This Row],[worklife]],Merge2[[#This Row],[selfrating]],Merge2[[#This Row],[managerrating]])</f>
        <v>#N/A</v>
      </c>
    </row>
    <row r="1108" spans="1:46" x14ac:dyDescent="0.25">
      <c r="A1108" s="1" t="s">
        <v>3618</v>
      </c>
      <c r="B1108" s="3" t="s">
        <v>3619</v>
      </c>
      <c r="C1108" s="3" t="s">
        <v>3620</v>
      </c>
      <c r="D1108" s="3" t="s">
        <v>26</v>
      </c>
      <c r="E1108" s="4">
        <v>26</v>
      </c>
      <c r="F1108" s="4" t="str">
        <f>IF(Merge2[[#This Row],[Age]]&lt;=35,"Young","Old")</f>
        <v>Young</v>
      </c>
      <c r="G1108" s="3" t="s">
        <v>27</v>
      </c>
      <c r="H1108" s="3" t="s">
        <v>57</v>
      </c>
      <c r="I1108" s="4">
        <v>31</v>
      </c>
      <c r="J1108" s="4" t="str" cm="1">
        <f t="array" ref="J1108">_xlfn.IFS(Merge2[[#This Row],[DistanceFromHome (KM)]] &lt;=10,"0-10KM",Merge2[[#This Row],[DistanceFromHome (KM)]] &lt;=20,"11-20KM",Merge2[[#This Row],[DistanceFromHome (KM)]] &lt;=30,"21-30KM",Merge2[[#This Row],[DistanceFromHome (KM)]] &lt;=40,"31-40KM",Merge2[[#This Row],[DistanceFromHome (KM)]] &lt;=50,"41-50KM")</f>
        <v>31-40KM</v>
      </c>
      <c r="K1108" s="3" t="s">
        <v>40</v>
      </c>
      <c r="L1108" s="3" t="s">
        <v>30</v>
      </c>
      <c r="M1108" s="4">
        <v>2</v>
      </c>
      <c r="N1108" s="3" t="str" cm="1">
        <f t="array" ref="N1108">_xlfn.SWITCH(Merge2[[#This Row],[Education]], 1, "Below College", 2, "College", 3, "Bachelor's", 4, "Master's", 5, "Doctorate")</f>
        <v>College</v>
      </c>
      <c r="O1108" s="3" t="s">
        <v>77</v>
      </c>
      <c r="P1108" s="3" t="s">
        <v>110</v>
      </c>
      <c r="Q1108" s="3" t="s">
        <v>51</v>
      </c>
      <c r="R1108" s="5">
        <v>56187</v>
      </c>
      <c r="S1108" s="4">
        <v>1</v>
      </c>
      <c r="T1108" s="3" t="s">
        <v>34</v>
      </c>
      <c r="U1108" s="4">
        <f>IF(Merge2[[#This Row],[OverTime]]="Yes", 1, 0)</f>
        <v>0</v>
      </c>
      <c r="V1108" s="2">
        <v>43977</v>
      </c>
      <c r="W1108" s="3" t="s">
        <v>34</v>
      </c>
      <c r="X1108" s="4">
        <v>2</v>
      </c>
      <c r="Y1108" s="4">
        <v>2</v>
      </c>
      <c r="Z1108" s="4">
        <v>2</v>
      </c>
      <c r="AA1108" s="4" t="str">
        <f>IF(Merge2[[#This Row],[YearsSinceLastPromotion]] &gt;=4, "Need Attention", "OK")</f>
        <v>OK</v>
      </c>
      <c r="AB1108" s="4">
        <v>2</v>
      </c>
      <c r="AC1108" s="1"/>
      <c r="AD1108" s="1"/>
      <c r="AE1108" s="2"/>
      <c r="AF1108" s="4"/>
      <c r="AG1108" s="4" t="e">
        <f>IF(ISNUMBER(Merge2[[#This Row],[PerformanceRating.EnvironmentSatisfaction]]),Merge2[[#This Row],[PerformanceRating.EnvironmentSatisfaction]], NA())</f>
        <v>#N/A</v>
      </c>
      <c r="AH1108" s="4"/>
      <c r="AI1108" s="4" t="e">
        <f>IF(ISNUMBER(Merge2[[#This Row],[PerformanceRating.JobSatisfaction]]),Merge2[[#This Row],[PerformanceRating.JobSatisfaction]],NA())</f>
        <v>#N/A</v>
      </c>
      <c r="AJ1108" s="4"/>
      <c r="AK1108" s="4" t="e">
        <f>IF(ISNUMBER(Merge2[[#This Row],[PerformanceRating.RelationshipSatisfaction]]),Merge2[[#This Row],[PerformanceRating.RelationshipSatisfaction]],NA())</f>
        <v>#N/A</v>
      </c>
      <c r="AL1108" s="4"/>
      <c r="AM1108" s="4"/>
      <c r="AN1108" s="4"/>
      <c r="AO1108" s="4" t="e">
        <f>IF(ISNUMBER(Merge2[[#This Row],[PerformanceRating.WorkLifeBalance]]),Merge2[[#This Row],[PerformanceRating.WorkLifeBalance]],NA())</f>
        <v>#N/A</v>
      </c>
      <c r="AP1108" s="4"/>
      <c r="AQ1108" s="4" t="e">
        <f>IF(ISNUMBER(Merge2[[#This Row],[PerformanceRating.SelfRating]]),Merge2[[#This Row],[PerformanceRating.SelfRating]],NA())</f>
        <v>#N/A</v>
      </c>
      <c r="AR1108" s="4"/>
      <c r="AS1108" s="4" t="e">
        <f>IF(ISNUMBER(Merge2[[#This Row],[PerformanceRating.ManagerRating]]),Merge2[[#This Row],[PerformanceRating.ManagerRating]],NA())</f>
        <v>#N/A</v>
      </c>
      <c r="AT1108" s="4" t="e">
        <f>AVERAGE(Merge2[[#This Row],[environment]],Merge2[[#This Row],[job_satisfactory]],Merge2[[#This Row],[Relationship]],Merge2[[#This Row],[worklife]],Merge2[[#This Row],[selfrating]],Merge2[[#This Row],[managerrating]])</f>
        <v>#N/A</v>
      </c>
    </row>
    <row r="1109" spans="1:46" hidden="1" x14ac:dyDescent="0.25">
      <c r="A1109" s="1" t="s">
        <v>3621</v>
      </c>
      <c r="B1109" s="3" t="s">
        <v>3622</v>
      </c>
      <c r="C1109" s="3" t="s">
        <v>3623</v>
      </c>
      <c r="D1109" s="3" t="s">
        <v>26</v>
      </c>
      <c r="E1109" s="4">
        <v>50</v>
      </c>
      <c r="F1109" s="4" t="str">
        <f>IF(Merge2[[#This Row],[Age]]&lt;=35,"Young","Old")</f>
        <v>Old</v>
      </c>
      <c r="G1109" s="3" t="s">
        <v>27</v>
      </c>
      <c r="H1109" s="3" t="s">
        <v>28</v>
      </c>
      <c r="I1109" s="4">
        <v>23</v>
      </c>
      <c r="J1109" s="4" t="str" cm="1">
        <f t="array" ref="J1109">_xlfn.IFS(Merge2[[#This Row],[DistanceFromHome (KM)]] &lt;=10,"0-10KM",Merge2[[#This Row],[DistanceFromHome (KM)]] &lt;=20,"11-20KM",Merge2[[#This Row],[DistanceFromHome (KM)]] &lt;=30,"21-30KM",Merge2[[#This Row],[DistanceFromHome (KM)]] &lt;=40,"31-40KM",Merge2[[#This Row],[DistanceFromHome (KM)]] &lt;=50,"41-50KM")</f>
        <v>21-30KM</v>
      </c>
      <c r="K1109" s="3" t="s">
        <v>40</v>
      </c>
      <c r="L1109" s="3" t="s">
        <v>30</v>
      </c>
      <c r="M1109" s="4">
        <v>3</v>
      </c>
      <c r="N1109" s="3" t="str" cm="1">
        <f t="array" ref="N1109">_xlfn.SWITCH(Merge2[[#This Row],[Education]], 1, "Below College", 2, "College", 3, "Bachelor's", 4, "Master's", 5, "Doctorate")</f>
        <v>Bachelor's</v>
      </c>
      <c r="O1109" s="3" t="s">
        <v>49</v>
      </c>
      <c r="P1109" s="3" t="s">
        <v>106</v>
      </c>
      <c r="Q1109" s="3" t="s">
        <v>51</v>
      </c>
      <c r="R1109" s="5">
        <v>266449</v>
      </c>
      <c r="S1109" s="4">
        <v>1</v>
      </c>
      <c r="T1109" s="3" t="s">
        <v>42</v>
      </c>
      <c r="U1109" s="4">
        <f>IF(Merge2[[#This Row],[OverTime]]="Yes", 1, 0)</f>
        <v>1</v>
      </c>
      <c r="V1109" s="2">
        <v>43978</v>
      </c>
      <c r="W1109" s="3" t="s">
        <v>34</v>
      </c>
      <c r="X1109" s="4">
        <v>2</v>
      </c>
      <c r="Y1109" s="4">
        <v>1</v>
      </c>
      <c r="Z1109" s="4">
        <v>2</v>
      </c>
      <c r="AA1109" s="4" t="str">
        <f>IF(Merge2[[#This Row],[YearsSinceLastPromotion]] &gt;=4, "Need Attention", "OK")</f>
        <v>OK</v>
      </c>
      <c r="AB1109" s="4">
        <v>2</v>
      </c>
      <c r="AC1109" s="1"/>
      <c r="AD1109" s="1"/>
      <c r="AE1109" s="2"/>
      <c r="AF1109" s="4"/>
      <c r="AG1109" s="4" t="e">
        <f>IF(ISNUMBER(Merge2[[#This Row],[PerformanceRating.EnvironmentSatisfaction]]),Merge2[[#This Row],[PerformanceRating.EnvironmentSatisfaction]], NA())</f>
        <v>#N/A</v>
      </c>
      <c r="AH1109" s="4"/>
      <c r="AI1109" s="4" t="e">
        <f>IF(ISNUMBER(Merge2[[#This Row],[PerformanceRating.JobSatisfaction]]),Merge2[[#This Row],[PerformanceRating.JobSatisfaction]],NA())</f>
        <v>#N/A</v>
      </c>
      <c r="AJ1109" s="4"/>
      <c r="AK1109" s="4" t="e">
        <f>IF(ISNUMBER(Merge2[[#This Row],[PerformanceRating.RelationshipSatisfaction]]),Merge2[[#This Row],[PerformanceRating.RelationshipSatisfaction]],NA())</f>
        <v>#N/A</v>
      </c>
      <c r="AL1109" s="4"/>
      <c r="AM1109" s="4"/>
      <c r="AN1109" s="4"/>
      <c r="AO1109" s="4" t="e">
        <f>IF(ISNUMBER(Merge2[[#This Row],[PerformanceRating.WorkLifeBalance]]),Merge2[[#This Row],[PerformanceRating.WorkLifeBalance]],NA())</f>
        <v>#N/A</v>
      </c>
      <c r="AP1109" s="4"/>
      <c r="AQ1109" s="4" t="e">
        <f>IF(ISNUMBER(Merge2[[#This Row],[PerformanceRating.SelfRating]]),Merge2[[#This Row],[PerformanceRating.SelfRating]],NA())</f>
        <v>#N/A</v>
      </c>
      <c r="AR1109" s="4"/>
      <c r="AS1109" s="4" t="e">
        <f>IF(ISNUMBER(Merge2[[#This Row],[PerformanceRating.ManagerRating]]),Merge2[[#This Row],[PerformanceRating.ManagerRating]],NA())</f>
        <v>#N/A</v>
      </c>
      <c r="AT1109" s="4" t="e">
        <f>AVERAGE(Merge2[[#This Row],[environment]],Merge2[[#This Row],[job_satisfactory]],Merge2[[#This Row],[Relationship]],Merge2[[#This Row],[worklife]],Merge2[[#This Row],[selfrating]],Merge2[[#This Row],[managerrating]])</f>
        <v>#N/A</v>
      </c>
    </row>
    <row r="1110" spans="1:46" x14ac:dyDescent="0.25">
      <c r="A1110" s="1" t="s">
        <v>3624</v>
      </c>
      <c r="B1110" s="3" t="s">
        <v>3625</v>
      </c>
      <c r="C1110" s="3" t="s">
        <v>2943</v>
      </c>
      <c r="D1110" s="3" t="s">
        <v>26</v>
      </c>
      <c r="E1110" s="4">
        <v>21</v>
      </c>
      <c r="F1110" s="4" t="str">
        <f>IF(Merge2[[#This Row],[Age]]&lt;=35,"Young","Old")</f>
        <v>Young</v>
      </c>
      <c r="G1110" s="3" t="s">
        <v>27</v>
      </c>
      <c r="H1110" s="3" t="s">
        <v>57</v>
      </c>
      <c r="I1110" s="4">
        <v>1</v>
      </c>
      <c r="J1110" s="4" t="str" cm="1">
        <f t="array" ref="J1110">_xlfn.IFS(Merge2[[#This Row],[DistanceFromHome (KM)]] &lt;=10,"0-10KM",Merge2[[#This Row],[DistanceFromHome (KM)]] &lt;=20,"11-20KM",Merge2[[#This Row],[DistanceFromHome (KM)]] &lt;=30,"21-30KM",Merge2[[#This Row],[DistanceFromHome (KM)]] &lt;=40,"31-40KM",Merge2[[#This Row],[DistanceFromHome (KM)]] &lt;=50,"41-50KM")</f>
        <v>0-10KM</v>
      </c>
      <c r="K1110" s="3" t="s">
        <v>69</v>
      </c>
      <c r="L1110" s="3" t="s">
        <v>30</v>
      </c>
      <c r="M1110" s="4">
        <v>4</v>
      </c>
      <c r="N1110" s="3" t="str" cm="1">
        <f t="array" ref="N1110">_xlfn.SWITCH(Merge2[[#This Row],[Education]], 1, "Below College", 2, "College", 3, "Bachelor's", 4, "Master's", 5, "Doctorate")</f>
        <v>Master's</v>
      </c>
      <c r="O1110" s="3" t="s">
        <v>77</v>
      </c>
      <c r="P1110" s="3" t="s">
        <v>110</v>
      </c>
      <c r="Q1110" s="3" t="s">
        <v>51</v>
      </c>
      <c r="R1110" s="5">
        <v>34133</v>
      </c>
      <c r="S1110" s="4">
        <v>0</v>
      </c>
      <c r="T1110" s="3" t="s">
        <v>42</v>
      </c>
      <c r="U1110" s="4">
        <f>IF(Merge2[[#This Row],[OverTime]]="Yes", 1, 0)</f>
        <v>1</v>
      </c>
      <c r="V1110" s="2">
        <v>43981</v>
      </c>
      <c r="W1110" s="3" t="s">
        <v>34</v>
      </c>
      <c r="X1110" s="4">
        <v>2</v>
      </c>
      <c r="Y1110" s="4">
        <v>2</v>
      </c>
      <c r="Z1110" s="4">
        <v>2</v>
      </c>
      <c r="AA1110" s="4" t="str">
        <f>IF(Merge2[[#This Row],[YearsSinceLastPromotion]] &gt;=4, "Need Attention", "OK")</f>
        <v>OK</v>
      </c>
      <c r="AB1110" s="4">
        <v>1</v>
      </c>
      <c r="AC1110" s="1"/>
      <c r="AD1110" s="1"/>
      <c r="AE1110" s="2"/>
      <c r="AF1110" s="4"/>
      <c r="AG1110" s="4" t="e">
        <f>IF(ISNUMBER(Merge2[[#This Row],[PerformanceRating.EnvironmentSatisfaction]]),Merge2[[#This Row],[PerformanceRating.EnvironmentSatisfaction]], NA())</f>
        <v>#N/A</v>
      </c>
      <c r="AH1110" s="4"/>
      <c r="AI1110" s="4" t="e">
        <f>IF(ISNUMBER(Merge2[[#This Row],[PerformanceRating.JobSatisfaction]]),Merge2[[#This Row],[PerformanceRating.JobSatisfaction]],NA())</f>
        <v>#N/A</v>
      </c>
      <c r="AJ1110" s="4"/>
      <c r="AK1110" s="4" t="e">
        <f>IF(ISNUMBER(Merge2[[#This Row],[PerformanceRating.RelationshipSatisfaction]]),Merge2[[#This Row],[PerformanceRating.RelationshipSatisfaction]],NA())</f>
        <v>#N/A</v>
      </c>
      <c r="AL1110" s="4"/>
      <c r="AM1110" s="4"/>
      <c r="AN1110" s="4"/>
      <c r="AO1110" s="4" t="e">
        <f>IF(ISNUMBER(Merge2[[#This Row],[PerformanceRating.WorkLifeBalance]]),Merge2[[#This Row],[PerformanceRating.WorkLifeBalance]],NA())</f>
        <v>#N/A</v>
      </c>
      <c r="AP1110" s="4"/>
      <c r="AQ1110" s="4" t="e">
        <f>IF(ISNUMBER(Merge2[[#This Row],[PerformanceRating.SelfRating]]),Merge2[[#This Row],[PerformanceRating.SelfRating]],NA())</f>
        <v>#N/A</v>
      </c>
      <c r="AR1110" s="4"/>
      <c r="AS1110" s="4" t="e">
        <f>IF(ISNUMBER(Merge2[[#This Row],[PerformanceRating.ManagerRating]]),Merge2[[#This Row],[PerformanceRating.ManagerRating]],NA())</f>
        <v>#N/A</v>
      </c>
      <c r="AT1110" s="4" t="e">
        <f>AVERAGE(Merge2[[#This Row],[environment]],Merge2[[#This Row],[job_satisfactory]],Merge2[[#This Row],[Relationship]],Merge2[[#This Row],[worklife]],Merge2[[#This Row],[selfrating]],Merge2[[#This Row],[managerrating]])</f>
        <v>#N/A</v>
      </c>
    </row>
    <row r="1111" spans="1:46" x14ac:dyDescent="0.25">
      <c r="A1111" s="1" t="s">
        <v>3626</v>
      </c>
      <c r="B1111" s="3" t="s">
        <v>3627</v>
      </c>
      <c r="C1111" s="3" t="s">
        <v>3628</v>
      </c>
      <c r="D1111" s="3" t="s">
        <v>26</v>
      </c>
      <c r="E1111" s="4">
        <v>20</v>
      </c>
      <c r="F1111" s="4" t="str">
        <f>IF(Merge2[[#This Row],[Age]]&lt;=35,"Young","Old")</f>
        <v>Young</v>
      </c>
      <c r="G1111" s="3" t="s">
        <v>27</v>
      </c>
      <c r="H1111" s="3" t="s">
        <v>57</v>
      </c>
      <c r="I1111" s="4">
        <v>6</v>
      </c>
      <c r="J1111" s="4" t="str" cm="1">
        <f t="array" ref="J1111">_xlfn.IFS(Merge2[[#This Row],[DistanceFromHome (KM)]] &lt;=10,"0-10KM",Merge2[[#This Row],[DistanceFromHome (KM)]] &lt;=20,"11-20KM",Merge2[[#This Row],[DistanceFromHome (KM)]] &lt;=30,"21-30KM",Merge2[[#This Row],[DistanceFromHome (KM)]] &lt;=40,"31-40KM",Merge2[[#This Row],[DistanceFromHome (KM)]] &lt;=50,"41-50KM")</f>
        <v>0-10KM</v>
      </c>
      <c r="K1111" s="3" t="s">
        <v>40</v>
      </c>
      <c r="L1111" s="3" t="s">
        <v>30</v>
      </c>
      <c r="M1111" s="4">
        <v>1</v>
      </c>
      <c r="N1111" s="3" t="str" cm="1">
        <f t="array" ref="N1111">_xlfn.SWITCH(Merge2[[#This Row],[Education]], 1, "Below College", 2, "College", 3, "Bachelor's", 4, "Master's", 5, "Doctorate")</f>
        <v>Below College</v>
      </c>
      <c r="O1111" s="3" t="s">
        <v>58</v>
      </c>
      <c r="P1111" s="3" t="s">
        <v>110</v>
      </c>
      <c r="Q1111" s="3" t="s">
        <v>41</v>
      </c>
      <c r="R1111" s="5">
        <v>30714</v>
      </c>
      <c r="S1111" s="4">
        <v>0</v>
      </c>
      <c r="T1111" s="3" t="s">
        <v>42</v>
      </c>
      <c r="U1111" s="4">
        <f>IF(Merge2[[#This Row],[OverTime]]="Yes", 1, 0)</f>
        <v>1</v>
      </c>
      <c r="V1111" s="2">
        <v>43987</v>
      </c>
      <c r="W1111" s="3" t="s">
        <v>42</v>
      </c>
      <c r="X1111" s="4">
        <v>2</v>
      </c>
      <c r="Y1111" s="4">
        <v>0</v>
      </c>
      <c r="Z1111" s="4">
        <v>1</v>
      </c>
      <c r="AA1111" s="4" t="str">
        <f>IF(Merge2[[#This Row],[YearsSinceLastPromotion]] &gt;=4, "Need Attention", "OK")</f>
        <v>OK</v>
      </c>
      <c r="AB1111" s="4">
        <v>1</v>
      </c>
      <c r="AC1111" s="1" t="s">
        <v>3629</v>
      </c>
      <c r="AD1111" s="1" t="s">
        <v>3626</v>
      </c>
      <c r="AE1111" s="2">
        <v>42644</v>
      </c>
      <c r="AF1111" s="4">
        <v>4</v>
      </c>
      <c r="AG1111" s="4">
        <f>IF(ISNUMBER(Merge2[[#This Row],[PerformanceRating.EnvironmentSatisfaction]]),Merge2[[#This Row],[PerformanceRating.EnvironmentSatisfaction]], NA())</f>
        <v>4</v>
      </c>
      <c r="AH1111" s="4">
        <v>3</v>
      </c>
      <c r="AI1111" s="4">
        <f>IF(ISNUMBER(Merge2[[#This Row],[PerformanceRating.JobSatisfaction]]),Merge2[[#This Row],[PerformanceRating.JobSatisfaction]],NA())</f>
        <v>3</v>
      </c>
      <c r="AJ1111" s="4">
        <v>5</v>
      </c>
      <c r="AK1111" s="4">
        <f>IF(ISNUMBER(Merge2[[#This Row],[PerformanceRating.RelationshipSatisfaction]]),Merge2[[#This Row],[PerformanceRating.RelationshipSatisfaction]],NA())</f>
        <v>5</v>
      </c>
      <c r="AL1111" s="4">
        <v>2</v>
      </c>
      <c r="AM1111" s="4">
        <v>2</v>
      </c>
      <c r="AN1111" s="4">
        <v>4</v>
      </c>
      <c r="AO1111" s="4">
        <f>IF(ISNUMBER(Merge2[[#This Row],[PerformanceRating.WorkLifeBalance]]),Merge2[[#This Row],[PerformanceRating.WorkLifeBalance]],NA())</f>
        <v>4</v>
      </c>
      <c r="AP1111" s="4">
        <v>4</v>
      </c>
      <c r="AQ1111" s="4">
        <f>IF(ISNUMBER(Merge2[[#This Row],[PerformanceRating.SelfRating]]),Merge2[[#This Row],[PerformanceRating.SelfRating]],NA())</f>
        <v>4</v>
      </c>
      <c r="AR1111" s="4">
        <v>3</v>
      </c>
      <c r="AS1111" s="4">
        <f>IF(ISNUMBER(Merge2[[#This Row],[PerformanceRating.ManagerRating]]),Merge2[[#This Row],[PerformanceRating.ManagerRating]],NA())</f>
        <v>3</v>
      </c>
      <c r="AT1111" s="4">
        <f>AVERAGE(Merge2[[#This Row],[environment]],Merge2[[#This Row],[job_satisfactory]],Merge2[[#This Row],[Relationship]],Merge2[[#This Row],[worklife]],Merge2[[#This Row],[selfrating]],Merge2[[#This Row],[managerrating]])</f>
        <v>3.8333333333333335</v>
      </c>
    </row>
    <row r="1112" spans="1:46" x14ac:dyDescent="0.25">
      <c r="A1112" s="1" t="s">
        <v>3630</v>
      </c>
      <c r="B1112" s="3" t="s">
        <v>397</v>
      </c>
      <c r="C1112" s="3" t="s">
        <v>3631</v>
      </c>
      <c r="D1112" s="3" t="s">
        <v>39</v>
      </c>
      <c r="E1112" s="4">
        <v>28</v>
      </c>
      <c r="F1112" s="4" t="str">
        <f>IF(Merge2[[#This Row],[Age]]&lt;=35,"Young","Old")</f>
        <v>Young</v>
      </c>
      <c r="G1112" s="3" t="s">
        <v>92</v>
      </c>
      <c r="H1112" s="3" t="s">
        <v>28</v>
      </c>
      <c r="I1112" s="4">
        <v>29</v>
      </c>
      <c r="J1112" s="4" t="str" cm="1">
        <f t="array" ref="J1112">_xlfn.IFS(Merge2[[#This Row],[DistanceFromHome (KM)]] &lt;=10,"0-10KM",Merge2[[#This Row],[DistanceFromHome (KM)]] &lt;=20,"11-20KM",Merge2[[#This Row],[DistanceFromHome (KM)]] &lt;=30,"21-30KM",Merge2[[#This Row],[DistanceFromHome (KM)]] &lt;=40,"31-40KM",Merge2[[#This Row],[DistanceFromHome (KM)]] &lt;=50,"41-50KM")</f>
        <v>21-30KM</v>
      </c>
      <c r="K1112" s="3" t="s">
        <v>40</v>
      </c>
      <c r="L1112" s="3" t="s">
        <v>30</v>
      </c>
      <c r="M1112" s="4">
        <v>3</v>
      </c>
      <c r="N1112" s="3" t="str" cm="1">
        <f t="array" ref="N1112">_xlfn.SWITCH(Merge2[[#This Row],[Education]], 1, "Below College", 2, "College", 3, "Bachelor's", 4, "Master's", 5, "Doctorate")</f>
        <v>Bachelor's</v>
      </c>
      <c r="O1112" s="3" t="s">
        <v>49</v>
      </c>
      <c r="P1112" s="3" t="s">
        <v>32</v>
      </c>
      <c r="Q1112" s="3" t="s">
        <v>51</v>
      </c>
      <c r="R1112" s="5">
        <v>327674</v>
      </c>
      <c r="S1112" s="4">
        <v>3</v>
      </c>
      <c r="T1112" s="3" t="s">
        <v>34</v>
      </c>
      <c r="U1112" s="4">
        <f>IF(Merge2[[#This Row],[OverTime]]="Yes", 1, 0)</f>
        <v>0</v>
      </c>
      <c r="V1112" s="2">
        <v>43987</v>
      </c>
      <c r="W1112" s="3" t="s">
        <v>34</v>
      </c>
      <c r="X1112" s="4">
        <v>2</v>
      </c>
      <c r="Y1112" s="4">
        <v>2</v>
      </c>
      <c r="Z1112" s="4">
        <v>2</v>
      </c>
      <c r="AA1112" s="4" t="str">
        <f>IF(Merge2[[#This Row],[YearsSinceLastPromotion]] &gt;=4, "Need Attention", "OK")</f>
        <v>OK</v>
      </c>
      <c r="AB1112" s="4">
        <v>1</v>
      </c>
      <c r="AC1112" s="1"/>
      <c r="AD1112" s="1"/>
      <c r="AE1112" s="2"/>
      <c r="AF1112" s="4"/>
      <c r="AG1112" s="4" t="e">
        <f>IF(ISNUMBER(Merge2[[#This Row],[PerformanceRating.EnvironmentSatisfaction]]),Merge2[[#This Row],[PerformanceRating.EnvironmentSatisfaction]], NA())</f>
        <v>#N/A</v>
      </c>
      <c r="AH1112" s="4"/>
      <c r="AI1112" s="4" t="e">
        <f>IF(ISNUMBER(Merge2[[#This Row],[PerformanceRating.JobSatisfaction]]),Merge2[[#This Row],[PerformanceRating.JobSatisfaction]],NA())</f>
        <v>#N/A</v>
      </c>
      <c r="AJ1112" s="4"/>
      <c r="AK1112" s="4" t="e">
        <f>IF(ISNUMBER(Merge2[[#This Row],[PerformanceRating.RelationshipSatisfaction]]),Merge2[[#This Row],[PerformanceRating.RelationshipSatisfaction]],NA())</f>
        <v>#N/A</v>
      </c>
      <c r="AL1112" s="4"/>
      <c r="AM1112" s="4"/>
      <c r="AN1112" s="4"/>
      <c r="AO1112" s="4" t="e">
        <f>IF(ISNUMBER(Merge2[[#This Row],[PerformanceRating.WorkLifeBalance]]),Merge2[[#This Row],[PerformanceRating.WorkLifeBalance]],NA())</f>
        <v>#N/A</v>
      </c>
      <c r="AP1112" s="4"/>
      <c r="AQ1112" s="4" t="e">
        <f>IF(ISNUMBER(Merge2[[#This Row],[PerformanceRating.SelfRating]]),Merge2[[#This Row],[PerformanceRating.SelfRating]],NA())</f>
        <v>#N/A</v>
      </c>
      <c r="AR1112" s="4"/>
      <c r="AS1112" s="4" t="e">
        <f>IF(ISNUMBER(Merge2[[#This Row],[PerformanceRating.ManagerRating]]),Merge2[[#This Row],[PerformanceRating.ManagerRating]],NA())</f>
        <v>#N/A</v>
      </c>
      <c r="AT1112" s="4" t="e">
        <f>AVERAGE(Merge2[[#This Row],[environment]],Merge2[[#This Row],[job_satisfactory]],Merge2[[#This Row],[Relationship]],Merge2[[#This Row],[worklife]],Merge2[[#This Row],[selfrating]],Merge2[[#This Row],[managerrating]])</f>
        <v>#N/A</v>
      </c>
    </row>
    <row r="1113" spans="1:46" x14ac:dyDescent="0.25">
      <c r="A1113" s="1" t="s">
        <v>3632</v>
      </c>
      <c r="B1113" s="3" t="s">
        <v>3633</v>
      </c>
      <c r="C1113" s="3" t="s">
        <v>3634</v>
      </c>
      <c r="D1113" s="3" t="s">
        <v>39</v>
      </c>
      <c r="E1113" s="4">
        <v>21</v>
      </c>
      <c r="F1113" s="4" t="str">
        <f>IF(Merge2[[#This Row],[Age]]&lt;=35,"Young","Old")</f>
        <v>Young</v>
      </c>
      <c r="G1113" s="3" t="s">
        <v>27</v>
      </c>
      <c r="H1113" s="3" t="s">
        <v>47</v>
      </c>
      <c r="I1113" s="4">
        <v>41</v>
      </c>
      <c r="J1113" s="4" t="str" cm="1">
        <f t="array" ref="J1113">_xlfn.IFS(Merge2[[#This Row],[DistanceFromHome (KM)]] &lt;=10,"0-10KM",Merge2[[#This Row],[DistanceFromHome (KM)]] &lt;=20,"11-20KM",Merge2[[#This Row],[DistanceFromHome (KM)]] &lt;=30,"21-30KM",Merge2[[#This Row],[DistanceFromHome (KM)]] &lt;=40,"31-40KM",Merge2[[#This Row],[DistanceFromHome (KM)]] &lt;=50,"41-50KM")</f>
        <v>41-50KM</v>
      </c>
      <c r="K1113" s="3" t="s">
        <v>69</v>
      </c>
      <c r="L1113" s="3" t="s">
        <v>30</v>
      </c>
      <c r="M1113" s="4">
        <v>2</v>
      </c>
      <c r="N1113" s="3" t="str" cm="1">
        <f t="array" ref="N1113">_xlfn.SWITCH(Merge2[[#This Row],[Education]], 1, "Below College", 2, "College", 3, "Bachelor's", 4, "Master's", 5, "Doctorate")</f>
        <v>College</v>
      </c>
      <c r="O1113" s="3" t="s">
        <v>130</v>
      </c>
      <c r="P1113" s="3" t="s">
        <v>64</v>
      </c>
      <c r="Q1113" s="3" t="s">
        <v>41</v>
      </c>
      <c r="R1113" s="5">
        <v>20583</v>
      </c>
      <c r="S1113" s="4">
        <v>0</v>
      </c>
      <c r="T1113" s="3" t="s">
        <v>34</v>
      </c>
      <c r="U1113" s="4">
        <f>IF(Merge2[[#This Row],[OverTime]]="Yes", 1, 0)</f>
        <v>0</v>
      </c>
      <c r="V1113" s="2">
        <v>44002</v>
      </c>
      <c r="W1113" s="3" t="s">
        <v>34</v>
      </c>
      <c r="X1113" s="4">
        <v>2</v>
      </c>
      <c r="Y1113" s="4">
        <v>0</v>
      </c>
      <c r="Z1113" s="4">
        <v>1</v>
      </c>
      <c r="AA1113" s="4" t="str">
        <f>IF(Merge2[[#This Row],[YearsSinceLastPromotion]] &gt;=4, "Need Attention", "OK")</f>
        <v>OK</v>
      </c>
      <c r="AB1113" s="4">
        <v>0</v>
      </c>
      <c r="AC1113" s="1"/>
      <c r="AD1113" s="1"/>
      <c r="AE1113" s="2"/>
      <c r="AF1113" s="4"/>
      <c r="AG1113" s="4" t="e">
        <f>IF(ISNUMBER(Merge2[[#This Row],[PerformanceRating.EnvironmentSatisfaction]]),Merge2[[#This Row],[PerformanceRating.EnvironmentSatisfaction]], NA())</f>
        <v>#N/A</v>
      </c>
      <c r="AH1113" s="4"/>
      <c r="AI1113" s="4" t="e">
        <f>IF(ISNUMBER(Merge2[[#This Row],[PerformanceRating.JobSatisfaction]]),Merge2[[#This Row],[PerformanceRating.JobSatisfaction]],NA())</f>
        <v>#N/A</v>
      </c>
      <c r="AJ1113" s="4"/>
      <c r="AK1113" s="4" t="e">
        <f>IF(ISNUMBER(Merge2[[#This Row],[PerformanceRating.RelationshipSatisfaction]]),Merge2[[#This Row],[PerformanceRating.RelationshipSatisfaction]],NA())</f>
        <v>#N/A</v>
      </c>
      <c r="AL1113" s="4"/>
      <c r="AM1113" s="4"/>
      <c r="AN1113" s="4"/>
      <c r="AO1113" s="4" t="e">
        <f>IF(ISNUMBER(Merge2[[#This Row],[PerformanceRating.WorkLifeBalance]]),Merge2[[#This Row],[PerformanceRating.WorkLifeBalance]],NA())</f>
        <v>#N/A</v>
      </c>
      <c r="AP1113" s="4"/>
      <c r="AQ1113" s="4" t="e">
        <f>IF(ISNUMBER(Merge2[[#This Row],[PerformanceRating.SelfRating]]),Merge2[[#This Row],[PerformanceRating.SelfRating]],NA())</f>
        <v>#N/A</v>
      </c>
      <c r="AR1113" s="4"/>
      <c r="AS1113" s="4" t="e">
        <f>IF(ISNUMBER(Merge2[[#This Row],[PerformanceRating.ManagerRating]]),Merge2[[#This Row],[PerformanceRating.ManagerRating]],NA())</f>
        <v>#N/A</v>
      </c>
      <c r="AT1113" s="4" t="e">
        <f>AVERAGE(Merge2[[#This Row],[environment]],Merge2[[#This Row],[job_satisfactory]],Merge2[[#This Row],[Relationship]],Merge2[[#This Row],[worklife]],Merge2[[#This Row],[selfrating]],Merge2[[#This Row],[managerrating]])</f>
        <v>#N/A</v>
      </c>
    </row>
    <row r="1114" spans="1:46" x14ac:dyDescent="0.25">
      <c r="A1114" s="1" t="s">
        <v>3635</v>
      </c>
      <c r="B1114" s="3" t="s">
        <v>3636</v>
      </c>
      <c r="C1114" s="3" t="s">
        <v>3637</v>
      </c>
      <c r="D1114" s="3" t="s">
        <v>39</v>
      </c>
      <c r="E1114" s="4">
        <v>21</v>
      </c>
      <c r="F1114" s="4" t="str">
        <f>IF(Merge2[[#This Row],[Age]]&lt;=35,"Young","Old")</f>
        <v>Young</v>
      </c>
      <c r="G1114" s="3" t="s">
        <v>27</v>
      </c>
      <c r="H1114" s="3" t="s">
        <v>57</v>
      </c>
      <c r="I1114" s="4">
        <v>4</v>
      </c>
      <c r="J1114" s="4" t="str" cm="1">
        <f t="array" ref="J1114">_xlfn.IFS(Merge2[[#This Row],[DistanceFromHome (KM)]] &lt;=10,"0-10KM",Merge2[[#This Row],[DistanceFromHome (KM)]] &lt;=20,"11-20KM",Merge2[[#This Row],[DistanceFromHome (KM)]] &lt;=30,"21-30KM",Merge2[[#This Row],[DistanceFromHome (KM)]] &lt;=40,"31-40KM",Merge2[[#This Row],[DistanceFromHome (KM)]] &lt;=50,"41-50KM")</f>
        <v>0-10KM</v>
      </c>
      <c r="K1114" s="3" t="s">
        <v>40</v>
      </c>
      <c r="L1114" s="3" t="s">
        <v>30</v>
      </c>
      <c r="M1114" s="4">
        <v>2</v>
      </c>
      <c r="N1114" s="3" t="str" cm="1">
        <f t="array" ref="N1114">_xlfn.SWITCH(Merge2[[#This Row],[Education]], 1, "Below College", 2, "College", 3, "Bachelor's", 4, "Master's", 5, "Doctorate")</f>
        <v>College</v>
      </c>
      <c r="O1114" s="3" t="s">
        <v>58</v>
      </c>
      <c r="P1114" s="3" t="s">
        <v>110</v>
      </c>
      <c r="Q1114" s="3" t="s">
        <v>51</v>
      </c>
      <c r="R1114" s="5">
        <v>21158</v>
      </c>
      <c r="S1114" s="4">
        <v>0</v>
      </c>
      <c r="T1114" s="3" t="s">
        <v>42</v>
      </c>
      <c r="U1114" s="4">
        <f>IF(Merge2[[#This Row],[OverTime]]="Yes", 1, 0)</f>
        <v>1</v>
      </c>
      <c r="V1114" s="2">
        <v>44008</v>
      </c>
      <c r="W1114" s="3" t="s">
        <v>34</v>
      </c>
      <c r="X1114" s="4">
        <v>2</v>
      </c>
      <c r="Y1114" s="4">
        <v>1</v>
      </c>
      <c r="Z1114" s="4">
        <v>1</v>
      </c>
      <c r="AA1114" s="4" t="str">
        <f>IF(Merge2[[#This Row],[YearsSinceLastPromotion]] &gt;=4, "Need Attention", "OK")</f>
        <v>OK</v>
      </c>
      <c r="AB1114" s="4">
        <v>0</v>
      </c>
      <c r="AC1114" s="1"/>
      <c r="AD1114" s="1"/>
      <c r="AE1114" s="2"/>
      <c r="AF1114" s="4"/>
      <c r="AG1114" s="4" t="e">
        <f>IF(ISNUMBER(Merge2[[#This Row],[PerformanceRating.EnvironmentSatisfaction]]),Merge2[[#This Row],[PerformanceRating.EnvironmentSatisfaction]], NA())</f>
        <v>#N/A</v>
      </c>
      <c r="AH1114" s="4"/>
      <c r="AI1114" s="4" t="e">
        <f>IF(ISNUMBER(Merge2[[#This Row],[PerformanceRating.JobSatisfaction]]),Merge2[[#This Row],[PerformanceRating.JobSatisfaction]],NA())</f>
        <v>#N/A</v>
      </c>
      <c r="AJ1114" s="4"/>
      <c r="AK1114" s="4" t="e">
        <f>IF(ISNUMBER(Merge2[[#This Row],[PerformanceRating.RelationshipSatisfaction]]),Merge2[[#This Row],[PerformanceRating.RelationshipSatisfaction]],NA())</f>
        <v>#N/A</v>
      </c>
      <c r="AL1114" s="4"/>
      <c r="AM1114" s="4"/>
      <c r="AN1114" s="4"/>
      <c r="AO1114" s="4" t="e">
        <f>IF(ISNUMBER(Merge2[[#This Row],[PerformanceRating.WorkLifeBalance]]),Merge2[[#This Row],[PerformanceRating.WorkLifeBalance]],NA())</f>
        <v>#N/A</v>
      </c>
      <c r="AP1114" s="4"/>
      <c r="AQ1114" s="4" t="e">
        <f>IF(ISNUMBER(Merge2[[#This Row],[PerformanceRating.SelfRating]]),Merge2[[#This Row],[PerformanceRating.SelfRating]],NA())</f>
        <v>#N/A</v>
      </c>
      <c r="AR1114" s="4"/>
      <c r="AS1114" s="4" t="e">
        <f>IF(ISNUMBER(Merge2[[#This Row],[PerformanceRating.ManagerRating]]),Merge2[[#This Row],[PerformanceRating.ManagerRating]],NA())</f>
        <v>#N/A</v>
      </c>
      <c r="AT1114" s="4" t="e">
        <f>AVERAGE(Merge2[[#This Row],[environment]],Merge2[[#This Row],[job_satisfactory]],Merge2[[#This Row],[Relationship]],Merge2[[#This Row],[worklife]],Merge2[[#This Row],[selfrating]],Merge2[[#This Row],[managerrating]])</f>
        <v>#N/A</v>
      </c>
    </row>
    <row r="1115" spans="1:46" x14ac:dyDescent="0.25">
      <c r="A1115" s="1" t="s">
        <v>3638</v>
      </c>
      <c r="B1115" s="3" t="s">
        <v>3639</v>
      </c>
      <c r="C1115" s="3" t="s">
        <v>3640</v>
      </c>
      <c r="D1115" s="3" t="s">
        <v>39</v>
      </c>
      <c r="E1115" s="4">
        <v>22</v>
      </c>
      <c r="F1115" s="4" t="str">
        <f>IF(Merge2[[#This Row],[Age]]&lt;=35,"Young","Old")</f>
        <v>Young</v>
      </c>
      <c r="G1115" s="3" t="s">
        <v>27</v>
      </c>
      <c r="H1115" s="3" t="s">
        <v>28</v>
      </c>
      <c r="I1115" s="4">
        <v>41</v>
      </c>
      <c r="J1115" s="4" t="str" cm="1">
        <f t="array" ref="J1115">_xlfn.IFS(Merge2[[#This Row],[DistanceFromHome (KM)]] &lt;=10,"0-10KM",Merge2[[#This Row],[DistanceFromHome (KM)]] &lt;=20,"11-20KM",Merge2[[#This Row],[DistanceFromHome (KM)]] &lt;=30,"21-30KM",Merge2[[#This Row],[DistanceFromHome (KM)]] &lt;=40,"31-40KM",Merge2[[#This Row],[DistanceFromHome (KM)]] &lt;=50,"41-50KM")</f>
        <v>41-50KM</v>
      </c>
      <c r="K1115" s="3" t="s">
        <v>40</v>
      </c>
      <c r="L1115" s="3" t="s">
        <v>30</v>
      </c>
      <c r="M1115" s="4">
        <v>4</v>
      </c>
      <c r="N1115" s="3" t="str" cm="1">
        <f t="array" ref="N1115">_xlfn.SWITCH(Merge2[[#This Row],[Education]], 1, "Below College", 2, "College", 3, "Bachelor's", 4, "Master's", 5, "Doctorate")</f>
        <v>Master's</v>
      </c>
      <c r="O1115" s="3" t="s">
        <v>130</v>
      </c>
      <c r="P1115" s="3" t="s">
        <v>166</v>
      </c>
      <c r="Q1115" s="3" t="s">
        <v>51</v>
      </c>
      <c r="R1115" s="5">
        <v>22778</v>
      </c>
      <c r="S1115" s="4">
        <v>1</v>
      </c>
      <c r="T1115" s="3" t="s">
        <v>34</v>
      </c>
      <c r="U1115" s="4">
        <f>IF(Merge2[[#This Row],[OverTime]]="Yes", 1, 0)</f>
        <v>0</v>
      </c>
      <c r="V1115" s="2">
        <v>44009</v>
      </c>
      <c r="W1115" s="3" t="s">
        <v>34</v>
      </c>
      <c r="X1115" s="4">
        <v>2</v>
      </c>
      <c r="Y1115" s="4">
        <v>0</v>
      </c>
      <c r="Z1115" s="4">
        <v>2</v>
      </c>
      <c r="AA1115" s="4" t="str">
        <f>IF(Merge2[[#This Row],[YearsSinceLastPromotion]] &gt;=4, "Need Attention", "OK")</f>
        <v>OK</v>
      </c>
      <c r="AB1115" s="4">
        <v>2</v>
      </c>
      <c r="AC1115" s="1"/>
      <c r="AD1115" s="1"/>
      <c r="AE1115" s="2"/>
      <c r="AF1115" s="4"/>
      <c r="AG1115" s="4" t="e">
        <f>IF(ISNUMBER(Merge2[[#This Row],[PerformanceRating.EnvironmentSatisfaction]]),Merge2[[#This Row],[PerformanceRating.EnvironmentSatisfaction]], NA())</f>
        <v>#N/A</v>
      </c>
      <c r="AH1115" s="4"/>
      <c r="AI1115" s="4" t="e">
        <f>IF(ISNUMBER(Merge2[[#This Row],[PerformanceRating.JobSatisfaction]]),Merge2[[#This Row],[PerformanceRating.JobSatisfaction]],NA())</f>
        <v>#N/A</v>
      </c>
      <c r="AJ1115" s="4"/>
      <c r="AK1115" s="4" t="e">
        <f>IF(ISNUMBER(Merge2[[#This Row],[PerformanceRating.RelationshipSatisfaction]]),Merge2[[#This Row],[PerformanceRating.RelationshipSatisfaction]],NA())</f>
        <v>#N/A</v>
      </c>
      <c r="AL1115" s="4"/>
      <c r="AM1115" s="4"/>
      <c r="AN1115" s="4"/>
      <c r="AO1115" s="4" t="e">
        <f>IF(ISNUMBER(Merge2[[#This Row],[PerformanceRating.WorkLifeBalance]]),Merge2[[#This Row],[PerformanceRating.WorkLifeBalance]],NA())</f>
        <v>#N/A</v>
      </c>
      <c r="AP1115" s="4"/>
      <c r="AQ1115" s="4" t="e">
        <f>IF(ISNUMBER(Merge2[[#This Row],[PerformanceRating.SelfRating]]),Merge2[[#This Row],[PerformanceRating.SelfRating]],NA())</f>
        <v>#N/A</v>
      </c>
      <c r="AR1115" s="4"/>
      <c r="AS1115" s="4" t="e">
        <f>IF(ISNUMBER(Merge2[[#This Row],[PerformanceRating.ManagerRating]]),Merge2[[#This Row],[PerformanceRating.ManagerRating]],NA())</f>
        <v>#N/A</v>
      </c>
      <c r="AT1115" s="4" t="e">
        <f>AVERAGE(Merge2[[#This Row],[environment]],Merge2[[#This Row],[job_satisfactory]],Merge2[[#This Row],[Relationship]],Merge2[[#This Row],[worklife]],Merge2[[#This Row],[selfrating]],Merge2[[#This Row],[managerrating]])</f>
        <v>#N/A</v>
      </c>
    </row>
    <row r="1116" spans="1:46" hidden="1" x14ac:dyDescent="0.25">
      <c r="A1116" s="1" t="s">
        <v>3641</v>
      </c>
      <c r="B1116" s="3" t="s">
        <v>1696</v>
      </c>
      <c r="C1116" s="3" t="s">
        <v>3642</v>
      </c>
      <c r="D1116" s="3" t="s">
        <v>26</v>
      </c>
      <c r="E1116" s="4">
        <v>37</v>
      </c>
      <c r="F1116" s="4" t="str">
        <f>IF(Merge2[[#This Row],[Age]]&lt;=35,"Young","Old")</f>
        <v>Old</v>
      </c>
      <c r="G1116" s="3" t="s">
        <v>27</v>
      </c>
      <c r="H1116" s="3" t="s">
        <v>57</v>
      </c>
      <c r="I1116" s="4">
        <v>33</v>
      </c>
      <c r="J1116" s="4" t="str" cm="1">
        <f t="array" ref="J1116">_xlfn.IFS(Merge2[[#This Row],[DistanceFromHome (KM)]] &lt;=10,"0-10KM",Merge2[[#This Row],[DistanceFromHome (KM)]] &lt;=20,"11-20KM",Merge2[[#This Row],[DistanceFromHome (KM)]] &lt;=30,"21-30KM",Merge2[[#This Row],[DistanceFromHome (KM)]] &lt;=40,"31-40KM",Merge2[[#This Row],[DistanceFromHome (KM)]] &lt;=50,"41-50KM")</f>
        <v>31-40KM</v>
      </c>
      <c r="K1116" s="3" t="s">
        <v>40</v>
      </c>
      <c r="L1116" s="3" t="s">
        <v>30</v>
      </c>
      <c r="M1116" s="4">
        <v>1</v>
      </c>
      <c r="N1116" s="3" t="str" cm="1">
        <f t="array" ref="N1116">_xlfn.SWITCH(Merge2[[#This Row],[Education]], 1, "Below College", 2, "College", 3, "Bachelor's", 4, "Master's", 5, "Doctorate")</f>
        <v>Below College</v>
      </c>
      <c r="O1116" s="3" t="s">
        <v>77</v>
      </c>
      <c r="P1116" s="3" t="s">
        <v>114</v>
      </c>
      <c r="Q1116" s="3" t="s">
        <v>51</v>
      </c>
      <c r="R1116" s="5">
        <v>236732</v>
      </c>
      <c r="S1116" s="4">
        <v>1</v>
      </c>
      <c r="T1116" s="3" t="s">
        <v>34</v>
      </c>
      <c r="U1116" s="4">
        <f>IF(Merge2[[#This Row],[OverTime]]="Yes", 1, 0)</f>
        <v>0</v>
      </c>
      <c r="V1116" s="2">
        <v>44012</v>
      </c>
      <c r="W1116" s="3" t="s">
        <v>34</v>
      </c>
      <c r="X1116" s="4">
        <v>2</v>
      </c>
      <c r="Y1116" s="4">
        <v>2</v>
      </c>
      <c r="Z1116" s="4">
        <v>2</v>
      </c>
      <c r="AA1116" s="4" t="str">
        <f>IF(Merge2[[#This Row],[YearsSinceLastPromotion]] &gt;=4, "Need Attention", "OK")</f>
        <v>OK</v>
      </c>
      <c r="AB1116" s="4">
        <v>2</v>
      </c>
      <c r="AC1116" s="1"/>
      <c r="AD1116" s="1"/>
      <c r="AE1116" s="2"/>
      <c r="AF1116" s="4"/>
      <c r="AG1116" s="4" t="e">
        <f>IF(ISNUMBER(Merge2[[#This Row],[PerformanceRating.EnvironmentSatisfaction]]),Merge2[[#This Row],[PerformanceRating.EnvironmentSatisfaction]], NA())</f>
        <v>#N/A</v>
      </c>
      <c r="AH1116" s="4"/>
      <c r="AI1116" s="4" t="e">
        <f>IF(ISNUMBER(Merge2[[#This Row],[PerformanceRating.JobSatisfaction]]),Merge2[[#This Row],[PerformanceRating.JobSatisfaction]],NA())</f>
        <v>#N/A</v>
      </c>
      <c r="AJ1116" s="4"/>
      <c r="AK1116" s="4" t="e">
        <f>IF(ISNUMBER(Merge2[[#This Row],[PerformanceRating.RelationshipSatisfaction]]),Merge2[[#This Row],[PerformanceRating.RelationshipSatisfaction]],NA())</f>
        <v>#N/A</v>
      </c>
      <c r="AL1116" s="4"/>
      <c r="AM1116" s="4"/>
      <c r="AN1116" s="4"/>
      <c r="AO1116" s="4" t="e">
        <f>IF(ISNUMBER(Merge2[[#This Row],[PerformanceRating.WorkLifeBalance]]),Merge2[[#This Row],[PerformanceRating.WorkLifeBalance]],NA())</f>
        <v>#N/A</v>
      </c>
      <c r="AP1116" s="4"/>
      <c r="AQ1116" s="4" t="e">
        <f>IF(ISNUMBER(Merge2[[#This Row],[PerformanceRating.SelfRating]]),Merge2[[#This Row],[PerformanceRating.SelfRating]],NA())</f>
        <v>#N/A</v>
      </c>
      <c r="AR1116" s="4"/>
      <c r="AS1116" s="4" t="e">
        <f>IF(ISNUMBER(Merge2[[#This Row],[PerformanceRating.ManagerRating]]),Merge2[[#This Row],[PerformanceRating.ManagerRating]],NA())</f>
        <v>#N/A</v>
      </c>
      <c r="AT1116" s="4" t="e">
        <f>AVERAGE(Merge2[[#This Row],[environment]],Merge2[[#This Row],[job_satisfactory]],Merge2[[#This Row],[Relationship]],Merge2[[#This Row],[worklife]],Merge2[[#This Row],[selfrating]],Merge2[[#This Row],[managerrating]])</f>
        <v>#N/A</v>
      </c>
    </row>
    <row r="1117" spans="1:46" x14ac:dyDescent="0.25">
      <c r="A1117" s="1" t="s">
        <v>3643</v>
      </c>
      <c r="B1117" s="3" t="s">
        <v>3644</v>
      </c>
      <c r="C1117" s="3" t="s">
        <v>3645</v>
      </c>
      <c r="D1117" s="3" t="s">
        <v>39</v>
      </c>
      <c r="E1117" s="4">
        <v>35</v>
      </c>
      <c r="F1117" s="4" t="str">
        <f>IF(Merge2[[#This Row],[Age]]&lt;=35,"Young","Old")</f>
        <v>Young</v>
      </c>
      <c r="G1117" s="3" t="s">
        <v>27</v>
      </c>
      <c r="H1117" s="3" t="s">
        <v>28</v>
      </c>
      <c r="I1117" s="4">
        <v>30</v>
      </c>
      <c r="J1117" s="4" t="str" cm="1">
        <f t="array" ref="J1117">_xlfn.IFS(Merge2[[#This Row],[DistanceFromHome (KM)]] &lt;=10,"0-10KM",Merge2[[#This Row],[DistanceFromHome (KM)]] &lt;=20,"11-20KM",Merge2[[#This Row],[DistanceFromHome (KM)]] &lt;=30,"21-30KM",Merge2[[#This Row],[DistanceFromHome (KM)]] &lt;=40,"31-40KM",Merge2[[#This Row],[DistanceFromHome (KM)]] &lt;=50,"41-50KM")</f>
        <v>21-30KM</v>
      </c>
      <c r="K1117" s="3" t="s">
        <v>40</v>
      </c>
      <c r="L1117" s="3" t="s">
        <v>30</v>
      </c>
      <c r="M1117" s="4">
        <v>2</v>
      </c>
      <c r="N1117" s="3" t="str" cm="1">
        <f t="array" ref="N1117">_xlfn.SWITCH(Merge2[[#This Row],[Education]], 1, "Below College", 2, "College", 3, "Bachelor's", 4, "Master's", 5, "Doctorate")</f>
        <v>College</v>
      </c>
      <c r="O1117" s="3" t="s">
        <v>49</v>
      </c>
      <c r="P1117" s="3" t="s">
        <v>106</v>
      </c>
      <c r="Q1117" s="3" t="s">
        <v>51</v>
      </c>
      <c r="R1117" s="5">
        <v>360384</v>
      </c>
      <c r="S1117" s="4">
        <v>1</v>
      </c>
      <c r="T1117" s="3" t="s">
        <v>34</v>
      </c>
      <c r="U1117" s="4">
        <f>IF(Merge2[[#This Row],[OverTime]]="Yes", 1, 0)</f>
        <v>0</v>
      </c>
      <c r="V1117" s="2">
        <v>44016</v>
      </c>
      <c r="W1117" s="3" t="s">
        <v>34</v>
      </c>
      <c r="X1117" s="4">
        <v>2</v>
      </c>
      <c r="Y1117" s="4">
        <v>2</v>
      </c>
      <c r="Z1117" s="4">
        <v>2</v>
      </c>
      <c r="AA1117" s="4" t="str">
        <f>IF(Merge2[[#This Row],[YearsSinceLastPromotion]] &gt;=4, "Need Attention", "OK")</f>
        <v>OK</v>
      </c>
      <c r="AB1117" s="4">
        <v>2</v>
      </c>
      <c r="AC1117" s="1"/>
      <c r="AD1117" s="1"/>
      <c r="AE1117" s="2"/>
      <c r="AF1117" s="4"/>
      <c r="AG1117" s="4" t="e">
        <f>IF(ISNUMBER(Merge2[[#This Row],[PerformanceRating.EnvironmentSatisfaction]]),Merge2[[#This Row],[PerformanceRating.EnvironmentSatisfaction]], NA())</f>
        <v>#N/A</v>
      </c>
      <c r="AH1117" s="4"/>
      <c r="AI1117" s="4" t="e">
        <f>IF(ISNUMBER(Merge2[[#This Row],[PerformanceRating.JobSatisfaction]]),Merge2[[#This Row],[PerformanceRating.JobSatisfaction]],NA())</f>
        <v>#N/A</v>
      </c>
      <c r="AJ1117" s="4"/>
      <c r="AK1117" s="4" t="e">
        <f>IF(ISNUMBER(Merge2[[#This Row],[PerformanceRating.RelationshipSatisfaction]]),Merge2[[#This Row],[PerformanceRating.RelationshipSatisfaction]],NA())</f>
        <v>#N/A</v>
      </c>
      <c r="AL1117" s="4"/>
      <c r="AM1117" s="4"/>
      <c r="AN1117" s="4"/>
      <c r="AO1117" s="4" t="e">
        <f>IF(ISNUMBER(Merge2[[#This Row],[PerformanceRating.WorkLifeBalance]]),Merge2[[#This Row],[PerformanceRating.WorkLifeBalance]],NA())</f>
        <v>#N/A</v>
      </c>
      <c r="AP1117" s="4"/>
      <c r="AQ1117" s="4" t="e">
        <f>IF(ISNUMBER(Merge2[[#This Row],[PerformanceRating.SelfRating]]),Merge2[[#This Row],[PerformanceRating.SelfRating]],NA())</f>
        <v>#N/A</v>
      </c>
      <c r="AR1117" s="4"/>
      <c r="AS1117" s="4" t="e">
        <f>IF(ISNUMBER(Merge2[[#This Row],[PerformanceRating.ManagerRating]]),Merge2[[#This Row],[PerformanceRating.ManagerRating]],NA())</f>
        <v>#N/A</v>
      </c>
      <c r="AT1117" s="4" t="e">
        <f>AVERAGE(Merge2[[#This Row],[environment]],Merge2[[#This Row],[job_satisfactory]],Merge2[[#This Row],[Relationship]],Merge2[[#This Row],[worklife]],Merge2[[#This Row],[selfrating]],Merge2[[#This Row],[managerrating]])</f>
        <v>#N/A</v>
      </c>
    </row>
    <row r="1118" spans="1:46" x14ac:dyDescent="0.25">
      <c r="A1118" s="1" t="s">
        <v>3646</v>
      </c>
      <c r="B1118" s="3" t="s">
        <v>3647</v>
      </c>
      <c r="C1118" s="3" t="s">
        <v>3648</v>
      </c>
      <c r="D1118" s="3" t="s">
        <v>39</v>
      </c>
      <c r="E1118" s="4">
        <v>23</v>
      </c>
      <c r="F1118" s="4" t="str">
        <f>IF(Merge2[[#This Row],[Age]]&lt;=35,"Young","Old")</f>
        <v>Young</v>
      </c>
      <c r="G1118" s="3" t="s">
        <v>27</v>
      </c>
      <c r="H1118" s="3" t="s">
        <v>57</v>
      </c>
      <c r="I1118" s="4">
        <v>42</v>
      </c>
      <c r="J1118" s="4" t="str" cm="1">
        <f t="array" ref="J1118">_xlfn.IFS(Merge2[[#This Row],[DistanceFromHome (KM)]] &lt;=10,"0-10KM",Merge2[[#This Row],[DistanceFromHome (KM)]] &lt;=20,"11-20KM",Merge2[[#This Row],[DistanceFromHome (KM)]] &lt;=30,"21-30KM",Merge2[[#This Row],[DistanceFromHome (KM)]] &lt;=40,"31-40KM",Merge2[[#This Row],[DistanceFromHome (KM)]] &lt;=50,"41-50KM")</f>
        <v>41-50KM</v>
      </c>
      <c r="K1118" s="3" t="s">
        <v>40</v>
      </c>
      <c r="L1118" s="3" t="s">
        <v>30</v>
      </c>
      <c r="M1118" s="4">
        <v>4</v>
      </c>
      <c r="N1118" s="3" t="str" cm="1">
        <f t="array" ref="N1118">_xlfn.SWITCH(Merge2[[#This Row],[Education]], 1, "Below College", 2, "College", 3, "Bachelor's", 4, "Master's", 5, "Doctorate")</f>
        <v>Master's</v>
      </c>
      <c r="O1118" s="3" t="s">
        <v>58</v>
      </c>
      <c r="P1118" s="3" t="s">
        <v>110</v>
      </c>
      <c r="Q1118" s="3" t="s">
        <v>41</v>
      </c>
      <c r="R1118" s="5">
        <v>28824</v>
      </c>
      <c r="S1118" s="4">
        <v>0</v>
      </c>
      <c r="T1118" s="3" t="s">
        <v>42</v>
      </c>
      <c r="U1118" s="4">
        <f>IF(Merge2[[#This Row],[OverTime]]="Yes", 1, 0)</f>
        <v>1</v>
      </c>
      <c r="V1118" s="2">
        <v>44016</v>
      </c>
      <c r="W1118" s="3" t="s">
        <v>34</v>
      </c>
      <c r="X1118" s="4">
        <v>2</v>
      </c>
      <c r="Y1118" s="4">
        <v>2</v>
      </c>
      <c r="Z1118" s="4">
        <v>2</v>
      </c>
      <c r="AA1118" s="4" t="str">
        <f>IF(Merge2[[#This Row],[YearsSinceLastPromotion]] &gt;=4, "Need Attention", "OK")</f>
        <v>OK</v>
      </c>
      <c r="AB1118" s="4">
        <v>1</v>
      </c>
      <c r="AC1118" s="1"/>
      <c r="AD1118" s="1"/>
      <c r="AE1118" s="2"/>
      <c r="AF1118" s="4"/>
      <c r="AG1118" s="4" t="e">
        <f>IF(ISNUMBER(Merge2[[#This Row],[PerformanceRating.EnvironmentSatisfaction]]),Merge2[[#This Row],[PerformanceRating.EnvironmentSatisfaction]], NA())</f>
        <v>#N/A</v>
      </c>
      <c r="AH1118" s="4"/>
      <c r="AI1118" s="4" t="e">
        <f>IF(ISNUMBER(Merge2[[#This Row],[PerformanceRating.JobSatisfaction]]),Merge2[[#This Row],[PerformanceRating.JobSatisfaction]],NA())</f>
        <v>#N/A</v>
      </c>
      <c r="AJ1118" s="4"/>
      <c r="AK1118" s="4" t="e">
        <f>IF(ISNUMBER(Merge2[[#This Row],[PerformanceRating.RelationshipSatisfaction]]),Merge2[[#This Row],[PerformanceRating.RelationshipSatisfaction]],NA())</f>
        <v>#N/A</v>
      </c>
      <c r="AL1118" s="4"/>
      <c r="AM1118" s="4"/>
      <c r="AN1118" s="4"/>
      <c r="AO1118" s="4" t="e">
        <f>IF(ISNUMBER(Merge2[[#This Row],[PerformanceRating.WorkLifeBalance]]),Merge2[[#This Row],[PerformanceRating.WorkLifeBalance]],NA())</f>
        <v>#N/A</v>
      </c>
      <c r="AP1118" s="4"/>
      <c r="AQ1118" s="4" t="e">
        <f>IF(ISNUMBER(Merge2[[#This Row],[PerformanceRating.SelfRating]]),Merge2[[#This Row],[PerformanceRating.SelfRating]],NA())</f>
        <v>#N/A</v>
      </c>
      <c r="AR1118" s="4"/>
      <c r="AS1118" s="4" t="e">
        <f>IF(ISNUMBER(Merge2[[#This Row],[PerformanceRating.ManagerRating]]),Merge2[[#This Row],[PerformanceRating.ManagerRating]],NA())</f>
        <v>#N/A</v>
      </c>
      <c r="AT1118" s="4" t="e">
        <f>AVERAGE(Merge2[[#This Row],[environment]],Merge2[[#This Row],[job_satisfactory]],Merge2[[#This Row],[Relationship]],Merge2[[#This Row],[worklife]],Merge2[[#This Row],[selfrating]],Merge2[[#This Row],[managerrating]])</f>
        <v>#N/A</v>
      </c>
    </row>
    <row r="1119" spans="1:46" x14ac:dyDescent="0.25">
      <c r="A1119" s="1" t="s">
        <v>3649</v>
      </c>
      <c r="B1119" s="3" t="s">
        <v>3650</v>
      </c>
      <c r="C1119" s="3" t="s">
        <v>3651</v>
      </c>
      <c r="D1119" s="3" t="s">
        <v>39</v>
      </c>
      <c r="E1119" s="4">
        <v>20</v>
      </c>
      <c r="F1119" s="4" t="str">
        <f>IF(Merge2[[#This Row],[Age]]&lt;=35,"Young","Old")</f>
        <v>Young</v>
      </c>
      <c r="G1119" s="3" t="s">
        <v>92</v>
      </c>
      <c r="H1119" s="3" t="s">
        <v>57</v>
      </c>
      <c r="I1119" s="4">
        <v>28</v>
      </c>
      <c r="J1119" s="4" t="str" cm="1">
        <f t="array" ref="J1119">_xlfn.IFS(Merge2[[#This Row],[DistanceFromHome (KM)]] &lt;=10,"0-10KM",Merge2[[#This Row],[DistanceFromHome (KM)]] &lt;=20,"11-20KM",Merge2[[#This Row],[DistanceFromHome (KM)]] &lt;=30,"21-30KM",Merge2[[#This Row],[DistanceFromHome (KM)]] &lt;=40,"31-40KM",Merge2[[#This Row],[DistanceFromHome (KM)]] &lt;=50,"41-50KM")</f>
        <v>21-30KM</v>
      </c>
      <c r="K1119" s="3" t="s">
        <v>40</v>
      </c>
      <c r="L1119" s="3" t="s">
        <v>30</v>
      </c>
      <c r="M1119" s="4">
        <v>3</v>
      </c>
      <c r="N1119" s="3" t="str" cm="1">
        <f t="array" ref="N1119">_xlfn.SWITCH(Merge2[[#This Row],[Education]], 1, "Below College", 2, "College", 3, "Bachelor's", 4, "Master's", 5, "Doctorate")</f>
        <v>Bachelor's</v>
      </c>
      <c r="O1119" s="3" t="s">
        <v>77</v>
      </c>
      <c r="P1119" s="3" t="s">
        <v>110</v>
      </c>
      <c r="Q1119" s="3" t="s">
        <v>51</v>
      </c>
      <c r="R1119" s="5">
        <v>29835</v>
      </c>
      <c r="S1119" s="4">
        <v>3</v>
      </c>
      <c r="T1119" s="3" t="s">
        <v>42</v>
      </c>
      <c r="U1119" s="4">
        <f>IF(Merge2[[#This Row],[OverTime]]="Yes", 1, 0)</f>
        <v>1</v>
      </c>
      <c r="V1119" s="2">
        <v>44017</v>
      </c>
      <c r="W1119" s="3" t="s">
        <v>34</v>
      </c>
      <c r="X1119" s="4">
        <v>2</v>
      </c>
      <c r="Y1119" s="4">
        <v>0</v>
      </c>
      <c r="Z1119" s="4">
        <v>0</v>
      </c>
      <c r="AA1119" s="4" t="str">
        <f>IF(Merge2[[#This Row],[YearsSinceLastPromotion]] &gt;=4, "Need Attention", "OK")</f>
        <v>OK</v>
      </c>
      <c r="AB1119" s="4">
        <v>0</v>
      </c>
      <c r="AC1119" s="1"/>
      <c r="AD1119" s="1"/>
      <c r="AE1119" s="2"/>
      <c r="AF1119" s="4"/>
      <c r="AG1119" s="4" t="e">
        <f>IF(ISNUMBER(Merge2[[#This Row],[PerformanceRating.EnvironmentSatisfaction]]),Merge2[[#This Row],[PerformanceRating.EnvironmentSatisfaction]], NA())</f>
        <v>#N/A</v>
      </c>
      <c r="AH1119" s="4"/>
      <c r="AI1119" s="4" t="e">
        <f>IF(ISNUMBER(Merge2[[#This Row],[PerformanceRating.JobSatisfaction]]),Merge2[[#This Row],[PerformanceRating.JobSatisfaction]],NA())</f>
        <v>#N/A</v>
      </c>
      <c r="AJ1119" s="4"/>
      <c r="AK1119" s="4" t="e">
        <f>IF(ISNUMBER(Merge2[[#This Row],[PerformanceRating.RelationshipSatisfaction]]),Merge2[[#This Row],[PerformanceRating.RelationshipSatisfaction]],NA())</f>
        <v>#N/A</v>
      </c>
      <c r="AL1119" s="4"/>
      <c r="AM1119" s="4"/>
      <c r="AN1119" s="4"/>
      <c r="AO1119" s="4" t="e">
        <f>IF(ISNUMBER(Merge2[[#This Row],[PerformanceRating.WorkLifeBalance]]),Merge2[[#This Row],[PerformanceRating.WorkLifeBalance]],NA())</f>
        <v>#N/A</v>
      </c>
      <c r="AP1119" s="4"/>
      <c r="AQ1119" s="4" t="e">
        <f>IF(ISNUMBER(Merge2[[#This Row],[PerformanceRating.SelfRating]]),Merge2[[#This Row],[PerformanceRating.SelfRating]],NA())</f>
        <v>#N/A</v>
      </c>
      <c r="AR1119" s="4"/>
      <c r="AS1119" s="4" t="e">
        <f>IF(ISNUMBER(Merge2[[#This Row],[PerformanceRating.ManagerRating]]),Merge2[[#This Row],[PerformanceRating.ManagerRating]],NA())</f>
        <v>#N/A</v>
      </c>
      <c r="AT1119" s="4" t="e">
        <f>AVERAGE(Merge2[[#This Row],[environment]],Merge2[[#This Row],[job_satisfactory]],Merge2[[#This Row],[Relationship]],Merge2[[#This Row],[worklife]],Merge2[[#This Row],[selfrating]],Merge2[[#This Row],[managerrating]])</f>
        <v>#N/A</v>
      </c>
    </row>
    <row r="1120" spans="1:46" hidden="1" x14ac:dyDescent="0.25">
      <c r="A1120" s="1" t="s">
        <v>3652</v>
      </c>
      <c r="B1120" s="3" t="s">
        <v>3653</v>
      </c>
      <c r="C1120" s="3" t="s">
        <v>3654</v>
      </c>
      <c r="D1120" s="3" t="s">
        <v>39</v>
      </c>
      <c r="E1120" s="4">
        <v>42</v>
      </c>
      <c r="F1120" s="4" t="str">
        <f>IF(Merge2[[#This Row],[Age]]&lt;=35,"Young","Old")</f>
        <v>Old</v>
      </c>
      <c r="G1120" s="3" t="s">
        <v>92</v>
      </c>
      <c r="H1120" s="3" t="s">
        <v>57</v>
      </c>
      <c r="I1120" s="4">
        <v>28</v>
      </c>
      <c r="J1120" s="4" t="str" cm="1">
        <f t="array" ref="J1120">_xlfn.IFS(Merge2[[#This Row],[DistanceFromHome (KM)]] &lt;=10,"0-10KM",Merge2[[#This Row],[DistanceFromHome (KM)]] &lt;=20,"11-20KM",Merge2[[#This Row],[DistanceFromHome (KM)]] &lt;=30,"21-30KM",Merge2[[#This Row],[DistanceFromHome (KM)]] &lt;=40,"31-40KM",Merge2[[#This Row],[DistanceFromHome (KM)]] &lt;=50,"41-50KM")</f>
        <v>21-30KM</v>
      </c>
      <c r="K1120" s="3" t="s">
        <v>69</v>
      </c>
      <c r="L1120" s="3" t="s">
        <v>30</v>
      </c>
      <c r="M1120" s="4">
        <v>3</v>
      </c>
      <c r="N1120" s="3" t="str" cm="1">
        <f t="array" ref="N1120">_xlfn.SWITCH(Merge2[[#This Row],[Education]], 1, "Below College", 2, "College", 3, "Bachelor's", 4, "Master's", 5, "Doctorate")</f>
        <v>Bachelor's</v>
      </c>
      <c r="O1120" s="3" t="s">
        <v>58</v>
      </c>
      <c r="P1120" s="3" t="s">
        <v>114</v>
      </c>
      <c r="Q1120" s="3" t="s">
        <v>51</v>
      </c>
      <c r="R1120" s="5">
        <v>264513</v>
      </c>
      <c r="S1120" s="4">
        <v>0</v>
      </c>
      <c r="T1120" s="3" t="s">
        <v>34</v>
      </c>
      <c r="U1120" s="4">
        <f>IF(Merge2[[#This Row],[OverTime]]="Yes", 1, 0)</f>
        <v>0</v>
      </c>
      <c r="V1120" s="2">
        <v>44020</v>
      </c>
      <c r="W1120" s="3" t="s">
        <v>42</v>
      </c>
      <c r="X1120" s="4">
        <v>1</v>
      </c>
      <c r="Y1120" s="4">
        <v>0</v>
      </c>
      <c r="Z1120" s="4">
        <v>0</v>
      </c>
      <c r="AA1120" s="4" t="str">
        <f>IF(Merge2[[#This Row],[YearsSinceLastPromotion]] &gt;=4, "Need Attention", "OK")</f>
        <v>OK</v>
      </c>
      <c r="AB1120" s="4">
        <v>1</v>
      </c>
      <c r="AC1120" s="1" t="s">
        <v>3655</v>
      </c>
      <c r="AD1120" s="1" t="s">
        <v>3652</v>
      </c>
      <c r="AE1120" s="2">
        <v>42679</v>
      </c>
      <c r="AF1120" s="4">
        <v>5</v>
      </c>
      <c r="AG1120" s="4">
        <f>IF(ISNUMBER(Merge2[[#This Row],[PerformanceRating.EnvironmentSatisfaction]]),Merge2[[#This Row],[PerformanceRating.EnvironmentSatisfaction]], NA())</f>
        <v>5</v>
      </c>
      <c r="AH1120" s="4">
        <v>2</v>
      </c>
      <c r="AI1120" s="4">
        <f>IF(ISNUMBER(Merge2[[#This Row],[PerformanceRating.JobSatisfaction]]),Merge2[[#This Row],[PerformanceRating.JobSatisfaction]],NA())</f>
        <v>2</v>
      </c>
      <c r="AJ1120" s="4">
        <v>4</v>
      </c>
      <c r="AK1120" s="4">
        <f>IF(ISNUMBER(Merge2[[#This Row],[PerformanceRating.RelationshipSatisfaction]]),Merge2[[#This Row],[PerformanceRating.RelationshipSatisfaction]],NA())</f>
        <v>4</v>
      </c>
      <c r="AL1120" s="4">
        <v>2</v>
      </c>
      <c r="AM1120" s="4">
        <v>2</v>
      </c>
      <c r="AN1120" s="4">
        <v>2</v>
      </c>
      <c r="AO1120" s="4">
        <f>IF(ISNUMBER(Merge2[[#This Row],[PerformanceRating.WorkLifeBalance]]),Merge2[[#This Row],[PerformanceRating.WorkLifeBalance]],NA())</f>
        <v>2</v>
      </c>
      <c r="AP1120" s="4">
        <v>5</v>
      </c>
      <c r="AQ1120" s="4">
        <f>IF(ISNUMBER(Merge2[[#This Row],[PerformanceRating.SelfRating]]),Merge2[[#This Row],[PerformanceRating.SelfRating]],NA())</f>
        <v>5</v>
      </c>
      <c r="AR1120" s="4">
        <v>4</v>
      </c>
      <c r="AS1120" s="4">
        <f>IF(ISNUMBER(Merge2[[#This Row],[PerformanceRating.ManagerRating]]),Merge2[[#This Row],[PerformanceRating.ManagerRating]],NA())</f>
        <v>4</v>
      </c>
      <c r="AT1120" s="4">
        <f>AVERAGE(Merge2[[#This Row],[environment]],Merge2[[#This Row],[job_satisfactory]],Merge2[[#This Row],[Relationship]],Merge2[[#This Row],[worklife]],Merge2[[#This Row],[selfrating]],Merge2[[#This Row],[managerrating]])</f>
        <v>3.6666666666666665</v>
      </c>
    </row>
    <row r="1121" spans="1:46" x14ac:dyDescent="0.25">
      <c r="A1121" s="1" t="s">
        <v>3656</v>
      </c>
      <c r="B1121" s="3" t="s">
        <v>3657</v>
      </c>
      <c r="C1121" s="3" t="s">
        <v>3658</v>
      </c>
      <c r="D1121" s="3" t="s">
        <v>39</v>
      </c>
      <c r="E1121" s="4">
        <v>22</v>
      </c>
      <c r="F1121" s="4" t="str">
        <f>IF(Merge2[[#This Row],[Age]]&lt;=35,"Young","Old")</f>
        <v>Young</v>
      </c>
      <c r="G1121" s="3" t="s">
        <v>27</v>
      </c>
      <c r="H1121" s="3" t="s">
        <v>57</v>
      </c>
      <c r="I1121" s="4">
        <v>6</v>
      </c>
      <c r="J1121" s="4" t="str" cm="1">
        <f t="array" ref="J1121">_xlfn.IFS(Merge2[[#This Row],[DistanceFromHome (KM)]] &lt;=10,"0-10KM",Merge2[[#This Row],[DistanceFromHome (KM)]] &lt;=20,"11-20KM",Merge2[[#This Row],[DistanceFromHome (KM)]] &lt;=30,"21-30KM",Merge2[[#This Row],[DistanceFromHome (KM)]] &lt;=40,"31-40KM",Merge2[[#This Row],[DistanceFromHome (KM)]] &lt;=50,"41-50KM")</f>
        <v>0-10KM</v>
      </c>
      <c r="K1121" s="3" t="s">
        <v>29</v>
      </c>
      <c r="L1121" s="3" t="s">
        <v>30</v>
      </c>
      <c r="M1121" s="4">
        <v>3</v>
      </c>
      <c r="N1121" s="3" t="str" cm="1">
        <f t="array" ref="N1121">_xlfn.SWITCH(Merge2[[#This Row],[Education]], 1, "Below College", 2, "College", 3, "Bachelor's", 4, "Master's", 5, "Doctorate")</f>
        <v>Bachelor's</v>
      </c>
      <c r="O1121" s="3" t="s">
        <v>58</v>
      </c>
      <c r="P1121" s="3" t="s">
        <v>110</v>
      </c>
      <c r="Q1121" s="3" t="s">
        <v>33</v>
      </c>
      <c r="R1121" s="5">
        <v>43072</v>
      </c>
      <c r="S1121" s="4">
        <v>1</v>
      </c>
      <c r="T1121" s="3" t="s">
        <v>42</v>
      </c>
      <c r="U1121" s="4">
        <f>IF(Merge2[[#This Row],[OverTime]]="Yes", 1, 0)</f>
        <v>1</v>
      </c>
      <c r="V1121" s="2">
        <v>44021</v>
      </c>
      <c r="W1121" s="3" t="s">
        <v>34</v>
      </c>
      <c r="X1121" s="4">
        <v>2</v>
      </c>
      <c r="Y1121" s="4">
        <v>1</v>
      </c>
      <c r="Z1121" s="4">
        <v>2</v>
      </c>
      <c r="AA1121" s="4" t="str">
        <f>IF(Merge2[[#This Row],[YearsSinceLastPromotion]] &gt;=4, "Need Attention", "OK")</f>
        <v>OK</v>
      </c>
      <c r="AB1121" s="4">
        <v>1</v>
      </c>
      <c r="AC1121" s="1"/>
      <c r="AD1121" s="1"/>
      <c r="AE1121" s="2"/>
      <c r="AF1121" s="4"/>
      <c r="AG1121" s="4" t="e">
        <f>IF(ISNUMBER(Merge2[[#This Row],[PerformanceRating.EnvironmentSatisfaction]]),Merge2[[#This Row],[PerformanceRating.EnvironmentSatisfaction]], NA())</f>
        <v>#N/A</v>
      </c>
      <c r="AH1121" s="4"/>
      <c r="AI1121" s="4" t="e">
        <f>IF(ISNUMBER(Merge2[[#This Row],[PerformanceRating.JobSatisfaction]]),Merge2[[#This Row],[PerformanceRating.JobSatisfaction]],NA())</f>
        <v>#N/A</v>
      </c>
      <c r="AJ1121" s="4"/>
      <c r="AK1121" s="4" t="e">
        <f>IF(ISNUMBER(Merge2[[#This Row],[PerformanceRating.RelationshipSatisfaction]]),Merge2[[#This Row],[PerformanceRating.RelationshipSatisfaction]],NA())</f>
        <v>#N/A</v>
      </c>
      <c r="AL1121" s="4"/>
      <c r="AM1121" s="4"/>
      <c r="AN1121" s="4"/>
      <c r="AO1121" s="4" t="e">
        <f>IF(ISNUMBER(Merge2[[#This Row],[PerformanceRating.WorkLifeBalance]]),Merge2[[#This Row],[PerformanceRating.WorkLifeBalance]],NA())</f>
        <v>#N/A</v>
      </c>
      <c r="AP1121" s="4"/>
      <c r="AQ1121" s="4" t="e">
        <f>IF(ISNUMBER(Merge2[[#This Row],[PerformanceRating.SelfRating]]),Merge2[[#This Row],[PerformanceRating.SelfRating]],NA())</f>
        <v>#N/A</v>
      </c>
      <c r="AR1121" s="4"/>
      <c r="AS1121" s="4" t="e">
        <f>IF(ISNUMBER(Merge2[[#This Row],[PerformanceRating.ManagerRating]]),Merge2[[#This Row],[PerformanceRating.ManagerRating]],NA())</f>
        <v>#N/A</v>
      </c>
      <c r="AT1121" s="4" t="e">
        <f>AVERAGE(Merge2[[#This Row],[environment]],Merge2[[#This Row],[job_satisfactory]],Merge2[[#This Row],[Relationship]],Merge2[[#This Row],[worklife]],Merge2[[#This Row],[selfrating]],Merge2[[#This Row],[managerrating]])</f>
        <v>#N/A</v>
      </c>
    </row>
    <row r="1122" spans="1:46" x14ac:dyDescent="0.25">
      <c r="A1122" s="1" t="s">
        <v>3659</v>
      </c>
      <c r="B1122" s="3" t="s">
        <v>3660</v>
      </c>
      <c r="C1122" s="3" t="s">
        <v>3661</v>
      </c>
      <c r="D1122" s="3" t="s">
        <v>39</v>
      </c>
      <c r="E1122" s="4">
        <v>23</v>
      </c>
      <c r="F1122" s="4" t="str">
        <f>IF(Merge2[[#This Row],[Age]]&lt;=35,"Young","Old")</f>
        <v>Young</v>
      </c>
      <c r="G1122" s="3" t="s">
        <v>27</v>
      </c>
      <c r="H1122" s="3" t="s">
        <v>28</v>
      </c>
      <c r="I1122" s="4">
        <v>9</v>
      </c>
      <c r="J1122" s="4" t="str" cm="1">
        <f t="array" ref="J1122">_xlfn.IFS(Merge2[[#This Row],[DistanceFromHome (KM)]] &lt;=10,"0-10KM",Merge2[[#This Row],[DistanceFromHome (KM)]] &lt;=20,"11-20KM",Merge2[[#This Row],[DistanceFromHome (KM)]] &lt;=30,"21-30KM",Merge2[[#This Row],[DistanceFromHome (KM)]] &lt;=40,"31-40KM",Merge2[[#This Row],[DistanceFromHome (KM)]] &lt;=50,"41-50KM")</f>
        <v>0-10KM</v>
      </c>
      <c r="K1122" s="3" t="s">
        <v>69</v>
      </c>
      <c r="L1122" s="3" t="s">
        <v>30</v>
      </c>
      <c r="M1122" s="4">
        <v>2</v>
      </c>
      <c r="N1122" s="3" t="str" cm="1">
        <f t="array" ref="N1122">_xlfn.SWITCH(Merge2[[#This Row],[Education]], 1, "Below College", 2, "College", 3, "Bachelor's", 4, "Master's", 5, "Doctorate")</f>
        <v>College</v>
      </c>
      <c r="O1122" s="3" t="s">
        <v>49</v>
      </c>
      <c r="P1122" s="3" t="s">
        <v>166</v>
      </c>
      <c r="Q1122" s="3" t="s">
        <v>51</v>
      </c>
      <c r="R1122" s="5">
        <v>33750</v>
      </c>
      <c r="S1122" s="4">
        <v>1</v>
      </c>
      <c r="T1122" s="3" t="s">
        <v>34</v>
      </c>
      <c r="U1122" s="4">
        <f>IF(Merge2[[#This Row],[OverTime]]="Yes", 1, 0)</f>
        <v>0</v>
      </c>
      <c r="V1122" s="2">
        <v>44022</v>
      </c>
      <c r="W1122" s="3" t="s">
        <v>34</v>
      </c>
      <c r="X1122" s="4">
        <v>2</v>
      </c>
      <c r="Y1122" s="4">
        <v>0</v>
      </c>
      <c r="Z1122" s="4">
        <v>2</v>
      </c>
      <c r="AA1122" s="4" t="str">
        <f>IF(Merge2[[#This Row],[YearsSinceLastPromotion]] &gt;=4, "Need Attention", "OK")</f>
        <v>OK</v>
      </c>
      <c r="AB1122" s="4">
        <v>0</v>
      </c>
      <c r="AC1122" s="1"/>
      <c r="AD1122" s="1"/>
      <c r="AE1122" s="2"/>
      <c r="AF1122" s="4"/>
      <c r="AG1122" s="4" t="e">
        <f>IF(ISNUMBER(Merge2[[#This Row],[PerformanceRating.EnvironmentSatisfaction]]),Merge2[[#This Row],[PerformanceRating.EnvironmentSatisfaction]], NA())</f>
        <v>#N/A</v>
      </c>
      <c r="AH1122" s="4"/>
      <c r="AI1122" s="4" t="e">
        <f>IF(ISNUMBER(Merge2[[#This Row],[PerformanceRating.JobSatisfaction]]),Merge2[[#This Row],[PerformanceRating.JobSatisfaction]],NA())</f>
        <v>#N/A</v>
      </c>
      <c r="AJ1122" s="4"/>
      <c r="AK1122" s="4" t="e">
        <f>IF(ISNUMBER(Merge2[[#This Row],[PerformanceRating.RelationshipSatisfaction]]),Merge2[[#This Row],[PerformanceRating.RelationshipSatisfaction]],NA())</f>
        <v>#N/A</v>
      </c>
      <c r="AL1122" s="4"/>
      <c r="AM1122" s="4"/>
      <c r="AN1122" s="4"/>
      <c r="AO1122" s="4" t="e">
        <f>IF(ISNUMBER(Merge2[[#This Row],[PerformanceRating.WorkLifeBalance]]),Merge2[[#This Row],[PerformanceRating.WorkLifeBalance]],NA())</f>
        <v>#N/A</v>
      </c>
      <c r="AP1122" s="4"/>
      <c r="AQ1122" s="4" t="e">
        <f>IF(ISNUMBER(Merge2[[#This Row],[PerformanceRating.SelfRating]]),Merge2[[#This Row],[PerformanceRating.SelfRating]],NA())</f>
        <v>#N/A</v>
      </c>
      <c r="AR1122" s="4"/>
      <c r="AS1122" s="4" t="e">
        <f>IF(ISNUMBER(Merge2[[#This Row],[PerformanceRating.ManagerRating]]),Merge2[[#This Row],[PerformanceRating.ManagerRating]],NA())</f>
        <v>#N/A</v>
      </c>
      <c r="AT1122" s="4" t="e">
        <f>AVERAGE(Merge2[[#This Row],[environment]],Merge2[[#This Row],[job_satisfactory]],Merge2[[#This Row],[Relationship]],Merge2[[#This Row],[worklife]],Merge2[[#This Row],[selfrating]],Merge2[[#This Row],[managerrating]])</f>
        <v>#N/A</v>
      </c>
    </row>
    <row r="1123" spans="1:46" x14ac:dyDescent="0.25">
      <c r="A1123" s="1" t="s">
        <v>3662</v>
      </c>
      <c r="B1123" s="3" t="s">
        <v>3663</v>
      </c>
      <c r="C1123" s="3" t="s">
        <v>3664</v>
      </c>
      <c r="D1123" s="3" t="s">
        <v>39</v>
      </c>
      <c r="E1123" s="4">
        <v>23</v>
      </c>
      <c r="F1123" s="4" t="str">
        <f>IF(Merge2[[#This Row],[Age]]&lt;=35,"Young","Old")</f>
        <v>Young</v>
      </c>
      <c r="G1123" s="3" t="s">
        <v>27</v>
      </c>
      <c r="H1123" s="3" t="s">
        <v>28</v>
      </c>
      <c r="I1123" s="4">
        <v>1</v>
      </c>
      <c r="J1123" s="4" t="str" cm="1">
        <f t="array" ref="J1123">_xlfn.IFS(Merge2[[#This Row],[DistanceFromHome (KM)]] &lt;=10,"0-10KM",Merge2[[#This Row],[DistanceFromHome (KM)]] &lt;=20,"11-20KM",Merge2[[#This Row],[DistanceFromHome (KM)]] &lt;=30,"21-30KM",Merge2[[#This Row],[DistanceFromHome (KM)]] &lt;=40,"31-40KM",Merge2[[#This Row],[DistanceFromHome (KM)]] &lt;=50,"41-50KM")</f>
        <v>0-10KM</v>
      </c>
      <c r="K1123" s="3" t="s">
        <v>40</v>
      </c>
      <c r="L1123" s="3" t="s">
        <v>30</v>
      </c>
      <c r="M1123" s="4">
        <v>2</v>
      </c>
      <c r="N1123" s="3" t="str" cm="1">
        <f t="array" ref="N1123">_xlfn.SWITCH(Merge2[[#This Row],[Education]], 1, "Below College", 2, "College", 3, "Bachelor's", 4, "Master's", 5, "Doctorate")</f>
        <v>College</v>
      </c>
      <c r="O1123" s="3" t="s">
        <v>83</v>
      </c>
      <c r="P1123" s="3" t="s">
        <v>32</v>
      </c>
      <c r="Q1123" s="3" t="s">
        <v>51</v>
      </c>
      <c r="R1123" s="5">
        <v>65489</v>
      </c>
      <c r="S1123" s="4">
        <v>1</v>
      </c>
      <c r="T1123" s="3" t="s">
        <v>34</v>
      </c>
      <c r="U1123" s="4">
        <f>IF(Merge2[[#This Row],[OverTime]]="Yes", 1, 0)</f>
        <v>0</v>
      </c>
      <c r="V1123" s="2">
        <v>44024</v>
      </c>
      <c r="W1123" s="3" t="s">
        <v>34</v>
      </c>
      <c r="X1123" s="4">
        <v>2</v>
      </c>
      <c r="Y1123" s="4">
        <v>0</v>
      </c>
      <c r="Z1123" s="4">
        <v>1</v>
      </c>
      <c r="AA1123" s="4" t="str">
        <f>IF(Merge2[[#This Row],[YearsSinceLastPromotion]] &gt;=4, "Need Attention", "OK")</f>
        <v>OK</v>
      </c>
      <c r="AB1123" s="4">
        <v>1</v>
      </c>
      <c r="AC1123" s="1"/>
      <c r="AD1123" s="1"/>
      <c r="AE1123" s="2"/>
      <c r="AF1123" s="4"/>
      <c r="AG1123" s="4" t="e">
        <f>IF(ISNUMBER(Merge2[[#This Row],[PerformanceRating.EnvironmentSatisfaction]]),Merge2[[#This Row],[PerformanceRating.EnvironmentSatisfaction]], NA())</f>
        <v>#N/A</v>
      </c>
      <c r="AH1123" s="4"/>
      <c r="AI1123" s="4" t="e">
        <f>IF(ISNUMBER(Merge2[[#This Row],[PerformanceRating.JobSatisfaction]]),Merge2[[#This Row],[PerformanceRating.JobSatisfaction]],NA())</f>
        <v>#N/A</v>
      </c>
      <c r="AJ1123" s="4"/>
      <c r="AK1123" s="4" t="e">
        <f>IF(ISNUMBER(Merge2[[#This Row],[PerformanceRating.RelationshipSatisfaction]]),Merge2[[#This Row],[PerformanceRating.RelationshipSatisfaction]],NA())</f>
        <v>#N/A</v>
      </c>
      <c r="AL1123" s="4"/>
      <c r="AM1123" s="4"/>
      <c r="AN1123" s="4"/>
      <c r="AO1123" s="4" t="e">
        <f>IF(ISNUMBER(Merge2[[#This Row],[PerformanceRating.WorkLifeBalance]]),Merge2[[#This Row],[PerformanceRating.WorkLifeBalance]],NA())</f>
        <v>#N/A</v>
      </c>
      <c r="AP1123" s="4"/>
      <c r="AQ1123" s="4" t="e">
        <f>IF(ISNUMBER(Merge2[[#This Row],[PerformanceRating.SelfRating]]),Merge2[[#This Row],[PerformanceRating.SelfRating]],NA())</f>
        <v>#N/A</v>
      </c>
      <c r="AR1123" s="4"/>
      <c r="AS1123" s="4" t="e">
        <f>IF(ISNUMBER(Merge2[[#This Row],[PerformanceRating.ManagerRating]]),Merge2[[#This Row],[PerformanceRating.ManagerRating]],NA())</f>
        <v>#N/A</v>
      </c>
      <c r="AT1123" s="4" t="e">
        <f>AVERAGE(Merge2[[#This Row],[environment]],Merge2[[#This Row],[job_satisfactory]],Merge2[[#This Row],[Relationship]],Merge2[[#This Row],[worklife]],Merge2[[#This Row],[selfrating]],Merge2[[#This Row],[managerrating]])</f>
        <v>#N/A</v>
      </c>
    </row>
    <row r="1124" spans="1:46" x14ac:dyDescent="0.25">
      <c r="A1124" s="1" t="s">
        <v>3665</v>
      </c>
      <c r="B1124" s="3" t="s">
        <v>3666</v>
      </c>
      <c r="C1124" s="3" t="s">
        <v>3667</v>
      </c>
      <c r="D1124" s="3" t="s">
        <v>26</v>
      </c>
      <c r="E1124" s="4">
        <v>20</v>
      </c>
      <c r="F1124" s="4" t="str">
        <f>IF(Merge2[[#This Row],[Age]]&lt;=35,"Young","Old")</f>
        <v>Young</v>
      </c>
      <c r="G1124" s="3" t="s">
        <v>27</v>
      </c>
      <c r="H1124" s="3" t="s">
        <v>57</v>
      </c>
      <c r="I1124" s="4">
        <v>3</v>
      </c>
      <c r="J1124" s="4" t="str" cm="1">
        <f t="array" ref="J1124">_xlfn.IFS(Merge2[[#This Row],[DistanceFromHome (KM)]] &lt;=10,"0-10KM",Merge2[[#This Row],[DistanceFromHome (KM)]] &lt;=20,"11-20KM",Merge2[[#This Row],[DistanceFromHome (KM)]] &lt;=30,"21-30KM",Merge2[[#This Row],[DistanceFromHome (KM)]] &lt;=40,"31-40KM",Merge2[[#This Row],[DistanceFromHome (KM)]] &lt;=50,"41-50KM")</f>
        <v>0-10KM</v>
      </c>
      <c r="K1124" s="3" t="s">
        <v>40</v>
      </c>
      <c r="L1124" s="3" t="s">
        <v>30</v>
      </c>
      <c r="M1124" s="4">
        <v>1</v>
      </c>
      <c r="N1124" s="3" t="str" cm="1">
        <f t="array" ref="N1124">_xlfn.SWITCH(Merge2[[#This Row],[Education]], 1, "Below College", 2, "College", 3, "Bachelor's", 4, "Master's", 5, "Doctorate")</f>
        <v>Below College</v>
      </c>
      <c r="O1124" s="3" t="s">
        <v>77</v>
      </c>
      <c r="P1124" s="3" t="s">
        <v>101</v>
      </c>
      <c r="Q1124" s="3" t="s">
        <v>51</v>
      </c>
      <c r="R1124" s="5">
        <v>41342</v>
      </c>
      <c r="S1124" s="4">
        <v>1</v>
      </c>
      <c r="T1124" s="3" t="s">
        <v>42</v>
      </c>
      <c r="U1124" s="4">
        <f>IF(Merge2[[#This Row],[OverTime]]="Yes", 1, 0)</f>
        <v>1</v>
      </c>
      <c r="V1124" s="2">
        <v>44028</v>
      </c>
      <c r="W1124" s="3" t="s">
        <v>34</v>
      </c>
      <c r="X1124" s="4">
        <v>2</v>
      </c>
      <c r="Y1124" s="4">
        <v>1</v>
      </c>
      <c r="Z1124" s="4">
        <v>1</v>
      </c>
      <c r="AA1124" s="4" t="str">
        <f>IF(Merge2[[#This Row],[YearsSinceLastPromotion]] &gt;=4, "Need Attention", "OK")</f>
        <v>OK</v>
      </c>
      <c r="AB1124" s="4">
        <v>2</v>
      </c>
      <c r="AC1124" s="1"/>
      <c r="AD1124" s="1"/>
      <c r="AE1124" s="2"/>
      <c r="AF1124" s="4"/>
      <c r="AG1124" s="4" t="e">
        <f>IF(ISNUMBER(Merge2[[#This Row],[PerformanceRating.EnvironmentSatisfaction]]),Merge2[[#This Row],[PerformanceRating.EnvironmentSatisfaction]], NA())</f>
        <v>#N/A</v>
      </c>
      <c r="AH1124" s="4"/>
      <c r="AI1124" s="4" t="e">
        <f>IF(ISNUMBER(Merge2[[#This Row],[PerformanceRating.JobSatisfaction]]),Merge2[[#This Row],[PerformanceRating.JobSatisfaction]],NA())</f>
        <v>#N/A</v>
      </c>
      <c r="AJ1124" s="4"/>
      <c r="AK1124" s="4" t="e">
        <f>IF(ISNUMBER(Merge2[[#This Row],[PerformanceRating.RelationshipSatisfaction]]),Merge2[[#This Row],[PerformanceRating.RelationshipSatisfaction]],NA())</f>
        <v>#N/A</v>
      </c>
      <c r="AL1124" s="4"/>
      <c r="AM1124" s="4"/>
      <c r="AN1124" s="4"/>
      <c r="AO1124" s="4" t="e">
        <f>IF(ISNUMBER(Merge2[[#This Row],[PerformanceRating.WorkLifeBalance]]),Merge2[[#This Row],[PerformanceRating.WorkLifeBalance]],NA())</f>
        <v>#N/A</v>
      </c>
      <c r="AP1124" s="4"/>
      <c r="AQ1124" s="4" t="e">
        <f>IF(ISNUMBER(Merge2[[#This Row],[PerformanceRating.SelfRating]]),Merge2[[#This Row],[PerformanceRating.SelfRating]],NA())</f>
        <v>#N/A</v>
      </c>
      <c r="AR1124" s="4"/>
      <c r="AS1124" s="4" t="e">
        <f>IF(ISNUMBER(Merge2[[#This Row],[PerformanceRating.ManagerRating]]),Merge2[[#This Row],[PerformanceRating.ManagerRating]],NA())</f>
        <v>#N/A</v>
      </c>
      <c r="AT1124" s="4" t="e">
        <f>AVERAGE(Merge2[[#This Row],[environment]],Merge2[[#This Row],[job_satisfactory]],Merge2[[#This Row],[Relationship]],Merge2[[#This Row],[worklife]],Merge2[[#This Row],[selfrating]],Merge2[[#This Row],[managerrating]])</f>
        <v>#N/A</v>
      </c>
    </row>
    <row r="1125" spans="1:46" hidden="1" x14ac:dyDescent="0.25">
      <c r="A1125" s="1" t="s">
        <v>3668</v>
      </c>
      <c r="B1125" s="3" t="s">
        <v>3669</v>
      </c>
      <c r="C1125" s="3" t="s">
        <v>3670</v>
      </c>
      <c r="D1125" s="3" t="s">
        <v>39</v>
      </c>
      <c r="E1125" s="4">
        <v>36</v>
      </c>
      <c r="F1125" s="4" t="str">
        <f>IF(Merge2[[#This Row],[Age]]&lt;=35,"Young","Old")</f>
        <v>Old</v>
      </c>
      <c r="G1125" s="3" t="s">
        <v>27</v>
      </c>
      <c r="H1125" s="3" t="s">
        <v>28</v>
      </c>
      <c r="I1125" s="4">
        <v>7</v>
      </c>
      <c r="J1125" s="4" t="str" cm="1">
        <f t="array" ref="J1125">_xlfn.IFS(Merge2[[#This Row],[DistanceFromHome (KM)]] &lt;=10,"0-10KM",Merge2[[#This Row],[DistanceFromHome (KM)]] &lt;=20,"11-20KM",Merge2[[#This Row],[DistanceFromHome (KM)]] &lt;=30,"21-30KM",Merge2[[#This Row],[DistanceFromHome (KM)]] &lt;=40,"31-40KM",Merge2[[#This Row],[DistanceFromHome (KM)]] &lt;=50,"41-50KM")</f>
        <v>0-10KM</v>
      </c>
      <c r="K1125" s="3" t="s">
        <v>69</v>
      </c>
      <c r="L1125" s="3" t="s">
        <v>30</v>
      </c>
      <c r="M1125" s="4">
        <v>3</v>
      </c>
      <c r="N1125" s="3" t="str" cm="1">
        <f t="array" ref="N1125">_xlfn.SWITCH(Merge2[[#This Row],[Education]], 1, "Below College", 2, "College", 3, "Bachelor's", 4, "Master's", 5, "Doctorate")</f>
        <v>Bachelor's</v>
      </c>
      <c r="O1125" s="3" t="s">
        <v>63</v>
      </c>
      <c r="P1125" s="3" t="s">
        <v>32</v>
      </c>
      <c r="Q1125" s="3" t="s">
        <v>41</v>
      </c>
      <c r="R1125" s="5">
        <v>243989</v>
      </c>
      <c r="S1125" s="4">
        <v>0</v>
      </c>
      <c r="T1125" s="3" t="s">
        <v>42</v>
      </c>
      <c r="U1125" s="4">
        <f>IF(Merge2[[#This Row],[OverTime]]="Yes", 1, 0)</f>
        <v>1</v>
      </c>
      <c r="V1125" s="2">
        <v>44030</v>
      </c>
      <c r="W1125" s="3" t="s">
        <v>42</v>
      </c>
      <c r="X1125" s="4">
        <v>1</v>
      </c>
      <c r="Y1125" s="4">
        <v>0</v>
      </c>
      <c r="Z1125" s="4">
        <v>1</v>
      </c>
      <c r="AA1125" s="4" t="str">
        <f>IF(Merge2[[#This Row],[YearsSinceLastPromotion]] &gt;=4, "Need Attention", "OK")</f>
        <v>OK</v>
      </c>
      <c r="AB1125" s="4">
        <v>1</v>
      </c>
      <c r="AC1125" s="1" t="s">
        <v>3671</v>
      </c>
      <c r="AD1125" s="1" t="s">
        <v>3668</v>
      </c>
      <c r="AE1125" s="2">
        <v>42462</v>
      </c>
      <c r="AF1125" s="4">
        <v>4</v>
      </c>
      <c r="AG1125" s="4">
        <f>IF(ISNUMBER(Merge2[[#This Row],[PerformanceRating.EnvironmentSatisfaction]]),Merge2[[#This Row],[PerformanceRating.EnvironmentSatisfaction]], NA())</f>
        <v>4</v>
      </c>
      <c r="AH1125" s="4">
        <v>2</v>
      </c>
      <c r="AI1125" s="4">
        <f>IF(ISNUMBER(Merge2[[#This Row],[PerformanceRating.JobSatisfaction]]),Merge2[[#This Row],[PerformanceRating.JobSatisfaction]],NA())</f>
        <v>2</v>
      </c>
      <c r="AJ1125" s="4">
        <v>2</v>
      </c>
      <c r="AK1125" s="4">
        <f>IF(ISNUMBER(Merge2[[#This Row],[PerformanceRating.RelationshipSatisfaction]]),Merge2[[#This Row],[PerformanceRating.RelationshipSatisfaction]],NA())</f>
        <v>2</v>
      </c>
      <c r="AL1125" s="4">
        <v>2</v>
      </c>
      <c r="AM1125" s="4">
        <v>1</v>
      </c>
      <c r="AN1125" s="4">
        <v>4</v>
      </c>
      <c r="AO1125" s="4">
        <f>IF(ISNUMBER(Merge2[[#This Row],[PerformanceRating.WorkLifeBalance]]),Merge2[[#This Row],[PerformanceRating.WorkLifeBalance]],NA())</f>
        <v>4</v>
      </c>
      <c r="AP1125" s="4">
        <v>4</v>
      </c>
      <c r="AQ1125" s="4">
        <f>IF(ISNUMBER(Merge2[[#This Row],[PerformanceRating.SelfRating]]),Merge2[[#This Row],[PerformanceRating.SelfRating]],NA())</f>
        <v>4</v>
      </c>
      <c r="AR1125" s="4">
        <v>4</v>
      </c>
      <c r="AS1125" s="4">
        <f>IF(ISNUMBER(Merge2[[#This Row],[PerformanceRating.ManagerRating]]),Merge2[[#This Row],[PerformanceRating.ManagerRating]],NA())</f>
        <v>4</v>
      </c>
      <c r="AT1125" s="4">
        <f>AVERAGE(Merge2[[#This Row],[environment]],Merge2[[#This Row],[job_satisfactory]],Merge2[[#This Row],[Relationship]],Merge2[[#This Row],[worklife]],Merge2[[#This Row],[selfrating]],Merge2[[#This Row],[managerrating]])</f>
        <v>3.3333333333333335</v>
      </c>
    </row>
    <row r="1126" spans="1:46" x14ac:dyDescent="0.25">
      <c r="A1126" s="1" t="s">
        <v>3672</v>
      </c>
      <c r="B1126" s="3" t="s">
        <v>3673</v>
      </c>
      <c r="C1126" s="3" t="s">
        <v>3674</v>
      </c>
      <c r="D1126" s="3" t="s">
        <v>26</v>
      </c>
      <c r="E1126" s="4">
        <v>28</v>
      </c>
      <c r="F1126" s="4" t="str">
        <f>IF(Merge2[[#This Row],[Age]]&lt;=35,"Young","Old")</f>
        <v>Young</v>
      </c>
      <c r="G1126" s="3" t="s">
        <v>27</v>
      </c>
      <c r="H1126" s="3" t="s">
        <v>28</v>
      </c>
      <c r="I1126" s="4">
        <v>13</v>
      </c>
      <c r="J1126" s="4" t="str" cm="1">
        <f t="array" ref="J1126">_xlfn.IFS(Merge2[[#This Row],[DistanceFromHome (KM)]] &lt;=10,"0-10KM",Merge2[[#This Row],[DistanceFromHome (KM)]] &lt;=20,"11-20KM",Merge2[[#This Row],[DistanceFromHome (KM)]] &lt;=30,"21-30KM",Merge2[[#This Row],[DistanceFromHome (KM)]] &lt;=40,"31-40KM",Merge2[[#This Row],[DistanceFromHome (KM)]] &lt;=50,"41-50KM")</f>
        <v>11-20KM</v>
      </c>
      <c r="K1126" s="3" t="s">
        <v>40</v>
      </c>
      <c r="L1126" s="3" t="s">
        <v>30</v>
      </c>
      <c r="M1126" s="4">
        <v>3</v>
      </c>
      <c r="N1126" s="3" t="str" cm="1">
        <f t="array" ref="N1126">_xlfn.SWITCH(Merge2[[#This Row],[Education]], 1, "Below College", 2, "College", 3, "Bachelor's", 4, "Master's", 5, "Doctorate")</f>
        <v>Bachelor's</v>
      </c>
      <c r="O1126" s="3" t="s">
        <v>49</v>
      </c>
      <c r="P1126" s="3" t="s">
        <v>32</v>
      </c>
      <c r="Q1126" s="3" t="s">
        <v>51</v>
      </c>
      <c r="R1126" s="5">
        <v>207479</v>
      </c>
      <c r="S1126" s="4">
        <v>3</v>
      </c>
      <c r="T1126" s="3" t="s">
        <v>34</v>
      </c>
      <c r="U1126" s="4">
        <f>IF(Merge2[[#This Row],[OverTime]]="Yes", 1, 0)</f>
        <v>0</v>
      </c>
      <c r="V1126" s="2">
        <v>44031</v>
      </c>
      <c r="W1126" s="3" t="s">
        <v>42</v>
      </c>
      <c r="X1126" s="4">
        <v>1</v>
      </c>
      <c r="Y1126" s="4">
        <v>0</v>
      </c>
      <c r="Z1126" s="4">
        <v>0</v>
      </c>
      <c r="AA1126" s="4" t="str">
        <f>IF(Merge2[[#This Row],[YearsSinceLastPromotion]] &gt;=4, "Need Attention", "OK")</f>
        <v>OK</v>
      </c>
      <c r="AB1126" s="4">
        <v>0</v>
      </c>
      <c r="AC1126" s="1" t="s">
        <v>3675</v>
      </c>
      <c r="AD1126" s="1" t="s">
        <v>3672</v>
      </c>
      <c r="AE1126" s="2">
        <v>42660</v>
      </c>
      <c r="AF1126" s="4">
        <v>4</v>
      </c>
      <c r="AG1126" s="4">
        <f>IF(ISNUMBER(Merge2[[#This Row],[PerformanceRating.EnvironmentSatisfaction]]),Merge2[[#This Row],[PerformanceRating.EnvironmentSatisfaction]], NA())</f>
        <v>4</v>
      </c>
      <c r="AH1126" s="4">
        <v>4</v>
      </c>
      <c r="AI1126" s="4">
        <f>IF(ISNUMBER(Merge2[[#This Row],[PerformanceRating.JobSatisfaction]]),Merge2[[#This Row],[PerformanceRating.JobSatisfaction]],NA())</f>
        <v>4</v>
      </c>
      <c r="AJ1126" s="4">
        <v>5</v>
      </c>
      <c r="AK1126" s="4">
        <f>IF(ISNUMBER(Merge2[[#This Row],[PerformanceRating.RelationshipSatisfaction]]),Merge2[[#This Row],[PerformanceRating.RelationshipSatisfaction]],NA())</f>
        <v>5</v>
      </c>
      <c r="AL1126" s="4">
        <v>2</v>
      </c>
      <c r="AM1126" s="4">
        <v>1</v>
      </c>
      <c r="AN1126" s="4">
        <v>2</v>
      </c>
      <c r="AO1126" s="4">
        <f>IF(ISNUMBER(Merge2[[#This Row],[PerformanceRating.WorkLifeBalance]]),Merge2[[#This Row],[PerformanceRating.WorkLifeBalance]],NA())</f>
        <v>2</v>
      </c>
      <c r="AP1126" s="4">
        <v>5</v>
      </c>
      <c r="AQ1126" s="4">
        <f>IF(ISNUMBER(Merge2[[#This Row],[PerformanceRating.SelfRating]]),Merge2[[#This Row],[PerformanceRating.SelfRating]],NA())</f>
        <v>5</v>
      </c>
      <c r="AR1126" s="4">
        <v>4</v>
      </c>
      <c r="AS1126" s="4">
        <f>IF(ISNUMBER(Merge2[[#This Row],[PerformanceRating.ManagerRating]]),Merge2[[#This Row],[PerformanceRating.ManagerRating]],NA())</f>
        <v>4</v>
      </c>
      <c r="AT1126" s="4">
        <f>AVERAGE(Merge2[[#This Row],[environment]],Merge2[[#This Row],[job_satisfactory]],Merge2[[#This Row],[Relationship]],Merge2[[#This Row],[worklife]],Merge2[[#This Row],[selfrating]],Merge2[[#This Row],[managerrating]])</f>
        <v>4</v>
      </c>
    </row>
    <row r="1127" spans="1:46" x14ac:dyDescent="0.25">
      <c r="A1127" s="1" t="s">
        <v>3676</v>
      </c>
      <c r="B1127" s="3" t="s">
        <v>3677</v>
      </c>
      <c r="C1127" s="3" t="s">
        <v>3678</v>
      </c>
      <c r="D1127" s="3" t="s">
        <v>56</v>
      </c>
      <c r="E1127" s="4">
        <v>28</v>
      </c>
      <c r="F1127" s="4" t="str">
        <f>IF(Merge2[[#This Row],[Age]]&lt;=35,"Young","Old")</f>
        <v>Young</v>
      </c>
      <c r="G1127" s="3" t="s">
        <v>27</v>
      </c>
      <c r="H1127" s="3" t="s">
        <v>57</v>
      </c>
      <c r="I1127" s="4">
        <v>42</v>
      </c>
      <c r="J1127" s="4" t="str" cm="1">
        <f t="array" ref="J1127">_xlfn.IFS(Merge2[[#This Row],[DistanceFromHome (KM)]] &lt;=10,"0-10KM",Merge2[[#This Row],[DistanceFromHome (KM)]] &lt;=20,"11-20KM",Merge2[[#This Row],[DistanceFromHome (KM)]] &lt;=30,"21-30KM",Merge2[[#This Row],[DistanceFromHome (KM)]] &lt;=40,"31-40KM",Merge2[[#This Row],[DistanceFromHome (KM)]] &lt;=50,"41-50KM")</f>
        <v>41-50KM</v>
      </c>
      <c r="K1127" s="3" t="s">
        <v>69</v>
      </c>
      <c r="L1127" s="3" t="s">
        <v>30</v>
      </c>
      <c r="M1127" s="4">
        <v>4</v>
      </c>
      <c r="N1127" s="3" t="str" cm="1">
        <f t="array" ref="N1127">_xlfn.SWITCH(Merge2[[#This Row],[Education]], 1, "Below College", 2, "College", 3, "Bachelor's", 4, "Master's", 5, "Doctorate")</f>
        <v>Master's</v>
      </c>
      <c r="O1127" s="3" t="s">
        <v>58</v>
      </c>
      <c r="P1127" s="3" t="s">
        <v>93</v>
      </c>
      <c r="Q1127" s="3" t="s">
        <v>51</v>
      </c>
      <c r="R1127" s="5">
        <v>85987</v>
      </c>
      <c r="S1127" s="4">
        <v>1</v>
      </c>
      <c r="T1127" s="3" t="s">
        <v>34</v>
      </c>
      <c r="U1127" s="4">
        <f>IF(Merge2[[#This Row],[OverTime]]="Yes", 1, 0)</f>
        <v>0</v>
      </c>
      <c r="V1127" s="2">
        <v>44032</v>
      </c>
      <c r="W1127" s="3" t="s">
        <v>34</v>
      </c>
      <c r="X1127" s="4">
        <v>2</v>
      </c>
      <c r="Y1127" s="4">
        <v>0</v>
      </c>
      <c r="Z1127" s="4">
        <v>1</v>
      </c>
      <c r="AA1127" s="4" t="str">
        <f>IF(Merge2[[#This Row],[YearsSinceLastPromotion]] &gt;=4, "Need Attention", "OK")</f>
        <v>OK</v>
      </c>
      <c r="AB1127" s="4">
        <v>0</v>
      </c>
      <c r="AC1127" s="1"/>
      <c r="AD1127" s="1"/>
      <c r="AE1127" s="2"/>
      <c r="AF1127" s="4"/>
      <c r="AG1127" s="4" t="e">
        <f>IF(ISNUMBER(Merge2[[#This Row],[PerformanceRating.EnvironmentSatisfaction]]),Merge2[[#This Row],[PerformanceRating.EnvironmentSatisfaction]], NA())</f>
        <v>#N/A</v>
      </c>
      <c r="AH1127" s="4"/>
      <c r="AI1127" s="4" t="e">
        <f>IF(ISNUMBER(Merge2[[#This Row],[PerformanceRating.JobSatisfaction]]),Merge2[[#This Row],[PerformanceRating.JobSatisfaction]],NA())</f>
        <v>#N/A</v>
      </c>
      <c r="AJ1127" s="4"/>
      <c r="AK1127" s="4" t="e">
        <f>IF(ISNUMBER(Merge2[[#This Row],[PerformanceRating.RelationshipSatisfaction]]),Merge2[[#This Row],[PerformanceRating.RelationshipSatisfaction]],NA())</f>
        <v>#N/A</v>
      </c>
      <c r="AL1127" s="4"/>
      <c r="AM1127" s="4"/>
      <c r="AN1127" s="4"/>
      <c r="AO1127" s="4" t="e">
        <f>IF(ISNUMBER(Merge2[[#This Row],[PerformanceRating.WorkLifeBalance]]),Merge2[[#This Row],[PerformanceRating.WorkLifeBalance]],NA())</f>
        <v>#N/A</v>
      </c>
      <c r="AP1127" s="4"/>
      <c r="AQ1127" s="4" t="e">
        <f>IF(ISNUMBER(Merge2[[#This Row],[PerformanceRating.SelfRating]]),Merge2[[#This Row],[PerformanceRating.SelfRating]],NA())</f>
        <v>#N/A</v>
      </c>
      <c r="AR1127" s="4"/>
      <c r="AS1127" s="4" t="e">
        <f>IF(ISNUMBER(Merge2[[#This Row],[PerformanceRating.ManagerRating]]),Merge2[[#This Row],[PerformanceRating.ManagerRating]],NA())</f>
        <v>#N/A</v>
      </c>
      <c r="AT1127" s="4" t="e">
        <f>AVERAGE(Merge2[[#This Row],[environment]],Merge2[[#This Row],[job_satisfactory]],Merge2[[#This Row],[Relationship]],Merge2[[#This Row],[worklife]],Merge2[[#This Row],[selfrating]],Merge2[[#This Row],[managerrating]])</f>
        <v>#N/A</v>
      </c>
    </row>
    <row r="1128" spans="1:46" x14ac:dyDescent="0.25">
      <c r="A1128" s="1" t="s">
        <v>3679</v>
      </c>
      <c r="B1128" s="3" t="s">
        <v>3680</v>
      </c>
      <c r="C1128" s="3" t="s">
        <v>3681</v>
      </c>
      <c r="D1128" s="3" t="s">
        <v>26</v>
      </c>
      <c r="E1128" s="4">
        <v>22</v>
      </c>
      <c r="F1128" s="4" t="str">
        <f>IF(Merge2[[#This Row],[Age]]&lt;=35,"Young","Old")</f>
        <v>Young</v>
      </c>
      <c r="G1128" s="3" t="s">
        <v>92</v>
      </c>
      <c r="H1128" s="3" t="s">
        <v>57</v>
      </c>
      <c r="I1128" s="4">
        <v>30</v>
      </c>
      <c r="J1128" s="4" t="str" cm="1">
        <f t="array" ref="J1128">_xlfn.IFS(Merge2[[#This Row],[DistanceFromHome (KM)]] &lt;=10,"0-10KM",Merge2[[#This Row],[DistanceFromHome (KM)]] &lt;=20,"11-20KM",Merge2[[#This Row],[DistanceFromHome (KM)]] &lt;=30,"21-30KM",Merge2[[#This Row],[DistanceFromHome (KM)]] &lt;=40,"31-40KM",Merge2[[#This Row],[DistanceFromHome (KM)]] &lt;=50,"41-50KM")</f>
        <v>21-30KM</v>
      </c>
      <c r="K1128" s="3" t="s">
        <v>69</v>
      </c>
      <c r="L1128" s="3" t="s">
        <v>30</v>
      </c>
      <c r="M1128" s="4">
        <v>3</v>
      </c>
      <c r="N1128" s="3" t="str" cm="1">
        <f t="array" ref="N1128">_xlfn.SWITCH(Merge2[[#This Row],[Education]], 1, "Below College", 2, "College", 3, "Bachelor's", 4, "Master's", 5, "Doctorate")</f>
        <v>Bachelor's</v>
      </c>
      <c r="O1128" s="3" t="s">
        <v>58</v>
      </c>
      <c r="P1128" s="3" t="s">
        <v>93</v>
      </c>
      <c r="Q1128" s="3" t="s">
        <v>33</v>
      </c>
      <c r="R1128" s="5">
        <v>40614</v>
      </c>
      <c r="S1128" s="4">
        <v>1</v>
      </c>
      <c r="T1128" s="3" t="s">
        <v>42</v>
      </c>
      <c r="U1128" s="4">
        <f>IF(Merge2[[#This Row],[OverTime]]="Yes", 1, 0)</f>
        <v>1</v>
      </c>
      <c r="V1128" s="2">
        <v>44041</v>
      </c>
      <c r="W1128" s="3" t="s">
        <v>42</v>
      </c>
      <c r="X1128" s="4">
        <v>0</v>
      </c>
      <c r="Y1128" s="4">
        <v>0</v>
      </c>
      <c r="Z1128" s="4">
        <v>0</v>
      </c>
      <c r="AA1128" s="4" t="str">
        <f>IF(Merge2[[#This Row],[YearsSinceLastPromotion]] &gt;=4, "Need Attention", "OK")</f>
        <v>OK</v>
      </c>
      <c r="AB1128" s="4">
        <v>0</v>
      </c>
      <c r="AC1128" s="1" t="s">
        <v>3682</v>
      </c>
      <c r="AD1128" s="1" t="s">
        <v>3679</v>
      </c>
      <c r="AE1128" s="2">
        <v>42652</v>
      </c>
      <c r="AF1128" s="4">
        <v>5</v>
      </c>
      <c r="AG1128" s="4">
        <f>IF(ISNUMBER(Merge2[[#This Row],[PerformanceRating.EnvironmentSatisfaction]]),Merge2[[#This Row],[PerformanceRating.EnvironmentSatisfaction]], NA())</f>
        <v>5</v>
      </c>
      <c r="AH1128" s="4">
        <v>5</v>
      </c>
      <c r="AI1128" s="4">
        <f>IF(ISNUMBER(Merge2[[#This Row],[PerformanceRating.JobSatisfaction]]),Merge2[[#This Row],[PerformanceRating.JobSatisfaction]],NA())</f>
        <v>5</v>
      </c>
      <c r="AJ1128" s="4">
        <v>3</v>
      </c>
      <c r="AK1128" s="4">
        <f>IF(ISNUMBER(Merge2[[#This Row],[PerformanceRating.RelationshipSatisfaction]]),Merge2[[#This Row],[PerformanceRating.RelationshipSatisfaction]],NA())</f>
        <v>3</v>
      </c>
      <c r="AL1128" s="4">
        <v>1</v>
      </c>
      <c r="AM1128" s="4">
        <v>1</v>
      </c>
      <c r="AN1128" s="4">
        <v>4</v>
      </c>
      <c r="AO1128" s="4">
        <f>IF(ISNUMBER(Merge2[[#This Row],[PerformanceRating.WorkLifeBalance]]),Merge2[[#This Row],[PerformanceRating.WorkLifeBalance]],NA())</f>
        <v>4</v>
      </c>
      <c r="AP1128" s="4">
        <v>5</v>
      </c>
      <c r="AQ1128" s="4">
        <f>IF(ISNUMBER(Merge2[[#This Row],[PerformanceRating.SelfRating]]),Merge2[[#This Row],[PerformanceRating.SelfRating]],NA())</f>
        <v>5</v>
      </c>
      <c r="AR1128" s="4">
        <v>5</v>
      </c>
      <c r="AS1128" s="4">
        <f>IF(ISNUMBER(Merge2[[#This Row],[PerformanceRating.ManagerRating]]),Merge2[[#This Row],[PerformanceRating.ManagerRating]],NA())</f>
        <v>5</v>
      </c>
      <c r="AT1128" s="4">
        <f>AVERAGE(Merge2[[#This Row],[environment]],Merge2[[#This Row],[job_satisfactory]],Merge2[[#This Row],[Relationship]],Merge2[[#This Row],[worklife]],Merge2[[#This Row],[selfrating]],Merge2[[#This Row],[managerrating]])</f>
        <v>4.5</v>
      </c>
    </row>
    <row r="1129" spans="1:46" hidden="1" x14ac:dyDescent="0.25">
      <c r="A1129" s="1" t="s">
        <v>3683</v>
      </c>
      <c r="B1129" s="3" t="s">
        <v>3684</v>
      </c>
      <c r="C1129" s="3" t="s">
        <v>3685</v>
      </c>
      <c r="D1129" s="3" t="s">
        <v>993</v>
      </c>
      <c r="E1129" s="4">
        <v>43</v>
      </c>
      <c r="F1129" s="4" t="str">
        <f>IF(Merge2[[#This Row],[Age]]&lt;=35,"Young","Old")</f>
        <v>Old</v>
      </c>
      <c r="G1129" s="3" t="s">
        <v>92</v>
      </c>
      <c r="H1129" s="3" t="s">
        <v>57</v>
      </c>
      <c r="I1129" s="4">
        <v>37</v>
      </c>
      <c r="J1129" s="4" t="str" cm="1">
        <f t="array" ref="J1129">_xlfn.IFS(Merge2[[#This Row],[DistanceFromHome (KM)]] &lt;=10,"0-10KM",Merge2[[#This Row],[DistanceFromHome (KM)]] &lt;=20,"11-20KM",Merge2[[#This Row],[DistanceFromHome (KM)]] &lt;=30,"21-30KM",Merge2[[#This Row],[DistanceFromHome (KM)]] &lt;=40,"31-40KM",Merge2[[#This Row],[DistanceFromHome (KM)]] &lt;=50,"41-50KM")</f>
        <v>31-40KM</v>
      </c>
      <c r="K1129" s="3" t="s">
        <v>40</v>
      </c>
      <c r="L1129" s="3" t="s">
        <v>30</v>
      </c>
      <c r="M1129" s="4">
        <v>1</v>
      </c>
      <c r="N1129" s="3" t="str" cm="1">
        <f t="array" ref="N1129">_xlfn.SWITCH(Merge2[[#This Row],[Education]], 1, "Below College", 2, "College", 3, "Bachelor's", 4, "Master's", 5, "Doctorate")</f>
        <v>Below College</v>
      </c>
      <c r="O1129" s="3" t="s">
        <v>77</v>
      </c>
      <c r="P1129" s="3" t="s">
        <v>114</v>
      </c>
      <c r="Q1129" s="3" t="s">
        <v>51</v>
      </c>
      <c r="R1129" s="5">
        <v>199718</v>
      </c>
      <c r="S1129" s="4">
        <v>0</v>
      </c>
      <c r="T1129" s="3" t="s">
        <v>34</v>
      </c>
      <c r="U1129" s="4">
        <f>IF(Merge2[[#This Row],[OverTime]]="Yes", 1, 0)</f>
        <v>0</v>
      </c>
      <c r="V1129" s="2">
        <v>44046</v>
      </c>
      <c r="W1129" s="3" t="s">
        <v>34</v>
      </c>
      <c r="X1129" s="4">
        <v>2</v>
      </c>
      <c r="Y1129" s="4">
        <v>1</v>
      </c>
      <c r="Z1129" s="4">
        <v>2</v>
      </c>
      <c r="AA1129" s="4" t="str">
        <f>IF(Merge2[[#This Row],[YearsSinceLastPromotion]] &gt;=4, "Need Attention", "OK")</f>
        <v>OK</v>
      </c>
      <c r="AB1129" s="4">
        <v>2</v>
      </c>
      <c r="AC1129" s="1"/>
      <c r="AD1129" s="1"/>
      <c r="AE1129" s="2"/>
      <c r="AF1129" s="4"/>
      <c r="AG1129" s="4" t="e">
        <f>IF(ISNUMBER(Merge2[[#This Row],[PerformanceRating.EnvironmentSatisfaction]]),Merge2[[#This Row],[PerformanceRating.EnvironmentSatisfaction]], NA())</f>
        <v>#N/A</v>
      </c>
      <c r="AH1129" s="4"/>
      <c r="AI1129" s="4" t="e">
        <f>IF(ISNUMBER(Merge2[[#This Row],[PerformanceRating.JobSatisfaction]]),Merge2[[#This Row],[PerformanceRating.JobSatisfaction]],NA())</f>
        <v>#N/A</v>
      </c>
      <c r="AJ1129" s="4"/>
      <c r="AK1129" s="4" t="e">
        <f>IF(ISNUMBER(Merge2[[#This Row],[PerformanceRating.RelationshipSatisfaction]]),Merge2[[#This Row],[PerformanceRating.RelationshipSatisfaction]],NA())</f>
        <v>#N/A</v>
      </c>
      <c r="AL1129" s="4"/>
      <c r="AM1129" s="4"/>
      <c r="AN1129" s="4"/>
      <c r="AO1129" s="4" t="e">
        <f>IF(ISNUMBER(Merge2[[#This Row],[PerformanceRating.WorkLifeBalance]]),Merge2[[#This Row],[PerformanceRating.WorkLifeBalance]],NA())</f>
        <v>#N/A</v>
      </c>
      <c r="AP1129" s="4"/>
      <c r="AQ1129" s="4" t="e">
        <f>IF(ISNUMBER(Merge2[[#This Row],[PerformanceRating.SelfRating]]),Merge2[[#This Row],[PerformanceRating.SelfRating]],NA())</f>
        <v>#N/A</v>
      </c>
      <c r="AR1129" s="4"/>
      <c r="AS1129" s="4" t="e">
        <f>IF(ISNUMBER(Merge2[[#This Row],[PerformanceRating.ManagerRating]]),Merge2[[#This Row],[PerformanceRating.ManagerRating]],NA())</f>
        <v>#N/A</v>
      </c>
      <c r="AT1129" s="4" t="e">
        <f>AVERAGE(Merge2[[#This Row],[environment]],Merge2[[#This Row],[job_satisfactory]],Merge2[[#This Row],[Relationship]],Merge2[[#This Row],[worklife]],Merge2[[#This Row],[selfrating]],Merge2[[#This Row],[managerrating]])</f>
        <v>#N/A</v>
      </c>
    </row>
    <row r="1130" spans="1:46" x14ac:dyDescent="0.25">
      <c r="A1130" s="1" t="s">
        <v>3686</v>
      </c>
      <c r="B1130" s="3" t="s">
        <v>3687</v>
      </c>
      <c r="C1130" s="3" t="s">
        <v>3688</v>
      </c>
      <c r="D1130" s="3" t="s">
        <v>39</v>
      </c>
      <c r="E1130" s="4">
        <v>22</v>
      </c>
      <c r="F1130" s="4" t="str">
        <f>IF(Merge2[[#This Row],[Age]]&lt;=35,"Young","Old")</f>
        <v>Young</v>
      </c>
      <c r="G1130" s="3" t="s">
        <v>92</v>
      </c>
      <c r="H1130" s="3" t="s">
        <v>57</v>
      </c>
      <c r="I1130" s="4">
        <v>9</v>
      </c>
      <c r="J1130" s="4" t="str" cm="1">
        <f t="array" ref="J1130">_xlfn.IFS(Merge2[[#This Row],[DistanceFromHome (KM)]] &lt;=10,"0-10KM",Merge2[[#This Row],[DistanceFromHome (KM)]] &lt;=20,"11-20KM",Merge2[[#This Row],[DistanceFromHome (KM)]] &lt;=30,"21-30KM",Merge2[[#This Row],[DistanceFromHome (KM)]] &lt;=40,"31-40KM",Merge2[[#This Row],[DistanceFromHome (KM)]] &lt;=50,"41-50KM")</f>
        <v>0-10KM</v>
      </c>
      <c r="K1130" s="3" t="s">
        <v>69</v>
      </c>
      <c r="L1130" s="3" t="s">
        <v>30</v>
      </c>
      <c r="M1130" s="4">
        <v>2</v>
      </c>
      <c r="N1130" s="3" t="str" cm="1">
        <f t="array" ref="N1130">_xlfn.SWITCH(Merge2[[#This Row],[Education]], 1, "Below College", 2, "College", 3, "Bachelor's", 4, "Master's", 5, "Doctorate")</f>
        <v>College</v>
      </c>
      <c r="O1130" s="3" t="s">
        <v>58</v>
      </c>
      <c r="P1130" s="3" t="s">
        <v>114</v>
      </c>
      <c r="Q1130" s="3" t="s">
        <v>33</v>
      </c>
      <c r="R1130" s="5">
        <v>73389</v>
      </c>
      <c r="S1130" s="4">
        <v>3</v>
      </c>
      <c r="T1130" s="3" t="s">
        <v>34</v>
      </c>
      <c r="U1130" s="4">
        <f>IF(Merge2[[#This Row],[OverTime]]="Yes", 1, 0)</f>
        <v>0</v>
      </c>
      <c r="V1130" s="2">
        <v>44048</v>
      </c>
      <c r="W1130" s="3" t="s">
        <v>34</v>
      </c>
      <c r="X1130" s="4">
        <v>2</v>
      </c>
      <c r="Y1130" s="4">
        <v>0</v>
      </c>
      <c r="Z1130" s="4">
        <v>2</v>
      </c>
      <c r="AA1130" s="4" t="str">
        <f>IF(Merge2[[#This Row],[YearsSinceLastPromotion]] &gt;=4, "Need Attention", "OK")</f>
        <v>OK</v>
      </c>
      <c r="AB1130" s="4">
        <v>2</v>
      </c>
      <c r="AC1130" s="1"/>
      <c r="AD1130" s="1"/>
      <c r="AE1130" s="2"/>
      <c r="AF1130" s="4"/>
      <c r="AG1130" s="4" t="e">
        <f>IF(ISNUMBER(Merge2[[#This Row],[PerformanceRating.EnvironmentSatisfaction]]),Merge2[[#This Row],[PerformanceRating.EnvironmentSatisfaction]], NA())</f>
        <v>#N/A</v>
      </c>
      <c r="AH1130" s="4"/>
      <c r="AI1130" s="4" t="e">
        <f>IF(ISNUMBER(Merge2[[#This Row],[PerformanceRating.JobSatisfaction]]),Merge2[[#This Row],[PerformanceRating.JobSatisfaction]],NA())</f>
        <v>#N/A</v>
      </c>
      <c r="AJ1130" s="4"/>
      <c r="AK1130" s="4" t="e">
        <f>IF(ISNUMBER(Merge2[[#This Row],[PerformanceRating.RelationshipSatisfaction]]),Merge2[[#This Row],[PerformanceRating.RelationshipSatisfaction]],NA())</f>
        <v>#N/A</v>
      </c>
      <c r="AL1130" s="4"/>
      <c r="AM1130" s="4"/>
      <c r="AN1130" s="4"/>
      <c r="AO1130" s="4" t="e">
        <f>IF(ISNUMBER(Merge2[[#This Row],[PerformanceRating.WorkLifeBalance]]),Merge2[[#This Row],[PerformanceRating.WorkLifeBalance]],NA())</f>
        <v>#N/A</v>
      </c>
      <c r="AP1130" s="4"/>
      <c r="AQ1130" s="4" t="e">
        <f>IF(ISNUMBER(Merge2[[#This Row],[PerformanceRating.SelfRating]]),Merge2[[#This Row],[PerformanceRating.SelfRating]],NA())</f>
        <v>#N/A</v>
      </c>
      <c r="AR1130" s="4"/>
      <c r="AS1130" s="4" t="e">
        <f>IF(ISNUMBER(Merge2[[#This Row],[PerformanceRating.ManagerRating]]),Merge2[[#This Row],[PerformanceRating.ManagerRating]],NA())</f>
        <v>#N/A</v>
      </c>
      <c r="AT1130" s="4" t="e">
        <f>AVERAGE(Merge2[[#This Row],[environment]],Merge2[[#This Row],[job_satisfactory]],Merge2[[#This Row],[Relationship]],Merge2[[#This Row],[worklife]],Merge2[[#This Row],[selfrating]],Merge2[[#This Row],[managerrating]])</f>
        <v>#N/A</v>
      </c>
    </row>
    <row r="1131" spans="1:46" x14ac:dyDescent="0.25">
      <c r="A1131" s="1" t="s">
        <v>3689</v>
      </c>
      <c r="B1131" s="3" t="s">
        <v>3690</v>
      </c>
      <c r="C1131" s="3" t="s">
        <v>3691</v>
      </c>
      <c r="D1131" s="3" t="s">
        <v>39</v>
      </c>
      <c r="E1131" s="4">
        <v>23</v>
      </c>
      <c r="F1131" s="4" t="str">
        <f>IF(Merge2[[#This Row],[Age]]&lt;=35,"Young","Old")</f>
        <v>Young</v>
      </c>
      <c r="G1131" s="3" t="s">
        <v>92</v>
      </c>
      <c r="H1131" s="3" t="s">
        <v>57</v>
      </c>
      <c r="I1131" s="4">
        <v>12</v>
      </c>
      <c r="J1131" s="4" t="str" cm="1">
        <f t="array" ref="J1131">_xlfn.IFS(Merge2[[#This Row],[DistanceFromHome (KM)]] &lt;=10,"0-10KM",Merge2[[#This Row],[DistanceFromHome (KM)]] &lt;=20,"11-20KM",Merge2[[#This Row],[DistanceFromHome (KM)]] &lt;=30,"21-30KM",Merge2[[#This Row],[DistanceFromHome (KM)]] &lt;=40,"31-40KM",Merge2[[#This Row],[DistanceFromHome (KM)]] &lt;=50,"41-50KM")</f>
        <v>11-20KM</v>
      </c>
      <c r="K1131" s="3" t="s">
        <v>69</v>
      </c>
      <c r="L1131" s="3" t="s">
        <v>30</v>
      </c>
      <c r="M1131" s="4">
        <v>3</v>
      </c>
      <c r="N1131" s="3" t="str" cm="1">
        <f t="array" ref="N1131">_xlfn.SWITCH(Merge2[[#This Row],[Education]], 1, "Below College", 2, "College", 3, "Bachelor's", 4, "Master's", 5, "Doctorate")</f>
        <v>Bachelor's</v>
      </c>
      <c r="O1131" s="3" t="s">
        <v>58</v>
      </c>
      <c r="P1131" s="3" t="s">
        <v>114</v>
      </c>
      <c r="Q1131" s="3" t="s">
        <v>33</v>
      </c>
      <c r="R1131" s="5">
        <v>68820</v>
      </c>
      <c r="S1131" s="4">
        <v>1</v>
      </c>
      <c r="T1131" s="3" t="s">
        <v>34</v>
      </c>
      <c r="U1131" s="4">
        <f>IF(Merge2[[#This Row],[OverTime]]="Yes", 1, 0)</f>
        <v>0</v>
      </c>
      <c r="V1131" s="2">
        <v>44048</v>
      </c>
      <c r="W1131" s="3" t="s">
        <v>34</v>
      </c>
      <c r="X1131" s="4">
        <v>2</v>
      </c>
      <c r="Y1131" s="4">
        <v>2</v>
      </c>
      <c r="Z1131" s="4">
        <v>2</v>
      </c>
      <c r="AA1131" s="4" t="str">
        <f>IF(Merge2[[#This Row],[YearsSinceLastPromotion]] &gt;=4, "Need Attention", "OK")</f>
        <v>OK</v>
      </c>
      <c r="AB1131" s="4">
        <v>1</v>
      </c>
      <c r="AC1131" s="1"/>
      <c r="AD1131" s="1"/>
      <c r="AE1131" s="2"/>
      <c r="AF1131" s="4"/>
      <c r="AG1131" s="4" t="e">
        <f>IF(ISNUMBER(Merge2[[#This Row],[PerformanceRating.EnvironmentSatisfaction]]),Merge2[[#This Row],[PerformanceRating.EnvironmentSatisfaction]], NA())</f>
        <v>#N/A</v>
      </c>
      <c r="AH1131" s="4"/>
      <c r="AI1131" s="4" t="e">
        <f>IF(ISNUMBER(Merge2[[#This Row],[PerformanceRating.JobSatisfaction]]),Merge2[[#This Row],[PerformanceRating.JobSatisfaction]],NA())</f>
        <v>#N/A</v>
      </c>
      <c r="AJ1131" s="4"/>
      <c r="AK1131" s="4" t="e">
        <f>IF(ISNUMBER(Merge2[[#This Row],[PerformanceRating.RelationshipSatisfaction]]),Merge2[[#This Row],[PerformanceRating.RelationshipSatisfaction]],NA())</f>
        <v>#N/A</v>
      </c>
      <c r="AL1131" s="4"/>
      <c r="AM1131" s="4"/>
      <c r="AN1131" s="4"/>
      <c r="AO1131" s="4" t="e">
        <f>IF(ISNUMBER(Merge2[[#This Row],[PerformanceRating.WorkLifeBalance]]),Merge2[[#This Row],[PerformanceRating.WorkLifeBalance]],NA())</f>
        <v>#N/A</v>
      </c>
      <c r="AP1131" s="4"/>
      <c r="AQ1131" s="4" t="e">
        <f>IF(ISNUMBER(Merge2[[#This Row],[PerformanceRating.SelfRating]]),Merge2[[#This Row],[PerformanceRating.SelfRating]],NA())</f>
        <v>#N/A</v>
      </c>
      <c r="AR1131" s="4"/>
      <c r="AS1131" s="4" t="e">
        <f>IF(ISNUMBER(Merge2[[#This Row],[PerformanceRating.ManagerRating]]),Merge2[[#This Row],[PerformanceRating.ManagerRating]],NA())</f>
        <v>#N/A</v>
      </c>
      <c r="AT1131" s="4" t="e">
        <f>AVERAGE(Merge2[[#This Row],[environment]],Merge2[[#This Row],[job_satisfactory]],Merge2[[#This Row],[Relationship]],Merge2[[#This Row],[worklife]],Merge2[[#This Row],[selfrating]],Merge2[[#This Row],[managerrating]])</f>
        <v>#N/A</v>
      </c>
    </row>
    <row r="1132" spans="1:46" x14ac:dyDescent="0.25">
      <c r="A1132" s="1" t="s">
        <v>3692</v>
      </c>
      <c r="B1132" s="3" t="s">
        <v>3693</v>
      </c>
      <c r="C1132" s="3" t="s">
        <v>3694</v>
      </c>
      <c r="D1132" s="3" t="s">
        <v>56</v>
      </c>
      <c r="E1132" s="4">
        <v>21</v>
      </c>
      <c r="F1132" s="4" t="str">
        <f>IF(Merge2[[#This Row],[Age]]&lt;=35,"Young","Old")</f>
        <v>Young</v>
      </c>
      <c r="G1132" s="3" t="s">
        <v>92</v>
      </c>
      <c r="H1132" s="3" t="s">
        <v>57</v>
      </c>
      <c r="I1132" s="4">
        <v>29</v>
      </c>
      <c r="J1132" s="4" t="str" cm="1">
        <f t="array" ref="J1132">_xlfn.IFS(Merge2[[#This Row],[DistanceFromHome (KM)]] &lt;=10,"0-10KM",Merge2[[#This Row],[DistanceFromHome (KM)]] &lt;=20,"11-20KM",Merge2[[#This Row],[DistanceFromHome (KM)]] &lt;=30,"21-30KM",Merge2[[#This Row],[DistanceFromHome (KM)]] &lt;=40,"31-40KM",Merge2[[#This Row],[DistanceFromHome (KM)]] &lt;=50,"41-50KM")</f>
        <v>21-30KM</v>
      </c>
      <c r="K1132" s="3" t="s">
        <v>40</v>
      </c>
      <c r="L1132" s="3" t="s">
        <v>30</v>
      </c>
      <c r="M1132" s="4">
        <v>4</v>
      </c>
      <c r="N1132" s="3" t="str" cm="1">
        <f t="array" ref="N1132">_xlfn.SWITCH(Merge2[[#This Row],[Education]], 1, "Below College", 2, "College", 3, "Bachelor's", 4, "Master's", 5, "Doctorate")</f>
        <v>Master's</v>
      </c>
      <c r="O1132" s="3" t="s">
        <v>77</v>
      </c>
      <c r="P1132" s="3" t="s">
        <v>110</v>
      </c>
      <c r="Q1132" s="3" t="s">
        <v>41</v>
      </c>
      <c r="R1132" s="5">
        <v>61345</v>
      </c>
      <c r="S1132" s="4">
        <v>0</v>
      </c>
      <c r="T1132" s="3" t="s">
        <v>34</v>
      </c>
      <c r="U1132" s="4">
        <f>IF(Merge2[[#This Row],[OverTime]]="Yes", 1, 0)</f>
        <v>0</v>
      </c>
      <c r="V1132" s="2">
        <v>44050</v>
      </c>
      <c r="W1132" s="3" t="s">
        <v>42</v>
      </c>
      <c r="X1132" s="4">
        <v>1</v>
      </c>
      <c r="Y1132" s="4">
        <v>0</v>
      </c>
      <c r="Z1132" s="4">
        <v>0</v>
      </c>
      <c r="AA1132" s="4" t="str">
        <f>IF(Merge2[[#This Row],[YearsSinceLastPromotion]] &gt;=4, "Need Attention", "OK")</f>
        <v>OK</v>
      </c>
      <c r="AB1132" s="4">
        <v>0</v>
      </c>
      <c r="AC1132" s="1" t="s">
        <v>3695</v>
      </c>
      <c r="AD1132" s="1" t="s">
        <v>3692</v>
      </c>
      <c r="AE1132" s="2">
        <v>42603</v>
      </c>
      <c r="AF1132" s="4">
        <v>5</v>
      </c>
      <c r="AG1132" s="4">
        <f>IF(ISNUMBER(Merge2[[#This Row],[PerformanceRating.EnvironmentSatisfaction]]),Merge2[[#This Row],[PerformanceRating.EnvironmentSatisfaction]], NA())</f>
        <v>5</v>
      </c>
      <c r="AH1132" s="4">
        <v>5</v>
      </c>
      <c r="AI1132" s="4">
        <f>IF(ISNUMBER(Merge2[[#This Row],[PerformanceRating.JobSatisfaction]]),Merge2[[#This Row],[PerformanceRating.JobSatisfaction]],NA())</f>
        <v>5</v>
      </c>
      <c r="AJ1132" s="4">
        <v>4</v>
      </c>
      <c r="AK1132" s="4">
        <f>IF(ISNUMBER(Merge2[[#This Row],[PerformanceRating.RelationshipSatisfaction]]),Merge2[[#This Row],[PerformanceRating.RelationshipSatisfaction]],NA())</f>
        <v>4</v>
      </c>
      <c r="AL1132" s="4">
        <v>1</v>
      </c>
      <c r="AM1132" s="4">
        <v>1</v>
      </c>
      <c r="AN1132" s="4">
        <v>2</v>
      </c>
      <c r="AO1132" s="4">
        <f>IF(ISNUMBER(Merge2[[#This Row],[PerformanceRating.WorkLifeBalance]]),Merge2[[#This Row],[PerformanceRating.WorkLifeBalance]],NA())</f>
        <v>2</v>
      </c>
      <c r="AP1132" s="4">
        <v>4</v>
      </c>
      <c r="AQ1132" s="4">
        <f>IF(ISNUMBER(Merge2[[#This Row],[PerformanceRating.SelfRating]]),Merge2[[#This Row],[PerformanceRating.SelfRating]],NA())</f>
        <v>4</v>
      </c>
      <c r="AR1132" s="4">
        <v>4</v>
      </c>
      <c r="AS1132" s="4">
        <f>IF(ISNUMBER(Merge2[[#This Row],[PerformanceRating.ManagerRating]]),Merge2[[#This Row],[PerformanceRating.ManagerRating]],NA())</f>
        <v>4</v>
      </c>
      <c r="AT1132" s="4">
        <f>AVERAGE(Merge2[[#This Row],[environment]],Merge2[[#This Row],[job_satisfactory]],Merge2[[#This Row],[Relationship]],Merge2[[#This Row],[worklife]],Merge2[[#This Row],[selfrating]],Merge2[[#This Row],[managerrating]])</f>
        <v>4</v>
      </c>
    </row>
    <row r="1133" spans="1:46" x14ac:dyDescent="0.25">
      <c r="A1133" s="1" t="s">
        <v>3696</v>
      </c>
      <c r="B1133" s="3" t="s">
        <v>3697</v>
      </c>
      <c r="C1133" s="3" t="s">
        <v>3698</v>
      </c>
      <c r="D1133" s="3" t="s">
        <v>26</v>
      </c>
      <c r="E1133" s="4">
        <v>23</v>
      </c>
      <c r="F1133" s="4" t="str">
        <f>IF(Merge2[[#This Row],[Age]]&lt;=35,"Young","Old")</f>
        <v>Young</v>
      </c>
      <c r="G1133" s="3" t="s">
        <v>27</v>
      </c>
      <c r="H1133" s="3" t="s">
        <v>28</v>
      </c>
      <c r="I1133" s="4">
        <v>26</v>
      </c>
      <c r="J1133" s="4" t="str" cm="1">
        <f t="array" ref="J1133">_xlfn.IFS(Merge2[[#This Row],[DistanceFromHome (KM)]] &lt;=10,"0-10KM",Merge2[[#This Row],[DistanceFromHome (KM)]] &lt;=20,"11-20KM",Merge2[[#This Row],[DistanceFromHome (KM)]] &lt;=30,"21-30KM",Merge2[[#This Row],[DistanceFromHome (KM)]] &lt;=40,"31-40KM",Merge2[[#This Row],[DistanceFromHome (KM)]] &lt;=50,"41-50KM")</f>
        <v>21-30KM</v>
      </c>
      <c r="K1133" s="3" t="s">
        <v>69</v>
      </c>
      <c r="L1133" s="3" t="s">
        <v>30</v>
      </c>
      <c r="M1133" s="4">
        <v>3</v>
      </c>
      <c r="N1133" s="3" t="str" cm="1">
        <f t="array" ref="N1133">_xlfn.SWITCH(Merge2[[#This Row],[Education]], 1, "Below College", 2, "College", 3, "Bachelor's", 4, "Master's", 5, "Doctorate")</f>
        <v>Bachelor's</v>
      </c>
      <c r="O1133" s="3" t="s">
        <v>130</v>
      </c>
      <c r="P1133" s="3" t="s">
        <v>32</v>
      </c>
      <c r="Q1133" s="3" t="s">
        <v>41</v>
      </c>
      <c r="R1133" s="5">
        <v>67718</v>
      </c>
      <c r="S1133" s="4">
        <v>0</v>
      </c>
      <c r="T1133" s="3" t="s">
        <v>34</v>
      </c>
      <c r="U1133" s="4">
        <f>IF(Merge2[[#This Row],[OverTime]]="Yes", 1, 0)</f>
        <v>0</v>
      </c>
      <c r="V1133" s="2">
        <v>44050</v>
      </c>
      <c r="W1133" s="3" t="s">
        <v>34</v>
      </c>
      <c r="X1133" s="4">
        <v>2</v>
      </c>
      <c r="Y1133" s="4">
        <v>1</v>
      </c>
      <c r="Z1133" s="4">
        <v>2</v>
      </c>
      <c r="AA1133" s="4" t="str">
        <f>IF(Merge2[[#This Row],[YearsSinceLastPromotion]] &gt;=4, "Need Attention", "OK")</f>
        <v>OK</v>
      </c>
      <c r="AB1133" s="4">
        <v>1</v>
      </c>
      <c r="AC1133" s="1" t="s">
        <v>3699</v>
      </c>
      <c r="AD1133" s="1" t="s">
        <v>3696</v>
      </c>
      <c r="AE1133" s="2">
        <v>44610</v>
      </c>
      <c r="AF1133" s="4">
        <v>5</v>
      </c>
      <c r="AG1133" s="4">
        <f>IF(ISNUMBER(Merge2[[#This Row],[PerformanceRating.EnvironmentSatisfaction]]),Merge2[[#This Row],[PerformanceRating.EnvironmentSatisfaction]], NA())</f>
        <v>5</v>
      </c>
      <c r="AH1133" s="4">
        <v>3</v>
      </c>
      <c r="AI1133" s="4">
        <f>IF(ISNUMBER(Merge2[[#This Row],[PerformanceRating.JobSatisfaction]]),Merge2[[#This Row],[PerformanceRating.JobSatisfaction]],NA())</f>
        <v>3</v>
      </c>
      <c r="AJ1133" s="4">
        <v>3</v>
      </c>
      <c r="AK1133" s="4">
        <f>IF(ISNUMBER(Merge2[[#This Row],[PerformanceRating.RelationshipSatisfaction]]),Merge2[[#This Row],[PerformanceRating.RelationshipSatisfaction]],NA())</f>
        <v>3</v>
      </c>
      <c r="AL1133" s="4">
        <v>3</v>
      </c>
      <c r="AM1133" s="4">
        <v>2</v>
      </c>
      <c r="AN1133" s="4">
        <v>3</v>
      </c>
      <c r="AO1133" s="4">
        <f>IF(ISNUMBER(Merge2[[#This Row],[PerformanceRating.WorkLifeBalance]]),Merge2[[#This Row],[PerformanceRating.WorkLifeBalance]],NA())</f>
        <v>3</v>
      </c>
      <c r="AP1133" s="4">
        <v>4</v>
      </c>
      <c r="AQ1133" s="4">
        <f>IF(ISNUMBER(Merge2[[#This Row],[PerformanceRating.SelfRating]]),Merge2[[#This Row],[PerformanceRating.SelfRating]],NA())</f>
        <v>4</v>
      </c>
      <c r="AR1133" s="4">
        <v>3</v>
      </c>
      <c r="AS1133" s="4">
        <f>IF(ISNUMBER(Merge2[[#This Row],[PerformanceRating.ManagerRating]]),Merge2[[#This Row],[PerformanceRating.ManagerRating]],NA())</f>
        <v>3</v>
      </c>
      <c r="AT1133" s="4">
        <f>AVERAGE(Merge2[[#This Row],[environment]],Merge2[[#This Row],[job_satisfactory]],Merge2[[#This Row],[Relationship]],Merge2[[#This Row],[worklife]],Merge2[[#This Row],[selfrating]],Merge2[[#This Row],[managerrating]])</f>
        <v>3.5</v>
      </c>
    </row>
    <row r="1134" spans="1:46" hidden="1" x14ac:dyDescent="0.25">
      <c r="A1134" s="1" t="s">
        <v>3700</v>
      </c>
      <c r="B1134" s="3" t="s">
        <v>3701</v>
      </c>
      <c r="C1134" s="3" t="s">
        <v>3702</v>
      </c>
      <c r="D1134" s="3" t="s">
        <v>39</v>
      </c>
      <c r="E1134" s="4">
        <v>50</v>
      </c>
      <c r="F1134" s="4" t="str">
        <f>IF(Merge2[[#This Row],[Age]]&lt;=35,"Young","Old")</f>
        <v>Old</v>
      </c>
      <c r="G1134" s="3" t="s">
        <v>75</v>
      </c>
      <c r="H1134" s="3" t="s">
        <v>57</v>
      </c>
      <c r="I1134" s="4">
        <v>11</v>
      </c>
      <c r="J1134" s="4" t="str" cm="1">
        <f t="array" ref="J1134">_xlfn.IFS(Merge2[[#This Row],[DistanceFromHome (KM)]] &lt;=10,"0-10KM",Merge2[[#This Row],[DistanceFromHome (KM)]] &lt;=20,"11-20KM",Merge2[[#This Row],[DistanceFromHome (KM)]] &lt;=30,"21-30KM",Merge2[[#This Row],[DistanceFromHome (KM)]] &lt;=40,"31-40KM",Merge2[[#This Row],[DistanceFromHome (KM)]] &lt;=50,"41-50KM")</f>
        <v>11-20KM</v>
      </c>
      <c r="K1134" s="3" t="s">
        <v>69</v>
      </c>
      <c r="L1134" s="3" t="s">
        <v>30</v>
      </c>
      <c r="M1134" s="4">
        <v>1</v>
      </c>
      <c r="N1134" s="3" t="str" cm="1">
        <f t="array" ref="N1134">_xlfn.SWITCH(Merge2[[#This Row],[Education]], 1, "Below College", 2, "College", 3, "Bachelor's", 4, "Master's", 5, "Doctorate")</f>
        <v>Below College</v>
      </c>
      <c r="O1134" s="3" t="s">
        <v>58</v>
      </c>
      <c r="P1134" s="3" t="s">
        <v>59</v>
      </c>
      <c r="Q1134" s="3" t="s">
        <v>33</v>
      </c>
      <c r="R1134" s="5">
        <v>337946</v>
      </c>
      <c r="S1134" s="4">
        <v>2</v>
      </c>
      <c r="T1134" s="3" t="s">
        <v>34</v>
      </c>
      <c r="U1134" s="4">
        <f>IF(Merge2[[#This Row],[OverTime]]="Yes", 1, 0)</f>
        <v>0</v>
      </c>
      <c r="V1134" s="2">
        <v>44058</v>
      </c>
      <c r="W1134" s="3" t="s">
        <v>34</v>
      </c>
      <c r="X1134" s="4">
        <v>2</v>
      </c>
      <c r="Y1134" s="4">
        <v>1</v>
      </c>
      <c r="Z1134" s="4">
        <v>2</v>
      </c>
      <c r="AA1134" s="4" t="str">
        <f>IF(Merge2[[#This Row],[YearsSinceLastPromotion]] &gt;=4, "Need Attention", "OK")</f>
        <v>OK</v>
      </c>
      <c r="AB1134" s="4">
        <v>1</v>
      </c>
      <c r="AC1134" s="1" t="s">
        <v>3703</v>
      </c>
      <c r="AD1134" s="1" t="s">
        <v>3700</v>
      </c>
      <c r="AE1134" s="2">
        <v>44926</v>
      </c>
      <c r="AF1134" s="4">
        <v>4</v>
      </c>
      <c r="AG1134" s="4">
        <f>IF(ISNUMBER(Merge2[[#This Row],[PerformanceRating.EnvironmentSatisfaction]]),Merge2[[#This Row],[PerformanceRating.EnvironmentSatisfaction]], NA())</f>
        <v>4</v>
      </c>
      <c r="AH1134" s="4">
        <v>5</v>
      </c>
      <c r="AI1134" s="4">
        <f>IF(ISNUMBER(Merge2[[#This Row],[PerformanceRating.JobSatisfaction]]),Merge2[[#This Row],[PerformanceRating.JobSatisfaction]],NA())</f>
        <v>5</v>
      </c>
      <c r="AJ1134" s="4">
        <v>2</v>
      </c>
      <c r="AK1134" s="4">
        <f>IF(ISNUMBER(Merge2[[#This Row],[PerformanceRating.RelationshipSatisfaction]]),Merge2[[#This Row],[PerformanceRating.RelationshipSatisfaction]],NA())</f>
        <v>2</v>
      </c>
      <c r="AL1134" s="4">
        <v>1</v>
      </c>
      <c r="AM1134" s="4">
        <v>2</v>
      </c>
      <c r="AN1134" s="4">
        <v>2</v>
      </c>
      <c r="AO1134" s="4">
        <f>IF(ISNUMBER(Merge2[[#This Row],[PerformanceRating.WorkLifeBalance]]),Merge2[[#This Row],[PerformanceRating.WorkLifeBalance]],NA())</f>
        <v>2</v>
      </c>
      <c r="AP1134" s="4">
        <v>4</v>
      </c>
      <c r="AQ1134" s="4">
        <f>IF(ISNUMBER(Merge2[[#This Row],[PerformanceRating.SelfRating]]),Merge2[[#This Row],[PerformanceRating.SelfRating]],NA())</f>
        <v>4</v>
      </c>
      <c r="AR1134" s="4">
        <v>4</v>
      </c>
      <c r="AS1134" s="4">
        <f>IF(ISNUMBER(Merge2[[#This Row],[PerformanceRating.ManagerRating]]),Merge2[[#This Row],[PerformanceRating.ManagerRating]],NA())</f>
        <v>4</v>
      </c>
      <c r="AT1134" s="4">
        <f>AVERAGE(Merge2[[#This Row],[environment]],Merge2[[#This Row],[job_satisfactory]],Merge2[[#This Row],[Relationship]],Merge2[[#This Row],[worklife]],Merge2[[#This Row],[selfrating]],Merge2[[#This Row],[managerrating]])</f>
        <v>3.5</v>
      </c>
    </row>
    <row r="1135" spans="1:46" hidden="1" x14ac:dyDescent="0.25">
      <c r="A1135" s="1" t="s">
        <v>3704</v>
      </c>
      <c r="B1135" s="3" t="s">
        <v>3705</v>
      </c>
      <c r="C1135" s="3" t="s">
        <v>3706</v>
      </c>
      <c r="D1135" s="3" t="s">
        <v>39</v>
      </c>
      <c r="E1135" s="4">
        <v>40</v>
      </c>
      <c r="F1135" s="4" t="str">
        <f>IF(Merge2[[#This Row],[Age]]&lt;=35,"Young","Old")</f>
        <v>Old</v>
      </c>
      <c r="G1135" s="3" t="s">
        <v>75</v>
      </c>
      <c r="H1135" s="3" t="s">
        <v>57</v>
      </c>
      <c r="I1135" s="4">
        <v>15</v>
      </c>
      <c r="J1135" s="4" t="str" cm="1">
        <f t="array" ref="J1135">_xlfn.IFS(Merge2[[#This Row],[DistanceFromHome (KM)]] &lt;=10,"0-10KM",Merge2[[#This Row],[DistanceFromHome (KM)]] &lt;=20,"11-20KM",Merge2[[#This Row],[DistanceFromHome (KM)]] &lt;=30,"21-30KM",Merge2[[#This Row],[DistanceFromHome (KM)]] &lt;=40,"31-40KM",Merge2[[#This Row],[DistanceFromHome (KM)]] &lt;=50,"41-50KM")</f>
        <v>11-20KM</v>
      </c>
      <c r="K1135" s="3" t="s">
        <v>69</v>
      </c>
      <c r="L1135" s="3" t="s">
        <v>30</v>
      </c>
      <c r="M1135" s="4">
        <v>1</v>
      </c>
      <c r="N1135" s="3" t="str" cm="1">
        <f t="array" ref="N1135">_xlfn.SWITCH(Merge2[[#This Row],[Education]], 1, "Below College", 2, "College", 3, "Bachelor's", 4, "Master's", 5, "Doctorate")</f>
        <v>Below College</v>
      </c>
      <c r="O1135" s="3" t="s">
        <v>77</v>
      </c>
      <c r="P1135" s="3" t="s">
        <v>205</v>
      </c>
      <c r="Q1135" s="3" t="s">
        <v>41</v>
      </c>
      <c r="R1135" s="5">
        <v>465219</v>
      </c>
      <c r="S1135" s="4">
        <v>0</v>
      </c>
      <c r="T1135" s="3" t="s">
        <v>34</v>
      </c>
      <c r="U1135" s="4">
        <f>IF(Merge2[[#This Row],[OverTime]]="Yes", 1, 0)</f>
        <v>0</v>
      </c>
      <c r="V1135" s="2">
        <v>44060</v>
      </c>
      <c r="W1135" s="3" t="s">
        <v>34</v>
      </c>
      <c r="X1135" s="4">
        <v>2</v>
      </c>
      <c r="Y1135" s="4">
        <v>2</v>
      </c>
      <c r="Z1135" s="4">
        <v>2</v>
      </c>
      <c r="AA1135" s="4" t="str">
        <f>IF(Merge2[[#This Row],[YearsSinceLastPromotion]] &gt;=4, "Need Attention", "OK")</f>
        <v>OK</v>
      </c>
      <c r="AB1135" s="4">
        <v>0</v>
      </c>
      <c r="AC1135" s="1"/>
      <c r="AD1135" s="1"/>
      <c r="AE1135" s="2"/>
      <c r="AF1135" s="4"/>
      <c r="AG1135" s="4" t="e">
        <f>IF(ISNUMBER(Merge2[[#This Row],[PerformanceRating.EnvironmentSatisfaction]]),Merge2[[#This Row],[PerformanceRating.EnvironmentSatisfaction]], NA())</f>
        <v>#N/A</v>
      </c>
      <c r="AH1135" s="4"/>
      <c r="AI1135" s="4" t="e">
        <f>IF(ISNUMBER(Merge2[[#This Row],[PerformanceRating.JobSatisfaction]]),Merge2[[#This Row],[PerformanceRating.JobSatisfaction]],NA())</f>
        <v>#N/A</v>
      </c>
      <c r="AJ1135" s="4"/>
      <c r="AK1135" s="4" t="e">
        <f>IF(ISNUMBER(Merge2[[#This Row],[PerformanceRating.RelationshipSatisfaction]]),Merge2[[#This Row],[PerformanceRating.RelationshipSatisfaction]],NA())</f>
        <v>#N/A</v>
      </c>
      <c r="AL1135" s="4"/>
      <c r="AM1135" s="4"/>
      <c r="AN1135" s="4"/>
      <c r="AO1135" s="4" t="e">
        <f>IF(ISNUMBER(Merge2[[#This Row],[PerformanceRating.WorkLifeBalance]]),Merge2[[#This Row],[PerformanceRating.WorkLifeBalance]],NA())</f>
        <v>#N/A</v>
      </c>
      <c r="AP1135" s="4"/>
      <c r="AQ1135" s="4" t="e">
        <f>IF(ISNUMBER(Merge2[[#This Row],[PerformanceRating.SelfRating]]),Merge2[[#This Row],[PerformanceRating.SelfRating]],NA())</f>
        <v>#N/A</v>
      </c>
      <c r="AR1135" s="4"/>
      <c r="AS1135" s="4" t="e">
        <f>IF(ISNUMBER(Merge2[[#This Row],[PerformanceRating.ManagerRating]]),Merge2[[#This Row],[PerformanceRating.ManagerRating]],NA())</f>
        <v>#N/A</v>
      </c>
      <c r="AT1135" s="4" t="e">
        <f>AVERAGE(Merge2[[#This Row],[environment]],Merge2[[#This Row],[job_satisfactory]],Merge2[[#This Row],[Relationship]],Merge2[[#This Row],[worklife]],Merge2[[#This Row],[selfrating]],Merge2[[#This Row],[managerrating]])</f>
        <v>#N/A</v>
      </c>
    </row>
    <row r="1136" spans="1:46" x14ac:dyDescent="0.25">
      <c r="A1136" s="1" t="s">
        <v>3707</v>
      </c>
      <c r="B1136" s="3" t="s">
        <v>3708</v>
      </c>
      <c r="C1136" s="3" t="s">
        <v>3709</v>
      </c>
      <c r="D1136" s="3" t="s">
        <v>26</v>
      </c>
      <c r="E1136" s="4">
        <v>20</v>
      </c>
      <c r="F1136" s="4" t="str">
        <f>IF(Merge2[[#This Row],[Age]]&lt;=35,"Young","Old")</f>
        <v>Young</v>
      </c>
      <c r="G1136" s="3" t="s">
        <v>27</v>
      </c>
      <c r="H1136" s="3" t="s">
        <v>28</v>
      </c>
      <c r="I1136" s="4">
        <v>16</v>
      </c>
      <c r="J1136" s="4" t="str" cm="1">
        <f t="array" ref="J1136">_xlfn.IFS(Merge2[[#This Row],[DistanceFromHome (KM)]] &lt;=10,"0-10KM",Merge2[[#This Row],[DistanceFromHome (KM)]] &lt;=20,"11-20KM",Merge2[[#This Row],[DistanceFromHome (KM)]] &lt;=30,"21-30KM",Merge2[[#This Row],[DistanceFromHome (KM)]] &lt;=40,"31-40KM",Merge2[[#This Row],[DistanceFromHome (KM)]] &lt;=50,"41-50KM")</f>
        <v>11-20KM</v>
      </c>
      <c r="K1136" s="3" t="s">
        <v>69</v>
      </c>
      <c r="L1136" s="3" t="s">
        <v>30</v>
      </c>
      <c r="M1136" s="4">
        <v>3</v>
      </c>
      <c r="N1136" s="3" t="str" cm="1">
        <f t="array" ref="N1136">_xlfn.SWITCH(Merge2[[#This Row],[Education]], 1, "Below College", 2, "College", 3, "Bachelor's", 4, "Master's", 5, "Doctorate")</f>
        <v>Bachelor's</v>
      </c>
      <c r="O1136" s="3" t="s">
        <v>49</v>
      </c>
      <c r="P1136" s="3" t="s">
        <v>166</v>
      </c>
      <c r="Q1136" s="3" t="s">
        <v>41</v>
      </c>
      <c r="R1136" s="5">
        <v>35754</v>
      </c>
      <c r="S1136" s="4">
        <v>0</v>
      </c>
      <c r="T1136" s="3" t="s">
        <v>34</v>
      </c>
      <c r="U1136" s="4">
        <f>IF(Merge2[[#This Row],[OverTime]]="Yes", 1, 0)</f>
        <v>0</v>
      </c>
      <c r="V1136" s="2">
        <v>44067</v>
      </c>
      <c r="W1136" s="3" t="s">
        <v>42</v>
      </c>
      <c r="X1136" s="4">
        <v>0</v>
      </c>
      <c r="Y1136" s="4">
        <v>0</v>
      </c>
      <c r="Z1136" s="4">
        <v>0</v>
      </c>
      <c r="AA1136" s="4" t="str">
        <f>IF(Merge2[[#This Row],[YearsSinceLastPromotion]] &gt;=4, "Need Attention", "OK")</f>
        <v>OK</v>
      </c>
      <c r="AB1136" s="4">
        <v>0</v>
      </c>
      <c r="AC1136" s="1" t="s">
        <v>3710</v>
      </c>
      <c r="AD1136" s="1" t="s">
        <v>3707</v>
      </c>
      <c r="AE1136" s="2">
        <v>42621</v>
      </c>
      <c r="AF1136" s="4">
        <v>4</v>
      </c>
      <c r="AG1136" s="4">
        <f>IF(ISNUMBER(Merge2[[#This Row],[PerformanceRating.EnvironmentSatisfaction]]),Merge2[[#This Row],[PerformanceRating.EnvironmentSatisfaction]], NA())</f>
        <v>4</v>
      </c>
      <c r="AH1136" s="4">
        <v>4</v>
      </c>
      <c r="AI1136" s="4">
        <f>IF(ISNUMBER(Merge2[[#This Row],[PerformanceRating.JobSatisfaction]]),Merge2[[#This Row],[PerformanceRating.JobSatisfaction]],NA())</f>
        <v>4</v>
      </c>
      <c r="AJ1136" s="4">
        <v>5</v>
      </c>
      <c r="AK1136" s="4">
        <f>IF(ISNUMBER(Merge2[[#This Row],[PerformanceRating.RelationshipSatisfaction]]),Merge2[[#This Row],[PerformanceRating.RelationshipSatisfaction]],NA())</f>
        <v>5</v>
      </c>
      <c r="AL1136" s="4">
        <v>2</v>
      </c>
      <c r="AM1136" s="4">
        <v>1</v>
      </c>
      <c r="AN1136" s="4">
        <v>3</v>
      </c>
      <c r="AO1136" s="4">
        <f>IF(ISNUMBER(Merge2[[#This Row],[PerformanceRating.WorkLifeBalance]]),Merge2[[#This Row],[PerformanceRating.WorkLifeBalance]],NA())</f>
        <v>3</v>
      </c>
      <c r="AP1136" s="4">
        <v>4</v>
      </c>
      <c r="AQ1136" s="4">
        <f>IF(ISNUMBER(Merge2[[#This Row],[PerformanceRating.SelfRating]]),Merge2[[#This Row],[PerformanceRating.SelfRating]],NA())</f>
        <v>4</v>
      </c>
      <c r="AR1136" s="4">
        <v>3</v>
      </c>
      <c r="AS1136" s="4">
        <f>IF(ISNUMBER(Merge2[[#This Row],[PerformanceRating.ManagerRating]]),Merge2[[#This Row],[PerformanceRating.ManagerRating]],NA())</f>
        <v>3</v>
      </c>
      <c r="AT1136" s="4">
        <f>AVERAGE(Merge2[[#This Row],[environment]],Merge2[[#This Row],[job_satisfactory]],Merge2[[#This Row],[Relationship]],Merge2[[#This Row],[worklife]],Merge2[[#This Row],[selfrating]],Merge2[[#This Row],[managerrating]])</f>
        <v>3.8333333333333335</v>
      </c>
    </row>
    <row r="1137" spans="1:46" x14ac:dyDescent="0.25">
      <c r="A1137" s="1" t="s">
        <v>3711</v>
      </c>
      <c r="B1137" s="3" t="s">
        <v>3712</v>
      </c>
      <c r="C1137" s="3" t="s">
        <v>3713</v>
      </c>
      <c r="D1137" s="3" t="s">
        <v>26</v>
      </c>
      <c r="E1137" s="4">
        <v>23</v>
      </c>
      <c r="F1137" s="4" t="str">
        <f>IF(Merge2[[#This Row],[Age]]&lt;=35,"Young","Old")</f>
        <v>Young</v>
      </c>
      <c r="G1137" s="3" t="s">
        <v>27</v>
      </c>
      <c r="H1137" s="3" t="s">
        <v>57</v>
      </c>
      <c r="I1137" s="4">
        <v>40</v>
      </c>
      <c r="J1137" s="4" t="str" cm="1">
        <f t="array" ref="J1137">_xlfn.IFS(Merge2[[#This Row],[DistanceFromHome (KM)]] &lt;=10,"0-10KM",Merge2[[#This Row],[DistanceFromHome (KM)]] &lt;=20,"11-20KM",Merge2[[#This Row],[DistanceFromHome (KM)]] &lt;=30,"21-30KM",Merge2[[#This Row],[DistanceFromHome (KM)]] &lt;=40,"31-40KM",Merge2[[#This Row],[DistanceFromHome (KM)]] &lt;=50,"41-50KM")</f>
        <v>31-40KM</v>
      </c>
      <c r="K1137" s="3" t="s">
        <v>40</v>
      </c>
      <c r="L1137" s="3" t="s">
        <v>30</v>
      </c>
      <c r="M1137" s="4">
        <v>3</v>
      </c>
      <c r="N1137" s="3" t="str" cm="1">
        <f t="array" ref="N1137">_xlfn.SWITCH(Merge2[[#This Row],[Education]], 1, "Below College", 2, "College", 3, "Bachelor's", 4, "Master's", 5, "Doctorate")</f>
        <v>Bachelor's</v>
      </c>
      <c r="O1137" s="3" t="s">
        <v>58</v>
      </c>
      <c r="P1137" s="3" t="s">
        <v>93</v>
      </c>
      <c r="Q1137" s="3" t="s">
        <v>41</v>
      </c>
      <c r="R1137" s="5">
        <v>23632</v>
      </c>
      <c r="S1137" s="4">
        <v>0</v>
      </c>
      <c r="T1137" s="3" t="s">
        <v>34</v>
      </c>
      <c r="U1137" s="4">
        <f>IF(Merge2[[#This Row],[OverTime]]="Yes", 1, 0)</f>
        <v>0</v>
      </c>
      <c r="V1137" s="2">
        <v>44067</v>
      </c>
      <c r="W1137" s="3" t="s">
        <v>34</v>
      </c>
      <c r="X1137" s="4">
        <v>2</v>
      </c>
      <c r="Y1137" s="4">
        <v>2</v>
      </c>
      <c r="Z1137" s="4">
        <v>2</v>
      </c>
      <c r="AA1137" s="4" t="str">
        <f>IF(Merge2[[#This Row],[YearsSinceLastPromotion]] &gt;=4, "Need Attention", "OK")</f>
        <v>OK</v>
      </c>
      <c r="AB1137" s="4">
        <v>0</v>
      </c>
      <c r="AC1137" s="1"/>
      <c r="AD1137" s="1"/>
      <c r="AE1137" s="2"/>
      <c r="AF1137" s="4"/>
      <c r="AG1137" s="4" t="e">
        <f>IF(ISNUMBER(Merge2[[#This Row],[PerformanceRating.EnvironmentSatisfaction]]),Merge2[[#This Row],[PerformanceRating.EnvironmentSatisfaction]], NA())</f>
        <v>#N/A</v>
      </c>
      <c r="AH1137" s="4"/>
      <c r="AI1137" s="4" t="e">
        <f>IF(ISNUMBER(Merge2[[#This Row],[PerformanceRating.JobSatisfaction]]),Merge2[[#This Row],[PerformanceRating.JobSatisfaction]],NA())</f>
        <v>#N/A</v>
      </c>
      <c r="AJ1137" s="4"/>
      <c r="AK1137" s="4" t="e">
        <f>IF(ISNUMBER(Merge2[[#This Row],[PerformanceRating.RelationshipSatisfaction]]),Merge2[[#This Row],[PerformanceRating.RelationshipSatisfaction]],NA())</f>
        <v>#N/A</v>
      </c>
      <c r="AL1137" s="4"/>
      <c r="AM1137" s="4"/>
      <c r="AN1137" s="4"/>
      <c r="AO1137" s="4" t="e">
        <f>IF(ISNUMBER(Merge2[[#This Row],[PerformanceRating.WorkLifeBalance]]),Merge2[[#This Row],[PerformanceRating.WorkLifeBalance]],NA())</f>
        <v>#N/A</v>
      </c>
      <c r="AP1137" s="4"/>
      <c r="AQ1137" s="4" t="e">
        <f>IF(ISNUMBER(Merge2[[#This Row],[PerformanceRating.SelfRating]]),Merge2[[#This Row],[PerformanceRating.SelfRating]],NA())</f>
        <v>#N/A</v>
      </c>
      <c r="AR1137" s="4"/>
      <c r="AS1137" s="4" t="e">
        <f>IF(ISNUMBER(Merge2[[#This Row],[PerformanceRating.ManagerRating]]),Merge2[[#This Row],[PerformanceRating.ManagerRating]],NA())</f>
        <v>#N/A</v>
      </c>
      <c r="AT1137" s="4" t="e">
        <f>AVERAGE(Merge2[[#This Row],[environment]],Merge2[[#This Row],[job_satisfactory]],Merge2[[#This Row],[Relationship]],Merge2[[#This Row],[worklife]],Merge2[[#This Row],[selfrating]],Merge2[[#This Row],[managerrating]])</f>
        <v>#N/A</v>
      </c>
    </row>
    <row r="1138" spans="1:46" x14ac:dyDescent="0.25">
      <c r="A1138" s="1" t="s">
        <v>3714</v>
      </c>
      <c r="B1138" s="3" t="s">
        <v>3715</v>
      </c>
      <c r="C1138" s="3" t="s">
        <v>3716</v>
      </c>
      <c r="D1138" s="3" t="s">
        <v>26</v>
      </c>
      <c r="E1138" s="4">
        <v>20</v>
      </c>
      <c r="F1138" s="4" t="str">
        <f>IF(Merge2[[#This Row],[Age]]&lt;=35,"Young","Old")</f>
        <v>Young</v>
      </c>
      <c r="G1138" s="3" t="s">
        <v>27</v>
      </c>
      <c r="H1138" s="3" t="s">
        <v>57</v>
      </c>
      <c r="I1138" s="4">
        <v>24</v>
      </c>
      <c r="J1138" s="4" t="str" cm="1">
        <f t="array" ref="J1138">_xlfn.IFS(Merge2[[#This Row],[DistanceFromHome (KM)]] &lt;=10,"0-10KM",Merge2[[#This Row],[DistanceFromHome (KM)]] &lt;=20,"11-20KM",Merge2[[#This Row],[DistanceFromHome (KM)]] &lt;=30,"21-30KM",Merge2[[#This Row],[DistanceFromHome (KM)]] &lt;=40,"31-40KM",Merge2[[#This Row],[DistanceFromHome (KM)]] &lt;=50,"41-50KM")</f>
        <v>21-30KM</v>
      </c>
      <c r="K1138" s="3" t="s">
        <v>69</v>
      </c>
      <c r="L1138" s="3" t="s">
        <v>30</v>
      </c>
      <c r="M1138" s="4">
        <v>2</v>
      </c>
      <c r="N1138" s="3" t="str" cm="1">
        <f t="array" ref="N1138">_xlfn.SWITCH(Merge2[[#This Row],[Education]], 1, "Below College", 2, "College", 3, "Bachelor's", 4, "Master's", 5, "Doctorate")</f>
        <v>College</v>
      </c>
      <c r="O1138" s="3" t="s">
        <v>200</v>
      </c>
      <c r="P1138" s="3" t="s">
        <v>93</v>
      </c>
      <c r="Q1138" s="3" t="s">
        <v>41</v>
      </c>
      <c r="R1138" s="5">
        <v>38138</v>
      </c>
      <c r="S1138" s="4">
        <v>0</v>
      </c>
      <c r="T1138" s="3" t="s">
        <v>34</v>
      </c>
      <c r="U1138" s="4">
        <f>IF(Merge2[[#This Row],[OverTime]]="Yes", 1, 0)</f>
        <v>0</v>
      </c>
      <c r="V1138" s="2">
        <v>44072</v>
      </c>
      <c r="W1138" s="3" t="s">
        <v>34</v>
      </c>
      <c r="X1138" s="4">
        <v>2</v>
      </c>
      <c r="Y1138" s="4">
        <v>2</v>
      </c>
      <c r="Z1138" s="4">
        <v>2</v>
      </c>
      <c r="AA1138" s="4" t="str">
        <f>IF(Merge2[[#This Row],[YearsSinceLastPromotion]] &gt;=4, "Need Attention", "OK")</f>
        <v>OK</v>
      </c>
      <c r="AB1138" s="4">
        <v>1</v>
      </c>
      <c r="AC1138" s="1"/>
      <c r="AD1138" s="1"/>
      <c r="AE1138" s="2"/>
      <c r="AF1138" s="4"/>
      <c r="AG1138" s="4" t="e">
        <f>IF(ISNUMBER(Merge2[[#This Row],[PerformanceRating.EnvironmentSatisfaction]]),Merge2[[#This Row],[PerformanceRating.EnvironmentSatisfaction]], NA())</f>
        <v>#N/A</v>
      </c>
      <c r="AH1138" s="4"/>
      <c r="AI1138" s="4" t="e">
        <f>IF(ISNUMBER(Merge2[[#This Row],[PerformanceRating.JobSatisfaction]]),Merge2[[#This Row],[PerformanceRating.JobSatisfaction]],NA())</f>
        <v>#N/A</v>
      </c>
      <c r="AJ1138" s="4"/>
      <c r="AK1138" s="4" t="e">
        <f>IF(ISNUMBER(Merge2[[#This Row],[PerformanceRating.RelationshipSatisfaction]]),Merge2[[#This Row],[PerformanceRating.RelationshipSatisfaction]],NA())</f>
        <v>#N/A</v>
      </c>
      <c r="AL1138" s="4"/>
      <c r="AM1138" s="4"/>
      <c r="AN1138" s="4"/>
      <c r="AO1138" s="4" t="e">
        <f>IF(ISNUMBER(Merge2[[#This Row],[PerformanceRating.WorkLifeBalance]]),Merge2[[#This Row],[PerformanceRating.WorkLifeBalance]],NA())</f>
        <v>#N/A</v>
      </c>
      <c r="AP1138" s="4"/>
      <c r="AQ1138" s="4" t="e">
        <f>IF(ISNUMBER(Merge2[[#This Row],[PerformanceRating.SelfRating]]),Merge2[[#This Row],[PerformanceRating.SelfRating]],NA())</f>
        <v>#N/A</v>
      </c>
      <c r="AR1138" s="4"/>
      <c r="AS1138" s="4" t="e">
        <f>IF(ISNUMBER(Merge2[[#This Row],[PerformanceRating.ManagerRating]]),Merge2[[#This Row],[PerformanceRating.ManagerRating]],NA())</f>
        <v>#N/A</v>
      </c>
      <c r="AT1138" s="4" t="e">
        <f>AVERAGE(Merge2[[#This Row],[environment]],Merge2[[#This Row],[job_satisfactory]],Merge2[[#This Row],[Relationship]],Merge2[[#This Row],[worklife]],Merge2[[#This Row],[selfrating]],Merge2[[#This Row],[managerrating]])</f>
        <v>#N/A</v>
      </c>
    </row>
    <row r="1139" spans="1:46" x14ac:dyDescent="0.25">
      <c r="A1139" s="1" t="s">
        <v>3717</v>
      </c>
      <c r="B1139" s="3" t="s">
        <v>3718</v>
      </c>
      <c r="C1139" s="3" t="s">
        <v>3719</v>
      </c>
      <c r="D1139" s="3" t="s">
        <v>26</v>
      </c>
      <c r="E1139" s="4">
        <v>20</v>
      </c>
      <c r="F1139" s="4" t="str">
        <f>IF(Merge2[[#This Row],[Age]]&lt;=35,"Young","Old")</f>
        <v>Young</v>
      </c>
      <c r="G1139" s="3" t="s">
        <v>75</v>
      </c>
      <c r="H1139" s="3" t="s">
        <v>57</v>
      </c>
      <c r="I1139" s="4">
        <v>45</v>
      </c>
      <c r="J1139" s="4" t="str" cm="1">
        <f t="array" ref="J1139">_xlfn.IFS(Merge2[[#This Row],[DistanceFromHome (KM)]] &lt;=10,"0-10KM",Merge2[[#This Row],[DistanceFromHome (KM)]] &lt;=20,"11-20KM",Merge2[[#This Row],[DistanceFromHome (KM)]] &lt;=30,"21-30KM",Merge2[[#This Row],[DistanceFromHome (KM)]] &lt;=40,"31-40KM",Merge2[[#This Row],[DistanceFromHome (KM)]] &lt;=50,"41-50KM")</f>
        <v>41-50KM</v>
      </c>
      <c r="K1139" s="3" t="s">
        <v>40</v>
      </c>
      <c r="L1139" s="3" t="s">
        <v>30</v>
      </c>
      <c r="M1139" s="4">
        <v>2</v>
      </c>
      <c r="N1139" s="3" t="str" cm="1">
        <f t="array" ref="N1139">_xlfn.SWITCH(Merge2[[#This Row],[Education]], 1, "Below College", 2, "College", 3, "Bachelor's", 4, "Master's", 5, "Doctorate")</f>
        <v>College</v>
      </c>
      <c r="O1139" s="3" t="s">
        <v>58</v>
      </c>
      <c r="P1139" s="3" t="s">
        <v>110</v>
      </c>
      <c r="Q1139" s="3" t="s">
        <v>33</v>
      </c>
      <c r="R1139" s="5">
        <v>28262</v>
      </c>
      <c r="S1139" s="4">
        <v>1</v>
      </c>
      <c r="T1139" s="3" t="s">
        <v>34</v>
      </c>
      <c r="U1139" s="4">
        <f>IF(Merge2[[#This Row],[OverTime]]="Yes", 1, 0)</f>
        <v>0</v>
      </c>
      <c r="V1139" s="2">
        <v>44072</v>
      </c>
      <c r="W1139" s="3" t="s">
        <v>42</v>
      </c>
      <c r="X1139" s="4">
        <v>1</v>
      </c>
      <c r="Y1139" s="4">
        <v>0</v>
      </c>
      <c r="Z1139" s="4">
        <v>0</v>
      </c>
      <c r="AA1139" s="4" t="str">
        <f>IF(Merge2[[#This Row],[YearsSinceLastPromotion]] &gt;=4, "Need Attention", "OK")</f>
        <v>OK</v>
      </c>
      <c r="AB1139" s="4">
        <v>0</v>
      </c>
      <c r="AC1139" s="1" t="s">
        <v>3720</v>
      </c>
      <c r="AD1139" s="1" t="s">
        <v>3717</v>
      </c>
      <c r="AE1139" s="2">
        <v>42717</v>
      </c>
      <c r="AF1139" s="4">
        <v>4</v>
      </c>
      <c r="AG1139" s="4">
        <f>IF(ISNUMBER(Merge2[[#This Row],[PerformanceRating.EnvironmentSatisfaction]]),Merge2[[#This Row],[PerformanceRating.EnvironmentSatisfaction]], NA())</f>
        <v>4</v>
      </c>
      <c r="AH1139" s="4">
        <v>5</v>
      </c>
      <c r="AI1139" s="4">
        <f>IF(ISNUMBER(Merge2[[#This Row],[PerformanceRating.JobSatisfaction]]),Merge2[[#This Row],[PerformanceRating.JobSatisfaction]],NA())</f>
        <v>5</v>
      </c>
      <c r="AJ1139" s="4">
        <v>4</v>
      </c>
      <c r="AK1139" s="4">
        <f>IF(ISNUMBER(Merge2[[#This Row],[PerformanceRating.RelationshipSatisfaction]]),Merge2[[#This Row],[PerformanceRating.RelationshipSatisfaction]],NA())</f>
        <v>4</v>
      </c>
      <c r="AL1139" s="4">
        <v>2</v>
      </c>
      <c r="AM1139" s="4">
        <v>1</v>
      </c>
      <c r="AN1139" s="4">
        <v>2</v>
      </c>
      <c r="AO1139" s="4">
        <f>IF(ISNUMBER(Merge2[[#This Row],[PerformanceRating.WorkLifeBalance]]),Merge2[[#This Row],[PerformanceRating.WorkLifeBalance]],NA())</f>
        <v>2</v>
      </c>
      <c r="AP1139" s="4">
        <v>3</v>
      </c>
      <c r="AQ1139" s="4">
        <f>IF(ISNUMBER(Merge2[[#This Row],[PerformanceRating.SelfRating]]),Merge2[[#This Row],[PerformanceRating.SelfRating]],NA())</f>
        <v>3</v>
      </c>
      <c r="AR1139" s="4">
        <v>2</v>
      </c>
      <c r="AS1139" s="4">
        <f>IF(ISNUMBER(Merge2[[#This Row],[PerformanceRating.ManagerRating]]),Merge2[[#This Row],[PerformanceRating.ManagerRating]],NA())</f>
        <v>2</v>
      </c>
      <c r="AT1139" s="4">
        <f>AVERAGE(Merge2[[#This Row],[environment]],Merge2[[#This Row],[job_satisfactory]],Merge2[[#This Row],[Relationship]],Merge2[[#This Row],[worklife]],Merge2[[#This Row],[selfrating]],Merge2[[#This Row],[managerrating]])</f>
        <v>3.3333333333333335</v>
      </c>
    </row>
    <row r="1140" spans="1:46" x14ac:dyDescent="0.25">
      <c r="A1140" s="1" t="s">
        <v>3721</v>
      </c>
      <c r="B1140" s="3" t="s">
        <v>3722</v>
      </c>
      <c r="C1140" s="3" t="s">
        <v>3723</v>
      </c>
      <c r="D1140" s="3" t="s">
        <v>39</v>
      </c>
      <c r="E1140" s="4">
        <v>34</v>
      </c>
      <c r="F1140" s="4" t="str">
        <f>IF(Merge2[[#This Row],[Age]]&lt;=35,"Young","Old")</f>
        <v>Young</v>
      </c>
      <c r="G1140" s="3" t="s">
        <v>92</v>
      </c>
      <c r="H1140" s="3" t="s">
        <v>28</v>
      </c>
      <c r="I1140" s="4">
        <v>45</v>
      </c>
      <c r="J1140" s="4" t="str" cm="1">
        <f t="array" ref="J1140">_xlfn.IFS(Merge2[[#This Row],[DistanceFromHome (KM)]] &lt;=10,"0-10KM",Merge2[[#This Row],[DistanceFromHome (KM)]] &lt;=20,"11-20KM",Merge2[[#This Row],[DistanceFromHome (KM)]] &lt;=30,"21-30KM",Merge2[[#This Row],[DistanceFromHome (KM)]] &lt;=40,"31-40KM",Merge2[[#This Row],[DistanceFromHome (KM)]] &lt;=50,"41-50KM")</f>
        <v>41-50KM</v>
      </c>
      <c r="K1140" s="3" t="s">
        <v>69</v>
      </c>
      <c r="L1140" s="3" t="s">
        <v>30</v>
      </c>
      <c r="M1140" s="4">
        <v>3</v>
      </c>
      <c r="N1140" s="3" t="str" cm="1">
        <f t="array" ref="N1140">_xlfn.SWITCH(Merge2[[#This Row],[Education]], 1, "Below College", 2, "College", 3, "Bachelor's", 4, "Master's", 5, "Doctorate")</f>
        <v>Bachelor's</v>
      </c>
      <c r="O1140" s="3" t="s">
        <v>49</v>
      </c>
      <c r="P1140" s="3" t="s">
        <v>32</v>
      </c>
      <c r="Q1140" s="3" t="s">
        <v>51</v>
      </c>
      <c r="R1140" s="5">
        <v>341971</v>
      </c>
      <c r="S1140" s="4">
        <v>0</v>
      </c>
      <c r="T1140" s="3" t="s">
        <v>34</v>
      </c>
      <c r="U1140" s="4">
        <f>IF(Merge2[[#This Row],[OverTime]]="Yes", 1, 0)</f>
        <v>0</v>
      </c>
      <c r="V1140" s="2">
        <v>44076</v>
      </c>
      <c r="W1140" s="3" t="s">
        <v>42</v>
      </c>
      <c r="X1140" s="4">
        <v>1</v>
      </c>
      <c r="Y1140" s="4">
        <v>0</v>
      </c>
      <c r="Z1140" s="4">
        <v>0</v>
      </c>
      <c r="AA1140" s="4" t="str">
        <f>IF(Merge2[[#This Row],[YearsSinceLastPromotion]] &gt;=4, "Need Attention", "OK")</f>
        <v>OK</v>
      </c>
      <c r="AB1140" s="4">
        <v>0</v>
      </c>
      <c r="AC1140" s="1" t="s">
        <v>3724</v>
      </c>
      <c r="AD1140" s="1" t="s">
        <v>3721</v>
      </c>
      <c r="AE1140" s="2">
        <v>42514</v>
      </c>
      <c r="AF1140" s="4">
        <v>4</v>
      </c>
      <c r="AG1140" s="4">
        <f>IF(ISNUMBER(Merge2[[#This Row],[PerformanceRating.EnvironmentSatisfaction]]),Merge2[[#This Row],[PerformanceRating.EnvironmentSatisfaction]], NA())</f>
        <v>4</v>
      </c>
      <c r="AH1140" s="4">
        <v>3</v>
      </c>
      <c r="AI1140" s="4">
        <f>IF(ISNUMBER(Merge2[[#This Row],[PerformanceRating.JobSatisfaction]]),Merge2[[#This Row],[PerformanceRating.JobSatisfaction]],NA())</f>
        <v>3</v>
      </c>
      <c r="AJ1140" s="4">
        <v>3</v>
      </c>
      <c r="AK1140" s="4">
        <f>IF(ISNUMBER(Merge2[[#This Row],[PerformanceRating.RelationshipSatisfaction]]),Merge2[[#This Row],[PerformanceRating.RelationshipSatisfaction]],NA())</f>
        <v>3</v>
      </c>
      <c r="AL1140" s="4">
        <v>1</v>
      </c>
      <c r="AM1140" s="4">
        <v>2</v>
      </c>
      <c r="AN1140" s="4">
        <v>2</v>
      </c>
      <c r="AO1140" s="4">
        <f>IF(ISNUMBER(Merge2[[#This Row],[PerformanceRating.WorkLifeBalance]]),Merge2[[#This Row],[PerformanceRating.WorkLifeBalance]],NA())</f>
        <v>2</v>
      </c>
      <c r="AP1140" s="4">
        <v>4</v>
      </c>
      <c r="AQ1140" s="4">
        <f>IF(ISNUMBER(Merge2[[#This Row],[PerformanceRating.SelfRating]]),Merge2[[#This Row],[PerformanceRating.SelfRating]],NA())</f>
        <v>4</v>
      </c>
      <c r="AR1140" s="4">
        <v>3</v>
      </c>
      <c r="AS1140" s="4">
        <f>IF(ISNUMBER(Merge2[[#This Row],[PerformanceRating.ManagerRating]]),Merge2[[#This Row],[PerformanceRating.ManagerRating]],NA())</f>
        <v>3</v>
      </c>
      <c r="AT1140" s="4">
        <f>AVERAGE(Merge2[[#This Row],[environment]],Merge2[[#This Row],[job_satisfactory]],Merge2[[#This Row],[Relationship]],Merge2[[#This Row],[worklife]],Merge2[[#This Row],[selfrating]],Merge2[[#This Row],[managerrating]])</f>
        <v>3.1666666666666665</v>
      </c>
    </row>
    <row r="1141" spans="1:46" x14ac:dyDescent="0.25">
      <c r="A1141" s="1" t="s">
        <v>3725</v>
      </c>
      <c r="B1141" s="3" t="s">
        <v>3726</v>
      </c>
      <c r="C1141" s="3" t="s">
        <v>3727</v>
      </c>
      <c r="D1141" s="3" t="s">
        <v>39</v>
      </c>
      <c r="E1141" s="4">
        <v>23</v>
      </c>
      <c r="F1141" s="4" t="str">
        <f>IF(Merge2[[#This Row],[Age]]&lt;=35,"Young","Old")</f>
        <v>Young</v>
      </c>
      <c r="G1141" s="3" t="s">
        <v>27</v>
      </c>
      <c r="H1141" s="3" t="s">
        <v>57</v>
      </c>
      <c r="I1141" s="4">
        <v>11</v>
      </c>
      <c r="J1141" s="4" t="str" cm="1">
        <f t="array" ref="J1141">_xlfn.IFS(Merge2[[#This Row],[DistanceFromHome (KM)]] &lt;=10,"0-10KM",Merge2[[#This Row],[DistanceFromHome (KM)]] &lt;=20,"11-20KM",Merge2[[#This Row],[DistanceFromHome (KM)]] &lt;=30,"21-30KM",Merge2[[#This Row],[DistanceFromHome (KM)]] &lt;=40,"31-40KM",Merge2[[#This Row],[DistanceFromHome (KM)]] &lt;=50,"41-50KM")</f>
        <v>11-20KM</v>
      </c>
      <c r="K1141" s="3" t="s">
        <v>40</v>
      </c>
      <c r="L1141" s="3" t="s">
        <v>30</v>
      </c>
      <c r="M1141" s="4">
        <v>4</v>
      </c>
      <c r="N1141" s="3" t="str" cm="1">
        <f t="array" ref="N1141">_xlfn.SWITCH(Merge2[[#This Row],[Education]], 1, "Below College", 2, "College", 3, "Bachelor's", 4, "Master's", 5, "Doctorate")</f>
        <v>Master's</v>
      </c>
      <c r="O1141" s="3" t="s">
        <v>77</v>
      </c>
      <c r="P1141" s="3" t="s">
        <v>93</v>
      </c>
      <c r="Q1141" s="3" t="s">
        <v>51</v>
      </c>
      <c r="R1141" s="5">
        <v>22488</v>
      </c>
      <c r="S1141" s="4">
        <v>1</v>
      </c>
      <c r="T1141" s="3" t="s">
        <v>34</v>
      </c>
      <c r="U1141" s="4">
        <f>IF(Merge2[[#This Row],[OverTime]]="Yes", 1, 0)</f>
        <v>0</v>
      </c>
      <c r="V1141" s="2">
        <v>44078</v>
      </c>
      <c r="W1141" s="3" t="s">
        <v>34</v>
      </c>
      <c r="X1141" s="4">
        <v>2</v>
      </c>
      <c r="Y1141" s="4">
        <v>2</v>
      </c>
      <c r="Z1141" s="4">
        <v>2</v>
      </c>
      <c r="AA1141" s="4" t="str">
        <f>IF(Merge2[[#This Row],[YearsSinceLastPromotion]] &gt;=4, "Need Attention", "OK")</f>
        <v>OK</v>
      </c>
      <c r="AB1141" s="4">
        <v>2</v>
      </c>
      <c r="AC1141" s="1"/>
      <c r="AD1141" s="1"/>
      <c r="AE1141" s="2"/>
      <c r="AF1141" s="4"/>
      <c r="AG1141" s="4" t="e">
        <f>IF(ISNUMBER(Merge2[[#This Row],[PerformanceRating.EnvironmentSatisfaction]]),Merge2[[#This Row],[PerformanceRating.EnvironmentSatisfaction]], NA())</f>
        <v>#N/A</v>
      </c>
      <c r="AH1141" s="4"/>
      <c r="AI1141" s="4" t="e">
        <f>IF(ISNUMBER(Merge2[[#This Row],[PerformanceRating.JobSatisfaction]]),Merge2[[#This Row],[PerformanceRating.JobSatisfaction]],NA())</f>
        <v>#N/A</v>
      </c>
      <c r="AJ1141" s="4"/>
      <c r="AK1141" s="4" t="e">
        <f>IF(ISNUMBER(Merge2[[#This Row],[PerformanceRating.RelationshipSatisfaction]]),Merge2[[#This Row],[PerformanceRating.RelationshipSatisfaction]],NA())</f>
        <v>#N/A</v>
      </c>
      <c r="AL1141" s="4"/>
      <c r="AM1141" s="4"/>
      <c r="AN1141" s="4"/>
      <c r="AO1141" s="4" t="e">
        <f>IF(ISNUMBER(Merge2[[#This Row],[PerformanceRating.WorkLifeBalance]]),Merge2[[#This Row],[PerformanceRating.WorkLifeBalance]],NA())</f>
        <v>#N/A</v>
      </c>
      <c r="AP1141" s="4"/>
      <c r="AQ1141" s="4" t="e">
        <f>IF(ISNUMBER(Merge2[[#This Row],[PerformanceRating.SelfRating]]),Merge2[[#This Row],[PerformanceRating.SelfRating]],NA())</f>
        <v>#N/A</v>
      </c>
      <c r="AR1141" s="4"/>
      <c r="AS1141" s="4" t="e">
        <f>IF(ISNUMBER(Merge2[[#This Row],[PerformanceRating.ManagerRating]]),Merge2[[#This Row],[PerformanceRating.ManagerRating]],NA())</f>
        <v>#N/A</v>
      </c>
      <c r="AT1141" s="4" t="e">
        <f>AVERAGE(Merge2[[#This Row],[environment]],Merge2[[#This Row],[job_satisfactory]],Merge2[[#This Row],[Relationship]],Merge2[[#This Row],[worklife]],Merge2[[#This Row],[selfrating]],Merge2[[#This Row],[managerrating]])</f>
        <v>#N/A</v>
      </c>
    </row>
    <row r="1142" spans="1:46" x14ac:dyDescent="0.25">
      <c r="A1142" s="1" t="s">
        <v>3728</v>
      </c>
      <c r="B1142" s="3" t="s">
        <v>2530</v>
      </c>
      <c r="C1142" s="3" t="s">
        <v>3729</v>
      </c>
      <c r="D1142" s="3" t="s">
        <v>26</v>
      </c>
      <c r="E1142" s="4">
        <v>27</v>
      </c>
      <c r="F1142" s="4" t="str">
        <f>IF(Merge2[[#This Row],[Age]]&lt;=35,"Young","Old")</f>
        <v>Young</v>
      </c>
      <c r="G1142" s="3" t="s">
        <v>27</v>
      </c>
      <c r="H1142" s="3" t="s">
        <v>57</v>
      </c>
      <c r="I1142" s="4">
        <v>28</v>
      </c>
      <c r="J1142" s="4" t="str" cm="1">
        <f t="array" ref="J1142">_xlfn.IFS(Merge2[[#This Row],[DistanceFromHome (KM)]] &lt;=10,"0-10KM",Merge2[[#This Row],[DistanceFromHome (KM)]] &lt;=20,"11-20KM",Merge2[[#This Row],[DistanceFromHome (KM)]] &lt;=30,"21-30KM",Merge2[[#This Row],[DistanceFromHome (KM)]] &lt;=40,"31-40KM",Merge2[[#This Row],[DistanceFromHome (KM)]] &lt;=50,"41-50KM")</f>
        <v>21-30KM</v>
      </c>
      <c r="K1142" s="3" t="s">
        <v>40</v>
      </c>
      <c r="L1142" s="3" t="s">
        <v>30</v>
      </c>
      <c r="M1142" s="4">
        <v>4</v>
      </c>
      <c r="N1142" s="3" t="str" cm="1">
        <f t="array" ref="N1142">_xlfn.SWITCH(Merge2[[#This Row],[Education]], 1, "Below College", 2, "College", 3, "Bachelor's", 4, "Master's", 5, "Doctorate")</f>
        <v>Master's</v>
      </c>
      <c r="O1142" s="3" t="s">
        <v>58</v>
      </c>
      <c r="P1142" s="3" t="s">
        <v>101</v>
      </c>
      <c r="Q1142" s="3" t="s">
        <v>51</v>
      </c>
      <c r="R1142" s="5">
        <v>93291</v>
      </c>
      <c r="S1142" s="4">
        <v>0</v>
      </c>
      <c r="T1142" s="3" t="s">
        <v>34</v>
      </c>
      <c r="U1142" s="4">
        <f>IF(Merge2[[#This Row],[OverTime]]="Yes", 1, 0)</f>
        <v>0</v>
      </c>
      <c r="V1142" s="2">
        <v>44085</v>
      </c>
      <c r="W1142" s="3" t="s">
        <v>34</v>
      </c>
      <c r="X1142" s="4">
        <v>2</v>
      </c>
      <c r="Y1142" s="4">
        <v>1</v>
      </c>
      <c r="Z1142" s="4">
        <v>2</v>
      </c>
      <c r="AA1142" s="4" t="str">
        <f>IF(Merge2[[#This Row],[YearsSinceLastPromotion]] &gt;=4, "Need Attention", "OK")</f>
        <v>OK</v>
      </c>
      <c r="AB1142" s="4">
        <v>1</v>
      </c>
      <c r="AC1142" s="1"/>
      <c r="AD1142" s="1"/>
      <c r="AE1142" s="2"/>
      <c r="AF1142" s="4"/>
      <c r="AG1142" s="4" t="e">
        <f>IF(ISNUMBER(Merge2[[#This Row],[PerformanceRating.EnvironmentSatisfaction]]),Merge2[[#This Row],[PerformanceRating.EnvironmentSatisfaction]], NA())</f>
        <v>#N/A</v>
      </c>
      <c r="AH1142" s="4"/>
      <c r="AI1142" s="4" t="e">
        <f>IF(ISNUMBER(Merge2[[#This Row],[PerformanceRating.JobSatisfaction]]),Merge2[[#This Row],[PerformanceRating.JobSatisfaction]],NA())</f>
        <v>#N/A</v>
      </c>
      <c r="AJ1142" s="4"/>
      <c r="AK1142" s="4" t="e">
        <f>IF(ISNUMBER(Merge2[[#This Row],[PerformanceRating.RelationshipSatisfaction]]),Merge2[[#This Row],[PerformanceRating.RelationshipSatisfaction]],NA())</f>
        <v>#N/A</v>
      </c>
      <c r="AL1142" s="4"/>
      <c r="AM1142" s="4"/>
      <c r="AN1142" s="4"/>
      <c r="AO1142" s="4" t="e">
        <f>IF(ISNUMBER(Merge2[[#This Row],[PerformanceRating.WorkLifeBalance]]),Merge2[[#This Row],[PerformanceRating.WorkLifeBalance]],NA())</f>
        <v>#N/A</v>
      </c>
      <c r="AP1142" s="4"/>
      <c r="AQ1142" s="4" t="e">
        <f>IF(ISNUMBER(Merge2[[#This Row],[PerformanceRating.SelfRating]]),Merge2[[#This Row],[PerformanceRating.SelfRating]],NA())</f>
        <v>#N/A</v>
      </c>
      <c r="AR1142" s="4"/>
      <c r="AS1142" s="4" t="e">
        <f>IF(ISNUMBER(Merge2[[#This Row],[PerformanceRating.ManagerRating]]),Merge2[[#This Row],[PerformanceRating.ManagerRating]],NA())</f>
        <v>#N/A</v>
      </c>
      <c r="AT1142" s="4" t="e">
        <f>AVERAGE(Merge2[[#This Row],[environment]],Merge2[[#This Row],[job_satisfactory]],Merge2[[#This Row],[Relationship]],Merge2[[#This Row],[worklife]],Merge2[[#This Row],[selfrating]],Merge2[[#This Row],[managerrating]])</f>
        <v>#N/A</v>
      </c>
    </row>
    <row r="1143" spans="1:46" x14ac:dyDescent="0.25">
      <c r="A1143" s="1" t="s">
        <v>3730</v>
      </c>
      <c r="B1143" s="3" t="s">
        <v>3731</v>
      </c>
      <c r="C1143" s="3" t="s">
        <v>3732</v>
      </c>
      <c r="D1143" s="3" t="s">
        <v>26</v>
      </c>
      <c r="E1143" s="4">
        <v>22</v>
      </c>
      <c r="F1143" s="4" t="str">
        <f>IF(Merge2[[#This Row],[Age]]&lt;=35,"Young","Old")</f>
        <v>Young</v>
      </c>
      <c r="G1143" s="3" t="s">
        <v>27</v>
      </c>
      <c r="H1143" s="3" t="s">
        <v>57</v>
      </c>
      <c r="I1143" s="4">
        <v>36</v>
      </c>
      <c r="J1143" s="4" t="str" cm="1">
        <f t="array" ref="J1143">_xlfn.IFS(Merge2[[#This Row],[DistanceFromHome (KM)]] &lt;=10,"0-10KM",Merge2[[#This Row],[DistanceFromHome (KM)]] &lt;=20,"11-20KM",Merge2[[#This Row],[DistanceFromHome (KM)]] &lt;=30,"21-30KM",Merge2[[#This Row],[DistanceFromHome (KM)]] &lt;=40,"31-40KM",Merge2[[#This Row],[DistanceFromHome (KM)]] &lt;=50,"41-50KM")</f>
        <v>31-40KM</v>
      </c>
      <c r="K1143" s="3" t="s">
        <v>40</v>
      </c>
      <c r="L1143" s="3" t="s">
        <v>30</v>
      </c>
      <c r="M1143" s="4">
        <v>4</v>
      </c>
      <c r="N1143" s="3" t="str" cm="1">
        <f t="array" ref="N1143">_xlfn.SWITCH(Merge2[[#This Row],[Education]], 1, "Below College", 2, "College", 3, "Bachelor's", 4, "Master's", 5, "Doctorate")</f>
        <v>Master's</v>
      </c>
      <c r="O1143" s="3" t="s">
        <v>58</v>
      </c>
      <c r="P1143" s="3" t="s">
        <v>110</v>
      </c>
      <c r="Q1143" s="3" t="s">
        <v>41</v>
      </c>
      <c r="R1143" s="5">
        <v>31072</v>
      </c>
      <c r="S1143" s="4">
        <v>0</v>
      </c>
      <c r="T1143" s="3" t="s">
        <v>34</v>
      </c>
      <c r="U1143" s="4">
        <f>IF(Merge2[[#This Row],[OverTime]]="Yes", 1, 0)</f>
        <v>0</v>
      </c>
      <c r="V1143" s="2">
        <v>44089</v>
      </c>
      <c r="W1143" s="3" t="s">
        <v>34</v>
      </c>
      <c r="X1143" s="4">
        <v>2</v>
      </c>
      <c r="Y1143" s="4">
        <v>2</v>
      </c>
      <c r="Z1143" s="4">
        <v>2</v>
      </c>
      <c r="AA1143" s="4" t="str">
        <f>IF(Merge2[[#This Row],[YearsSinceLastPromotion]] &gt;=4, "Need Attention", "OK")</f>
        <v>OK</v>
      </c>
      <c r="AB1143" s="4">
        <v>1</v>
      </c>
      <c r="AC1143" s="1"/>
      <c r="AD1143" s="1"/>
      <c r="AE1143" s="2"/>
      <c r="AF1143" s="4"/>
      <c r="AG1143" s="4" t="e">
        <f>IF(ISNUMBER(Merge2[[#This Row],[PerformanceRating.EnvironmentSatisfaction]]),Merge2[[#This Row],[PerformanceRating.EnvironmentSatisfaction]], NA())</f>
        <v>#N/A</v>
      </c>
      <c r="AH1143" s="4"/>
      <c r="AI1143" s="4" t="e">
        <f>IF(ISNUMBER(Merge2[[#This Row],[PerformanceRating.JobSatisfaction]]),Merge2[[#This Row],[PerformanceRating.JobSatisfaction]],NA())</f>
        <v>#N/A</v>
      </c>
      <c r="AJ1143" s="4"/>
      <c r="AK1143" s="4" t="e">
        <f>IF(ISNUMBER(Merge2[[#This Row],[PerformanceRating.RelationshipSatisfaction]]),Merge2[[#This Row],[PerformanceRating.RelationshipSatisfaction]],NA())</f>
        <v>#N/A</v>
      </c>
      <c r="AL1143" s="4"/>
      <c r="AM1143" s="4"/>
      <c r="AN1143" s="4"/>
      <c r="AO1143" s="4" t="e">
        <f>IF(ISNUMBER(Merge2[[#This Row],[PerformanceRating.WorkLifeBalance]]),Merge2[[#This Row],[PerformanceRating.WorkLifeBalance]],NA())</f>
        <v>#N/A</v>
      </c>
      <c r="AP1143" s="4"/>
      <c r="AQ1143" s="4" t="e">
        <f>IF(ISNUMBER(Merge2[[#This Row],[PerformanceRating.SelfRating]]),Merge2[[#This Row],[PerformanceRating.SelfRating]],NA())</f>
        <v>#N/A</v>
      </c>
      <c r="AR1143" s="4"/>
      <c r="AS1143" s="4" t="e">
        <f>IF(ISNUMBER(Merge2[[#This Row],[PerformanceRating.ManagerRating]]),Merge2[[#This Row],[PerformanceRating.ManagerRating]],NA())</f>
        <v>#N/A</v>
      </c>
      <c r="AT1143" s="4" t="e">
        <f>AVERAGE(Merge2[[#This Row],[environment]],Merge2[[#This Row],[job_satisfactory]],Merge2[[#This Row],[Relationship]],Merge2[[#This Row],[worklife]],Merge2[[#This Row],[selfrating]],Merge2[[#This Row],[managerrating]])</f>
        <v>#N/A</v>
      </c>
    </row>
    <row r="1144" spans="1:46" x14ac:dyDescent="0.25">
      <c r="A1144" s="1" t="s">
        <v>3733</v>
      </c>
      <c r="B1144" s="3" t="s">
        <v>3734</v>
      </c>
      <c r="C1144" s="3" t="s">
        <v>3735</v>
      </c>
      <c r="D1144" s="3" t="s">
        <v>26</v>
      </c>
      <c r="E1144" s="4">
        <v>28</v>
      </c>
      <c r="F1144" s="4" t="str">
        <f>IF(Merge2[[#This Row],[Age]]&lt;=35,"Young","Old")</f>
        <v>Young</v>
      </c>
      <c r="G1144" s="3" t="s">
        <v>27</v>
      </c>
      <c r="H1144" s="3" t="s">
        <v>28</v>
      </c>
      <c r="I1144" s="4">
        <v>18</v>
      </c>
      <c r="J1144" s="4" t="str" cm="1">
        <f t="array" ref="J1144">_xlfn.IFS(Merge2[[#This Row],[DistanceFromHome (KM)]] &lt;=10,"0-10KM",Merge2[[#This Row],[DistanceFromHome (KM)]] &lt;=20,"11-20KM",Merge2[[#This Row],[DistanceFromHome (KM)]] &lt;=30,"21-30KM",Merge2[[#This Row],[DistanceFromHome (KM)]] &lt;=40,"31-40KM",Merge2[[#This Row],[DistanceFromHome (KM)]] &lt;=50,"41-50KM")</f>
        <v>11-20KM</v>
      </c>
      <c r="K1144" s="3" t="s">
        <v>29</v>
      </c>
      <c r="L1144" s="3" t="s">
        <v>30</v>
      </c>
      <c r="M1144" s="4">
        <v>3</v>
      </c>
      <c r="N1144" s="3" t="str" cm="1">
        <f t="array" ref="N1144">_xlfn.SWITCH(Merge2[[#This Row],[Education]], 1, "Below College", 2, "College", 3, "Bachelor's", 4, "Master's", 5, "Doctorate")</f>
        <v>Bachelor's</v>
      </c>
      <c r="O1144" s="3" t="s">
        <v>130</v>
      </c>
      <c r="P1144" s="3" t="s">
        <v>32</v>
      </c>
      <c r="Q1144" s="3" t="s">
        <v>51</v>
      </c>
      <c r="R1144" s="5">
        <v>113501</v>
      </c>
      <c r="S1144" s="4">
        <v>1</v>
      </c>
      <c r="T1144" s="3" t="s">
        <v>42</v>
      </c>
      <c r="U1144" s="4">
        <f>IF(Merge2[[#This Row],[OverTime]]="Yes", 1, 0)</f>
        <v>1</v>
      </c>
      <c r="V1144" s="2">
        <v>44096</v>
      </c>
      <c r="W1144" s="3" t="s">
        <v>34</v>
      </c>
      <c r="X1144" s="4">
        <v>2</v>
      </c>
      <c r="Y1144" s="4">
        <v>2</v>
      </c>
      <c r="Z1144" s="4">
        <v>2</v>
      </c>
      <c r="AA1144" s="4" t="str">
        <f>IF(Merge2[[#This Row],[YearsSinceLastPromotion]] &gt;=4, "Need Attention", "OK")</f>
        <v>OK</v>
      </c>
      <c r="AB1144" s="4">
        <v>2</v>
      </c>
      <c r="AC1144" s="1"/>
      <c r="AD1144" s="1"/>
      <c r="AE1144" s="2"/>
      <c r="AF1144" s="4"/>
      <c r="AG1144" s="4" t="e">
        <f>IF(ISNUMBER(Merge2[[#This Row],[PerformanceRating.EnvironmentSatisfaction]]),Merge2[[#This Row],[PerformanceRating.EnvironmentSatisfaction]], NA())</f>
        <v>#N/A</v>
      </c>
      <c r="AH1144" s="4"/>
      <c r="AI1144" s="4" t="e">
        <f>IF(ISNUMBER(Merge2[[#This Row],[PerformanceRating.JobSatisfaction]]),Merge2[[#This Row],[PerformanceRating.JobSatisfaction]],NA())</f>
        <v>#N/A</v>
      </c>
      <c r="AJ1144" s="4"/>
      <c r="AK1144" s="4" t="e">
        <f>IF(ISNUMBER(Merge2[[#This Row],[PerformanceRating.RelationshipSatisfaction]]),Merge2[[#This Row],[PerformanceRating.RelationshipSatisfaction]],NA())</f>
        <v>#N/A</v>
      </c>
      <c r="AL1144" s="4"/>
      <c r="AM1144" s="4"/>
      <c r="AN1144" s="4"/>
      <c r="AO1144" s="4" t="e">
        <f>IF(ISNUMBER(Merge2[[#This Row],[PerformanceRating.WorkLifeBalance]]),Merge2[[#This Row],[PerformanceRating.WorkLifeBalance]],NA())</f>
        <v>#N/A</v>
      </c>
      <c r="AP1144" s="4"/>
      <c r="AQ1144" s="4" t="e">
        <f>IF(ISNUMBER(Merge2[[#This Row],[PerformanceRating.SelfRating]]),Merge2[[#This Row],[PerformanceRating.SelfRating]],NA())</f>
        <v>#N/A</v>
      </c>
      <c r="AR1144" s="4"/>
      <c r="AS1144" s="4" t="e">
        <f>IF(ISNUMBER(Merge2[[#This Row],[PerformanceRating.ManagerRating]]),Merge2[[#This Row],[PerformanceRating.ManagerRating]],NA())</f>
        <v>#N/A</v>
      </c>
      <c r="AT1144" s="4" t="e">
        <f>AVERAGE(Merge2[[#This Row],[environment]],Merge2[[#This Row],[job_satisfactory]],Merge2[[#This Row],[Relationship]],Merge2[[#This Row],[worklife]],Merge2[[#This Row],[selfrating]],Merge2[[#This Row],[managerrating]])</f>
        <v>#N/A</v>
      </c>
    </row>
    <row r="1145" spans="1:46" x14ac:dyDescent="0.25">
      <c r="A1145" s="1" t="s">
        <v>3736</v>
      </c>
      <c r="B1145" s="3" t="s">
        <v>3737</v>
      </c>
      <c r="C1145" s="3" t="s">
        <v>3738</v>
      </c>
      <c r="D1145" s="3" t="s">
        <v>39</v>
      </c>
      <c r="E1145" s="4">
        <v>23</v>
      </c>
      <c r="F1145" s="4" t="str">
        <f>IF(Merge2[[#This Row],[Age]]&lt;=35,"Young","Old")</f>
        <v>Young</v>
      </c>
      <c r="G1145" s="3" t="s">
        <v>92</v>
      </c>
      <c r="H1145" s="3" t="s">
        <v>57</v>
      </c>
      <c r="I1145" s="4">
        <v>40</v>
      </c>
      <c r="J1145" s="4" t="str" cm="1">
        <f t="array" ref="J1145">_xlfn.IFS(Merge2[[#This Row],[DistanceFromHome (KM)]] &lt;=10,"0-10KM",Merge2[[#This Row],[DistanceFromHome (KM)]] &lt;=20,"11-20KM",Merge2[[#This Row],[DistanceFromHome (KM)]] &lt;=30,"21-30KM",Merge2[[#This Row],[DistanceFromHome (KM)]] &lt;=40,"31-40KM",Merge2[[#This Row],[DistanceFromHome (KM)]] &lt;=50,"41-50KM")</f>
        <v>31-40KM</v>
      </c>
      <c r="K1145" s="3" t="s">
        <v>40</v>
      </c>
      <c r="L1145" s="3" t="s">
        <v>30</v>
      </c>
      <c r="M1145" s="4">
        <v>3</v>
      </c>
      <c r="N1145" s="3" t="str" cm="1">
        <f t="array" ref="N1145">_xlfn.SWITCH(Merge2[[#This Row],[Education]], 1, "Below College", 2, "College", 3, "Bachelor's", 4, "Master's", 5, "Doctorate")</f>
        <v>Bachelor's</v>
      </c>
      <c r="O1145" s="3" t="s">
        <v>58</v>
      </c>
      <c r="P1145" s="3" t="s">
        <v>114</v>
      </c>
      <c r="Q1145" s="3" t="s">
        <v>33</v>
      </c>
      <c r="R1145" s="5">
        <v>79724</v>
      </c>
      <c r="S1145" s="4">
        <v>1</v>
      </c>
      <c r="T1145" s="3" t="s">
        <v>34</v>
      </c>
      <c r="U1145" s="4">
        <f>IF(Merge2[[#This Row],[OverTime]]="Yes", 1, 0)</f>
        <v>0</v>
      </c>
      <c r="V1145" s="2">
        <v>44097</v>
      </c>
      <c r="W1145" s="3" t="s">
        <v>34</v>
      </c>
      <c r="X1145" s="4">
        <v>2</v>
      </c>
      <c r="Y1145" s="4">
        <v>0</v>
      </c>
      <c r="Z1145" s="4">
        <v>2</v>
      </c>
      <c r="AA1145" s="4" t="str">
        <f>IF(Merge2[[#This Row],[YearsSinceLastPromotion]] &gt;=4, "Need Attention", "OK")</f>
        <v>OK</v>
      </c>
      <c r="AB1145" s="4">
        <v>0</v>
      </c>
      <c r="AC1145" s="1"/>
      <c r="AD1145" s="1"/>
      <c r="AE1145" s="2"/>
      <c r="AF1145" s="4"/>
      <c r="AG1145" s="4" t="e">
        <f>IF(ISNUMBER(Merge2[[#This Row],[PerformanceRating.EnvironmentSatisfaction]]),Merge2[[#This Row],[PerformanceRating.EnvironmentSatisfaction]], NA())</f>
        <v>#N/A</v>
      </c>
      <c r="AH1145" s="4"/>
      <c r="AI1145" s="4" t="e">
        <f>IF(ISNUMBER(Merge2[[#This Row],[PerformanceRating.JobSatisfaction]]),Merge2[[#This Row],[PerformanceRating.JobSatisfaction]],NA())</f>
        <v>#N/A</v>
      </c>
      <c r="AJ1145" s="4"/>
      <c r="AK1145" s="4" t="e">
        <f>IF(ISNUMBER(Merge2[[#This Row],[PerformanceRating.RelationshipSatisfaction]]),Merge2[[#This Row],[PerformanceRating.RelationshipSatisfaction]],NA())</f>
        <v>#N/A</v>
      </c>
      <c r="AL1145" s="4"/>
      <c r="AM1145" s="4"/>
      <c r="AN1145" s="4"/>
      <c r="AO1145" s="4" t="e">
        <f>IF(ISNUMBER(Merge2[[#This Row],[PerformanceRating.WorkLifeBalance]]),Merge2[[#This Row],[PerformanceRating.WorkLifeBalance]],NA())</f>
        <v>#N/A</v>
      </c>
      <c r="AP1145" s="4"/>
      <c r="AQ1145" s="4" t="e">
        <f>IF(ISNUMBER(Merge2[[#This Row],[PerformanceRating.SelfRating]]),Merge2[[#This Row],[PerformanceRating.SelfRating]],NA())</f>
        <v>#N/A</v>
      </c>
      <c r="AR1145" s="4"/>
      <c r="AS1145" s="4" t="e">
        <f>IF(ISNUMBER(Merge2[[#This Row],[PerformanceRating.ManagerRating]]),Merge2[[#This Row],[PerformanceRating.ManagerRating]],NA())</f>
        <v>#N/A</v>
      </c>
      <c r="AT1145" s="4" t="e">
        <f>AVERAGE(Merge2[[#This Row],[environment]],Merge2[[#This Row],[job_satisfactory]],Merge2[[#This Row],[Relationship]],Merge2[[#This Row],[worklife]],Merge2[[#This Row],[selfrating]],Merge2[[#This Row],[managerrating]])</f>
        <v>#N/A</v>
      </c>
    </row>
    <row r="1146" spans="1:46" x14ac:dyDescent="0.25">
      <c r="A1146" s="1" t="s">
        <v>3739</v>
      </c>
      <c r="B1146" s="3" t="s">
        <v>3740</v>
      </c>
      <c r="C1146" s="3" t="s">
        <v>3741</v>
      </c>
      <c r="D1146" s="3" t="s">
        <v>39</v>
      </c>
      <c r="E1146" s="4">
        <v>20</v>
      </c>
      <c r="F1146" s="4" t="str">
        <f>IF(Merge2[[#This Row],[Age]]&lt;=35,"Young","Old")</f>
        <v>Young</v>
      </c>
      <c r="G1146" s="3" t="s">
        <v>27</v>
      </c>
      <c r="H1146" s="3" t="s">
        <v>57</v>
      </c>
      <c r="I1146" s="4">
        <v>38</v>
      </c>
      <c r="J1146" s="4" t="str" cm="1">
        <f t="array" ref="J1146">_xlfn.IFS(Merge2[[#This Row],[DistanceFromHome (KM)]] &lt;=10,"0-10KM",Merge2[[#This Row],[DistanceFromHome (KM)]] &lt;=20,"11-20KM",Merge2[[#This Row],[DistanceFromHome (KM)]] &lt;=30,"21-30KM",Merge2[[#This Row],[DistanceFromHome (KM)]] &lt;=40,"31-40KM",Merge2[[#This Row],[DistanceFromHome (KM)]] &lt;=50,"41-50KM")</f>
        <v>31-40KM</v>
      </c>
      <c r="K1146" s="3" t="s">
        <v>40</v>
      </c>
      <c r="L1146" s="3" t="s">
        <v>30</v>
      </c>
      <c r="M1146" s="4">
        <v>3</v>
      </c>
      <c r="N1146" s="3" t="str" cm="1">
        <f t="array" ref="N1146">_xlfn.SWITCH(Merge2[[#This Row],[Education]], 1, "Below College", 2, "College", 3, "Bachelor's", 4, "Master's", 5, "Doctorate")</f>
        <v>Bachelor's</v>
      </c>
      <c r="O1146" s="3" t="s">
        <v>200</v>
      </c>
      <c r="P1146" s="3" t="s">
        <v>110</v>
      </c>
      <c r="Q1146" s="3" t="s">
        <v>33</v>
      </c>
      <c r="R1146" s="5">
        <v>21344</v>
      </c>
      <c r="S1146" s="4">
        <v>1</v>
      </c>
      <c r="T1146" s="3" t="s">
        <v>34</v>
      </c>
      <c r="U1146" s="4">
        <f>IF(Merge2[[#This Row],[OverTime]]="Yes", 1, 0)</f>
        <v>0</v>
      </c>
      <c r="V1146" s="2">
        <v>44099</v>
      </c>
      <c r="W1146" s="3" t="s">
        <v>34</v>
      </c>
      <c r="X1146" s="4">
        <v>2</v>
      </c>
      <c r="Y1146" s="4">
        <v>1</v>
      </c>
      <c r="Z1146" s="4">
        <v>2</v>
      </c>
      <c r="AA1146" s="4" t="str">
        <f>IF(Merge2[[#This Row],[YearsSinceLastPromotion]] &gt;=4, "Need Attention", "OK")</f>
        <v>OK</v>
      </c>
      <c r="AB1146" s="4">
        <v>2</v>
      </c>
      <c r="AC1146" s="1"/>
      <c r="AD1146" s="1"/>
      <c r="AE1146" s="2"/>
      <c r="AF1146" s="4"/>
      <c r="AG1146" s="4" t="e">
        <f>IF(ISNUMBER(Merge2[[#This Row],[PerformanceRating.EnvironmentSatisfaction]]),Merge2[[#This Row],[PerformanceRating.EnvironmentSatisfaction]], NA())</f>
        <v>#N/A</v>
      </c>
      <c r="AH1146" s="4"/>
      <c r="AI1146" s="4" t="e">
        <f>IF(ISNUMBER(Merge2[[#This Row],[PerformanceRating.JobSatisfaction]]),Merge2[[#This Row],[PerformanceRating.JobSatisfaction]],NA())</f>
        <v>#N/A</v>
      </c>
      <c r="AJ1146" s="4"/>
      <c r="AK1146" s="4" t="e">
        <f>IF(ISNUMBER(Merge2[[#This Row],[PerformanceRating.RelationshipSatisfaction]]),Merge2[[#This Row],[PerformanceRating.RelationshipSatisfaction]],NA())</f>
        <v>#N/A</v>
      </c>
      <c r="AL1146" s="4"/>
      <c r="AM1146" s="4"/>
      <c r="AN1146" s="4"/>
      <c r="AO1146" s="4" t="e">
        <f>IF(ISNUMBER(Merge2[[#This Row],[PerformanceRating.WorkLifeBalance]]),Merge2[[#This Row],[PerformanceRating.WorkLifeBalance]],NA())</f>
        <v>#N/A</v>
      </c>
      <c r="AP1146" s="4"/>
      <c r="AQ1146" s="4" t="e">
        <f>IF(ISNUMBER(Merge2[[#This Row],[PerformanceRating.SelfRating]]),Merge2[[#This Row],[PerformanceRating.SelfRating]],NA())</f>
        <v>#N/A</v>
      </c>
      <c r="AR1146" s="4"/>
      <c r="AS1146" s="4" t="e">
        <f>IF(ISNUMBER(Merge2[[#This Row],[PerformanceRating.ManagerRating]]),Merge2[[#This Row],[PerformanceRating.ManagerRating]],NA())</f>
        <v>#N/A</v>
      </c>
      <c r="AT1146" s="4" t="e">
        <f>AVERAGE(Merge2[[#This Row],[environment]],Merge2[[#This Row],[job_satisfactory]],Merge2[[#This Row],[Relationship]],Merge2[[#This Row],[worklife]],Merge2[[#This Row],[selfrating]],Merge2[[#This Row],[managerrating]])</f>
        <v>#N/A</v>
      </c>
    </row>
    <row r="1147" spans="1:46" x14ac:dyDescent="0.25">
      <c r="A1147" s="1" t="s">
        <v>3742</v>
      </c>
      <c r="B1147" s="3" t="s">
        <v>3743</v>
      </c>
      <c r="C1147" s="3" t="s">
        <v>3744</v>
      </c>
      <c r="D1147" s="3" t="s">
        <v>56</v>
      </c>
      <c r="E1147" s="4">
        <v>23</v>
      </c>
      <c r="F1147" s="4" t="str">
        <f>IF(Merge2[[#This Row],[Age]]&lt;=35,"Young","Old")</f>
        <v>Young</v>
      </c>
      <c r="G1147" s="3" t="s">
        <v>92</v>
      </c>
      <c r="H1147" s="3" t="s">
        <v>47</v>
      </c>
      <c r="I1147" s="4">
        <v>34</v>
      </c>
      <c r="J1147" s="4" t="str" cm="1">
        <f t="array" ref="J1147">_xlfn.IFS(Merge2[[#This Row],[DistanceFromHome (KM)]] &lt;=10,"0-10KM",Merge2[[#This Row],[DistanceFromHome (KM)]] &lt;=20,"11-20KM",Merge2[[#This Row],[DistanceFromHome (KM)]] &lt;=30,"21-30KM",Merge2[[#This Row],[DistanceFromHome (KM)]] &lt;=40,"31-40KM",Merge2[[#This Row],[DistanceFromHome (KM)]] &lt;=50,"41-50KM")</f>
        <v>31-40KM</v>
      </c>
      <c r="K1147" s="3" t="s">
        <v>69</v>
      </c>
      <c r="L1147" s="3" t="s">
        <v>30</v>
      </c>
      <c r="M1147" s="4">
        <v>4</v>
      </c>
      <c r="N1147" s="3" t="str" cm="1">
        <f t="array" ref="N1147">_xlfn.SWITCH(Merge2[[#This Row],[Education]], 1, "Below College", 2, "College", 3, "Bachelor's", 4, "Master's", 5, "Doctorate")</f>
        <v>Master's</v>
      </c>
      <c r="O1147" s="3" t="s">
        <v>47</v>
      </c>
      <c r="P1147" s="3" t="s">
        <v>233</v>
      </c>
      <c r="Q1147" s="3" t="s">
        <v>51</v>
      </c>
      <c r="R1147" s="5">
        <v>75948</v>
      </c>
      <c r="S1147" s="4">
        <v>0</v>
      </c>
      <c r="T1147" s="3" t="s">
        <v>34</v>
      </c>
      <c r="U1147" s="4">
        <f>IF(Merge2[[#This Row],[OverTime]]="Yes", 1, 0)</f>
        <v>0</v>
      </c>
      <c r="V1147" s="2">
        <v>44100</v>
      </c>
      <c r="W1147" s="3" t="s">
        <v>34</v>
      </c>
      <c r="X1147" s="4">
        <v>2</v>
      </c>
      <c r="Y1147" s="4">
        <v>0</v>
      </c>
      <c r="Z1147" s="4">
        <v>0</v>
      </c>
      <c r="AA1147" s="4" t="str">
        <f>IF(Merge2[[#This Row],[YearsSinceLastPromotion]] &gt;=4, "Need Attention", "OK")</f>
        <v>OK</v>
      </c>
      <c r="AB1147" s="4">
        <v>2</v>
      </c>
      <c r="AC1147" s="1"/>
      <c r="AD1147" s="1"/>
      <c r="AE1147" s="2"/>
      <c r="AF1147" s="4"/>
      <c r="AG1147" s="4" t="e">
        <f>IF(ISNUMBER(Merge2[[#This Row],[PerformanceRating.EnvironmentSatisfaction]]),Merge2[[#This Row],[PerformanceRating.EnvironmentSatisfaction]], NA())</f>
        <v>#N/A</v>
      </c>
      <c r="AH1147" s="4"/>
      <c r="AI1147" s="4" t="e">
        <f>IF(ISNUMBER(Merge2[[#This Row],[PerformanceRating.JobSatisfaction]]),Merge2[[#This Row],[PerformanceRating.JobSatisfaction]],NA())</f>
        <v>#N/A</v>
      </c>
      <c r="AJ1147" s="4"/>
      <c r="AK1147" s="4" t="e">
        <f>IF(ISNUMBER(Merge2[[#This Row],[PerformanceRating.RelationshipSatisfaction]]),Merge2[[#This Row],[PerformanceRating.RelationshipSatisfaction]],NA())</f>
        <v>#N/A</v>
      </c>
      <c r="AL1147" s="4"/>
      <c r="AM1147" s="4"/>
      <c r="AN1147" s="4"/>
      <c r="AO1147" s="4" t="e">
        <f>IF(ISNUMBER(Merge2[[#This Row],[PerformanceRating.WorkLifeBalance]]),Merge2[[#This Row],[PerformanceRating.WorkLifeBalance]],NA())</f>
        <v>#N/A</v>
      </c>
      <c r="AP1147" s="4"/>
      <c r="AQ1147" s="4" t="e">
        <f>IF(ISNUMBER(Merge2[[#This Row],[PerformanceRating.SelfRating]]),Merge2[[#This Row],[PerformanceRating.SelfRating]],NA())</f>
        <v>#N/A</v>
      </c>
      <c r="AR1147" s="4"/>
      <c r="AS1147" s="4" t="e">
        <f>IF(ISNUMBER(Merge2[[#This Row],[PerformanceRating.ManagerRating]]),Merge2[[#This Row],[PerformanceRating.ManagerRating]],NA())</f>
        <v>#N/A</v>
      </c>
      <c r="AT1147" s="4" t="e">
        <f>AVERAGE(Merge2[[#This Row],[environment]],Merge2[[#This Row],[job_satisfactory]],Merge2[[#This Row],[Relationship]],Merge2[[#This Row],[worklife]],Merge2[[#This Row],[selfrating]],Merge2[[#This Row],[managerrating]])</f>
        <v>#N/A</v>
      </c>
    </row>
    <row r="1148" spans="1:46" x14ac:dyDescent="0.25">
      <c r="A1148" s="1" t="s">
        <v>3745</v>
      </c>
      <c r="B1148" s="3" t="s">
        <v>3746</v>
      </c>
      <c r="C1148" s="3" t="s">
        <v>3747</v>
      </c>
      <c r="D1148" s="3" t="s">
        <v>39</v>
      </c>
      <c r="E1148" s="4">
        <v>31</v>
      </c>
      <c r="F1148" s="4" t="str">
        <f>IF(Merge2[[#This Row],[Age]]&lt;=35,"Young","Old")</f>
        <v>Young</v>
      </c>
      <c r="G1148" s="3" t="s">
        <v>27</v>
      </c>
      <c r="H1148" s="3" t="s">
        <v>28</v>
      </c>
      <c r="I1148" s="4">
        <v>11</v>
      </c>
      <c r="J1148" s="4" t="str" cm="1">
        <f t="array" ref="J1148">_xlfn.IFS(Merge2[[#This Row],[DistanceFromHome (KM)]] &lt;=10,"0-10KM",Merge2[[#This Row],[DistanceFromHome (KM)]] &lt;=20,"11-20KM",Merge2[[#This Row],[DistanceFromHome (KM)]] &lt;=30,"21-30KM",Merge2[[#This Row],[DistanceFromHome (KM)]] &lt;=40,"31-40KM",Merge2[[#This Row],[DistanceFromHome (KM)]] &lt;=50,"41-50KM")</f>
        <v>11-20KM</v>
      </c>
      <c r="K1148" s="3" t="s">
        <v>40</v>
      </c>
      <c r="L1148" s="3" t="s">
        <v>30</v>
      </c>
      <c r="M1148" s="4">
        <v>3</v>
      </c>
      <c r="N1148" s="3" t="str" cm="1">
        <f t="array" ref="N1148">_xlfn.SWITCH(Merge2[[#This Row],[Education]], 1, "Below College", 2, "College", 3, "Bachelor's", 4, "Master's", 5, "Doctorate")</f>
        <v>Bachelor's</v>
      </c>
      <c r="O1148" s="3" t="s">
        <v>31</v>
      </c>
      <c r="P1148" s="3" t="s">
        <v>32</v>
      </c>
      <c r="Q1148" s="3" t="s">
        <v>33</v>
      </c>
      <c r="R1148" s="5">
        <v>155386</v>
      </c>
      <c r="S1148" s="4">
        <v>3</v>
      </c>
      <c r="T1148" s="3" t="s">
        <v>34</v>
      </c>
      <c r="U1148" s="4">
        <f>IF(Merge2[[#This Row],[OverTime]]="Yes", 1, 0)</f>
        <v>0</v>
      </c>
      <c r="V1148" s="2">
        <v>44100</v>
      </c>
      <c r="W1148" s="3" t="s">
        <v>34</v>
      </c>
      <c r="X1148" s="4">
        <v>2</v>
      </c>
      <c r="Y1148" s="4">
        <v>1</v>
      </c>
      <c r="Z1148" s="4">
        <v>2</v>
      </c>
      <c r="AA1148" s="4" t="str">
        <f>IF(Merge2[[#This Row],[YearsSinceLastPromotion]] &gt;=4, "Need Attention", "OK")</f>
        <v>OK</v>
      </c>
      <c r="AB1148" s="4">
        <v>1</v>
      </c>
      <c r="AC1148" s="1"/>
      <c r="AD1148" s="1"/>
      <c r="AE1148" s="2"/>
      <c r="AF1148" s="4"/>
      <c r="AG1148" s="4" t="e">
        <f>IF(ISNUMBER(Merge2[[#This Row],[PerformanceRating.EnvironmentSatisfaction]]),Merge2[[#This Row],[PerformanceRating.EnvironmentSatisfaction]], NA())</f>
        <v>#N/A</v>
      </c>
      <c r="AH1148" s="4"/>
      <c r="AI1148" s="4" t="e">
        <f>IF(ISNUMBER(Merge2[[#This Row],[PerformanceRating.JobSatisfaction]]),Merge2[[#This Row],[PerformanceRating.JobSatisfaction]],NA())</f>
        <v>#N/A</v>
      </c>
      <c r="AJ1148" s="4"/>
      <c r="AK1148" s="4" t="e">
        <f>IF(ISNUMBER(Merge2[[#This Row],[PerformanceRating.RelationshipSatisfaction]]),Merge2[[#This Row],[PerformanceRating.RelationshipSatisfaction]],NA())</f>
        <v>#N/A</v>
      </c>
      <c r="AL1148" s="4"/>
      <c r="AM1148" s="4"/>
      <c r="AN1148" s="4"/>
      <c r="AO1148" s="4" t="e">
        <f>IF(ISNUMBER(Merge2[[#This Row],[PerformanceRating.WorkLifeBalance]]),Merge2[[#This Row],[PerformanceRating.WorkLifeBalance]],NA())</f>
        <v>#N/A</v>
      </c>
      <c r="AP1148" s="4"/>
      <c r="AQ1148" s="4" t="e">
        <f>IF(ISNUMBER(Merge2[[#This Row],[PerformanceRating.SelfRating]]),Merge2[[#This Row],[PerformanceRating.SelfRating]],NA())</f>
        <v>#N/A</v>
      </c>
      <c r="AR1148" s="4"/>
      <c r="AS1148" s="4" t="e">
        <f>IF(ISNUMBER(Merge2[[#This Row],[PerformanceRating.ManagerRating]]),Merge2[[#This Row],[PerformanceRating.ManagerRating]],NA())</f>
        <v>#N/A</v>
      </c>
      <c r="AT1148" s="4" t="e">
        <f>AVERAGE(Merge2[[#This Row],[environment]],Merge2[[#This Row],[job_satisfactory]],Merge2[[#This Row],[Relationship]],Merge2[[#This Row],[worklife]],Merge2[[#This Row],[selfrating]],Merge2[[#This Row],[managerrating]])</f>
        <v>#N/A</v>
      </c>
    </row>
    <row r="1149" spans="1:46" hidden="1" x14ac:dyDescent="0.25">
      <c r="A1149" s="1" t="s">
        <v>3748</v>
      </c>
      <c r="B1149" s="3" t="s">
        <v>3749</v>
      </c>
      <c r="C1149" s="3" t="s">
        <v>3750</v>
      </c>
      <c r="D1149" s="3" t="s">
        <v>26</v>
      </c>
      <c r="E1149" s="4">
        <v>47</v>
      </c>
      <c r="F1149" s="4" t="str">
        <f>IF(Merge2[[#This Row],[Age]]&lt;=35,"Young","Old")</f>
        <v>Old</v>
      </c>
      <c r="G1149" s="3" t="s">
        <v>27</v>
      </c>
      <c r="H1149" s="3" t="s">
        <v>57</v>
      </c>
      <c r="I1149" s="4">
        <v>32</v>
      </c>
      <c r="J1149" s="4" t="str" cm="1">
        <f t="array" ref="J1149">_xlfn.IFS(Merge2[[#This Row],[DistanceFromHome (KM)]] &lt;=10,"0-10KM",Merge2[[#This Row],[DistanceFromHome (KM)]] &lt;=20,"11-20KM",Merge2[[#This Row],[DistanceFromHome (KM)]] &lt;=30,"21-30KM",Merge2[[#This Row],[DistanceFromHome (KM)]] &lt;=40,"31-40KM",Merge2[[#This Row],[DistanceFromHome (KM)]] &lt;=50,"41-50KM")</f>
        <v>31-40KM</v>
      </c>
      <c r="K1149" s="3" t="s">
        <v>40</v>
      </c>
      <c r="L1149" s="3" t="s">
        <v>30</v>
      </c>
      <c r="M1149" s="4">
        <v>3</v>
      </c>
      <c r="N1149" s="3" t="str" cm="1">
        <f t="array" ref="N1149">_xlfn.SWITCH(Merge2[[#This Row],[Education]], 1, "Below College", 2, "College", 3, "Bachelor's", 4, "Master's", 5, "Doctorate")</f>
        <v>Bachelor's</v>
      </c>
      <c r="O1149" s="3" t="s">
        <v>77</v>
      </c>
      <c r="P1149" s="3" t="s">
        <v>101</v>
      </c>
      <c r="Q1149" s="3" t="s">
        <v>41</v>
      </c>
      <c r="R1149" s="5">
        <v>243869</v>
      </c>
      <c r="S1149" s="4">
        <v>0</v>
      </c>
      <c r="T1149" s="3" t="s">
        <v>34</v>
      </c>
      <c r="U1149" s="4">
        <f>IF(Merge2[[#This Row],[OverTime]]="Yes", 1, 0)</f>
        <v>0</v>
      </c>
      <c r="V1149" s="2">
        <v>44108</v>
      </c>
      <c r="W1149" s="3" t="s">
        <v>34</v>
      </c>
      <c r="X1149" s="4">
        <v>2</v>
      </c>
      <c r="Y1149" s="4">
        <v>1</v>
      </c>
      <c r="Z1149" s="4">
        <v>1</v>
      </c>
      <c r="AA1149" s="4" t="str">
        <f>IF(Merge2[[#This Row],[YearsSinceLastPromotion]] &gt;=4, "Need Attention", "OK")</f>
        <v>OK</v>
      </c>
      <c r="AB1149" s="4">
        <v>0</v>
      </c>
      <c r="AC1149" s="1"/>
      <c r="AD1149" s="1"/>
      <c r="AE1149" s="2"/>
      <c r="AF1149" s="4"/>
      <c r="AG1149" s="4" t="e">
        <f>IF(ISNUMBER(Merge2[[#This Row],[PerformanceRating.EnvironmentSatisfaction]]),Merge2[[#This Row],[PerformanceRating.EnvironmentSatisfaction]], NA())</f>
        <v>#N/A</v>
      </c>
      <c r="AH1149" s="4"/>
      <c r="AI1149" s="4" t="e">
        <f>IF(ISNUMBER(Merge2[[#This Row],[PerformanceRating.JobSatisfaction]]),Merge2[[#This Row],[PerformanceRating.JobSatisfaction]],NA())</f>
        <v>#N/A</v>
      </c>
      <c r="AJ1149" s="4"/>
      <c r="AK1149" s="4" t="e">
        <f>IF(ISNUMBER(Merge2[[#This Row],[PerformanceRating.RelationshipSatisfaction]]),Merge2[[#This Row],[PerformanceRating.RelationshipSatisfaction]],NA())</f>
        <v>#N/A</v>
      </c>
      <c r="AL1149" s="4"/>
      <c r="AM1149" s="4"/>
      <c r="AN1149" s="4"/>
      <c r="AO1149" s="4" t="e">
        <f>IF(ISNUMBER(Merge2[[#This Row],[PerformanceRating.WorkLifeBalance]]),Merge2[[#This Row],[PerformanceRating.WorkLifeBalance]],NA())</f>
        <v>#N/A</v>
      </c>
      <c r="AP1149" s="4"/>
      <c r="AQ1149" s="4" t="e">
        <f>IF(ISNUMBER(Merge2[[#This Row],[PerformanceRating.SelfRating]]),Merge2[[#This Row],[PerformanceRating.SelfRating]],NA())</f>
        <v>#N/A</v>
      </c>
      <c r="AR1149" s="4"/>
      <c r="AS1149" s="4" t="e">
        <f>IF(ISNUMBER(Merge2[[#This Row],[PerformanceRating.ManagerRating]]),Merge2[[#This Row],[PerformanceRating.ManagerRating]],NA())</f>
        <v>#N/A</v>
      </c>
      <c r="AT1149" s="4" t="e">
        <f>AVERAGE(Merge2[[#This Row],[environment]],Merge2[[#This Row],[job_satisfactory]],Merge2[[#This Row],[Relationship]],Merge2[[#This Row],[worklife]],Merge2[[#This Row],[selfrating]],Merge2[[#This Row],[managerrating]])</f>
        <v>#N/A</v>
      </c>
    </row>
    <row r="1150" spans="1:46" hidden="1" x14ac:dyDescent="0.25">
      <c r="A1150" s="1" t="s">
        <v>3751</v>
      </c>
      <c r="B1150" s="3" t="s">
        <v>3752</v>
      </c>
      <c r="C1150" s="3" t="s">
        <v>3753</v>
      </c>
      <c r="D1150" s="3" t="s">
        <v>39</v>
      </c>
      <c r="E1150" s="4">
        <v>40</v>
      </c>
      <c r="F1150" s="4" t="str">
        <f>IF(Merge2[[#This Row],[Age]]&lt;=35,"Young","Old")</f>
        <v>Old</v>
      </c>
      <c r="G1150" s="3" t="s">
        <v>27</v>
      </c>
      <c r="H1150" s="3" t="s">
        <v>28</v>
      </c>
      <c r="I1150" s="4">
        <v>37</v>
      </c>
      <c r="J1150" s="4" t="str" cm="1">
        <f t="array" ref="J1150">_xlfn.IFS(Merge2[[#This Row],[DistanceFromHome (KM)]] &lt;=10,"0-10KM",Merge2[[#This Row],[DistanceFromHome (KM)]] &lt;=20,"11-20KM",Merge2[[#This Row],[DistanceFromHome (KM)]] &lt;=30,"21-30KM",Merge2[[#This Row],[DistanceFromHome (KM)]] &lt;=40,"31-40KM",Merge2[[#This Row],[DistanceFromHome (KM)]] &lt;=50,"41-50KM")</f>
        <v>31-40KM</v>
      </c>
      <c r="K1150" s="3" t="s">
        <v>40</v>
      </c>
      <c r="L1150" s="3" t="s">
        <v>30</v>
      </c>
      <c r="M1150" s="4">
        <v>4</v>
      </c>
      <c r="N1150" s="3" t="str" cm="1">
        <f t="array" ref="N1150">_xlfn.SWITCH(Merge2[[#This Row],[Education]], 1, "Below College", 2, "College", 3, "Bachelor's", 4, "Master's", 5, "Doctorate")</f>
        <v>Master's</v>
      </c>
      <c r="O1150" s="3" t="s">
        <v>31</v>
      </c>
      <c r="P1150" s="3" t="s">
        <v>32</v>
      </c>
      <c r="Q1150" s="3" t="s">
        <v>41</v>
      </c>
      <c r="R1150" s="5">
        <v>226512</v>
      </c>
      <c r="S1150" s="4">
        <v>0</v>
      </c>
      <c r="T1150" s="3" t="s">
        <v>42</v>
      </c>
      <c r="U1150" s="4">
        <f>IF(Merge2[[#This Row],[OverTime]]="Yes", 1, 0)</f>
        <v>1</v>
      </c>
      <c r="V1150" s="2">
        <v>44112</v>
      </c>
      <c r="W1150" s="3" t="s">
        <v>42</v>
      </c>
      <c r="X1150" s="4">
        <v>2</v>
      </c>
      <c r="Y1150" s="4">
        <v>1</v>
      </c>
      <c r="Z1150" s="4">
        <v>1</v>
      </c>
      <c r="AA1150" s="4" t="str">
        <f>IF(Merge2[[#This Row],[YearsSinceLastPromotion]] &gt;=4, "Need Attention", "OK")</f>
        <v>OK</v>
      </c>
      <c r="AB1150" s="4">
        <v>1</v>
      </c>
      <c r="AC1150" s="1" t="s">
        <v>3754</v>
      </c>
      <c r="AD1150" s="1" t="s">
        <v>3751</v>
      </c>
      <c r="AE1150" s="2">
        <v>42579</v>
      </c>
      <c r="AF1150" s="4">
        <v>3</v>
      </c>
      <c r="AG1150" s="4">
        <f>IF(ISNUMBER(Merge2[[#This Row],[PerformanceRating.EnvironmentSatisfaction]]),Merge2[[#This Row],[PerformanceRating.EnvironmentSatisfaction]], NA())</f>
        <v>3</v>
      </c>
      <c r="AH1150" s="4">
        <v>2</v>
      </c>
      <c r="AI1150" s="4">
        <f>IF(ISNUMBER(Merge2[[#This Row],[PerformanceRating.JobSatisfaction]]),Merge2[[#This Row],[PerformanceRating.JobSatisfaction]],NA())</f>
        <v>2</v>
      </c>
      <c r="AJ1150" s="4">
        <v>2</v>
      </c>
      <c r="AK1150" s="4">
        <f>IF(ISNUMBER(Merge2[[#This Row],[PerformanceRating.RelationshipSatisfaction]]),Merge2[[#This Row],[PerformanceRating.RelationshipSatisfaction]],NA())</f>
        <v>2</v>
      </c>
      <c r="AL1150" s="4">
        <v>1</v>
      </c>
      <c r="AM1150" s="4">
        <v>0</v>
      </c>
      <c r="AN1150" s="4">
        <v>3</v>
      </c>
      <c r="AO1150" s="4">
        <f>IF(ISNUMBER(Merge2[[#This Row],[PerformanceRating.WorkLifeBalance]]),Merge2[[#This Row],[PerformanceRating.WorkLifeBalance]],NA())</f>
        <v>3</v>
      </c>
      <c r="AP1150" s="4">
        <v>3</v>
      </c>
      <c r="AQ1150" s="4">
        <f>IF(ISNUMBER(Merge2[[#This Row],[PerformanceRating.SelfRating]]),Merge2[[#This Row],[PerformanceRating.SelfRating]],NA())</f>
        <v>3</v>
      </c>
      <c r="AR1150" s="4">
        <v>3</v>
      </c>
      <c r="AS1150" s="4">
        <f>IF(ISNUMBER(Merge2[[#This Row],[PerformanceRating.ManagerRating]]),Merge2[[#This Row],[PerformanceRating.ManagerRating]],NA())</f>
        <v>3</v>
      </c>
      <c r="AT1150" s="4">
        <f>AVERAGE(Merge2[[#This Row],[environment]],Merge2[[#This Row],[job_satisfactory]],Merge2[[#This Row],[Relationship]],Merge2[[#This Row],[worklife]],Merge2[[#This Row],[selfrating]],Merge2[[#This Row],[managerrating]])</f>
        <v>2.6666666666666665</v>
      </c>
    </row>
    <row r="1151" spans="1:46" x14ac:dyDescent="0.25">
      <c r="A1151" s="1" t="s">
        <v>3755</v>
      </c>
      <c r="B1151" s="3" t="s">
        <v>3756</v>
      </c>
      <c r="C1151" s="3" t="s">
        <v>3757</v>
      </c>
      <c r="D1151" s="3" t="s">
        <v>26</v>
      </c>
      <c r="E1151" s="4">
        <v>20</v>
      </c>
      <c r="F1151" s="4" t="str">
        <f>IF(Merge2[[#This Row],[Age]]&lt;=35,"Young","Old")</f>
        <v>Young</v>
      </c>
      <c r="G1151" s="3" t="s">
        <v>27</v>
      </c>
      <c r="H1151" s="3" t="s">
        <v>57</v>
      </c>
      <c r="I1151" s="4">
        <v>41</v>
      </c>
      <c r="J1151" s="4" t="str" cm="1">
        <f t="array" ref="J1151">_xlfn.IFS(Merge2[[#This Row],[DistanceFromHome (KM)]] &lt;=10,"0-10KM",Merge2[[#This Row],[DistanceFromHome (KM)]] &lt;=20,"11-20KM",Merge2[[#This Row],[DistanceFromHome (KM)]] &lt;=30,"21-30KM",Merge2[[#This Row],[DistanceFromHome (KM)]] &lt;=40,"31-40KM",Merge2[[#This Row],[DistanceFromHome (KM)]] &lt;=50,"41-50KM")</f>
        <v>41-50KM</v>
      </c>
      <c r="K1151" s="3" t="s">
        <v>29</v>
      </c>
      <c r="L1151" s="3" t="s">
        <v>30</v>
      </c>
      <c r="M1151" s="4">
        <v>3</v>
      </c>
      <c r="N1151" s="3" t="str" cm="1">
        <f t="array" ref="N1151">_xlfn.SWITCH(Merge2[[#This Row],[Education]], 1, "Below College", 2, "College", 3, "Bachelor's", 4, "Master's", 5, "Doctorate")</f>
        <v>Bachelor's</v>
      </c>
      <c r="O1151" s="3" t="s">
        <v>58</v>
      </c>
      <c r="P1151" s="3" t="s">
        <v>93</v>
      </c>
      <c r="Q1151" s="3" t="s">
        <v>33</v>
      </c>
      <c r="R1151" s="5">
        <v>40701</v>
      </c>
      <c r="S1151" s="4">
        <v>1</v>
      </c>
      <c r="T1151" s="3" t="s">
        <v>34</v>
      </c>
      <c r="U1151" s="4">
        <f>IF(Merge2[[#This Row],[OverTime]]="Yes", 1, 0)</f>
        <v>0</v>
      </c>
      <c r="V1151" s="2">
        <v>44115</v>
      </c>
      <c r="W1151" s="3" t="s">
        <v>34</v>
      </c>
      <c r="X1151" s="4">
        <v>2</v>
      </c>
      <c r="Y1151" s="4">
        <v>1</v>
      </c>
      <c r="Z1151" s="4">
        <v>1</v>
      </c>
      <c r="AA1151" s="4" t="str">
        <f>IF(Merge2[[#This Row],[YearsSinceLastPromotion]] &gt;=4, "Need Attention", "OK")</f>
        <v>OK</v>
      </c>
      <c r="AB1151" s="4">
        <v>1</v>
      </c>
      <c r="AC1151" s="1"/>
      <c r="AD1151" s="1"/>
      <c r="AE1151" s="2"/>
      <c r="AF1151" s="4"/>
      <c r="AG1151" s="4" t="e">
        <f>IF(ISNUMBER(Merge2[[#This Row],[PerformanceRating.EnvironmentSatisfaction]]),Merge2[[#This Row],[PerformanceRating.EnvironmentSatisfaction]], NA())</f>
        <v>#N/A</v>
      </c>
      <c r="AH1151" s="4"/>
      <c r="AI1151" s="4" t="e">
        <f>IF(ISNUMBER(Merge2[[#This Row],[PerformanceRating.JobSatisfaction]]),Merge2[[#This Row],[PerformanceRating.JobSatisfaction]],NA())</f>
        <v>#N/A</v>
      </c>
      <c r="AJ1151" s="4"/>
      <c r="AK1151" s="4" t="e">
        <f>IF(ISNUMBER(Merge2[[#This Row],[PerformanceRating.RelationshipSatisfaction]]),Merge2[[#This Row],[PerformanceRating.RelationshipSatisfaction]],NA())</f>
        <v>#N/A</v>
      </c>
      <c r="AL1151" s="4"/>
      <c r="AM1151" s="4"/>
      <c r="AN1151" s="4"/>
      <c r="AO1151" s="4" t="e">
        <f>IF(ISNUMBER(Merge2[[#This Row],[PerformanceRating.WorkLifeBalance]]),Merge2[[#This Row],[PerformanceRating.WorkLifeBalance]],NA())</f>
        <v>#N/A</v>
      </c>
      <c r="AP1151" s="4"/>
      <c r="AQ1151" s="4" t="e">
        <f>IF(ISNUMBER(Merge2[[#This Row],[PerformanceRating.SelfRating]]),Merge2[[#This Row],[PerformanceRating.SelfRating]],NA())</f>
        <v>#N/A</v>
      </c>
      <c r="AR1151" s="4"/>
      <c r="AS1151" s="4" t="e">
        <f>IF(ISNUMBER(Merge2[[#This Row],[PerformanceRating.ManagerRating]]),Merge2[[#This Row],[PerformanceRating.ManagerRating]],NA())</f>
        <v>#N/A</v>
      </c>
      <c r="AT1151" s="4" t="e">
        <f>AVERAGE(Merge2[[#This Row],[environment]],Merge2[[#This Row],[job_satisfactory]],Merge2[[#This Row],[Relationship]],Merge2[[#This Row],[worklife]],Merge2[[#This Row],[selfrating]],Merge2[[#This Row],[managerrating]])</f>
        <v>#N/A</v>
      </c>
    </row>
    <row r="1152" spans="1:46" x14ac:dyDescent="0.25">
      <c r="A1152" s="1" t="s">
        <v>3758</v>
      </c>
      <c r="B1152" s="3" t="s">
        <v>3759</v>
      </c>
      <c r="C1152" s="3" t="s">
        <v>3760</v>
      </c>
      <c r="D1152" s="3" t="s">
        <v>26</v>
      </c>
      <c r="E1152" s="4">
        <v>33</v>
      </c>
      <c r="F1152" s="4" t="str">
        <f>IF(Merge2[[#This Row],[Age]]&lt;=35,"Young","Old")</f>
        <v>Young</v>
      </c>
      <c r="G1152" s="3" t="s">
        <v>27</v>
      </c>
      <c r="H1152" s="3" t="s">
        <v>57</v>
      </c>
      <c r="I1152" s="4">
        <v>3</v>
      </c>
      <c r="J1152" s="4" t="str" cm="1">
        <f t="array" ref="J1152">_xlfn.IFS(Merge2[[#This Row],[DistanceFromHome (KM)]] &lt;=10,"0-10KM",Merge2[[#This Row],[DistanceFromHome (KM)]] &lt;=20,"11-20KM",Merge2[[#This Row],[DistanceFromHome (KM)]] &lt;=30,"21-30KM",Merge2[[#This Row],[DistanceFromHome (KM)]] &lt;=40,"31-40KM",Merge2[[#This Row],[DistanceFromHome (KM)]] &lt;=50,"41-50KM")</f>
        <v>0-10KM</v>
      </c>
      <c r="K1152" s="3" t="s">
        <v>40</v>
      </c>
      <c r="L1152" s="3" t="s">
        <v>30</v>
      </c>
      <c r="M1152" s="4">
        <v>4</v>
      </c>
      <c r="N1152" s="3" t="str" cm="1">
        <f t="array" ref="N1152">_xlfn.SWITCH(Merge2[[#This Row],[Education]], 1, "Below College", 2, "College", 3, "Bachelor's", 4, "Master's", 5, "Doctorate")</f>
        <v>Master's</v>
      </c>
      <c r="O1152" s="3" t="s">
        <v>58</v>
      </c>
      <c r="P1152" s="3" t="s">
        <v>59</v>
      </c>
      <c r="Q1152" s="3" t="s">
        <v>41</v>
      </c>
      <c r="R1152" s="5">
        <v>307688</v>
      </c>
      <c r="S1152" s="4">
        <v>0</v>
      </c>
      <c r="T1152" s="3" t="s">
        <v>34</v>
      </c>
      <c r="U1152" s="4">
        <f>IF(Merge2[[#This Row],[OverTime]]="Yes", 1, 0)</f>
        <v>0</v>
      </c>
      <c r="V1152" s="2">
        <v>44116</v>
      </c>
      <c r="W1152" s="3" t="s">
        <v>34</v>
      </c>
      <c r="X1152" s="4">
        <v>2</v>
      </c>
      <c r="Y1152" s="4">
        <v>2</v>
      </c>
      <c r="Z1152" s="4">
        <v>2</v>
      </c>
      <c r="AA1152" s="4" t="str">
        <f>IF(Merge2[[#This Row],[YearsSinceLastPromotion]] &gt;=4, "Need Attention", "OK")</f>
        <v>OK</v>
      </c>
      <c r="AB1152" s="4">
        <v>0</v>
      </c>
      <c r="AC1152" s="1"/>
      <c r="AD1152" s="1"/>
      <c r="AE1152" s="2"/>
      <c r="AF1152" s="4"/>
      <c r="AG1152" s="4" t="e">
        <f>IF(ISNUMBER(Merge2[[#This Row],[PerformanceRating.EnvironmentSatisfaction]]),Merge2[[#This Row],[PerformanceRating.EnvironmentSatisfaction]], NA())</f>
        <v>#N/A</v>
      </c>
      <c r="AH1152" s="4"/>
      <c r="AI1152" s="4" t="e">
        <f>IF(ISNUMBER(Merge2[[#This Row],[PerformanceRating.JobSatisfaction]]),Merge2[[#This Row],[PerformanceRating.JobSatisfaction]],NA())</f>
        <v>#N/A</v>
      </c>
      <c r="AJ1152" s="4"/>
      <c r="AK1152" s="4" t="e">
        <f>IF(ISNUMBER(Merge2[[#This Row],[PerformanceRating.RelationshipSatisfaction]]),Merge2[[#This Row],[PerformanceRating.RelationshipSatisfaction]],NA())</f>
        <v>#N/A</v>
      </c>
      <c r="AL1152" s="4"/>
      <c r="AM1152" s="4"/>
      <c r="AN1152" s="4"/>
      <c r="AO1152" s="4" t="e">
        <f>IF(ISNUMBER(Merge2[[#This Row],[PerformanceRating.WorkLifeBalance]]),Merge2[[#This Row],[PerformanceRating.WorkLifeBalance]],NA())</f>
        <v>#N/A</v>
      </c>
      <c r="AP1152" s="4"/>
      <c r="AQ1152" s="4" t="e">
        <f>IF(ISNUMBER(Merge2[[#This Row],[PerformanceRating.SelfRating]]),Merge2[[#This Row],[PerformanceRating.SelfRating]],NA())</f>
        <v>#N/A</v>
      </c>
      <c r="AR1152" s="4"/>
      <c r="AS1152" s="4" t="e">
        <f>IF(ISNUMBER(Merge2[[#This Row],[PerformanceRating.ManagerRating]]),Merge2[[#This Row],[PerformanceRating.ManagerRating]],NA())</f>
        <v>#N/A</v>
      </c>
      <c r="AT1152" s="4" t="e">
        <f>AVERAGE(Merge2[[#This Row],[environment]],Merge2[[#This Row],[job_satisfactory]],Merge2[[#This Row],[Relationship]],Merge2[[#This Row],[worklife]],Merge2[[#This Row],[selfrating]],Merge2[[#This Row],[managerrating]])</f>
        <v>#N/A</v>
      </c>
    </row>
    <row r="1153" spans="1:46" x14ac:dyDescent="0.25">
      <c r="A1153" s="1" t="s">
        <v>3761</v>
      </c>
      <c r="B1153" s="3" t="s">
        <v>3762</v>
      </c>
      <c r="C1153" s="3" t="s">
        <v>3763</v>
      </c>
      <c r="D1153" s="3" t="s">
        <v>39</v>
      </c>
      <c r="E1153" s="4">
        <v>23</v>
      </c>
      <c r="F1153" s="4" t="str">
        <f>IF(Merge2[[#This Row],[Age]]&lt;=35,"Young","Old")</f>
        <v>Young</v>
      </c>
      <c r="G1153" s="3" t="s">
        <v>27</v>
      </c>
      <c r="H1153" s="3" t="s">
        <v>28</v>
      </c>
      <c r="I1153" s="4">
        <v>23</v>
      </c>
      <c r="J1153" s="4" t="str" cm="1">
        <f t="array" ref="J1153">_xlfn.IFS(Merge2[[#This Row],[DistanceFromHome (KM)]] &lt;=10,"0-10KM",Merge2[[#This Row],[DistanceFromHome (KM)]] &lt;=20,"11-20KM",Merge2[[#This Row],[DistanceFromHome (KM)]] &lt;=30,"21-30KM",Merge2[[#This Row],[DistanceFromHome (KM)]] &lt;=40,"31-40KM",Merge2[[#This Row],[DistanceFromHome (KM)]] &lt;=50,"41-50KM")</f>
        <v>21-30KM</v>
      </c>
      <c r="K1153" s="3" t="s">
        <v>69</v>
      </c>
      <c r="L1153" s="3" t="s">
        <v>30</v>
      </c>
      <c r="M1153" s="4">
        <v>4</v>
      </c>
      <c r="N1153" s="3" t="str" cm="1">
        <f t="array" ref="N1153">_xlfn.SWITCH(Merge2[[#This Row],[Education]], 1, "Below College", 2, "College", 3, "Bachelor's", 4, "Master's", 5, "Doctorate")</f>
        <v>Master's</v>
      </c>
      <c r="O1153" s="3" t="s">
        <v>31</v>
      </c>
      <c r="P1153" s="3" t="s">
        <v>32</v>
      </c>
      <c r="Q1153" s="3" t="s">
        <v>33</v>
      </c>
      <c r="R1153" s="5">
        <v>53590</v>
      </c>
      <c r="S1153" s="4">
        <v>2</v>
      </c>
      <c r="T1153" s="3" t="s">
        <v>34</v>
      </c>
      <c r="U1153" s="4">
        <f>IF(Merge2[[#This Row],[OverTime]]="Yes", 1, 0)</f>
        <v>0</v>
      </c>
      <c r="V1153" s="2">
        <v>44117</v>
      </c>
      <c r="W1153" s="3" t="s">
        <v>34</v>
      </c>
      <c r="X1153" s="4">
        <v>2</v>
      </c>
      <c r="Y1153" s="4">
        <v>0</v>
      </c>
      <c r="Z1153" s="4">
        <v>2</v>
      </c>
      <c r="AA1153" s="4" t="str">
        <f>IF(Merge2[[#This Row],[YearsSinceLastPromotion]] &gt;=4, "Need Attention", "OK")</f>
        <v>OK</v>
      </c>
      <c r="AB1153" s="4">
        <v>0</v>
      </c>
      <c r="AC1153" s="1" t="s">
        <v>3764</v>
      </c>
      <c r="AD1153" s="1" t="s">
        <v>3761</v>
      </c>
      <c r="AE1153" s="2">
        <v>44777</v>
      </c>
      <c r="AF1153" s="4">
        <v>3</v>
      </c>
      <c r="AG1153" s="4">
        <f>IF(ISNUMBER(Merge2[[#This Row],[PerformanceRating.EnvironmentSatisfaction]]),Merge2[[#This Row],[PerformanceRating.EnvironmentSatisfaction]], NA())</f>
        <v>3</v>
      </c>
      <c r="AH1153" s="4">
        <v>4</v>
      </c>
      <c r="AI1153" s="4">
        <f>IF(ISNUMBER(Merge2[[#This Row],[PerformanceRating.JobSatisfaction]]),Merge2[[#This Row],[PerformanceRating.JobSatisfaction]],NA())</f>
        <v>4</v>
      </c>
      <c r="AJ1153" s="4">
        <v>2</v>
      </c>
      <c r="AK1153" s="4">
        <f>IF(ISNUMBER(Merge2[[#This Row],[PerformanceRating.RelationshipSatisfaction]]),Merge2[[#This Row],[PerformanceRating.RelationshipSatisfaction]],NA())</f>
        <v>2</v>
      </c>
      <c r="AL1153" s="4">
        <v>1</v>
      </c>
      <c r="AM1153" s="4">
        <v>1</v>
      </c>
      <c r="AN1153" s="4">
        <v>3</v>
      </c>
      <c r="AO1153" s="4">
        <f>IF(ISNUMBER(Merge2[[#This Row],[PerformanceRating.WorkLifeBalance]]),Merge2[[#This Row],[PerformanceRating.WorkLifeBalance]],NA())</f>
        <v>3</v>
      </c>
      <c r="AP1153" s="4">
        <v>4</v>
      </c>
      <c r="AQ1153" s="4">
        <f>IF(ISNUMBER(Merge2[[#This Row],[PerformanceRating.SelfRating]]),Merge2[[#This Row],[PerformanceRating.SelfRating]],NA())</f>
        <v>4</v>
      </c>
      <c r="AR1153" s="4">
        <v>3</v>
      </c>
      <c r="AS1153" s="4">
        <f>IF(ISNUMBER(Merge2[[#This Row],[PerformanceRating.ManagerRating]]),Merge2[[#This Row],[PerformanceRating.ManagerRating]],NA())</f>
        <v>3</v>
      </c>
      <c r="AT1153" s="4">
        <f>AVERAGE(Merge2[[#This Row],[environment]],Merge2[[#This Row],[job_satisfactory]],Merge2[[#This Row],[Relationship]],Merge2[[#This Row],[worklife]],Merge2[[#This Row],[selfrating]],Merge2[[#This Row],[managerrating]])</f>
        <v>3.1666666666666665</v>
      </c>
    </row>
    <row r="1154" spans="1:46" x14ac:dyDescent="0.25">
      <c r="A1154" s="1" t="s">
        <v>3765</v>
      </c>
      <c r="B1154" s="3" t="s">
        <v>3766</v>
      </c>
      <c r="C1154" s="3" t="s">
        <v>3767</v>
      </c>
      <c r="D1154" s="3" t="s">
        <v>39</v>
      </c>
      <c r="E1154" s="4">
        <v>22</v>
      </c>
      <c r="F1154" s="4" t="str">
        <f>IF(Merge2[[#This Row],[Age]]&lt;=35,"Young","Old")</f>
        <v>Young</v>
      </c>
      <c r="G1154" s="3" t="s">
        <v>92</v>
      </c>
      <c r="H1154" s="3" t="s">
        <v>57</v>
      </c>
      <c r="I1154" s="4">
        <v>2</v>
      </c>
      <c r="J1154" s="4" t="str" cm="1">
        <f t="array" ref="J1154">_xlfn.IFS(Merge2[[#This Row],[DistanceFromHome (KM)]] &lt;=10,"0-10KM",Merge2[[#This Row],[DistanceFromHome (KM)]] &lt;=20,"11-20KM",Merge2[[#This Row],[DistanceFromHome (KM)]] &lt;=30,"21-30KM",Merge2[[#This Row],[DistanceFromHome (KM)]] &lt;=40,"31-40KM",Merge2[[#This Row],[DistanceFromHome (KM)]] &lt;=50,"41-50KM")</f>
        <v>0-10KM</v>
      </c>
      <c r="K1154" s="3" t="s">
        <v>69</v>
      </c>
      <c r="L1154" s="3" t="s">
        <v>30</v>
      </c>
      <c r="M1154" s="4">
        <v>3</v>
      </c>
      <c r="N1154" s="3" t="str" cm="1">
        <f t="array" ref="N1154">_xlfn.SWITCH(Merge2[[#This Row],[Education]], 1, "Below College", 2, "College", 3, "Bachelor's", 4, "Master's", 5, "Doctorate")</f>
        <v>Bachelor's</v>
      </c>
      <c r="O1154" s="3" t="s">
        <v>200</v>
      </c>
      <c r="P1154" s="3" t="s">
        <v>110</v>
      </c>
      <c r="Q1154" s="3" t="s">
        <v>41</v>
      </c>
      <c r="R1154" s="5">
        <v>37014</v>
      </c>
      <c r="S1154" s="4">
        <v>0</v>
      </c>
      <c r="T1154" s="3" t="s">
        <v>42</v>
      </c>
      <c r="U1154" s="4">
        <f>IF(Merge2[[#This Row],[OverTime]]="Yes", 1, 0)</f>
        <v>1</v>
      </c>
      <c r="V1154" s="2">
        <v>44127</v>
      </c>
      <c r="W1154" s="3" t="s">
        <v>42</v>
      </c>
      <c r="X1154" s="4">
        <v>1</v>
      </c>
      <c r="Y1154" s="4">
        <v>0</v>
      </c>
      <c r="Z1154" s="4">
        <v>1</v>
      </c>
      <c r="AA1154" s="4" t="str">
        <f>IF(Merge2[[#This Row],[YearsSinceLastPromotion]] &gt;=4, "Need Attention", "OK")</f>
        <v>OK</v>
      </c>
      <c r="AB1154" s="4">
        <v>0</v>
      </c>
      <c r="AC1154" s="1" t="s">
        <v>3768</v>
      </c>
      <c r="AD1154" s="1" t="s">
        <v>3765</v>
      </c>
      <c r="AE1154" s="2">
        <v>42707</v>
      </c>
      <c r="AF1154" s="4">
        <v>4</v>
      </c>
      <c r="AG1154" s="4">
        <f>IF(ISNUMBER(Merge2[[#This Row],[PerformanceRating.EnvironmentSatisfaction]]),Merge2[[#This Row],[PerformanceRating.EnvironmentSatisfaction]], NA())</f>
        <v>4</v>
      </c>
      <c r="AH1154" s="4">
        <v>4</v>
      </c>
      <c r="AI1154" s="4">
        <f>IF(ISNUMBER(Merge2[[#This Row],[PerformanceRating.JobSatisfaction]]),Merge2[[#This Row],[PerformanceRating.JobSatisfaction]],NA())</f>
        <v>4</v>
      </c>
      <c r="AJ1154" s="4">
        <v>2</v>
      </c>
      <c r="AK1154" s="4">
        <f>IF(ISNUMBER(Merge2[[#This Row],[PerformanceRating.RelationshipSatisfaction]]),Merge2[[#This Row],[PerformanceRating.RelationshipSatisfaction]],NA())</f>
        <v>2</v>
      </c>
      <c r="AL1154" s="4">
        <v>1</v>
      </c>
      <c r="AM1154" s="4">
        <v>0</v>
      </c>
      <c r="AN1154" s="4">
        <v>5</v>
      </c>
      <c r="AO1154" s="4">
        <f>IF(ISNUMBER(Merge2[[#This Row],[PerformanceRating.WorkLifeBalance]]),Merge2[[#This Row],[PerformanceRating.WorkLifeBalance]],NA())</f>
        <v>5</v>
      </c>
      <c r="AP1154" s="4">
        <v>5</v>
      </c>
      <c r="AQ1154" s="4">
        <f>IF(ISNUMBER(Merge2[[#This Row],[PerformanceRating.SelfRating]]),Merge2[[#This Row],[PerformanceRating.SelfRating]],NA())</f>
        <v>5</v>
      </c>
      <c r="AR1154" s="4">
        <v>5</v>
      </c>
      <c r="AS1154" s="4">
        <f>IF(ISNUMBER(Merge2[[#This Row],[PerformanceRating.ManagerRating]]),Merge2[[#This Row],[PerformanceRating.ManagerRating]],NA())</f>
        <v>5</v>
      </c>
      <c r="AT1154" s="4">
        <f>AVERAGE(Merge2[[#This Row],[environment]],Merge2[[#This Row],[job_satisfactory]],Merge2[[#This Row],[Relationship]],Merge2[[#This Row],[worklife]],Merge2[[#This Row],[selfrating]],Merge2[[#This Row],[managerrating]])</f>
        <v>4.166666666666667</v>
      </c>
    </row>
    <row r="1155" spans="1:46" x14ac:dyDescent="0.25">
      <c r="A1155" s="1" t="s">
        <v>3769</v>
      </c>
      <c r="B1155" s="3" t="s">
        <v>3092</v>
      </c>
      <c r="C1155" s="3" t="s">
        <v>3770</v>
      </c>
      <c r="D1155" s="3" t="s">
        <v>26</v>
      </c>
      <c r="E1155" s="4">
        <v>29</v>
      </c>
      <c r="F1155" s="4" t="str">
        <f>IF(Merge2[[#This Row],[Age]]&lt;=35,"Young","Old")</f>
        <v>Young</v>
      </c>
      <c r="G1155" s="3" t="s">
        <v>27</v>
      </c>
      <c r="H1155" s="3" t="s">
        <v>57</v>
      </c>
      <c r="I1155" s="4">
        <v>32</v>
      </c>
      <c r="J1155" s="4" t="str" cm="1">
        <f t="array" ref="J1155">_xlfn.IFS(Merge2[[#This Row],[DistanceFromHome (KM)]] &lt;=10,"0-10KM",Merge2[[#This Row],[DistanceFromHome (KM)]] &lt;=20,"11-20KM",Merge2[[#This Row],[DistanceFromHome (KM)]] &lt;=30,"21-30KM",Merge2[[#This Row],[DistanceFromHome (KM)]] &lt;=40,"31-40KM",Merge2[[#This Row],[DistanceFromHome (KM)]] &lt;=50,"41-50KM")</f>
        <v>31-40KM</v>
      </c>
      <c r="K1155" s="3" t="s">
        <v>40</v>
      </c>
      <c r="L1155" s="3" t="s">
        <v>30</v>
      </c>
      <c r="M1155" s="4">
        <v>3</v>
      </c>
      <c r="N1155" s="3" t="str" cm="1">
        <f t="array" ref="N1155">_xlfn.SWITCH(Merge2[[#This Row],[Education]], 1, "Below College", 2, "College", 3, "Bachelor's", 4, "Master's", 5, "Doctorate")</f>
        <v>Bachelor's</v>
      </c>
      <c r="O1155" s="3" t="s">
        <v>58</v>
      </c>
      <c r="P1155" s="3" t="s">
        <v>59</v>
      </c>
      <c r="Q1155" s="3" t="s">
        <v>51</v>
      </c>
      <c r="R1155" s="5">
        <v>390142</v>
      </c>
      <c r="S1155" s="4">
        <v>0</v>
      </c>
      <c r="T1155" s="3" t="s">
        <v>34</v>
      </c>
      <c r="U1155" s="4">
        <f>IF(Merge2[[#This Row],[OverTime]]="Yes", 1, 0)</f>
        <v>0</v>
      </c>
      <c r="V1155" s="2">
        <v>44131</v>
      </c>
      <c r="W1155" s="3" t="s">
        <v>34</v>
      </c>
      <c r="X1155" s="4">
        <v>2</v>
      </c>
      <c r="Y1155" s="4">
        <v>1</v>
      </c>
      <c r="Z1155" s="4">
        <v>2</v>
      </c>
      <c r="AA1155" s="4" t="str">
        <f>IF(Merge2[[#This Row],[YearsSinceLastPromotion]] &gt;=4, "Need Attention", "OK")</f>
        <v>OK</v>
      </c>
      <c r="AB1155" s="4">
        <v>2</v>
      </c>
      <c r="AC1155" s="1"/>
      <c r="AD1155" s="1"/>
      <c r="AE1155" s="2"/>
      <c r="AF1155" s="4"/>
      <c r="AG1155" s="4" t="e">
        <f>IF(ISNUMBER(Merge2[[#This Row],[PerformanceRating.EnvironmentSatisfaction]]),Merge2[[#This Row],[PerformanceRating.EnvironmentSatisfaction]], NA())</f>
        <v>#N/A</v>
      </c>
      <c r="AH1155" s="4"/>
      <c r="AI1155" s="4" t="e">
        <f>IF(ISNUMBER(Merge2[[#This Row],[PerformanceRating.JobSatisfaction]]),Merge2[[#This Row],[PerformanceRating.JobSatisfaction]],NA())</f>
        <v>#N/A</v>
      </c>
      <c r="AJ1155" s="4"/>
      <c r="AK1155" s="4" t="e">
        <f>IF(ISNUMBER(Merge2[[#This Row],[PerformanceRating.RelationshipSatisfaction]]),Merge2[[#This Row],[PerformanceRating.RelationshipSatisfaction]],NA())</f>
        <v>#N/A</v>
      </c>
      <c r="AL1155" s="4"/>
      <c r="AM1155" s="4"/>
      <c r="AN1155" s="4"/>
      <c r="AO1155" s="4" t="e">
        <f>IF(ISNUMBER(Merge2[[#This Row],[PerformanceRating.WorkLifeBalance]]),Merge2[[#This Row],[PerformanceRating.WorkLifeBalance]],NA())</f>
        <v>#N/A</v>
      </c>
      <c r="AP1155" s="4"/>
      <c r="AQ1155" s="4" t="e">
        <f>IF(ISNUMBER(Merge2[[#This Row],[PerformanceRating.SelfRating]]),Merge2[[#This Row],[PerformanceRating.SelfRating]],NA())</f>
        <v>#N/A</v>
      </c>
      <c r="AR1155" s="4"/>
      <c r="AS1155" s="4" t="e">
        <f>IF(ISNUMBER(Merge2[[#This Row],[PerformanceRating.ManagerRating]]),Merge2[[#This Row],[PerformanceRating.ManagerRating]],NA())</f>
        <v>#N/A</v>
      </c>
      <c r="AT1155" s="4" t="e">
        <f>AVERAGE(Merge2[[#This Row],[environment]],Merge2[[#This Row],[job_satisfactory]],Merge2[[#This Row],[Relationship]],Merge2[[#This Row],[worklife]],Merge2[[#This Row],[selfrating]],Merge2[[#This Row],[managerrating]])</f>
        <v>#N/A</v>
      </c>
    </row>
    <row r="1156" spans="1:46" x14ac:dyDescent="0.25">
      <c r="A1156" s="1" t="s">
        <v>3771</v>
      </c>
      <c r="B1156" s="3" t="s">
        <v>3772</v>
      </c>
      <c r="C1156" s="3" t="s">
        <v>3773</v>
      </c>
      <c r="D1156" s="3" t="s">
        <v>26</v>
      </c>
      <c r="E1156" s="4">
        <v>21</v>
      </c>
      <c r="F1156" s="4" t="str">
        <f>IF(Merge2[[#This Row],[Age]]&lt;=35,"Young","Old")</f>
        <v>Young</v>
      </c>
      <c r="G1156" s="3" t="s">
        <v>27</v>
      </c>
      <c r="H1156" s="3" t="s">
        <v>57</v>
      </c>
      <c r="I1156" s="4">
        <v>6</v>
      </c>
      <c r="J1156" s="4" t="str" cm="1">
        <f t="array" ref="J1156">_xlfn.IFS(Merge2[[#This Row],[DistanceFromHome (KM)]] &lt;=10,"0-10KM",Merge2[[#This Row],[DistanceFromHome (KM)]] &lt;=20,"11-20KM",Merge2[[#This Row],[DistanceFromHome (KM)]] &lt;=30,"21-30KM",Merge2[[#This Row],[DistanceFromHome (KM)]] &lt;=40,"31-40KM",Merge2[[#This Row],[DistanceFromHome (KM)]] &lt;=50,"41-50KM")</f>
        <v>0-10KM</v>
      </c>
      <c r="K1156" s="3" t="s">
        <v>40</v>
      </c>
      <c r="L1156" s="3" t="s">
        <v>30</v>
      </c>
      <c r="M1156" s="4">
        <v>5</v>
      </c>
      <c r="N1156" s="3" t="str" cm="1">
        <f t="array" ref="N1156">_xlfn.SWITCH(Merge2[[#This Row],[Education]], 1, "Below College", 2, "College", 3, "Bachelor's", 4, "Master's", 5, "Doctorate")</f>
        <v>Doctorate</v>
      </c>
      <c r="O1156" s="3" t="s">
        <v>200</v>
      </c>
      <c r="P1156" s="3" t="s">
        <v>110</v>
      </c>
      <c r="Q1156" s="3" t="s">
        <v>51</v>
      </c>
      <c r="R1156" s="5">
        <v>25149</v>
      </c>
      <c r="S1156" s="4">
        <v>0</v>
      </c>
      <c r="T1156" s="3" t="s">
        <v>34</v>
      </c>
      <c r="U1156" s="4">
        <f>IF(Merge2[[#This Row],[OverTime]]="Yes", 1, 0)</f>
        <v>0</v>
      </c>
      <c r="V1156" s="2">
        <v>44138</v>
      </c>
      <c r="W1156" s="3" t="s">
        <v>42</v>
      </c>
      <c r="X1156" s="4">
        <v>1</v>
      </c>
      <c r="Y1156" s="4">
        <v>1</v>
      </c>
      <c r="Z1156" s="4">
        <v>1</v>
      </c>
      <c r="AA1156" s="4" t="str">
        <f>IF(Merge2[[#This Row],[YearsSinceLastPromotion]] &gt;=4, "Need Attention", "OK")</f>
        <v>OK</v>
      </c>
      <c r="AB1156" s="4">
        <v>1</v>
      </c>
      <c r="AC1156" s="1"/>
      <c r="AD1156" s="1"/>
      <c r="AE1156" s="2"/>
      <c r="AF1156" s="4"/>
      <c r="AG1156" s="4" t="e">
        <f>IF(ISNUMBER(Merge2[[#This Row],[PerformanceRating.EnvironmentSatisfaction]]),Merge2[[#This Row],[PerformanceRating.EnvironmentSatisfaction]], NA())</f>
        <v>#N/A</v>
      </c>
      <c r="AH1156" s="4"/>
      <c r="AI1156" s="4" t="e">
        <f>IF(ISNUMBER(Merge2[[#This Row],[PerformanceRating.JobSatisfaction]]),Merge2[[#This Row],[PerformanceRating.JobSatisfaction]],NA())</f>
        <v>#N/A</v>
      </c>
      <c r="AJ1156" s="4"/>
      <c r="AK1156" s="4" t="e">
        <f>IF(ISNUMBER(Merge2[[#This Row],[PerformanceRating.RelationshipSatisfaction]]),Merge2[[#This Row],[PerformanceRating.RelationshipSatisfaction]],NA())</f>
        <v>#N/A</v>
      </c>
      <c r="AL1156" s="4"/>
      <c r="AM1156" s="4"/>
      <c r="AN1156" s="4"/>
      <c r="AO1156" s="4" t="e">
        <f>IF(ISNUMBER(Merge2[[#This Row],[PerformanceRating.WorkLifeBalance]]),Merge2[[#This Row],[PerformanceRating.WorkLifeBalance]],NA())</f>
        <v>#N/A</v>
      </c>
      <c r="AP1156" s="4"/>
      <c r="AQ1156" s="4" t="e">
        <f>IF(ISNUMBER(Merge2[[#This Row],[PerformanceRating.SelfRating]]),Merge2[[#This Row],[PerformanceRating.SelfRating]],NA())</f>
        <v>#N/A</v>
      </c>
      <c r="AR1156" s="4"/>
      <c r="AS1156" s="4" t="e">
        <f>IF(ISNUMBER(Merge2[[#This Row],[PerformanceRating.ManagerRating]]),Merge2[[#This Row],[PerformanceRating.ManagerRating]],NA())</f>
        <v>#N/A</v>
      </c>
      <c r="AT1156" s="4" t="e">
        <f>AVERAGE(Merge2[[#This Row],[environment]],Merge2[[#This Row],[job_satisfactory]],Merge2[[#This Row],[Relationship]],Merge2[[#This Row],[worklife]],Merge2[[#This Row],[selfrating]],Merge2[[#This Row],[managerrating]])</f>
        <v>#N/A</v>
      </c>
    </row>
    <row r="1157" spans="1:46" x14ac:dyDescent="0.25">
      <c r="A1157" s="1" t="s">
        <v>3774</v>
      </c>
      <c r="B1157" s="3" t="s">
        <v>3775</v>
      </c>
      <c r="C1157" s="3" t="s">
        <v>3776</v>
      </c>
      <c r="D1157" s="3" t="s">
        <v>39</v>
      </c>
      <c r="E1157" s="4">
        <v>23</v>
      </c>
      <c r="F1157" s="4" t="str">
        <f>IF(Merge2[[#This Row],[Age]]&lt;=35,"Young","Old")</f>
        <v>Young</v>
      </c>
      <c r="G1157" s="3" t="s">
        <v>27</v>
      </c>
      <c r="H1157" s="3" t="s">
        <v>57</v>
      </c>
      <c r="I1157" s="4">
        <v>17</v>
      </c>
      <c r="J1157" s="4" t="str" cm="1">
        <f t="array" ref="J1157">_xlfn.IFS(Merge2[[#This Row],[DistanceFromHome (KM)]] &lt;=10,"0-10KM",Merge2[[#This Row],[DistanceFromHome (KM)]] &lt;=20,"11-20KM",Merge2[[#This Row],[DistanceFromHome (KM)]] &lt;=30,"21-30KM",Merge2[[#This Row],[DistanceFromHome (KM)]] &lt;=40,"31-40KM",Merge2[[#This Row],[DistanceFromHome (KM)]] &lt;=50,"41-50KM")</f>
        <v>11-20KM</v>
      </c>
      <c r="K1157" s="3" t="s">
        <v>69</v>
      </c>
      <c r="L1157" s="3" t="s">
        <v>30</v>
      </c>
      <c r="M1157" s="4">
        <v>3</v>
      </c>
      <c r="N1157" s="3" t="str" cm="1">
        <f t="array" ref="N1157">_xlfn.SWITCH(Merge2[[#This Row],[Education]], 1, "Below College", 2, "College", 3, "Bachelor's", 4, "Master's", 5, "Doctorate")</f>
        <v>Bachelor's</v>
      </c>
      <c r="O1157" s="3" t="s">
        <v>77</v>
      </c>
      <c r="P1157" s="3" t="s">
        <v>101</v>
      </c>
      <c r="Q1157" s="3" t="s">
        <v>51</v>
      </c>
      <c r="R1157" s="5">
        <v>80236</v>
      </c>
      <c r="S1157" s="4">
        <v>0</v>
      </c>
      <c r="T1157" s="3" t="s">
        <v>34</v>
      </c>
      <c r="U1157" s="4">
        <f>IF(Merge2[[#This Row],[OverTime]]="Yes", 1, 0)</f>
        <v>0</v>
      </c>
      <c r="V1157" s="2">
        <v>44138</v>
      </c>
      <c r="W1157" s="3" t="s">
        <v>34</v>
      </c>
      <c r="X1157" s="4">
        <v>2</v>
      </c>
      <c r="Y1157" s="4">
        <v>0</v>
      </c>
      <c r="Z1157" s="4">
        <v>2</v>
      </c>
      <c r="AA1157" s="4" t="str">
        <f>IF(Merge2[[#This Row],[YearsSinceLastPromotion]] &gt;=4, "Need Attention", "OK")</f>
        <v>OK</v>
      </c>
      <c r="AB1157" s="4">
        <v>1</v>
      </c>
      <c r="AC1157" s="1"/>
      <c r="AD1157" s="1"/>
      <c r="AE1157" s="2"/>
      <c r="AF1157" s="4"/>
      <c r="AG1157" s="4" t="e">
        <f>IF(ISNUMBER(Merge2[[#This Row],[PerformanceRating.EnvironmentSatisfaction]]),Merge2[[#This Row],[PerformanceRating.EnvironmentSatisfaction]], NA())</f>
        <v>#N/A</v>
      </c>
      <c r="AH1157" s="4"/>
      <c r="AI1157" s="4" t="e">
        <f>IF(ISNUMBER(Merge2[[#This Row],[PerformanceRating.JobSatisfaction]]),Merge2[[#This Row],[PerformanceRating.JobSatisfaction]],NA())</f>
        <v>#N/A</v>
      </c>
      <c r="AJ1157" s="4"/>
      <c r="AK1157" s="4" t="e">
        <f>IF(ISNUMBER(Merge2[[#This Row],[PerformanceRating.RelationshipSatisfaction]]),Merge2[[#This Row],[PerformanceRating.RelationshipSatisfaction]],NA())</f>
        <v>#N/A</v>
      </c>
      <c r="AL1157" s="4"/>
      <c r="AM1157" s="4"/>
      <c r="AN1157" s="4"/>
      <c r="AO1157" s="4" t="e">
        <f>IF(ISNUMBER(Merge2[[#This Row],[PerformanceRating.WorkLifeBalance]]),Merge2[[#This Row],[PerformanceRating.WorkLifeBalance]],NA())</f>
        <v>#N/A</v>
      </c>
      <c r="AP1157" s="4"/>
      <c r="AQ1157" s="4" t="e">
        <f>IF(ISNUMBER(Merge2[[#This Row],[PerformanceRating.SelfRating]]),Merge2[[#This Row],[PerformanceRating.SelfRating]],NA())</f>
        <v>#N/A</v>
      </c>
      <c r="AR1157" s="4"/>
      <c r="AS1157" s="4" t="e">
        <f>IF(ISNUMBER(Merge2[[#This Row],[PerformanceRating.ManagerRating]]),Merge2[[#This Row],[PerformanceRating.ManagerRating]],NA())</f>
        <v>#N/A</v>
      </c>
      <c r="AT1157" s="4" t="e">
        <f>AVERAGE(Merge2[[#This Row],[environment]],Merge2[[#This Row],[job_satisfactory]],Merge2[[#This Row],[Relationship]],Merge2[[#This Row],[worklife]],Merge2[[#This Row],[selfrating]],Merge2[[#This Row],[managerrating]])</f>
        <v>#N/A</v>
      </c>
    </row>
    <row r="1158" spans="1:46" x14ac:dyDescent="0.25">
      <c r="A1158" s="1" t="s">
        <v>3777</v>
      </c>
      <c r="B1158" s="3" t="s">
        <v>3778</v>
      </c>
      <c r="C1158" s="3" t="s">
        <v>3779</v>
      </c>
      <c r="D1158" s="3" t="s">
        <v>26</v>
      </c>
      <c r="E1158" s="4">
        <v>20</v>
      </c>
      <c r="F1158" s="4" t="str">
        <f>IF(Merge2[[#This Row],[Age]]&lt;=35,"Young","Old")</f>
        <v>Young</v>
      </c>
      <c r="G1158" s="3" t="s">
        <v>27</v>
      </c>
      <c r="H1158" s="3" t="s">
        <v>57</v>
      </c>
      <c r="I1158" s="4">
        <v>30</v>
      </c>
      <c r="J1158" s="4" t="str" cm="1">
        <f t="array" ref="J1158">_xlfn.IFS(Merge2[[#This Row],[DistanceFromHome (KM)]] &lt;=10,"0-10KM",Merge2[[#This Row],[DistanceFromHome (KM)]] &lt;=20,"11-20KM",Merge2[[#This Row],[DistanceFromHome (KM)]] &lt;=30,"21-30KM",Merge2[[#This Row],[DistanceFromHome (KM)]] &lt;=40,"31-40KM",Merge2[[#This Row],[DistanceFromHome (KM)]] &lt;=50,"41-50KM")</f>
        <v>21-30KM</v>
      </c>
      <c r="K1158" s="3" t="s">
        <v>40</v>
      </c>
      <c r="L1158" s="3" t="s">
        <v>30</v>
      </c>
      <c r="M1158" s="4">
        <v>2</v>
      </c>
      <c r="N1158" s="3" t="str" cm="1">
        <f t="array" ref="N1158">_xlfn.SWITCH(Merge2[[#This Row],[Education]], 1, "Below College", 2, "College", 3, "Bachelor's", 4, "Master's", 5, "Doctorate")</f>
        <v>College</v>
      </c>
      <c r="O1158" s="3" t="s">
        <v>77</v>
      </c>
      <c r="P1158" s="3" t="s">
        <v>93</v>
      </c>
      <c r="Q1158" s="3" t="s">
        <v>33</v>
      </c>
      <c r="R1158" s="5">
        <v>41179</v>
      </c>
      <c r="S1158" s="4">
        <v>1</v>
      </c>
      <c r="T1158" s="3" t="s">
        <v>34</v>
      </c>
      <c r="U1158" s="4">
        <f>IF(Merge2[[#This Row],[OverTime]]="Yes", 1, 0)</f>
        <v>0</v>
      </c>
      <c r="V1158" s="2">
        <v>44139</v>
      </c>
      <c r="W1158" s="3" t="s">
        <v>34</v>
      </c>
      <c r="X1158" s="4">
        <v>2</v>
      </c>
      <c r="Y1158" s="4">
        <v>0</v>
      </c>
      <c r="Z1158" s="4">
        <v>0</v>
      </c>
      <c r="AA1158" s="4" t="str">
        <f>IF(Merge2[[#This Row],[YearsSinceLastPromotion]] &gt;=4, "Need Attention", "OK")</f>
        <v>OK</v>
      </c>
      <c r="AB1158" s="4">
        <v>0</v>
      </c>
      <c r="AC1158" s="1"/>
      <c r="AD1158" s="1"/>
      <c r="AE1158" s="2"/>
      <c r="AF1158" s="4"/>
      <c r="AG1158" s="4" t="e">
        <f>IF(ISNUMBER(Merge2[[#This Row],[PerformanceRating.EnvironmentSatisfaction]]),Merge2[[#This Row],[PerformanceRating.EnvironmentSatisfaction]], NA())</f>
        <v>#N/A</v>
      </c>
      <c r="AH1158" s="4"/>
      <c r="AI1158" s="4" t="e">
        <f>IF(ISNUMBER(Merge2[[#This Row],[PerformanceRating.JobSatisfaction]]),Merge2[[#This Row],[PerformanceRating.JobSatisfaction]],NA())</f>
        <v>#N/A</v>
      </c>
      <c r="AJ1158" s="4"/>
      <c r="AK1158" s="4" t="e">
        <f>IF(ISNUMBER(Merge2[[#This Row],[PerformanceRating.RelationshipSatisfaction]]),Merge2[[#This Row],[PerformanceRating.RelationshipSatisfaction]],NA())</f>
        <v>#N/A</v>
      </c>
      <c r="AL1158" s="4"/>
      <c r="AM1158" s="4"/>
      <c r="AN1158" s="4"/>
      <c r="AO1158" s="4" t="e">
        <f>IF(ISNUMBER(Merge2[[#This Row],[PerformanceRating.WorkLifeBalance]]),Merge2[[#This Row],[PerformanceRating.WorkLifeBalance]],NA())</f>
        <v>#N/A</v>
      </c>
      <c r="AP1158" s="4"/>
      <c r="AQ1158" s="4" t="e">
        <f>IF(ISNUMBER(Merge2[[#This Row],[PerformanceRating.SelfRating]]),Merge2[[#This Row],[PerformanceRating.SelfRating]],NA())</f>
        <v>#N/A</v>
      </c>
      <c r="AR1158" s="4"/>
      <c r="AS1158" s="4" t="e">
        <f>IF(ISNUMBER(Merge2[[#This Row],[PerformanceRating.ManagerRating]]),Merge2[[#This Row],[PerformanceRating.ManagerRating]],NA())</f>
        <v>#N/A</v>
      </c>
      <c r="AT1158" s="4" t="e">
        <f>AVERAGE(Merge2[[#This Row],[environment]],Merge2[[#This Row],[job_satisfactory]],Merge2[[#This Row],[Relationship]],Merge2[[#This Row],[worklife]],Merge2[[#This Row],[selfrating]],Merge2[[#This Row],[managerrating]])</f>
        <v>#N/A</v>
      </c>
    </row>
    <row r="1159" spans="1:46" x14ac:dyDescent="0.25">
      <c r="A1159" s="1" t="s">
        <v>3780</v>
      </c>
      <c r="B1159" s="3" t="s">
        <v>24</v>
      </c>
      <c r="C1159" s="3" t="s">
        <v>3781</v>
      </c>
      <c r="D1159" s="3" t="s">
        <v>56</v>
      </c>
      <c r="E1159" s="4">
        <v>33</v>
      </c>
      <c r="F1159" s="4" t="str">
        <f>IF(Merge2[[#This Row],[Age]]&lt;=35,"Young","Old")</f>
        <v>Young</v>
      </c>
      <c r="G1159" s="3" t="s">
        <v>27</v>
      </c>
      <c r="H1159" s="3" t="s">
        <v>57</v>
      </c>
      <c r="I1159" s="4">
        <v>4</v>
      </c>
      <c r="J1159" s="4" t="str" cm="1">
        <f t="array" ref="J1159">_xlfn.IFS(Merge2[[#This Row],[DistanceFromHome (KM)]] &lt;=10,"0-10KM",Merge2[[#This Row],[DistanceFromHome (KM)]] &lt;=20,"11-20KM",Merge2[[#This Row],[DistanceFromHome (KM)]] &lt;=30,"21-30KM",Merge2[[#This Row],[DistanceFromHome (KM)]] &lt;=40,"31-40KM",Merge2[[#This Row],[DistanceFromHome (KM)]] &lt;=50,"41-50KM")</f>
        <v>0-10KM</v>
      </c>
      <c r="K1159" s="3" t="s">
        <v>29</v>
      </c>
      <c r="L1159" s="3" t="s">
        <v>30</v>
      </c>
      <c r="M1159" s="4">
        <v>2</v>
      </c>
      <c r="N1159" s="3" t="str" cm="1">
        <f t="array" ref="N1159">_xlfn.SWITCH(Merge2[[#This Row],[Education]], 1, "Below College", 2, "College", 3, "Bachelor's", 4, "Master's", 5, "Doctorate")</f>
        <v>College</v>
      </c>
      <c r="O1159" s="3" t="s">
        <v>77</v>
      </c>
      <c r="P1159" s="3" t="s">
        <v>205</v>
      </c>
      <c r="Q1159" s="3" t="s">
        <v>51</v>
      </c>
      <c r="R1159" s="5">
        <v>350024</v>
      </c>
      <c r="S1159" s="4">
        <v>1</v>
      </c>
      <c r="T1159" s="3" t="s">
        <v>34</v>
      </c>
      <c r="U1159" s="4">
        <f>IF(Merge2[[#This Row],[OverTime]]="Yes", 1, 0)</f>
        <v>0</v>
      </c>
      <c r="V1159" s="2">
        <v>44139</v>
      </c>
      <c r="W1159" s="3" t="s">
        <v>34</v>
      </c>
      <c r="X1159" s="4">
        <v>2</v>
      </c>
      <c r="Y1159" s="4">
        <v>1</v>
      </c>
      <c r="Z1159" s="4">
        <v>2</v>
      </c>
      <c r="AA1159" s="4" t="str">
        <f>IF(Merge2[[#This Row],[YearsSinceLastPromotion]] &gt;=4, "Need Attention", "OK")</f>
        <v>OK</v>
      </c>
      <c r="AB1159" s="4">
        <v>0</v>
      </c>
      <c r="AC1159" s="1"/>
      <c r="AD1159" s="1"/>
      <c r="AE1159" s="2"/>
      <c r="AF1159" s="4"/>
      <c r="AG1159" s="4" t="e">
        <f>IF(ISNUMBER(Merge2[[#This Row],[PerformanceRating.EnvironmentSatisfaction]]),Merge2[[#This Row],[PerformanceRating.EnvironmentSatisfaction]], NA())</f>
        <v>#N/A</v>
      </c>
      <c r="AH1159" s="4"/>
      <c r="AI1159" s="4" t="e">
        <f>IF(ISNUMBER(Merge2[[#This Row],[PerformanceRating.JobSatisfaction]]),Merge2[[#This Row],[PerformanceRating.JobSatisfaction]],NA())</f>
        <v>#N/A</v>
      </c>
      <c r="AJ1159" s="4"/>
      <c r="AK1159" s="4" t="e">
        <f>IF(ISNUMBER(Merge2[[#This Row],[PerformanceRating.RelationshipSatisfaction]]),Merge2[[#This Row],[PerformanceRating.RelationshipSatisfaction]],NA())</f>
        <v>#N/A</v>
      </c>
      <c r="AL1159" s="4"/>
      <c r="AM1159" s="4"/>
      <c r="AN1159" s="4"/>
      <c r="AO1159" s="4" t="e">
        <f>IF(ISNUMBER(Merge2[[#This Row],[PerformanceRating.WorkLifeBalance]]),Merge2[[#This Row],[PerformanceRating.WorkLifeBalance]],NA())</f>
        <v>#N/A</v>
      </c>
      <c r="AP1159" s="4"/>
      <c r="AQ1159" s="4" t="e">
        <f>IF(ISNUMBER(Merge2[[#This Row],[PerformanceRating.SelfRating]]),Merge2[[#This Row],[PerformanceRating.SelfRating]],NA())</f>
        <v>#N/A</v>
      </c>
      <c r="AR1159" s="4"/>
      <c r="AS1159" s="4" t="e">
        <f>IF(ISNUMBER(Merge2[[#This Row],[PerformanceRating.ManagerRating]]),Merge2[[#This Row],[PerformanceRating.ManagerRating]],NA())</f>
        <v>#N/A</v>
      </c>
      <c r="AT1159" s="4" t="e">
        <f>AVERAGE(Merge2[[#This Row],[environment]],Merge2[[#This Row],[job_satisfactory]],Merge2[[#This Row],[Relationship]],Merge2[[#This Row],[worklife]],Merge2[[#This Row],[selfrating]],Merge2[[#This Row],[managerrating]])</f>
        <v>#N/A</v>
      </c>
    </row>
    <row r="1160" spans="1:46" x14ac:dyDescent="0.25">
      <c r="A1160" s="1" t="s">
        <v>3782</v>
      </c>
      <c r="B1160" s="3" t="s">
        <v>3783</v>
      </c>
      <c r="C1160" s="3" t="s">
        <v>3784</v>
      </c>
      <c r="D1160" s="3" t="s">
        <v>26</v>
      </c>
      <c r="E1160" s="4">
        <v>22</v>
      </c>
      <c r="F1160" s="4" t="str">
        <f>IF(Merge2[[#This Row],[Age]]&lt;=35,"Young","Old")</f>
        <v>Young</v>
      </c>
      <c r="G1160" s="3" t="s">
        <v>27</v>
      </c>
      <c r="H1160" s="3" t="s">
        <v>57</v>
      </c>
      <c r="I1160" s="4">
        <v>21</v>
      </c>
      <c r="J1160" s="4" t="str" cm="1">
        <f t="array" ref="J1160">_xlfn.IFS(Merge2[[#This Row],[DistanceFromHome (KM)]] &lt;=10,"0-10KM",Merge2[[#This Row],[DistanceFromHome (KM)]] &lt;=20,"11-20KM",Merge2[[#This Row],[DistanceFromHome (KM)]] &lt;=30,"21-30KM",Merge2[[#This Row],[DistanceFromHome (KM)]] &lt;=40,"31-40KM",Merge2[[#This Row],[DistanceFromHome (KM)]] &lt;=50,"41-50KM")</f>
        <v>21-30KM</v>
      </c>
      <c r="K1160" s="3" t="s">
        <v>69</v>
      </c>
      <c r="L1160" s="3" t="s">
        <v>30</v>
      </c>
      <c r="M1160" s="4">
        <v>3</v>
      </c>
      <c r="N1160" s="3" t="str" cm="1">
        <f t="array" ref="N1160">_xlfn.SWITCH(Merge2[[#This Row],[Education]], 1, "Below College", 2, "College", 3, "Bachelor's", 4, "Master's", 5, "Doctorate")</f>
        <v>Bachelor's</v>
      </c>
      <c r="O1160" s="3" t="s">
        <v>83</v>
      </c>
      <c r="P1160" s="3" t="s">
        <v>93</v>
      </c>
      <c r="Q1160" s="3" t="s">
        <v>41</v>
      </c>
      <c r="R1160" s="5">
        <v>33354</v>
      </c>
      <c r="S1160" s="4">
        <v>0</v>
      </c>
      <c r="T1160" s="3" t="s">
        <v>34</v>
      </c>
      <c r="U1160" s="4">
        <f>IF(Merge2[[#This Row],[OverTime]]="Yes", 1, 0)</f>
        <v>0</v>
      </c>
      <c r="V1160" s="2">
        <v>44143</v>
      </c>
      <c r="W1160" s="3" t="s">
        <v>34</v>
      </c>
      <c r="X1160" s="4">
        <v>2</v>
      </c>
      <c r="Y1160" s="4">
        <v>1</v>
      </c>
      <c r="Z1160" s="4">
        <v>2</v>
      </c>
      <c r="AA1160" s="4" t="str">
        <f>IF(Merge2[[#This Row],[YearsSinceLastPromotion]] &gt;=4, "Need Attention", "OK")</f>
        <v>OK</v>
      </c>
      <c r="AB1160" s="4">
        <v>2</v>
      </c>
      <c r="AC1160" s="1" t="s">
        <v>3785</v>
      </c>
      <c r="AD1160" s="1" t="s">
        <v>3782</v>
      </c>
      <c r="AE1160" s="2">
        <v>44835</v>
      </c>
      <c r="AF1160" s="4">
        <v>1</v>
      </c>
      <c r="AG1160" s="4">
        <f>IF(ISNUMBER(Merge2[[#This Row],[PerformanceRating.EnvironmentSatisfaction]]),Merge2[[#This Row],[PerformanceRating.EnvironmentSatisfaction]], NA())</f>
        <v>1</v>
      </c>
      <c r="AH1160" s="4">
        <v>4</v>
      </c>
      <c r="AI1160" s="4">
        <f>IF(ISNUMBER(Merge2[[#This Row],[PerformanceRating.JobSatisfaction]]),Merge2[[#This Row],[PerformanceRating.JobSatisfaction]],NA())</f>
        <v>4</v>
      </c>
      <c r="AJ1160" s="4">
        <v>3</v>
      </c>
      <c r="AK1160" s="4">
        <f>IF(ISNUMBER(Merge2[[#This Row],[PerformanceRating.RelationshipSatisfaction]]),Merge2[[#This Row],[PerformanceRating.RelationshipSatisfaction]],NA())</f>
        <v>3</v>
      </c>
      <c r="AL1160" s="4">
        <v>1</v>
      </c>
      <c r="AM1160" s="4">
        <v>1</v>
      </c>
      <c r="AN1160" s="4">
        <v>2</v>
      </c>
      <c r="AO1160" s="4">
        <f>IF(ISNUMBER(Merge2[[#This Row],[PerformanceRating.WorkLifeBalance]]),Merge2[[#This Row],[PerformanceRating.WorkLifeBalance]],NA())</f>
        <v>2</v>
      </c>
      <c r="AP1160" s="4">
        <v>5</v>
      </c>
      <c r="AQ1160" s="4">
        <f>IF(ISNUMBER(Merge2[[#This Row],[PerformanceRating.SelfRating]]),Merge2[[#This Row],[PerformanceRating.SelfRating]],NA())</f>
        <v>5</v>
      </c>
      <c r="AR1160" s="4">
        <v>5</v>
      </c>
      <c r="AS1160" s="4">
        <f>IF(ISNUMBER(Merge2[[#This Row],[PerformanceRating.ManagerRating]]),Merge2[[#This Row],[PerformanceRating.ManagerRating]],NA())</f>
        <v>5</v>
      </c>
      <c r="AT1160" s="4">
        <f>AVERAGE(Merge2[[#This Row],[environment]],Merge2[[#This Row],[job_satisfactory]],Merge2[[#This Row],[Relationship]],Merge2[[#This Row],[worklife]],Merge2[[#This Row],[selfrating]],Merge2[[#This Row],[managerrating]])</f>
        <v>3.3333333333333335</v>
      </c>
    </row>
    <row r="1161" spans="1:46" x14ac:dyDescent="0.25">
      <c r="A1161" s="1" t="s">
        <v>3786</v>
      </c>
      <c r="B1161" s="3" t="s">
        <v>3787</v>
      </c>
      <c r="C1161" s="3" t="s">
        <v>3788</v>
      </c>
      <c r="D1161" s="3" t="s">
        <v>39</v>
      </c>
      <c r="E1161" s="4">
        <v>21</v>
      </c>
      <c r="F1161" s="4" t="str">
        <f>IF(Merge2[[#This Row],[Age]]&lt;=35,"Young","Old")</f>
        <v>Young</v>
      </c>
      <c r="G1161" s="3" t="s">
        <v>92</v>
      </c>
      <c r="H1161" s="3" t="s">
        <v>28</v>
      </c>
      <c r="I1161" s="4">
        <v>36</v>
      </c>
      <c r="J1161" s="4" t="str" cm="1">
        <f t="array" ref="J1161">_xlfn.IFS(Merge2[[#This Row],[DistanceFromHome (KM)]] &lt;=10,"0-10KM",Merge2[[#This Row],[DistanceFromHome (KM)]] &lt;=20,"11-20KM",Merge2[[#This Row],[DistanceFromHome (KM)]] &lt;=30,"21-30KM",Merge2[[#This Row],[DistanceFromHome (KM)]] &lt;=40,"31-40KM",Merge2[[#This Row],[DistanceFromHome (KM)]] &lt;=50,"41-50KM")</f>
        <v>31-40KM</v>
      </c>
      <c r="K1161" s="3" t="s">
        <v>29</v>
      </c>
      <c r="L1161" s="3" t="s">
        <v>30</v>
      </c>
      <c r="M1161" s="4">
        <v>4</v>
      </c>
      <c r="N1161" s="3" t="str" cm="1">
        <f t="array" ref="N1161">_xlfn.SWITCH(Merge2[[#This Row],[Education]], 1, "Below College", 2, "College", 3, "Bachelor's", 4, "Master's", 5, "Doctorate")</f>
        <v>Master's</v>
      </c>
      <c r="O1161" s="3" t="s">
        <v>83</v>
      </c>
      <c r="P1161" s="3" t="s">
        <v>32</v>
      </c>
      <c r="Q1161" s="3" t="s">
        <v>41</v>
      </c>
      <c r="R1161" s="5">
        <v>46452</v>
      </c>
      <c r="S1161" s="4">
        <v>0</v>
      </c>
      <c r="T1161" s="3" t="s">
        <v>42</v>
      </c>
      <c r="U1161" s="4">
        <f>IF(Merge2[[#This Row],[OverTime]]="Yes", 1, 0)</f>
        <v>1</v>
      </c>
      <c r="V1161" s="2">
        <v>44143</v>
      </c>
      <c r="W1161" s="3" t="s">
        <v>42</v>
      </c>
      <c r="X1161" s="4">
        <v>1</v>
      </c>
      <c r="Y1161" s="4">
        <v>1</v>
      </c>
      <c r="Z1161" s="4">
        <v>1</v>
      </c>
      <c r="AA1161" s="4" t="str">
        <f>IF(Merge2[[#This Row],[YearsSinceLastPromotion]] &gt;=4, "Need Attention", "OK")</f>
        <v>OK</v>
      </c>
      <c r="AB1161" s="4">
        <v>0</v>
      </c>
      <c r="AC1161" s="1"/>
      <c r="AD1161" s="1"/>
      <c r="AE1161" s="2"/>
      <c r="AF1161" s="4"/>
      <c r="AG1161" s="4" t="e">
        <f>IF(ISNUMBER(Merge2[[#This Row],[PerformanceRating.EnvironmentSatisfaction]]),Merge2[[#This Row],[PerformanceRating.EnvironmentSatisfaction]], NA())</f>
        <v>#N/A</v>
      </c>
      <c r="AH1161" s="4"/>
      <c r="AI1161" s="4" t="e">
        <f>IF(ISNUMBER(Merge2[[#This Row],[PerformanceRating.JobSatisfaction]]),Merge2[[#This Row],[PerformanceRating.JobSatisfaction]],NA())</f>
        <v>#N/A</v>
      </c>
      <c r="AJ1161" s="4"/>
      <c r="AK1161" s="4" t="e">
        <f>IF(ISNUMBER(Merge2[[#This Row],[PerformanceRating.RelationshipSatisfaction]]),Merge2[[#This Row],[PerformanceRating.RelationshipSatisfaction]],NA())</f>
        <v>#N/A</v>
      </c>
      <c r="AL1161" s="4"/>
      <c r="AM1161" s="4"/>
      <c r="AN1161" s="4"/>
      <c r="AO1161" s="4" t="e">
        <f>IF(ISNUMBER(Merge2[[#This Row],[PerformanceRating.WorkLifeBalance]]),Merge2[[#This Row],[PerformanceRating.WorkLifeBalance]],NA())</f>
        <v>#N/A</v>
      </c>
      <c r="AP1161" s="4"/>
      <c r="AQ1161" s="4" t="e">
        <f>IF(ISNUMBER(Merge2[[#This Row],[PerformanceRating.SelfRating]]),Merge2[[#This Row],[PerformanceRating.SelfRating]],NA())</f>
        <v>#N/A</v>
      </c>
      <c r="AR1161" s="4"/>
      <c r="AS1161" s="4" t="e">
        <f>IF(ISNUMBER(Merge2[[#This Row],[PerformanceRating.ManagerRating]]),Merge2[[#This Row],[PerformanceRating.ManagerRating]],NA())</f>
        <v>#N/A</v>
      </c>
      <c r="AT1161" s="4" t="e">
        <f>AVERAGE(Merge2[[#This Row],[environment]],Merge2[[#This Row],[job_satisfactory]],Merge2[[#This Row],[Relationship]],Merge2[[#This Row],[worklife]],Merge2[[#This Row],[selfrating]],Merge2[[#This Row],[managerrating]])</f>
        <v>#N/A</v>
      </c>
    </row>
    <row r="1162" spans="1:46" x14ac:dyDescent="0.25">
      <c r="A1162" s="1" t="s">
        <v>3789</v>
      </c>
      <c r="B1162" s="3" t="s">
        <v>3790</v>
      </c>
      <c r="C1162" s="3" t="s">
        <v>3791</v>
      </c>
      <c r="D1162" s="3" t="s">
        <v>39</v>
      </c>
      <c r="E1162" s="4">
        <v>22</v>
      </c>
      <c r="F1162" s="4" t="str">
        <f>IF(Merge2[[#This Row],[Age]]&lt;=35,"Young","Old")</f>
        <v>Young</v>
      </c>
      <c r="G1162" s="3" t="s">
        <v>27</v>
      </c>
      <c r="H1162" s="3" t="s">
        <v>57</v>
      </c>
      <c r="I1162" s="4">
        <v>24</v>
      </c>
      <c r="J1162" s="4" t="str" cm="1">
        <f t="array" ref="J1162">_xlfn.IFS(Merge2[[#This Row],[DistanceFromHome (KM)]] &lt;=10,"0-10KM",Merge2[[#This Row],[DistanceFromHome (KM)]] &lt;=20,"11-20KM",Merge2[[#This Row],[DistanceFromHome (KM)]] &lt;=30,"21-30KM",Merge2[[#This Row],[DistanceFromHome (KM)]] &lt;=40,"31-40KM",Merge2[[#This Row],[DistanceFromHome (KM)]] &lt;=50,"41-50KM")</f>
        <v>21-30KM</v>
      </c>
      <c r="K1162" s="3" t="s">
        <v>40</v>
      </c>
      <c r="L1162" s="3" t="s">
        <v>30</v>
      </c>
      <c r="M1162" s="4">
        <v>3</v>
      </c>
      <c r="N1162" s="3" t="str" cm="1">
        <f t="array" ref="N1162">_xlfn.SWITCH(Merge2[[#This Row],[Education]], 1, "Below College", 2, "College", 3, "Bachelor's", 4, "Master's", 5, "Doctorate")</f>
        <v>Bachelor's</v>
      </c>
      <c r="O1162" s="3" t="s">
        <v>77</v>
      </c>
      <c r="P1162" s="3" t="s">
        <v>110</v>
      </c>
      <c r="Q1162" s="3" t="s">
        <v>51</v>
      </c>
      <c r="R1162" s="5">
        <v>44076</v>
      </c>
      <c r="S1162" s="4">
        <v>1</v>
      </c>
      <c r="T1162" s="3" t="s">
        <v>34</v>
      </c>
      <c r="U1162" s="4">
        <f>IF(Merge2[[#This Row],[OverTime]]="Yes", 1, 0)</f>
        <v>0</v>
      </c>
      <c r="V1162" s="2">
        <v>44143</v>
      </c>
      <c r="W1162" s="3" t="s">
        <v>34</v>
      </c>
      <c r="X1162" s="4">
        <v>2</v>
      </c>
      <c r="Y1162" s="4">
        <v>1</v>
      </c>
      <c r="Z1162" s="4">
        <v>1</v>
      </c>
      <c r="AA1162" s="4" t="str">
        <f>IF(Merge2[[#This Row],[YearsSinceLastPromotion]] &gt;=4, "Need Attention", "OK")</f>
        <v>OK</v>
      </c>
      <c r="AB1162" s="4">
        <v>1</v>
      </c>
      <c r="AC1162" s="1"/>
      <c r="AD1162" s="1"/>
      <c r="AE1162" s="2"/>
      <c r="AF1162" s="4"/>
      <c r="AG1162" s="4" t="e">
        <f>IF(ISNUMBER(Merge2[[#This Row],[PerformanceRating.EnvironmentSatisfaction]]),Merge2[[#This Row],[PerformanceRating.EnvironmentSatisfaction]], NA())</f>
        <v>#N/A</v>
      </c>
      <c r="AH1162" s="4"/>
      <c r="AI1162" s="4" t="e">
        <f>IF(ISNUMBER(Merge2[[#This Row],[PerformanceRating.JobSatisfaction]]),Merge2[[#This Row],[PerformanceRating.JobSatisfaction]],NA())</f>
        <v>#N/A</v>
      </c>
      <c r="AJ1162" s="4"/>
      <c r="AK1162" s="4" t="e">
        <f>IF(ISNUMBER(Merge2[[#This Row],[PerformanceRating.RelationshipSatisfaction]]),Merge2[[#This Row],[PerformanceRating.RelationshipSatisfaction]],NA())</f>
        <v>#N/A</v>
      </c>
      <c r="AL1162" s="4"/>
      <c r="AM1162" s="4"/>
      <c r="AN1162" s="4"/>
      <c r="AO1162" s="4" t="e">
        <f>IF(ISNUMBER(Merge2[[#This Row],[PerformanceRating.WorkLifeBalance]]),Merge2[[#This Row],[PerformanceRating.WorkLifeBalance]],NA())</f>
        <v>#N/A</v>
      </c>
      <c r="AP1162" s="4"/>
      <c r="AQ1162" s="4" t="e">
        <f>IF(ISNUMBER(Merge2[[#This Row],[PerformanceRating.SelfRating]]),Merge2[[#This Row],[PerformanceRating.SelfRating]],NA())</f>
        <v>#N/A</v>
      </c>
      <c r="AR1162" s="4"/>
      <c r="AS1162" s="4" t="e">
        <f>IF(ISNUMBER(Merge2[[#This Row],[PerformanceRating.ManagerRating]]),Merge2[[#This Row],[PerformanceRating.ManagerRating]],NA())</f>
        <v>#N/A</v>
      </c>
      <c r="AT1162" s="4" t="e">
        <f>AVERAGE(Merge2[[#This Row],[environment]],Merge2[[#This Row],[job_satisfactory]],Merge2[[#This Row],[Relationship]],Merge2[[#This Row],[worklife]],Merge2[[#This Row],[selfrating]],Merge2[[#This Row],[managerrating]])</f>
        <v>#N/A</v>
      </c>
    </row>
    <row r="1163" spans="1:46" x14ac:dyDescent="0.25">
      <c r="A1163" s="1" t="s">
        <v>3792</v>
      </c>
      <c r="B1163" s="3" t="s">
        <v>3793</v>
      </c>
      <c r="C1163" s="3" t="s">
        <v>3794</v>
      </c>
      <c r="D1163" s="3" t="s">
        <v>26</v>
      </c>
      <c r="E1163" s="4">
        <v>28</v>
      </c>
      <c r="F1163" s="4" t="str">
        <f>IF(Merge2[[#This Row],[Age]]&lt;=35,"Young","Old")</f>
        <v>Young</v>
      </c>
      <c r="G1163" s="3" t="s">
        <v>27</v>
      </c>
      <c r="H1163" s="3" t="s">
        <v>47</v>
      </c>
      <c r="I1163" s="4">
        <v>31</v>
      </c>
      <c r="J1163" s="4" t="str" cm="1">
        <f t="array" ref="J1163">_xlfn.IFS(Merge2[[#This Row],[DistanceFromHome (KM)]] &lt;=10,"0-10KM",Merge2[[#This Row],[DistanceFromHome (KM)]] &lt;=20,"11-20KM",Merge2[[#This Row],[DistanceFromHome (KM)]] &lt;=30,"21-30KM",Merge2[[#This Row],[DistanceFromHome (KM)]] &lt;=40,"31-40KM",Merge2[[#This Row],[DistanceFromHome (KM)]] &lt;=50,"41-50KM")</f>
        <v>31-40KM</v>
      </c>
      <c r="K1163" s="3" t="s">
        <v>69</v>
      </c>
      <c r="L1163" s="3" t="s">
        <v>30</v>
      </c>
      <c r="M1163" s="4">
        <v>3</v>
      </c>
      <c r="N1163" s="3" t="str" cm="1">
        <f t="array" ref="N1163">_xlfn.SWITCH(Merge2[[#This Row],[Education]], 1, "Below College", 2, "College", 3, "Bachelor's", 4, "Master's", 5, "Doctorate")</f>
        <v>Bachelor's</v>
      </c>
      <c r="O1163" s="3" t="s">
        <v>47</v>
      </c>
      <c r="P1163" s="3" t="s">
        <v>233</v>
      </c>
      <c r="Q1163" s="3" t="s">
        <v>51</v>
      </c>
      <c r="R1163" s="5">
        <v>96807</v>
      </c>
      <c r="S1163" s="4">
        <v>1</v>
      </c>
      <c r="T1163" s="3" t="s">
        <v>34</v>
      </c>
      <c r="U1163" s="4">
        <f>IF(Merge2[[#This Row],[OverTime]]="Yes", 1, 0)</f>
        <v>0</v>
      </c>
      <c r="V1163" s="2">
        <v>44147</v>
      </c>
      <c r="W1163" s="3" t="s">
        <v>34</v>
      </c>
      <c r="X1163" s="4">
        <v>2</v>
      </c>
      <c r="Y1163" s="4">
        <v>1</v>
      </c>
      <c r="Z1163" s="4">
        <v>2</v>
      </c>
      <c r="AA1163" s="4" t="str">
        <f>IF(Merge2[[#This Row],[YearsSinceLastPromotion]] &gt;=4, "Need Attention", "OK")</f>
        <v>OK</v>
      </c>
      <c r="AB1163" s="4">
        <v>0</v>
      </c>
      <c r="AC1163" s="1"/>
      <c r="AD1163" s="1"/>
      <c r="AE1163" s="2"/>
      <c r="AF1163" s="4"/>
      <c r="AG1163" s="4" t="e">
        <f>IF(ISNUMBER(Merge2[[#This Row],[PerformanceRating.EnvironmentSatisfaction]]),Merge2[[#This Row],[PerformanceRating.EnvironmentSatisfaction]], NA())</f>
        <v>#N/A</v>
      </c>
      <c r="AH1163" s="4"/>
      <c r="AI1163" s="4" t="e">
        <f>IF(ISNUMBER(Merge2[[#This Row],[PerformanceRating.JobSatisfaction]]),Merge2[[#This Row],[PerformanceRating.JobSatisfaction]],NA())</f>
        <v>#N/A</v>
      </c>
      <c r="AJ1163" s="4"/>
      <c r="AK1163" s="4" t="e">
        <f>IF(ISNUMBER(Merge2[[#This Row],[PerformanceRating.RelationshipSatisfaction]]),Merge2[[#This Row],[PerformanceRating.RelationshipSatisfaction]],NA())</f>
        <v>#N/A</v>
      </c>
      <c r="AL1163" s="4"/>
      <c r="AM1163" s="4"/>
      <c r="AN1163" s="4"/>
      <c r="AO1163" s="4" t="e">
        <f>IF(ISNUMBER(Merge2[[#This Row],[PerformanceRating.WorkLifeBalance]]),Merge2[[#This Row],[PerformanceRating.WorkLifeBalance]],NA())</f>
        <v>#N/A</v>
      </c>
      <c r="AP1163" s="4"/>
      <c r="AQ1163" s="4" t="e">
        <f>IF(ISNUMBER(Merge2[[#This Row],[PerformanceRating.SelfRating]]),Merge2[[#This Row],[PerformanceRating.SelfRating]],NA())</f>
        <v>#N/A</v>
      </c>
      <c r="AR1163" s="4"/>
      <c r="AS1163" s="4" t="e">
        <f>IF(ISNUMBER(Merge2[[#This Row],[PerformanceRating.ManagerRating]]),Merge2[[#This Row],[PerformanceRating.ManagerRating]],NA())</f>
        <v>#N/A</v>
      </c>
      <c r="AT1163" s="4" t="e">
        <f>AVERAGE(Merge2[[#This Row],[environment]],Merge2[[#This Row],[job_satisfactory]],Merge2[[#This Row],[Relationship]],Merge2[[#This Row],[worklife]],Merge2[[#This Row],[selfrating]],Merge2[[#This Row],[managerrating]])</f>
        <v>#N/A</v>
      </c>
    </row>
    <row r="1164" spans="1:46" x14ac:dyDescent="0.25">
      <c r="A1164" s="1" t="s">
        <v>3795</v>
      </c>
      <c r="B1164" s="3" t="s">
        <v>1472</v>
      </c>
      <c r="C1164" s="3" t="s">
        <v>3796</v>
      </c>
      <c r="D1164" s="3" t="s">
        <v>39</v>
      </c>
      <c r="E1164" s="4">
        <v>21</v>
      </c>
      <c r="F1164" s="4" t="str">
        <f>IF(Merge2[[#This Row],[Age]]&lt;=35,"Young","Old")</f>
        <v>Young</v>
      </c>
      <c r="G1164" s="3" t="s">
        <v>27</v>
      </c>
      <c r="H1164" s="3" t="s">
        <v>57</v>
      </c>
      <c r="I1164" s="4">
        <v>24</v>
      </c>
      <c r="J1164" s="4" t="str" cm="1">
        <f t="array" ref="J1164">_xlfn.IFS(Merge2[[#This Row],[DistanceFromHome (KM)]] &lt;=10,"0-10KM",Merge2[[#This Row],[DistanceFromHome (KM)]] &lt;=20,"11-20KM",Merge2[[#This Row],[DistanceFromHome (KM)]] &lt;=30,"21-30KM",Merge2[[#This Row],[DistanceFromHome (KM)]] &lt;=40,"31-40KM",Merge2[[#This Row],[DistanceFromHome (KM)]] &lt;=50,"41-50KM")</f>
        <v>21-30KM</v>
      </c>
      <c r="K1164" s="3" t="s">
        <v>69</v>
      </c>
      <c r="L1164" s="3" t="s">
        <v>30</v>
      </c>
      <c r="M1164" s="4">
        <v>3</v>
      </c>
      <c r="N1164" s="3" t="str" cm="1">
        <f t="array" ref="N1164">_xlfn.SWITCH(Merge2[[#This Row],[Education]], 1, "Below College", 2, "College", 3, "Bachelor's", 4, "Master's", 5, "Doctorate")</f>
        <v>Bachelor's</v>
      </c>
      <c r="O1164" s="3" t="s">
        <v>77</v>
      </c>
      <c r="P1164" s="3" t="s">
        <v>101</v>
      </c>
      <c r="Q1164" s="3" t="s">
        <v>33</v>
      </c>
      <c r="R1164" s="5">
        <v>75816</v>
      </c>
      <c r="S1164" s="4">
        <v>1</v>
      </c>
      <c r="T1164" s="3" t="s">
        <v>34</v>
      </c>
      <c r="U1164" s="4">
        <f>IF(Merge2[[#This Row],[OverTime]]="Yes", 1, 0)</f>
        <v>0</v>
      </c>
      <c r="V1164" s="2">
        <v>44150</v>
      </c>
      <c r="W1164" s="3" t="s">
        <v>34</v>
      </c>
      <c r="X1164" s="4">
        <v>2</v>
      </c>
      <c r="Y1164" s="4">
        <v>1</v>
      </c>
      <c r="Z1164" s="4">
        <v>1</v>
      </c>
      <c r="AA1164" s="4" t="str">
        <f>IF(Merge2[[#This Row],[YearsSinceLastPromotion]] &gt;=4, "Need Attention", "OK")</f>
        <v>OK</v>
      </c>
      <c r="AB1164" s="4">
        <v>0</v>
      </c>
      <c r="AC1164" s="1"/>
      <c r="AD1164" s="1"/>
      <c r="AE1164" s="2"/>
      <c r="AF1164" s="4"/>
      <c r="AG1164" s="4" t="e">
        <f>IF(ISNUMBER(Merge2[[#This Row],[PerformanceRating.EnvironmentSatisfaction]]),Merge2[[#This Row],[PerformanceRating.EnvironmentSatisfaction]], NA())</f>
        <v>#N/A</v>
      </c>
      <c r="AH1164" s="4"/>
      <c r="AI1164" s="4" t="e">
        <f>IF(ISNUMBER(Merge2[[#This Row],[PerformanceRating.JobSatisfaction]]),Merge2[[#This Row],[PerformanceRating.JobSatisfaction]],NA())</f>
        <v>#N/A</v>
      </c>
      <c r="AJ1164" s="4"/>
      <c r="AK1164" s="4" t="e">
        <f>IF(ISNUMBER(Merge2[[#This Row],[PerformanceRating.RelationshipSatisfaction]]),Merge2[[#This Row],[PerformanceRating.RelationshipSatisfaction]],NA())</f>
        <v>#N/A</v>
      </c>
      <c r="AL1164" s="4"/>
      <c r="AM1164" s="4"/>
      <c r="AN1164" s="4"/>
      <c r="AO1164" s="4" t="e">
        <f>IF(ISNUMBER(Merge2[[#This Row],[PerformanceRating.WorkLifeBalance]]),Merge2[[#This Row],[PerformanceRating.WorkLifeBalance]],NA())</f>
        <v>#N/A</v>
      </c>
      <c r="AP1164" s="4"/>
      <c r="AQ1164" s="4" t="e">
        <f>IF(ISNUMBER(Merge2[[#This Row],[PerformanceRating.SelfRating]]),Merge2[[#This Row],[PerformanceRating.SelfRating]],NA())</f>
        <v>#N/A</v>
      </c>
      <c r="AR1164" s="4"/>
      <c r="AS1164" s="4" t="e">
        <f>IF(ISNUMBER(Merge2[[#This Row],[PerformanceRating.ManagerRating]]),Merge2[[#This Row],[PerformanceRating.ManagerRating]],NA())</f>
        <v>#N/A</v>
      </c>
      <c r="AT1164" s="4" t="e">
        <f>AVERAGE(Merge2[[#This Row],[environment]],Merge2[[#This Row],[job_satisfactory]],Merge2[[#This Row],[Relationship]],Merge2[[#This Row],[worklife]],Merge2[[#This Row],[selfrating]],Merge2[[#This Row],[managerrating]])</f>
        <v>#N/A</v>
      </c>
    </row>
    <row r="1165" spans="1:46" x14ac:dyDescent="0.25">
      <c r="A1165" s="1" t="s">
        <v>3797</v>
      </c>
      <c r="B1165" s="3" t="s">
        <v>3798</v>
      </c>
      <c r="C1165" s="3" t="s">
        <v>3799</v>
      </c>
      <c r="D1165" s="3" t="s">
        <v>39</v>
      </c>
      <c r="E1165" s="4">
        <v>22</v>
      </c>
      <c r="F1165" s="4" t="str">
        <f>IF(Merge2[[#This Row],[Age]]&lt;=35,"Young","Old")</f>
        <v>Young</v>
      </c>
      <c r="G1165" s="3" t="s">
        <v>27</v>
      </c>
      <c r="H1165" s="3" t="s">
        <v>57</v>
      </c>
      <c r="I1165" s="4">
        <v>40</v>
      </c>
      <c r="J1165" s="4" t="str" cm="1">
        <f t="array" ref="J1165">_xlfn.IFS(Merge2[[#This Row],[DistanceFromHome (KM)]] &lt;=10,"0-10KM",Merge2[[#This Row],[DistanceFromHome (KM)]] &lt;=20,"11-20KM",Merge2[[#This Row],[DistanceFromHome (KM)]] &lt;=30,"21-30KM",Merge2[[#This Row],[DistanceFromHome (KM)]] &lt;=40,"31-40KM",Merge2[[#This Row],[DistanceFromHome (KM)]] &lt;=50,"41-50KM")</f>
        <v>31-40KM</v>
      </c>
      <c r="K1165" s="3" t="s">
        <v>69</v>
      </c>
      <c r="L1165" s="3" t="s">
        <v>30</v>
      </c>
      <c r="M1165" s="4">
        <v>3</v>
      </c>
      <c r="N1165" s="3" t="str" cm="1">
        <f t="array" ref="N1165">_xlfn.SWITCH(Merge2[[#This Row],[Education]], 1, "Below College", 2, "College", 3, "Bachelor's", 4, "Master's", 5, "Doctorate")</f>
        <v>Bachelor's</v>
      </c>
      <c r="O1165" s="3" t="s">
        <v>77</v>
      </c>
      <c r="P1165" s="3" t="s">
        <v>114</v>
      </c>
      <c r="Q1165" s="3" t="s">
        <v>51</v>
      </c>
      <c r="R1165" s="5">
        <v>54114</v>
      </c>
      <c r="S1165" s="4">
        <v>1</v>
      </c>
      <c r="T1165" s="3" t="s">
        <v>42</v>
      </c>
      <c r="U1165" s="4">
        <f>IF(Merge2[[#This Row],[OverTime]]="Yes", 1, 0)</f>
        <v>1</v>
      </c>
      <c r="V1165" s="2">
        <v>44153</v>
      </c>
      <c r="W1165" s="3" t="s">
        <v>34</v>
      </c>
      <c r="X1165" s="4">
        <v>2</v>
      </c>
      <c r="Y1165" s="4">
        <v>0</v>
      </c>
      <c r="Z1165" s="4">
        <v>1</v>
      </c>
      <c r="AA1165" s="4" t="str">
        <f>IF(Merge2[[#This Row],[YearsSinceLastPromotion]] &gt;=4, "Need Attention", "OK")</f>
        <v>OK</v>
      </c>
      <c r="AB1165" s="4">
        <v>1</v>
      </c>
      <c r="AC1165" s="1"/>
      <c r="AD1165" s="1"/>
      <c r="AE1165" s="2"/>
      <c r="AF1165" s="4"/>
      <c r="AG1165" s="4" t="e">
        <f>IF(ISNUMBER(Merge2[[#This Row],[PerformanceRating.EnvironmentSatisfaction]]),Merge2[[#This Row],[PerformanceRating.EnvironmentSatisfaction]], NA())</f>
        <v>#N/A</v>
      </c>
      <c r="AH1165" s="4"/>
      <c r="AI1165" s="4" t="e">
        <f>IF(ISNUMBER(Merge2[[#This Row],[PerformanceRating.JobSatisfaction]]),Merge2[[#This Row],[PerformanceRating.JobSatisfaction]],NA())</f>
        <v>#N/A</v>
      </c>
      <c r="AJ1165" s="4"/>
      <c r="AK1165" s="4" t="e">
        <f>IF(ISNUMBER(Merge2[[#This Row],[PerformanceRating.RelationshipSatisfaction]]),Merge2[[#This Row],[PerformanceRating.RelationshipSatisfaction]],NA())</f>
        <v>#N/A</v>
      </c>
      <c r="AL1165" s="4"/>
      <c r="AM1165" s="4"/>
      <c r="AN1165" s="4"/>
      <c r="AO1165" s="4" t="e">
        <f>IF(ISNUMBER(Merge2[[#This Row],[PerformanceRating.WorkLifeBalance]]),Merge2[[#This Row],[PerformanceRating.WorkLifeBalance]],NA())</f>
        <v>#N/A</v>
      </c>
      <c r="AP1165" s="4"/>
      <c r="AQ1165" s="4" t="e">
        <f>IF(ISNUMBER(Merge2[[#This Row],[PerformanceRating.SelfRating]]),Merge2[[#This Row],[PerformanceRating.SelfRating]],NA())</f>
        <v>#N/A</v>
      </c>
      <c r="AR1165" s="4"/>
      <c r="AS1165" s="4" t="e">
        <f>IF(ISNUMBER(Merge2[[#This Row],[PerformanceRating.ManagerRating]]),Merge2[[#This Row],[PerformanceRating.ManagerRating]],NA())</f>
        <v>#N/A</v>
      </c>
      <c r="AT1165" s="4" t="e">
        <f>AVERAGE(Merge2[[#This Row],[environment]],Merge2[[#This Row],[job_satisfactory]],Merge2[[#This Row],[Relationship]],Merge2[[#This Row],[worklife]],Merge2[[#This Row],[selfrating]],Merge2[[#This Row],[managerrating]])</f>
        <v>#N/A</v>
      </c>
    </row>
    <row r="1166" spans="1:46" x14ac:dyDescent="0.25">
      <c r="A1166" s="1" t="s">
        <v>3800</v>
      </c>
      <c r="B1166" s="3" t="s">
        <v>3801</v>
      </c>
      <c r="C1166" s="3" t="s">
        <v>3802</v>
      </c>
      <c r="D1166" s="3" t="s">
        <v>26</v>
      </c>
      <c r="E1166" s="4">
        <v>21</v>
      </c>
      <c r="F1166" s="4" t="str">
        <f>IF(Merge2[[#This Row],[Age]]&lt;=35,"Young","Old")</f>
        <v>Young</v>
      </c>
      <c r="G1166" s="3" t="s">
        <v>27</v>
      </c>
      <c r="H1166" s="3" t="s">
        <v>28</v>
      </c>
      <c r="I1166" s="4">
        <v>18</v>
      </c>
      <c r="J1166" s="4" t="str" cm="1">
        <f t="array" ref="J1166">_xlfn.IFS(Merge2[[#This Row],[DistanceFromHome (KM)]] &lt;=10,"0-10KM",Merge2[[#This Row],[DistanceFromHome (KM)]] &lt;=20,"11-20KM",Merge2[[#This Row],[DistanceFromHome (KM)]] &lt;=30,"21-30KM",Merge2[[#This Row],[DistanceFromHome (KM)]] &lt;=40,"31-40KM",Merge2[[#This Row],[DistanceFromHome (KM)]] &lt;=50,"41-50KM")</f>
        <v>11-20KM</v>
      </c>
      <c r="K1166" s="3" t="s">
        <v>29</v>
      </c>
      <c r="L1166" s="3" t="s">
        <v>30</v>
      </c>
      <c r="M1166" s="4">
        <v>4</v>
      </c>
      <c r="N1166" s="3" t="str" cm="1">
        <f t="array" ref="N1166">_xlfn.SWITCH(Merge2[[#This Row],[Education]], 1, "Below College", 2, "College", 3, "Bachelor's", 4, "Master's", 5, "Doctorate")</f>
        <v>Master's</v>
      </c>
      <c r="O1166" s="3" t="s">
        <v>130</v>
      </c>
      <c r="P1166" s="3" t="s">
        <v>32</v>
      </c>
      <c r="Q1166" s="3" t="s">
        <v>41</v>
      </c>
      <c r="R1166" s="5">
        <v>49374</v>
      </c>
      <c r="S1166" s="4">
        <v>0</v>
      </c>
      <c r="T1166" s="3" t="s">
        <v>34</v>
      </c>
      <c r="U1166" s="4">
        <f>IF(Merge2[[#This Row],[OverTime]]="Yes", 1, 0)</f>
        <v>0</v>
      </c>
      <c r="V1166" s="2">
        <v>44154</v>
      </c>
      <c r="W1166" s="3" t="s">
        <v>34</v>
      </c>
      <c r="X1166" s="4">
        <v>2</v>
      </c>
      <c r="Y1166" s="4">
        <v>2</v>
      </c>
      <c r="Z1166" s="4">
        <v>2</v>
      </c>
      <c r="AA1166" s="4" t="str">
        <f>IF(Merge2[[#This Row],[YearsSinceLastPromotion]] &gt;=4, "Need Attention", "OK")</f>
        <v>OK</v>
      </c>
      <c r="AB1166" s="4">
        <v>1</v>
      </c>
      <c r="AC1166" s="1"/>
      <c r="AD1166" s="1"/>
      <c r="AE1166" s="2"/>
      <c r="AF1166" s="4"/>
      <c r="AG1166" s="4" t="e">
        <f>IF(ISNUMBER(Merge2[[#This Row],[PerformanceRating.EnvironmentSatisfaction]]),Merge2[[#This Row],[PerformanceRating.EnvironmentSatisfaction]], NA())</f>
        <v>#N/A</v>
      </c>
      <c r="AH1166" s="4"/>
      <c r="AI1166" s="4" t="e">
        <f>IF(ISNUMBER(Merge2[[#This Row],[PerformanceRating.JobSatisfaction]]),Merge2[[#This Row],[PerformanceRating.JobSatisfaction]],NA())</f>
        <v>#N/A</v>
      </c>
      <c r="AJ1166" s="4"/>
      <c r="AK1166" s="4" t="e">
        <f>IF(ISNUMBER(Merge2[[#This Row],[PerformanceRating.RelationshipSatisfaction]]),Merge2[[#This Row],[PerformanceRating.RelationshipSatisfaction]],NA())</f>
        <v>#N/A</v>
      </c>
      <c r="AL1166" s="4"/>
      <c r="AM1166" s="4"/>
      <c r="AN1166" s="4"/>
      <c r="AO1166" s="4" t="e">
        <f>IF(ISNUMBER(Merge2[[#This Row],[PerformanceRating.WorkLifeBalance]]),Merge2[[#This Row],[PerformanceRating.WorkLifeBalance]],NA())</f>
        <v>#N/A</v>
      </c>
      <c r="AP1166" s="4"/>
      <c r="AQ1166" s="4" t="e">
        <f>IF(ISNUMBER(Merge2[[#This Row],[PerformanceRating.SelfRating]]),Merge2[[#This Row],[PerformanceRating.SelfRating]],NA())</f>
        <v>#N/A</v>
      </c>
      <c r="AR1166" s="4"/>
      <c r="AS1166" s="4" t="e">
        <f>IF(ISNUMBER(Merge2[[#This Row],[PerformanceRating.ManagerRating]]),Merge2[[#This Row],[PerformanceRating.ManagerRating]],NA())</f>
        <v>#N/A</v>
      </c>
      <c r="AT1166" s="4" t="e">
        <f>AVERAGE(Merge2[[#This Row],[environment]],Merge2[[#This Row],[job_satisfactory]],Merge2[[#This Row],[Relationship]],Merge2[[#This Row],[worklife]],Merge2[[#This Row],[selfrating]],Merge2[[#This Row],[managerrating]])</f>
        <v>#N/A</v>
      </c>
    </row>
    <row r="1167" spans="1:46" x14ac:dyDescent="0.25">
      <c r="A1167" s="1" t="s">
        <v>3803</v>
      </c>
      <c r="B1167" s="3" t="s">
        <v>3804</v>
      </c>
      <c r="C1167" s="3" t="s">
        <v>3805</v>
      </c>
      <c r="D1167" s="3" t="s">
        <v>39</v>
      </c>
      <c r="E1167" s="4">
        <v>30</v>
      </c>
      <c r="F1167" s="4" t="str">
        <f>IF(Merge2[[#This Row],[Age]]&lt;=35,"Young","Old")</f>
        <v>Young</v>
      </c>
      <c r="G1167" s="3" t="s">
        <v>27</v>
      </c>
      <c r="H1167" s="3" t="s">
        <v>57</v>
      </c>
      <c r="I1167" s="4">
        <v>19</v>
      </c>
      <c r="J1167" s="4" t="str" cm="1">
        <f t="array" ref="J1167">_xlfn.IFS(Merge2[[#This Row],[DistanceFromHome (KM)]] &lt;=10,"0-10KM",Merge2[[#This Row],[DistanceFromHome (KM)]] &lt;=20,"11-20KM",Merge2[[#This Row],[DistanceFromHome (KM)]] &lt;=30,"21-30KM",Merge2[[#This Row],[DistanceFromHome (KM)]] &lt;=40,"31-40KM",Merge2[[#This Row],[DistanceFromHome (KM)]] &lt;=50,"41-50KM")</f>
        <v>11-20KM</v>
      </c>
      <c r="K1167" s="3" t="s">
        <v>29</v>
      </c>
      <c r="L1167" s="3" t="s">
        <v>30</v>
      </c>
      <c r="M1167" s="4">
        <v>4</v>
      </c>
      <c r="N1167" s="3" t="str" cm="1">
        <f t="array" ref="N1167">_xlfn.SWITCH(Merge2[[#This Row],[Education]], 1, "Below College", 2, "College", 3, "Bachelor's", 4, "Master's", 5, "Doctorate")</f>
        <v>Master's</v>
      </c>
      <c r="O1167" s="3" t="s">
        <v>200</v>
      </c>
      <c r="P1167" s="3" t="s">
        <v>93</v>
      </c>
      <c r="Q1167" s="3" t="s">
        <v>41</v>
      </c>
      <c r="R1167" s="5">
        <v>96187</v>
      </c>
      <c r="S1167" s="4">
        <v>0</v>
      </c>
      <c r="T1167" s="3" t="s">
        <v>42</v>
      </c>
      <c r="U1167" s="4">
        <f>IF(Merge2[[#This Row],[OverTime]]="Yes", 1, 0)</f>
        <v>1</v>
      </c>
      <c r="V1167" s="2">
        <v>44154</v>
      </c>
      <c r="W1167" s="3" t="s">
        <v>42</v>
      </c>
      <c r="X1167" s="4">
        <v>0</v>
      </c>
      <c r="Y1167" s="4">
        <v>0</v>
      </c>
      <c r="Z1167" s="4">
        <v>0</v>
      </c>
      <c r="AA1167" s="4" t="str">
        <f>IF(Merge2[[#This Row],[YearsSinceLastPromotion]] &gt;=4, "Need Attention", "OK")</f>
        <v>OK</v>
      </c>
      <c r="AB1167" s="4">
        <v>0</v>
      </c>
      <c r="AC1167" s="1" t="s">
        <v>3806</v>
      </c>
      <c r="AD1167" s="1" t="s">
        <v>3803</v>
      </c>
      <c r="AE1167" s="2">
        <v>42681</v>
      </c>
      <c r="AF1167" s="4">
        <v>5</v>
      </c>
      <c r="AG1167" s="4">
        <f>IF(ISNUMBER(Merge2[[#This Row],[PerformanceRating.EnvironmentSatisfaction]]),Merge2[[#This Row],[PerformanceRating.EnvironmentSatisfaction]], NA())</f>
        <v>5</v>
      </c>
      <c r="AH1167" s="4">
        <v>2</v>
      </c>
      <c r="AI1167" s="4">
        <f>IF(ISNUMBER(Merge2[[#This Row],[PerformanceRating.JobSatisfaction]]),Merge2[[#This Row],[PerformanceRating.JobSatisfaction]],NA())</f>
        <v>2</v>
      </c>
      <c r="AJ1167" s="4">
        <v>4</v>
      </c>
      <c r="AK1167" s="4">
        <f>IF(ISNUMBER(Merge2[[#This Row],[PerformanceRating.RelationshipSatisfaction]]),Merge2[[#This Row],[PerformanceRating.RelationshipSatisfaction]],NA())</f>
        <v>4</v>
      </c>
      <c r="AL1167" s="4">
        <v>1</v>
      </c>
      <c r="AM1167" s="4">
        <v>1</v>
      </c>
      <c r="AN1167" s="4">
        <v>4</v>
      </c>
      <c r="AO1167" s="4">
        <f>IF(ISNUMBER(Merge2[[#This Row],[PerformanceRating.WorkLifeBalance]]),Merge2[[#This Row],[PerformanceRating.WorkLifeBalance]],NA())</f>
        <v>4</v>
      </c>
      <c r="AP1167" s="4">
        <v>4</v>
      </c>
      <c r="AQ1167" s="4">
        <f>IF(ISNUMBER(Merge2[[#This Row],[PerformanceRating.SelfRating]]),Merge2[[#This Row],[PerformanceRating.SelfRating]],NA())</f>
        <v>4</v>
      </c>
      <c r="AR1167" s="4">
        <v>3</v>
      </c>
      <c r="AS1167" s="4">
        <f>IF(ISNUMBER(Merge2[[#This Row],[PerformanceRating.ManagerRating]]),Merge2[[#This Row],[PerformanceRating.ManagerRating]],NA())</f>
        <v>3</v>
      </c>
      <c r="AT1167" s="4">
        <f>AVERAGE(Merge2[[#This Row],[environment]],Merge2[[#This Row],[job_satisfactory]],Merge2[[#This Row],[Relationship]],Merge2[[#This Row],[worklife]],Merge2[[#This Row],[selfrating]],Merge2[[#This Row],[managerrating]])</f>
        <v>3.6666666666666665</v>
      </c>
    </row>
    <row r="1168" spans="1:46" x14ac:dyDescent="0.25">
      <c r="A1168" s="1" t="s">
        <v>3807</v>
      </c>
      <c r="B1168" s="3" t="s">
        <v>3808</v>
      </c>
      <c r="C1168" s="3" t="s">
        <v>3809</v>
      </c>
      <c r="D1168" s="3" t="s">
        <v>39</v>
      </c>
      <c r="E1168" s="4">
        <v>23</v>
      </c>
      <c r="F1168" s="4" t="str">
        <f>IF(Merge2[[#This Row],[Age]]&lt;=35,"Young","Old")</f>
        <v>Young</v>
      </c>
      <c r="G1168" s="3" t="s">
        <v>27</v>
      </c>
      <c r="H1168" s="3" t="s">
        <v>57</v>
      </c>
      <c r="I1168" s="4">
        <v>4</v>
      </c>
      <c r="J1168" s="4" t="str" cm="1">
        <f t="array" ref="J1168">_xlfn.IFS(Merge2[[#This Row],[DistanceFromHome (KM)]] &lt;=10,"0-10KM",Merge2[[#This Row],[DistanceFromHome (KM)]] &lt;=20,"11-20KM",Merge2[[#This Row],[DistanceFromHome (KM)]] &lt;=30,"21-30KM",Merge2[[#This Row],[DistanceFromHome (KM)]] &lt;=40,"31-40KM",Merge2[[#This Row],[DistanceFromHome (KM)]] &lt;=50,"41-50KM")</f>
        <v>0-10KM</v>
      </c>
      <c r="K1168" s="3" t="s">
        <v>69</v>
      </c>
      <c r="L1168" s="3" t="s">
        <v>30</v>
      </c>
      <c r="M1168" s="4">
        <v>4</v>
      </c>
      <c r="N1168" s="3" t="str" cm="1">
        <f t="array" ref="N1168">_xlfn.SWITCH(Merge2[[#This Row],[Education]], 1, "Below College", 2, "College", 3, "Bachelor's", 4, "Master's", 5, "Doctorate")</f>
        <v>Master's</v>
      </c>
      <c r="O1168" s="3" t="s">
        <v>58</v>
      </c>
      <c r="P1168" s="3" t="s">
        <v>110</v>
      </c>
      <c r="Q1168" s="3" t="s">
        <v>33</v>
      </c>
      <c r="R1168" s="5">
        <v>42687</v>
      </c>
      <c r="S1168" s="4">
        <v>3</v>
      </c>
      <c r="T1168" s="3" t="s">
        <v>42</v>
      </c>
      <c r="U1168" s="4">
        <f>IF(Merge2[[#This Row],[OverTime]]="Yes", 1, 0)</f>
        <v>1</v>
      </c>
      <c r="V1168" s="2">
        <v>44156</v>
      </c>
      <c r="W1168" s="3" t="s">
        <v>34</v>
      </c>
      <c r="X1168" s="4">
        <v>2</v>
      </c>
      <c r="Y1168" s="4">
        <v>2</v>
      </c>
      <c r="Z1168" s="4">
        <v>2</v>
      </c>
      <c r="AA1168" s="4" t="str">
        <f>IF(Merge2[[#This Row],[YearsSinceLastPromotion]] &gt;=4, "Need Attention", "OK")</f>
        <v>OK</v>
      </c>
      <c r="AB1168" s="4">
        <v>2</v>
      </c>
      <c r="AC1168" s="1"/>
      <c r="AD1168" s="1"/>
      <c r="AE1168" s="2"/>
      <c r="AF1168" s="4"/>
      <c r="AG1168" s="4" t="e">
        <f>IF(ISNUMBER(Merge2[[#This Row],[PerformanceRating.EnvironmentSatisfaction]]),Merge2[[#This Row],[PerformanceRating.EnvironmentSatisfaction]], NA())</f>
        <v>#N/A</v>
      </c>
      <c r="AH1168" s="4"/>
      <c r="AI1168" s="4" t="e">
        <f>IF(ISNUMBER(Merge2[[#This Row],[PerformanceRating.JobSatisfaction]]),Merge2[[#This Row],[PerformanceRating.JobSatisfaction]],NA())</f>
        <v>#N/A</v>
      </c>
      <c r="AJ1168" s="4"/>
      <c r="AK1168" s="4" t="e">
        <f>IF(ISNUMBER(Merge2[[#This Row],[PerformanceRating.RelationshipSatisfaction]]),Merge2[[#This Row],[PerformanceRating.RelationshipSatisfaction]],NA())</f>
        <v>#N/A</v>
      </c>
      <c r="AL1168" s="4"/>
      <c r="AM1168" s="4"/>
      <c r="AN1168" s="4"/>
      <c r="AO1168" s="4" t="e">
        <f>IF(ISNUMBER(Merge2[[#This Row],[PerformanceRating.WorkLifeBalance]]),Merge2[[#This Row],[PerformanceRating.WorkLifeBalance]],NA())</f>
        <v>#N/A</v>
      </c>
      <c r="AP1168" s="4"/>
      <c r="AQ1168" s="4" t="e">
        <f>IF(ISNUMBER(Merge2[[#This Row],[PerformanceRating.SelfRating]]),Merge2[[#This Row],[PerformanceRating.SelfRating]],NA())</f>
        <v>#N/A</v>
      </c>
      <c r="AR1168" s="4"/>
      <c r="AS1168" s="4" t="e">
        <f>IF(ISNUMBER(Merge2[[#This Row],[PerformanceRating.ManagerRating]]),Merge2[[#This Row],[PerformanceRating.ManagerRating]],NA())</f>
        <v>#N/A</v>
      </c>
      <c r="AT1168" s="4" t="e">
        <f>AVERAGE(Merge2[[#This Row],[environment]],Merge2[[#This Row],[job_satisfactory]],Merge2[[#This Row],[Relationship]],Merge2[[#This Row],[worklife]],Merge2[[#This Row],[selfrating]],Merge2[[#This Row],[managerrating]])</f>
        <v>#N/A</v>
      </c>
    </row>
    <row r="1169" spans="1:46" hidden="1" x14ac:dyDescent="0.25">
      <c r="A1169" s="1" t="s">
        <v>3810</v>
      </c>
      <c r="B1169" s="3" t="s">
        <v>3811</v>
      </c>
      <c r="C1169" s="3" t="s">
        <v>3812</v>
      </c>
      <c r="D1169" s="3" t="s">
        <v>26</v>
      </c>
      <c r="E1169" s="4">
        <v>39</v>
      </c>
      <c r="F1169" s="4" t="str">
        <f>IF(Merge2[[#This Row],[Age]]&lt;=35,"Young","Old")</f>
        <v>Old</v>
      </c>
      <c r="G1169" s="3" t="s">
        <v>27</v>
      </c>
      <c r="H1169" s="3" t="s">
        <v>57</v>
      </c>
      <c r="I1169" s="4">
        <v>42</v>
      </c>
      <c r="J1169" s="4" t="str" cm="1">
        <f t="array" ref="J1169">_xlfn.IFS(Merge2[[#This Row],[DistanceFromHome (KM)]] &lt;=10,"0-10KM",Merge2[[#This Row],[DistanceFromHome (KM)]] &lt;=20,"11-20KM",Merge2[[#This Row],[DistanceFromHome (KM)]] &lt;=30,"21-30KM",Merge2[[#This Row],[DistanceFromHome (KM)]] &lt;=40,"31-40KM",Merge2[[#This Row],[DistanceFromHome (KM)]] &lt;=50,"41-50KM")</f>
        <v>41-50KM</v>
      </c>
      <c r="K1169" s="3" t="s">
        <v>40</v>
      </c>
      <c r="L1169" s="3" t="s">
        <v>30</v>
      </c>
      <c r="M1169" s="4">
        <v>4</v>
      </c>
      <c r="N1169" s="3" t="str" cm="1">
        <f t="array" ref="N1169">_xlfn.SWITCH(Merge2[[#This Row],[Education]], 1, "Below College", 2, "College", 3, "Bachelor's", 4, "Master's", 5, "Doctorate")</f>
        <v>Master's</v>
      </c>
      <c r="O1169" s="3" t="s">
        <v>58</v>
      </c>
      <c r="P1169" s="3" t="s">
        <v>59</v>
      </c>
      <c r="Q1169" s="3" t="s">
        <v>41</v>
      </c>
      <c r="R1169" s="5">
        <v>539998</v>
      </c>
      <c r="S1169" s="4">
        <v>0</v>
      </c>
      <c r="T1169" s="3" t="s">
        <v>42</v>
      </c>
      <c r="U1169" s="4">
        <f>IF(Merge2[[#This Row],[OverTime]]="Yes", 1, 0)</f>
        <v>1</v>
      </c>
      <c r="V1169" s="2">
        <v>44157</v>
      </c>
      <c r="W1169" s="3" t="s">
        <v>42</v>
      </c>
      <c r="X1169" s="4">
        <v>1</v>
      </c>
      <c r="Y1169" s="4">
        <v>0</v>
      </c>
      <c r="Z1169" s="4">
        <v>0</v>
      </c>
      <c r="AA1169" s="4" t="str">
        <f>IF(Merge2[[#This Row],[YearsSinceLastPromotion]] &gt;=4, "Need Attention", "OK")</f>
        <v>OK</v>
      </c>
      <c r="AB1169" s="4">
        <v>0</v>
      </c>
      <c r="AC1169" s="1"/>
      <c r="AD1169" s="1"/>
      <c r="AE1169" s="2"/>
      <c r="AF1169" s="4"/>
      <c r="AG1169" s="4" t="e">
        <f>IF(ISNUMBER(Merge2[[#This Row],[PerformanceRating.EnvironmentSatisfaction]]),Merge2[[#This Row],[PerformanceRating.EnvironmentSatisfaction]], NA())</f>
        <v>#N/A</v>
      </c>
      <c r="AH1169" s="4"/>
      <c r="AI1169" s="4" t="e">
        <f>IF(ISNUMBER(Merge2[[#This Row],[PerformanceRating.JobSatisfaction]]),Merge2[[#This Row],[PerformanceRating.JobSatisfaction]],NA())</f>
        <v>#N/A</v>
      </c>
      <c r="AJ1169" s="4"/>
      <c r="AK1169" s="4" t="e">
        <f>IF(ISNUMBER(Merge2[[#This Row],[PerformanceRating.RelationshipSatisfaction]]),Merge2[[#This Row],[PerformanceRating.RelationshipSatisfaction]],NA())</f>
        <v>#N/A</v>
      </c>
      <c r="AL1169" s="4"/>
      <c r="AM1169" s="4"/>
      <c r="AN1169" s="4"/>
      <c r="AO1169" s="4" t="e">
        <f>IF(ISNUMBER(Merge2[[#This Row],[PerformanceRating.WorkLifeBalance]]),Merge2[[#This Row],[PerformanceRating.WorkLifeBalance]],NA())</f>
        <v>#N/A</v>
      </c>
      <c r="AP1169" s="4"/>
      <c r="AQ1169" s="4" t="e">
        <f>IF(ISNUMBER(Merge2[[#This Row],[PerformanceRating.SelfRating]]),Merge2[[#This Row],[PerformanceRating.SelfRating]],NA())</f>
        <v>#N/A</v>
      </c>
      <c r="AR1169" s="4"/>
      <c r="AS1169" s="4" t="e">
        <f>IF(ISNUMBER(Merge2[[#This Row],[PerformanceRating.ManagerRating]]),Merge2[[#This Row],[PerformanceRating.ManagerRating]],NA())</f>
        <v>#N/A</v>
      </c>
      <c r="AT1169" s="4" t="e">
        <f>AVERAGE(Merge2[[#This Row],[environment]],Merge2[[#This Row],[job_satisfactory]],Merge2[[#This Row],[Relationship]],Merge2[[#This Row],[worklife]],Merge2[[#This Row],[selfrating]],Merge2[[#This Row],[managerrating]])</f>
        <v>#N/A</v>
      </c>
    </row>
    <row r="1170" spans="1:46" x14ac:dyDescent="0.25">
      <c r="A1170" s="1" t="s">
        <v>3813</v>
      </c>
      <c r="B1170" s="3" t="s">
        <v>3814</v>
      </c>
      <c r="C1170" s="3" t="s">
        <v>3815</v>
      </c>
      <c r="D1170" s="3" t="s">
        <v>26</v>
      </c>
      <c r="E1170" s="4">
        <v>22</v>
      </c>
      <c r="F1170" s="4" t="str">
        <f>IF(Merge2[[#This Row],[Age]]&lt;=35,"Young","Old")</f>
        <v>Young</v>
      </c>
      <c r="G1170" s="3" t="s">
        <v>27</v>
      </c>
      <c r="H1170" s="3" t="s">
        <v>47</v>
      </c>
      <c r="I1170" s="4">
        <v>11</v>
      </c>
      <c r="J1170" s="4" t="str" cm="1">
        <f t="array" ref="J1170">_xlfn.IFS(Merge2[[#This Row],[DistanceFromHome (KM)]] &lt;=10,"0-10KM",Merge2[[#This Row],[DistanceFromHome (KM)]] &lt;=20,"11-20KM",Merge2[[#This Row],[DistanceFromHome (KM)]] &lt;=30,"21-30KM",Merge2[[#This Row],[DistanceFromHome (KM)]] &lt;=40,"31-40KM",Merge2[[#This Row],[DistanceFromHome (KM)]] &lt;=50,"41-50KM")</f>
        <v>11-20KM</v>
      </c>
      <c r="K1170" s="3" t="s">
        <v>69</v>
      </c>
      <c r="L1170" s="3" t="s">
        <v>30</v>
      </c>
      <c r="M1170" s="4">
        <v>3</v>
      </c>
      <c r="N1170" s="3" t="str" cm="1">
        <f t="array" ref="N1170">_xlfn.SWITCH(Merge2[[#This Row],[Education]], 1, "Below College", 2, "College", 3, "Bachelor's", 4, "Master's", 5, "Doctorate")</f>
        <v>Bachelor's</v>
      </c>
      <c r="O1170" s="3" t="s">
        <v>49</v>
      </c>
      <c r="P1170" s="3" t="s">
        <v>64</v>
      </c>
      <c r="Q1170" s="3" t="s">
        <v>51</v>
      </c>
      <c r="R1170" s="5">
        <v>26880</v>
      </c>
      <c r="S1170" s="4">
        <v>0</v>
      </c>
      <c r="T1170" s="3" t="s">
        <v>34</v>
      </c>
      <c r="U1170" s="4">
        <f>IF(Merge2[[#This Row],[OverTime]]="Yes", 1, 0)</f>
        <v>0</v>
      </c>
      <c r="V1170" s="2">
        <v>44175</v>
      </c>
      <c r="W1170" s="3" t="s">
        <v>34</v>
      </c>
      <c r="X1170" s="4">
        <v>2</v>
      </c>
      <c r="Y1170" s="4">
        <v>2</v>
      </c>
      <c r="Z1170" s="4">
        <v>2</v>
      </c>
      <c r="AA1170" s="4" t="str">
        <f>IF(Merge2[[#This Row],[YearsSinceLastPromotion]] &gt;=4, "Need Attention", "OK")</f>
        <v>OK</v>
      </c>
      <c r="AB1170" s="4">
        <v>1</v>
      </c>
      <c r="AC1170" s="1"/>
      <c r="AD1170" s="1"/>
      <c r="AE1170" s="2"/>
      <c r="AF1170" s="4"/>
      <c r="AG1170" s="4" t="e">
        <f>IF(ISNUMBER(Merge2[[#This Row],[PerformanceRating.EnvironmentSatisfaction]]),Merge2[[#This Row],[PerformanceRating.EnvironmentSatisfaction]], NA())</f>
        <v>#N/A</v>
      </c>
      <c r="AH1170" s="4"/>
      <c r="AI1170" s="4" t="e">
        <f>IF(ISNUMBER(Merge2[[#This Row],[PerformanceRating.JobSatisfaction]]),Merge2[[#This Row],[PerformanceRating.JobSatisfaction]],NA())</f>
        <v>#N/A</v>
      </c>
      <c r="AJ1170" s="4"/>
      <c r="AK1170" s="4" t="e">
        <f>IF(ISNUMBER(Merge2[[#This Row],[PerformanceRating.RelationshipSatisfaction]]),Merge2[[#This Row],[PerformanceRating.RelationshipSatisfaction]],NA())</f>
        <v>#N/A</v>
      </c>
      <c r="AL1170" s="4"/>
      <c r="AM1170" s="4"/>
      <c r="AN1170" s="4"/>
      <c r="AO1170" s="4" t="e">
        <f>IF(ISNUMBER(Merge2[[#This Row],[PerformanceRating.WorkLifeBalance]]),Merge2[[#This Row],[PerformanceRating.WorkLifeBalance]],NA())</f>
        <v>#N/A</v>
      </c>
      <c r="AP1170" s="4"/>
      <c r="AQ1170" s="4" t="e">
        <f>IF(ISNUMBER(Merge2[[#This Row],[PerformanceRating.SelfRating]]),Merge2[[#This Row],[PerformanceRating.SelfRating]],NA())</f>
        <v>#N/A</v>
      </c>
      <c r="AR1170" s="4"/>
      <c r="AS1170" s="4" t="e">
        <f>IF(ISNUMBER(Merge2[[#This Row],[PerformanceRating.ManagerRating]]),Merge2[[#This Row],[PerformanceRating.ManagerRating]],NA())</f>
        <v>#N/A</v>
      </c>
      <c r="AT1170" s="4" t="e">
        <f>AVERAGE(Merge2[[#This Row],[environment]],Merge2[[#This Row],[job_satisfactory]],Merge2[[#This Row],[Relationship]],Merge2[[#This Row],[worklife]],Merge2[[#This Row],[selfrating]],Merge2[[#This Row],[managerrating]])</f>
        <v>#N/A</v>
      </c>
    </row>
    <row r="1171" spans="1:46" x14ac:dyDescent="0.25">
      <c r="A1171" s="1" t="s">
        <v>3816</v>
      </c>
      <c r="B1171" s="3" t="s">
        <v>3817</v>
      </c>
      <c r="C1171" s="3" t="s">
        <v>3818</v>
      </c>
      <c r="D1171" s="3" t="s">
        <v>39</v>
      </c>
      <c r="E1171" s="4">
        <v>21</v>
      </c>
      <c r="F1171" s="4" t="str">
        <f>IF(Merge2[[#This Row],[Age]]&lt;=35,"Young","Old")</f>
        <v>Young</v>
      </c>
      <c r="G1171" s="3" t="s">
        <v>27</v>
      </c>
      <c r="H1171" s="3" t="s">
        <v>57</v>
      </c>
      <c r="I1171" s="4">
        <v>23</v>
      </c>
      <c r="J1171" s="4" t="str" cm="1">
        <f t="array" ref="J1171">_xlfn.IFS(Merge2[[#This Row],[DistanceFromHome (KM)]] &lt;=10,"0-10KM",Merge2[[#This Row],[DistanceFromHome (KM)]] &lt;=20,"11-20KM",Merge2[[#This Row],[DistanceFromHome (KM)]] &lt;=30,"21-30KM",Merge2[[#This Row],[DistanceFromHome (KM)]] &lt;=40,"31-40KM",Merge2[[#This Row],[DistanceFromHome (KM)]] &lt;=50,"41-50KM")</f>
        <v>21-30KM</v>
      </c>
      <c r="K1171" s="3" t="s">
        <v>40</v>
      </c>
      <c r="L1171" s="3" t="s">
        <v>30</v>
      </c>
      <c r="M1171" s="4">
        <v>2</v>
      </c>
      <c r="N1171" s="3" t="str" cm="1">
        <f t="array" ref="N1171">_xlfn.SWITCH(Merge2[[#This Row],[Education]], 1, "Below College", 2, "College", 3, "Bachelor's", 4, "Master's", 5, "Doctorate")</f>
        <v>College</v>
      </c>
      <c r="O1171" s="3" t="s">
        <v>77</v>
      </c>
      <c r="P1171" s="3" t="s">
        <v>101</v>
      </c>
      <c r="Q1171" s="3" t="s">
        <v>33</v>
      </c>
      <c r="R1171" s="5">
        <v>56541</v>
      </c>
      <c r="S1171" s="4">
        <v>2</v>
      </c>
      <c r="T1171" s="3" t="s">
        <v>34</v>
      </c>
      <c r="U1171" s="4">
        <f>IF(Merge2[[#This Row],[OverTime]]="Yes", 1, 0)</f>
        <v>0</v>
      </c>
      <c r="V1171" s="2">
        <v>44175</v>
      </c>
      <c r="W1171" s="3" t="s">
        <v>34</v>
      </c>
      <c r="X1171" s="4">
        <v>2</v>
      </c>
      <c r="Y1171" s="4">
        <v>0</v>
      </c>
      <c r="Z1171" s="4">
        <v>1</v>
      </c>
      <c r="AA1171" s="4" t="str">
        <f>IF(Merge2[[#This Row],[YearsSinceLastPromotion]] &gt;=4, "Need Attention", "OK")</f>
        <v>OK</v>
      </c>
      <c r="AB1171" s="4">
        <v>0</v>
      </c>
      <c r="AC1171" s="1" t="s">
        <v>3819</v>
      </c>
      <c r="AD1171" s="1" t="s">
        <v>3816</v>
      </c>
      <c r="AE1171" s="2">
        <v>44631</v>
      </c>
      <c r="AF1171" s="4">
        <v>4</v>
      </c>
      <c r="AG1171" s="4">
        <f>IF(ISNUMBER(Merge2[[#This Row],[PerformanceRating.EnvironmentSatisfaction]]),Merge2[[#This Row],[PerformanceRating.EnvironmentSatisfaction]], NA())</f>
        <v>4</v>
      </c>
      <c r="AH1171" s="4">
        <v>2</v>
      </c>
      <c r="AI1171" s="4">
        <f>IF(ISNUMBER(Merge2[[#This Row],[PerformanceRating.JobSatisfaction]]),Merge2[[#This Row],[PerformanceRating.JobSatisfaction]],NA())</f>
        <v>2</v>
      </c>
      <c r="AJ1171" s="4">
        <v>3</v>
      </c>
      <c r="AK1171" s="4">
        <f>IF(ISNUMBER(Merge2[[#This Row],[PerformanceRating.RelationshipSatisfaction]]),Merge2[[#This Row],[PerformanceRating.RelationshipSatisfaction]],NA())</f>
        <v>3</v>
      </c>
      <c r="AL1171" s="4">
        <v>3</v>
      </c>
      <c r="AM1171" s="4">
        <v>1</v>
      </c>
      <c r="AN1171" s="4">
        <v>4</v>
      </c>
      <c r="AO1171" s="4">
        <f>IF(ISNUMBER(Merge2[[#This Row],[PerformanceRating.WorkLifeBalance]]),Merge2[[#This Row],[PerformanceRating.WorkLifeBalance]],NA())</f>
        <v>4</v>
      </c>
      <c r="AP1171" s="4">
        <v>5</v>
      </c>
      <c r="AQ1171" s="4">
        <f>IF(ISNUMBER(Merge2[[#This Row],[PerformanceRating.SelfRating]]),Merge2[[#This Row],[PerformanceRating.SelfRating]],NA())</f>
        <v>5</v>
      </c>
      <c r="AR1171" s="4">
        <v>4</v>
      </c>
      <c r="AS1171" s="4">
        <f>IF(ISNUMBER(Merge2[[#This Row],[PerformanceRating.ManagerRating]]),Merge2[[#This Row],[PerformanceRating.ManagerRating]],NA())</f>
        <v>4</v>
      </c>
      <c r="AT1171" s="4">
        <f>AVERAGE(Merge2[[#This Row],[environment]],Merge2[[#This Row],[job_satisfactory]],Merge2[[#This Row],[Relationship]],Merge2[[#This Row],[worklife]],Merge2[[#This Row],[selfrating]],Merge2[[#This Row],[managerrating]])</f>
        <v>3.6666666666666665</v>
      </c>
    </row>
    <row r="1172" spans="1:46" x14ac:dyDescent="0.25">
      <c r="A1172" s="1" t="s">
        <v>3820</v>
      </c>
      <c r="B1172" s="3" t="s">
        <v>3821</v>
      </c>
      <c r="C1172" s="3" t="s">
        <v>3822</v>
      </c>
      <c r="D1172" s="3" t="s">
        <v>26</v>
      </c>
      <c r="E1172" s="4">
        <v>21</v>
      </c>
      <c r="F1172" s="4" t="str">
        <f>IF(Merge2[[#This Row],[Age]]&lt;=35,"Young","Old")</f>
        <v>Young</v>
      </c>
      <c r="G1172" s="3" t="s">
        <v>27</v>
      </c>
      <c r="H1172" s="3" t="s">
        <v>28</v>
      </c>
      <c r="I1172" s="4">
        <v>36</v>
      </c>
      <c r="J1172" s="4" t="str" cm="1">
        <f t="array" ref="J1172">_xlfn.IFS(Merge2[[#This Row],[DistanceFromHome (KM)]] &lt;=10,"0-10KM",Merge2[[#This Row],[DistanceFromHome (KM)]] &lt;=20,"11-20KM",Merge2[[#This Row],[DistanceFromHome (KM)]] &lt;=30,"21-30KM",Merge2[[#This Row],[DistanceFromHome (KM)]] &lt;=40,"31-40KM",Merge2[[#This Row],[DistanceFromHome (KM)]] &lt;=50,"41-50KM")</f>
        <v>31-40KM</v>
      </c>
      <c r="K1172" s="3" t="s">
        <v>40</v>
      </c>
      <c r="L1172" s="3" t="s">
        <v>30</v>
      </c>
      <c r="M1172" s="4">
        <v>3</v>
      </c>
      <c r="N1172" s="3" t="str" cm="1">
        <f t="array" ref="N1172">_xlfn.SWITCH(Merge2[[#This Row],[Education]], 1, "Below College", 2, "College", 3, "Bachelor's", 4, "Master's", 5, "Doctorate")</f>
        <v>Bachelor's</v>
      </c>
      <c r="O1172" s="3" t="s">
        <v>31</v>
      </c>
      <c r="P1172" s="3" t="s">
        <v>32</v>
      </c>
      <c r="Q1172" s="3" t="s">
        <v>51</v>
      </c>
      <c r="R1172" s="5">
        <v>76057</v>
      </c>
      <c r="S1172" s="4">
        <v>2</v>
      </c>
      <c r="T1172" s="3" t="s">
        <v>34</v>
      </c>
      <c r="U1172" s="4">
        <f>IF(Merge2[[#This Row],[OverTime]]="Yes", 1, 0)</f>
        <v>0</v>
      </c>
      <c r="V1172" s="2">
        <v>44177</v>
      </c>
      <c r="W1172" s="3" t="s">
        <v>42</v>
      </c>
      <c r="X1172" s="4">
        <v>1</v>
      </c>
      <c r="Y1172" s="4">
        <v>0</v>
      </c>
      <c r="Z1172" s="4">
        <v>0</v>
      </c>
      <c r="AA1172" s="4" t="str">
        <f>IF(Merge2[[#This Row],[YearsSinceLastPromotion]] &gt;=4, "Need Attention", "OK")</f>
        <v>OK</v>
      </c>
      <c r="AB1172" s="4">
        <v>0</v>
      </c>
      <c r="AC1172" s="1" t="s">
        <v>3823</v>
      </c>
      <c r="AD1172" s="1" t="s">
        <v>3820</v>
      </c>
      <c r="AE1172" s="2">
        <v>42798</v>
      </c>
      <c r="AF1172" s="4">
        <v>3</v>
      </c>
      <c r="AG1172" s="4">
        <f>IF(ISNUMBER(Merge2[[#This Row],[PerformanceRating.EnvironmentSatisfaction]]),Merge2[[#This Row],[PerformanceRating.EnvironmentSatisfaction]], NA())</f>
        <v>3</v>
      </c>
      <c r="AH1172" s="4">
        <v>3</v>
      </c>
      <c r="AI1172" s="4">
        <f>IF(ISNUMBER(Merge2[[#This Row],[PerformanceRating.JobSatisfaction]]),Merge2[[#This Row],[PerformanceRating.JobSatisfaction]],NA())</f>
        <v>3</v>
      </c>
      <c r="AJ1172" s="4">
        <v>2</v>
      </c>
      <c r="AK1172" s="4">
        <f>IF(ISNUMBER(Merge2[[#This Row],[PerformanceRating.RelationshipSatisfaction]]),Merge2[[#This Row],[PerformanceRating.RelationshipSatisfaction]],NA())</f>
        <v>2</v>
      </c>
      <c r="AL1172" s="4">
        <v>3</v>
      </c>
      <c r="AM1172" s="4">
        <v>0</v>
      </c>
      <c r="AN1172" s="4">
        <v>5</v>
      </c>
      <c r="AO1172" s="4">
        <f>IF(ISNUMBER(Merge2[[#This Row],[PerformanceRating.WorkLifeBalance]]),Merge2[[#This Row],[PerformanceRating.WorkLifeBalance]],NA())</f>
        <v>5</v>
      </c>
      <c r="AP1172" s="4">
        <v>4</v>
      </c>
      <c r="AQ1172" s="4">
        <f>IF(ISNUMBER(Merge2[[#This Row],[PerformanceRating.SelfRating]]),Merge2[[#This Row],[PerformanceRating.SelfRating]],NA())</f>
        <v>4</v>
      </c>
      <c r="AR1172" s="4">
        <v>3</v>
      </c>
      <c r="AS1172" s="4">
        <f>IF(ISNUMBER(Merge2[[#This Row],[PerformanceRating.ManagerRating]]),Merge2[[#This Row],[PerformanceRating.ManagerRating]],NA())</f>
        <v>3</v>
      </c>
      <c r="AT1172" s="4">
        <f>AVERAGE(Merge2[[#This Row],[environment]],Merge2[[#This Row],[job_satisfactory]],Merge2[[#This Row],[Relationship]],Merge2[[#This Row],[worklife]],Merge2[[#This Row],[selfrating]],Merge2[[#This Row],[managerrating]])</f>
        <v>3.3333333333333335</v>
      </c>
    </row>
    <row r="1173" spans="1:46" x14ac:dyDescent="0.25">
      <c r="A1173" s="1" t="s">
        <v>3824</v>
      </c>
      <c r="B1173" s="3" t="s">
        <v>756</v>
      </c>
      <c r="C1173" s="3" t="s">
        <v>3825</v>
      </c>
      <c r="D1173" s="3" t="s">
        <v>26</v>
      </c>
      <c r="E1173" s="4">
        <v>21</v>
      </c>
      <c r="F1173" s="4" t="str">
        <f>IF(Merge2[[#This Row],[Age]]&lt;=35,"Young","Old")</f>
        <v>Young</v>
      </c>
      <c r="G1173" s="3" t="s">
        <v>27</v>
      </c>
      <c r="H1173" s="3" t="s">
        <v>57</v>
      </c>
      <c r="I1173" s="4">
        <v>30</v>
      </c>
      <c r="J1173" s="4" t="str" cm="1">
        <f t="array" ref="J1173">_xlfn.IFS(Merge2[[#This Row],[DistanceFromHome (KM)]] &lt;=10,"0-10KM",Merge2[[#This Row],[DistanceFromHome (KM)]] &lt;=20,"11-20KM",Merge2[[#This Row],[DistanceFromHome (KM)]] &lt;=30,"21-30KM",Merge2[[#This Row],[DistanceFromHome (KM)]] &lt;=40,"31-40KM",Merge2[[#This Row],[DistanceFromHome (KM)]] &lt;=50,"41-50KM")</f>
        <v>21-30KM</v>
      </c>
      <c r="K1173" s="3" t="s">
        <v>40</v>
      </c>
      <c r="L1173" s="3" t="s">
        <v>30</v>
      </c>
      <c r="M1173" s="4">
        <v>3</v>
      </c>
      <c r="N1173" s="3" t="str" cm="1">
        <f t="array" ref="N1173">_xlfn.SWITCH(Merge2[[#This Row],[Education]], 1, "Below College", 2, "College", 3, "Bachelor's", 4, "Master's", 5, "Doctorate")</f>
        <v>Bachelor's</v>
      </c>
      <c r="O1173" s="3" t="s">
        <v>200</v>
      </c>
      <c r="P1173" s="3" t="s">
        <v>93</v>
      </c>
      <c r="Q1173" s="3" t="s">
        <v>33</v>
      </c>
      <c r="R1173" s="5">
        <v>56422</v>
      </c>
      <c r="S1173" s="4">
        <v>1</v>
      </c>
      <c r="T1173" s="3" t="s">
        <v>34</v>
      </c>
      <c r="U1173" s="4">
        <f>IF(Merge2[[#This Row],[OverTime]]="Yes", 1, 0)</f>
        <v>0</v>
      </c>
      <c r="V1173" s="2">
        <v>44177</v>
      </c>
      <c r="W1173" s="3" t="s">
        <v>34</v>
      </c>
      <c r="X1173" s="4">
        <v>2</v>
      </c>
      <c r="Y1173" s="4">
        <v>2</v>
      </c>
      <c r="Z1173" s="4">
        <v>2</v>
      </c>
      <c r="AA1173" s="4" t="str">
        <f>IF(Merge2[[#This Row],[YearsSinceLastPromotion]] &gt;=4, "Need Attention", "OK")</f>
        <v>OK</v>
      </c>
      <c r="AB1173" s="4">
        <v>1</v>
      </c>
      <c r="AC1173" s="1"/>
      <c r="AD1173" s="1"/>
      <c r="AE1173" s="2"/>
      <c r="AF1173" s="4"/>
      <c r="AG1173" s="4" t="e">
        <f>IF(ISNUMBER(Merge2[[#This Row],[PerformanceRating.EnvironmentSatisfaction]]),Merge2[[#This Row],[PerformanceRating.EnvironmentSatisfaction]], NA())</f>
        <v>#N/A</v>
      </c>
      <c r="AH1173" s="4"/>
      <c r="AI1173" s="4" t="e">
        <f>IF(ISNUMBER(Merge2[[#This Row],[PerformanceRating.JobSatisfaction]]),Merge2[[#This Row],[PerformanceRating.JobSatisfaction]],NA())</f>
        <v>#N/A</v>
      </c>
      <c r="AJ1173" s="4"/>
      <c r="AK1173" s="4" t="e">
        <f>IF(ISNUMBER(Merge2[[#This Row],[PerformanceRating.RelationshipSatisfaction]]),Merge2[[#This Row],[PerformanceRating.RelationshipSatisfaction]],NA())</f>
        <v>#N/A</v>
      </c>
      <c r="AL1173" s="4"/>
      <c r="AM1173" s="4"/>
      <c r="AN1173" s="4"/>
      <c r="AO1173" s="4" t="e">
        <f>IF(ISNUMBER(Merge2[[#This Row],[PerformanceRating.WorkLifeBalance]]),Merge2[[#This Row],[PerformanceRating.WorkLifeBalance]],NA())</f>
        <v>#N/A</v>
      </c>
      <c r="AP1173" s="4"/>
      <c r="AQ1173" s="4" t="e">
        <f>IF(ISNUMBER(Merge2[[#This Row],[PerformanceRating.SelfRating]]),Merge2[[#This Row],[PerformanceRating.SelfRating]],NA())</f>
        <v>#N/A</v>
      </c>
      <c r="AR1173" s="4"/>
      <c r="AS1173" s="4" t="e">
        <f>IF(ISNUMBER(Merge2[[#This Row],[PerformanceRating.ManagerRating]]),Merge2[[#This Row],[PerformanceRating.ManagerRating]],NA())</f>
        <v>#N/A</v>
      </c>
      <c r="AT1173" s="4" t="e">
        <f>AVERAGE(Merge2[[#This Row],[environment]],Merge2[[#This Row],[job_satisfactory]],Merge2[[#This Row],[Relationship]],Merge2[[#This Row],[worklife]],Merge2[[#This Row],[selfrating]],Merge2[[#This Row],[managerrating]])</f>
        <v>#N/A</v>
      </c>
    </row>
    <row r="1174" spans="1:46" x14ac:dyDescent="0.25">
      <c r="A1174" s="1" t="s">
        <v>3826</v>
      </c>
      <c r="B1174" s="3" t="s">
        <v>3827</v>
      </c>
      <c r="C1174" s="3" t="s">
        <v>3828</v>
      </c>
      <c r="D1174" s="3" t="s">
        <v>26</v>
      </c>
      <c r="E1174" s="4">
        <v>21</v>
      </c>
      <c r="F1174" s="4" t="str">
        <f>IF(Merge2[[#This Row],[Age]]&lt;=35,"Young","Old")</f>
        <v>Young</v>
      </c>
      <c r="G1174" s="3" t="s">
        <v>27</v>
      </c>
      <c r="H1174" s="3" t="s">
        <v>57</v>
      </c>
      <c r="I1174" s="4">
        <v>39</v>
      </c>
      <c r="J1174" s="4" t="str" cm="1">
        <f t="array" ref="J1174">_xlfn.IFS(Merge2[[#This Row],[DistanceFromHome (KM)]] &lt;=10,"0-10KM",Merge2[[#This Row],[DistanceFromHome (KM)]] &lt;=20,"11-20KM",Merge2[[#This Row],[DistanceFromHome (KM)]] &lt;=30,"21-30KM",Merge2[[#This Row],[DistanceFromHome (KM)]] &lt;=40,"31-40KM",Merge2[[#This Row],[DistanceFromHome (KM)]] &lt;=50,"41-50KM")</f>
        <v>31-40KM</v>
      </c>
      <c r="K1174" s="3" t="s">
        <v>69</v>
      </c>
      <c r="L1174" s="3" t="s">
        <v>30</v>
      </c>
      <c r="M1174" s="4">
        <v>2</v>
      </c>
      <c r="N1174" s="3" t="str" cm="1">
        <f t="array" ref="N1174">_xlfn.SWITCH(Merge2[[#This Row],[Education]], 1, "Below College", 2, "College", 3, "Bachelor's", 4, "Master's", 5, "Doctorate")</f>
        <v>College</v>
      </c>
      <c r="O1174" s="3" t="s">
        <v>77</v>
      </c>
      <c r="P1174" s="3" t="s">
        <v>101</v>
      </c>
      <c r="Q1174" s="3" t="s">
        <v>41</v>
      </c>
      <c r="R1174" s="5">
        <v>63201</v>
      </c>
      <c r="S1174" s="4">
        <v>0</v>
      </c>
      <c r="T1174" s="3" t="s">
        <v>34</v>
      </c>
      <c r="U1174" s="4">
        <f>IF(Merge2[[#This Row],[OverTime]]="Yes", 1, 0)</f>
        <v>0</v>
      </c>
      <c r="V1174" s="2">
        <v>44178</v>
      </c>
      <c r="W1174" s="3" t="s">
        <v>34</v>
      </c>
      <c r="X1174" s="4">
        <v>2</v>
      </c>
      <c r="Y1174" s="4">
        <v>2</v>
      </c>
      <c r="Z1174" s="4">
        <v>2</v>
      </c>
      <c r="AA1174" s="4" t="str">
        <f>IF(Merge2[[#This Row],[YearsSinceLastPromotion]] &gt;=4, "Need Attention", "OK")</f>
        <v>OK</v>
      </c>
      <c r="AB1174" s="4">
        <v>2</v>
      </c>
      <c r="AC1174" s="1"/>
      <c r="AD1174" s="1"/>
      <c r="AE1174" s="2"/>
      <c r="AF1174" s="4"/>
      <c r="AG1174" s="4" t="e">
        <f>IF(ISNUMBER(Merge2[[#This Row],[PerformanceRating.EnvironmentSatisfaction]]),Merge2[[#This Row],[PerformanceRating.EnvironmentSatisfaction]], NA())</f>
        <v>#N/A</v>
      </c>
      <c r="AH1174" s="4"/>
      <c r="AI1174" s="4" t="e">
        <f>IF(ISNUMBER(Merge2[[#This Row],[PerformanceRating.JobSatisfaction]]),Merge2[[#This Row],[PerformanceRating.JobSatisfaction]],NA())</f>
        <v>#N/A</v>
      </c>
      <c r="AJ1174" s="4"/>
      <c r="AK1174" s="4" t="e">
        <f>IF(ISNUMBER(Merge2[[#This Row],[PerformanceRating.RelationshipSatisfaction]]),Merge2[[#This Row],[PerformanceRating.RelationshipSatisfaction]],NA())</f>
        <v>#N/A</v>
      </c>
      <c r="AL1174" s="4"/>
      <c r="AM1174" s="4"/>
      <c r="AN1174" s="4"/>
      <c r="AO1174" s="4" t="e">
        <f>IF(ISNUMBER(Merge2[[#This Row],[PerformanceRating.WorkLifeBalance]]),Merge2[[#This Row],[PerformanceRating.WorkLifeBalance]],NA())</f>
        <v>#N/A</v>
      </c>
      <c r="AP1174" s="4"/>
      <c r="AQ1174" s="4" t="e">
        <f>IF(ISNUMBER(Merge2[[#This Row],[PerformanceRating.SelfRating]]),Merge2[[#This Row],[PerformanceRating.SelfRating]],NA())</f>
        <v>#N/A</v>
      </c>
      <c r="AR1174" s="4"/>
      <c r="AS1174" s="4" t="e">
        <f>IF(ISNUMBER(Merge2[[#This Row],[PerformanceRating.ManagerRating]]),Merge2[[#This Row],[PerformanceRating.ManagerRating]],NA())</f>
        <v>#N/A</v>
      </c>
      <c r="AT1174" s="4" t="e">
        <f>AVERAGE(Merge2[[#This Row],[environment]],Merge2[[#This Row],[job_satisfactory]],Merge2[[#This Row],[Relationship]],Merge2[[#This Row],[worklife]],Merge2[[#This Row],[selfrating]],Merge2[[#This Row],[managerrating]])</f>
        <v>#N/A</v>
      </c>
    </row>
    <row r="1175" spans="1:46" x14ac:dyDescent="0.25">
      <c r="A1175" s="1" t="s">
        <v>3829</v>
      </c>
      <c r="B1175" s="3" t="s">
        <v>877</v>
      </c>
      <c r="C1175" s="3" t="s">
        <v>3830</v>
      </c>
      <c r="D1175" s="3" t="s">
        <v>26</v>
      </c>
      <c r="E1175" s="4">
        <v>29</v>
      </c>
      <c r="F1175" s="4" t="str">
        <f>IF(Merge2[[#This Row],[Age]]&lt;=35,"Young","Old")</f>
        <v>Young</v>
      </c>
      <c r="G1175" s="3" t="s">
        <v>92</v>
      </c>
      <c r="H1175" s="3" t="s">
        <v>28</v>
      </c>
      <c r="I1175" s="4">
        <v>13</v>
      </c>
      <c r="J1175" s="4" t="str" cm="1">
        <f t="array" ref="J1175">_xlfn.IFS(Merge2[[#This Row],[DistanceFromHome (KM)]] &lt;=10,"0-10KM",Merge2[[#This Row],[DistanceFromHome (KM)]] &lt;=20,"11-20KM",Merge2[[#This Row],[DistanceFromHome (KM)]] &lt;=30,"21-30KM",Merge2[[#This Row],[DistanceFromHome (KM)]] &lt;=40,"31-40KM",Merge2[[#This Row],[DistanceFromHome (KM)]] &lt;=50,"41-50KM")</f>
        <v>11-20KM</v>
      </c>
      <c r="K1175" s="3" t="s">
        <v>40</v>
      </c>
      <c r="L1175" s="3" t="s">
        <v>30</v>
      </c>
      <c r="M1175" s="4">
        <v>3</v>
      </c>
      <c r="N1175" s="3" t="str" cm="1">
        <f t="array" ref="N1175">_xlfn.SWITCH(Merge2[[#This Row],[Education]], 1, "Below College", 2, "College", 3, "Bachelor's", 4, "Master's", 5, "Doctorate")</f>
        <v>Bachelor's</v>
      </c>
      <c r="O1175" s="3" t="s">
        <v>49</v>
      </c>
      <c r="P1175" s="3" t="s">
        <v>32</v>
      </c>
      <c r="Q1175" s="3" t="s">
        <v>51</v>
      </c>
      <c r="R1175" s="5">
        <v>126008</v>
      </c>
      <c r="S1175" s="4">
        <v>1</v>
      </c>
      <c r="T1175" s="3" t="s">
        <v>34</v>
      </c>
      <c r="U1175" s="4">
        <f>IF(Merge2[[#This Row],[OverTime]]="Yes", 1, 0)</f>
        <v>0</v>
      </c>
      <c r="V1175" s="2">
        <v>44181</v>
      </c>
      <c r="W1175" s="3" t="s">
        <v>34</v>
      </c>
      <c r="X1175" s="4">
        <v>2</v>
      </c>
      <c r="Y1175" s="4">
        <v>2</v>
      </c>
      <c r="Z1175" s="4">
        <v>2</v>
      </c>
      <c r="AA1175" s="4" t="str">
        <f>IF(Merge2[[#This Row],[YearsSinceLastPromotion]] &gt;=4, "Need Attention", "OK")</f>
        <v>OK</v>
      </c>
      <c r="AB1175" s="4">
        <v>1</v>
      </c>
      <c r="AC1175" s="1"/>
      <c r="AD1175" s="1"/>
      <c r="AE1175" s="2"/>
      <c r="AF1175" s="4"/>
      <c r="AG1175" s="4" t="e">
        <f>IF(ISNUMBER(Merge2[[#This Row],[PerformanceRating.EnvironmentSatisfaction]]),Merge2[[#This Row],[PerformanceRating.EnvironmentSatisfaction]], NA())</f>
        <v>#N/A</v>
      </c>
      <c r="AH1175" s="4"/>
      <c r="AI1175" s="4" t="e">
        <f>IF(ISNUMBER(Merge2[[#This Row],[PerformanceRating.JobSatisfaction]]),Merge2[[#This Row],[PerformanceRating.JobSatisfaction]],NA())</f>
        <v>#N/A</v>
      </c>
      <c r="AJ1175" s="4"/>
      <c r="AK1175" s="4" t="e">
        <f>IF(ISNUMBER(Merge2[[#This Row],[PerformanceRating.RelationshipSatisfaction]]),Merge2[[#This Row],[PerformanceRating.RelationshipSatisfaction]],NA())</f>
        <v>#N/A</v>
      </c>
      <c r="AL1175" s="4"/>
      <c r="AM1175" s="4"/>
      <c r="AN1175" s="4"/>
      <c r="AO1175" s="4" t="e">
        <f>IF(ISNUMBER(Merge2[[#This Row],[PerformanceRating.WorkLifeBalance]]),Merge2[[#This Row],[PerformanceRating.WorkLifeBalance]],NA())</f>
        <v>#N/A</v>
      </c>
      <c r="AP1175" s="4"/>
      <c r="AQ1175" s="4" t="e">
        <f>IF(ISNUMBER(Merge2[[#This Row],[PerformanceRating.SelfRating]]),Merge2[[#This Row],[PerformanceRating.SelfRating]],NA())</f>
        <v>#N/A</v>
      </c>
      <c r="AR1175" s="4"/>
      <c r="AS1175" s="4" t="e">
        <f>IF(ISNUMBER(Merge2[[#This Row],[PerformanceRating.ManagerRating]]),Merge2[[#This Row],[PerformanceRating.ManagerRating]],NA())</f>
        <v>#N/A</v>
      </c>
      <c r="AT1175" s="4" t="e">
        <f>AVERAGE(Merge2[[#This Row],[environment]],Merge2[[#This Row],[job_satisfactory]],Merge2[[#This Row],[Relationship]],Merge2[[#This Row],[worklife]],Merge2[[#This Row],[selfrating]],Merge2[[#This Row],[managerrating]])</f>
        <v>#N/A</v>
      </c>
    </row>
    <row r="1176" spans="1:46" x14ac:dyDescent="0.25">
      <c r="A1176" s="1" t="s">
        <v>3831</v>
      </c>
      <c r="B1176" s="3" t="s">
        <v>3832</v>
      </c>
      <c r="C1176" s="3" t="s">
        <v>3833</v>
      </c>
      <c r="D1176" s="3" t="s">
        <v>39</v>
      </c>
      <c r="E1176" s="4">
        <v>22</v>
      </c>
      <c r="F1176" s="4" t="str">
        <f>IF(Merge2[[#This Row],[Age]]&lt;=35,"Young","Old")</f>
        <v>Young</v>
      </c>
      <c r="G1176" s="3" t="s">
        <v>27</v>
      </c>
      <c r="H1176" s="3" t="s">
        <v>57</v>
      </c>
      <c r="I1176" s="4">
        <v>20</v>
      </c>
      <c r="J1176" s="4" t="str" cm="1">
        <f t="array" ref="J1176">_xlfn.IFS(Merge2[[#This Row],[DistanceFromHome (KM)]] &lt;=10,"0-10KM",Merge2[[#This Row],[DistanceFromHome (KM)]] &lt;=20,"11-20KM",Merge2[[#This Row],[DistanceFromHome (KM)]] &lt;=30,"21-30KM",Merge2[[#This Row],[DistanceFromHome (KM)]] &lt;=40,"31-40KM",Merge2[[#This Row],[DistanceFromHome (KM)]] &lt;=50,"41-50KM")</f>
        <v>11-20KM</v>
      </c>
      <c r="K1176" s="3" t="s">
        <v>29</v>
      </c>
      <c r="L1176" s="3" t="s">
        <v>30</v>
      </c>
      <c r="M1176" s="4">
        <v>2</v>
      </c>
      <c r="N1176" s="3" t="str" cm="1">
        <f t="array" ref="N1176">_xlfn.SWITCH(Merge2[[#This Row],[Education]], 1, "Below College", 2, "College", 3, "Bachelor's", 4, "Master's", 5, "Doctorate")</f>
        <v>College</v>
      </c>
      <c r="O1176" s="3" t="s">
        <v>77</v>
      </c>
      <c r="P1176" s="3" t="s">
        <v>114</v>
      </c>
      <c r="Q1176" s="3" t="s">
        <v>51</v>
      </c>
      <c r="R1176" s="5">
        <v>54899</v>
      </c>
      <c r="S1176" s="4">
        <v>1</v>
      </c>
      <c r="T1176" s="3" t="s">
        <v>42</v>
      </c>
      <c r="U1176" s="4">
        <f>IF(Merge2[[#This Row],[OverTime]]="Yes", 1, 0)</f>
        <v>1</v>
      </c>
      <c r="V1176" s="2">
        <v>44183</v>
      </c>
      <c r="W1176" s="3" t="s">
        <v>34</v>
      </c>
      <c r="X1176" s="4">
        <v>2</v>
      </c>
      <c r="Y1176" s="4">
        <v>0</v>
      </c>
      <c r="Z1176" s="4">
        <v>1</v>
      </c>
      <c r="AA1176" s="4" t="str">
        <f>IF(Merge2[[#This Row],[YearsSinceLastPromotion]] &gt;=4, "Need Attention", "OK")</f>
        <v>OK</v>
      </c>
      <c r="AB1176" s="4">
        <v>0</v>
      </c>
      <c r="AC1176" s="1"/>
      <c r="AD1176" s="1"/>
      <c r="AE1176" s="2"/>
      <c r="AF1176" s="4"/>
      <c r="AG1176" s="4" t="e">
        <f>IF(ISNUMBER(Merge2[[#This Row],[PerformanceRating.EnvironmentSatisfaction]]),Merge2[[#This Row],[PerformanceRating.EnvironmentSatisfaction]], NA())</f>
        <v>#N/A</v>
      </c>
      <c r="AH1176" s="4"/>
      <c r="AI1176" s="4" t="e">
        <f>IF(ISNUMBER(Merge2[[#This Row],[PerformanceRating.JobSatisfaction]]),Merge2[[#This Row],[PerformanceRating.JobSatisfaction]],NA())</f>
        <v>#N/A</v>
      </c>
      <c r="AJ1176" s="4"/>
      <c r="AK1176" s="4" t="e">
        <f>IF(ISNUMBER(Merge2[[#This Row],[PerformanceRating.RelationshipSatisfaction]]),Merge2[[#This Row],[PerformanceRating.RelationshipSatisfaction]],NA())</f>
        <v>#N/A</v>
      </c>
      <c r="AL1176" s="4"/>
      <c r="AM1176" s="4"/>
      <c r="AN1176" s="4"/>
      <c r="AO1176" s="4" t="e">
        <f>IF(ISNUMBER(Merge2[[#This Row],[PerformanceRating.WorkLifeBalance]]),Merge2[[#This Row],[PerformanceRating.WorkLifeBalance]],NA())</f>
        <v>#N/A</v>
      </c>
      <c r="AP1176" s="4"/>
      <c r="AQ1176" s="4" t="e">
        <f>IF(ISNUMBER(Merge2[[#This Row],[PerformanceRating.SelfRating]]),Merge2[[#This Row],[PerformanceRating.SelfRating]],NA())</f>
        <v>#N/A</v>
      </c>
      <c r="AR1176" s="4"/>
      <c r="AS1176" s="4" t="e">
        <f>IF(ISNUMBER(Merge2[[#This Row],[PerformanceRating.ManagerRating]]),Merge2[[#This Row],[PerformanceRating.ManagerRating]],NA())</f>
        <v>#N/A</v>
      </c>
      <c r="AT1176" s="4" t="e">
        <f>AVERAGE(Merge2[[#This Row],[environment]],Merge2[[#This Row],[job_satisfactory]],Merge2[[#This Row],[Relationship]],Merge2[[#This Row],[worklife]],Merge2[[#This Row],[selfrating]],Merge2[[#This Row],[managerrating]])</f>
        <v>#N/A</v>
      </c>
    </row>
    <row r="1177" spans="1:46" x14ac:dyDescent="0.25">
      <c r="A1177" s="1" t="s">
        <v>3834</v>
      </c>
      <c r="B1177" s="3" t="s">
        <v>3835</v>
      </c>
      <c r="C1177" s="3" t="s">
        <v>3836</v>
      </c>
      <c r="D1177" s="3" t="s">
        <v>39</v>
      </c>
      <c r="E1177" s="4">
        <v>21</v>
      </c>
      <c r="F1177" s="4" t="str">
        <f>IF(Merge2[[#This Row],[Age]]&lt;=35,"Young","Old")</f>
        <v>Young</v>
      </c>
      <c r="G1177" s="3" t="s">
        <v>27</v>
      </c>
      <c r="H1177" s="3" t="s">
        <v>57</v>
      </c>
      <c r="I1177" s="4">
        <v>22</v>
      </c>
      <c r="J1177" s="4" t="str" cm="1">
        <f t="array" ref="J1177">_xlfn.IFS(Merge2[[#This Row],[DistanceFromHome (KM)]] &lt;=10,"0-10KM",Merge2[[#This Row],[DistanceFromHome (KM)]] &lt;=20,"11-20KM",Merge2[[#This Row],[DistanceFromHome (KM)]] &lt;=30,"21-30KM",Merge2[[#This Row],[DistanceFromHome (KM)]] &lt;=40,"31-40KM",Merge2[[#This Row],[DistanceFromHome (KM)]] &lt;=50,"41-50KM")</f>
        <v>21-30KM</v>
      </c>
      <c r="K1177" s="3" t="s">
        <v>69</v>
      </c>
      <c r="L1177" s="3" t="s">
        <v>30</v>
      </c>
      <c r="M1177" s="4">
        <v>2</v>
      </c>
      <c r="N1177" s="3" t="str" cm="1">
        <f t="array" ref="N1177">_xlfn.SWITCH(Merge2[[#This Row],[Education]], 1, "Below College", 2, "College", 3, "Bachelor's", 4, "Master's", 5, "Doctorate")</f>
        <v>College</v>
      </c>
      <c r="O1177" s="3" t="s">
        <v>58</v>
      </c>
      <c r="P1177" s="3" t="s">
        <v>110</v>
      </c>
      <c r="Q1177" s="3" t="s">
        <v>33</v>
      </c>
      <c r="R1177" s="5">
        <v>73075</v>
      </c>
      <c r="S1177" s="4">
        <v>2</v>
      </c>
      <c r="T1177" s="3" t="s">
        <v>34</v>
      </c>
      <c r="U1177" s="4">
        <f>IF(Merge2[[#This Row],[OverTime]]="Yes", 1, 0)</f>
        <v>0</v>
      </c>
      <c r="V1177" s="2">
        <v>44188</v>
      </c>
      <c r="W1177" s="3" t="s">
        <v>34</v>
      </c>
      <c r="X1177" s="4">
        <v>2</v>
      </c>
      <c r="Y1177" s="4">
        <v>1</v>
      </c>
      <c r="Z1177" s="4">
        <v>1</v>
      </c>
      <c r="AA1177" s="4" t="str">
        <f>IF(Merge2[[#This Row],[YearsSinceLastPromotion]] &gt;=4, "Need Attention", "OK")</f>
        <v>OK</v>
      </c>
      <c r="AB1177" s="4">
        <v>1</v>
      </c>
      <c r="AC1177" s="1"/>
      <c r="AD1177" s="1"/>
      <c r="AE1177" s="2"/>
      <c r="AF1177" s="4"/>
      <c r="AG1177" s="4" t="e">
        <f>IF(ISNUMBER(Merge2[[#This Row],[PerformanceRating.EnvironmentSatisfaction]]),Merge2[[#This Row],[PerformanceRating.EnvironmentSatisfaction]], NA())</f>
        <v>#N/A</v>
      </c>
      <c r="AH1177" s="4"/>
      <c r="AI1177" s="4" t="e">
        <f>IF(ISNUMBER(Merge2[[#This Row],[PerformanceRating.JobSatisfaction]]),Merge2[[#This Row],[PerformanceRating.JobSatisfaction]],NA())</f>
        <v>#N/A</v>
      </c>
      <c r="AJ1177" s="4"/>
      <c r="AK1177" s="4" t="e">
        <f>IF(ISNUMBER(Merge2[[#This Row],[PerformanceRating.RelationshipSatisfaction]]),Merge2[[#This Row],[PerformanceRating.RelationshipSatisfaction]],NA())</f>
        <v>#N/A</v>
      </c>
      <c r="AL1177" s="4"/>
      <c r="AM1177" s="4"/>
      <c r="AN1177" s="4"/>
      <c r="AO1177" s="4" t="e">
        <f>IF(ISNUMBER(Merge2[[#This Row],[PerformanceRating.WorkLifeBalance]]),Merge2[[#This Row],[PerformanceRating.WorkLifeBalance]],NA())</f>
        <v>#N/A</v>
      </c>
      <c r="AP1177" s="4"/>
      <c r="AQ1177" s="4" t="e">
        <f>IF(ISNUMBER(Merge2[[#This Row],[PerformanceRating.SelfRating]]),Merge2[[#This Row],[PerformanceRating.SelfRating]],NA())</f>
        <v>#N/A</v>
      </c>
      <c r="AR1177" s="4"/>
      <c r="AS1177" s="4" t="e">
        <f>IF(ISNUMBER(Merge2[[#This Row],[PerformanceRating.ManagerRating]]),Merge2[[#This Row],[PerformanceRating.ManagerRating]],NA())</f>
        <v>#N/A</v>
      </c>
      <c r="AT1177" s="4" t="e">
        <f>AVERAGE(Merge2[[#This Row],[environment]],Merge2[[#This Row],[job_satisfactory]],Merge2[[#This Row],[Relationship]],Merge2[[#This Row],[worklife]],Merge2[[#This Row],[selfrating]],Merge2[[#This Row],[managerrating]])</f>
        <v>#N/A</v>
      </c>
    </row>
    <row r="1178" spans="1:46" hidden="1" x14ac:dyDescent="0.25">
      <c r="A1178" s="1" t="s">
        <v>3837</v>
      </c>
      <c r="B1178" s="3" t="s">
        <v>3838</v>
      </c>
      <c r="C1178" s="3" t="s">
        <v>3839</v>
      </c>
      <c r="D1178" s="3" t="s">
        <v>26</v>
      </c>
      <c r="E1178" s="4">
        <v>36</v>
      </c>
      <c r="F1178" s="4" t="str">
        <f>IF(Merge2[[#This Row],[Age]]&lt;=35,"Young","Old")</f>
        <v>Old</v>
      </c>
      <c r="G1178" s="3" t="s">
        <v>27</v>
      </c>
      <c r="H1178" s="3" t="s">
        <v>57</v>
      </c>
      <c r="I1178" s="4">
        <v>10</v>
      </c>
      <c r="J1178" s="4" t="str" cm="1">
        <f t="array" ref="J1178">_xlfn.IFS(Merge2[[#This Row],[DistanceFromHome (KM)]] &lt;=10,"0-10KM",Merge2[[#This Row],[DistanceFromHome (KM)]] &lt;=20,"11-20KM",Merge2[[#This Row],[DistanceFromHome (KM)]] &lt;=30,"21-30KM",Merge2[[#This Row],[DistanceFromHome (KM)]] &lt;=40,"31-40KM",Merge2[[#This Row],[DistanceFromHome (KM)]] &lt;=50,"41-50KM")</f>
        <v>0-10KM</v>
      </c>
      <c r="K1178" s="3" t="s">
        <v>40</v>
      </c>
      <c r="L1178" s="3" t="s">
        <v>30</v>
      </c>
      <c r="M1178" s="4">
        <v>4</v>
      </c>
      <c r="N1178" s="3" t="str" cm="1">
        <f t="array" ref="N1178">_xlfn.SWITCH(Merge2[[#This Row],[Education]], 1, "Below College", 2, "College", 3, "Bachelor's", 4, "Master's", 5, "Doctorate")</f>
        <v>Master's</v>
      </c>
      <c r="O1178" s="3" t="s">
        <v>77</v>
      </c>
      <c r="P1178" s="3" t="s">
        <v>114</v>
      </c>
      <c r="Q1178" s="3" t="s">
        <v>33</v>
      </c>
      <c r="R1178" s="5">
        <v>297181</v>
      </c>
      <c r="S1178" s="4">
        <v>1</v>
      </c>
      <c r="T1178" s="3" t="s">
        <v>34</v>
      </c>
      <c r="U1178" s="4">
        <f>IF(Merge2[[#This Row],[OverTime]]="Yes", 1, 0)</f>
        <v>0</v>
      </c>
      <c r="V1178" s="2">
        <v>44189</v>
      </c>
      <c r="W1178" s="3" t="s">
        <v>34</v>
      </c>
      <c r="X1178" s="4">
        <v>2</v>
      </c>
      <c r="Y1178" s="4">
        <v>2</v>
      </c>
      <c r="Z1178" s="4">
        <v>2</v>
      </c>
      <c r="AA1178" s="4" t="str">
        <f>IF(Merge2[[#This Row],[YearsSinceLastPromotion]] &gt;=4, "Need Attention", "OK")</f>
        <v>OK</v>
      </c>
      <c r="AB1178" s="4">
        <v>2</v>
      </c>
      <c r="AC1178" s="1"/>
      <c r="AD1178" s="1"/>
      <c r="AE1178" s="2"/>
      <c r="AF1178" s="4"/>
      <c r="AG1178" s="4" t="e">
        <f>IF(ISNUMBER(Merge2[[#This Row],[PerformanceRating.EnvironmentSatisfaction]]),Merge2[[#This Row],[PerformanceRating.EnvironmentSatisfaction]], NA())</f>
        <v>#N/A</v>
      </c>
      <c r="AH1178" s="4"/>
      <c r="AI1178" s="4" t="e">
        <f>IF(ISNUMBER(Merge2[[#This Row],[PerformanceRating.JobSatisfaction]]),Merge2[[#This Row],[PerformanceRating.JobSatisfaction]],NA())</f>
        <v>#N/A</v>
      </c>
      <c r="AJ1178" s="4"/>
      <c r="AK1178" s="4" t="e">
        <f>IF(ISNUMBER(Merge2[[#This Row],[PerformanceRating.RelationshipSatisfaction]]),Merge2[[#This Row],[PerformanceRating.RelationshipSatisfaction]],NA())</f>
        <v>#N/A</v>
      </c>
      <c r="AL1178" s="4"/>
      <c r="AM1178" s="4"/>
      <c r="AN1178" s="4"/>
      <c r="AO1178" s="4" t="e">
        <f>IF(ISNUMBER(Merge2[[#This Row],[PerformanceRating.WorkLifeBalance]]),Merge2[[#This Row],[PerformanceRating.WorkLifeBalance]],NA())</f>
        <v>#N/A</v>
      </c>
      <c r="AP1178" s="4"/>
      <c r="AQ1178" s="4" t="e">
        <f>IF(ISNUMBER(Merge2[[#This Row],[PerformanceRating.SelfRating]]),Merge2[[#This Row],[PerformanceRating.SelfRating]],NA())</f>
        <v>#N/A</v>
      </c>
      <c r="AR1178" s="4"/>
      <c r="AS1178" s="4" t="e">
        <f>IF(ISNUMBER(Merge2[[#This Row],[PerformanceRating.ManagerRating]]),Merge2[[#This Row],[PerformanceRating.ManagerRating]],NA())</f>
        <v>#N/A</v>
      </c>
      <c r="AT1178" s="4" t="e">
        <f>AVERAGE(Merge2[[#This Row],[environment]],Merge2[[#This Row],[job_satisfactory]],Merge2[[#This Row],[Relationship]],Merge2[[#This Row],[worklife]],Merge2[[#This Row],[selfrating]],Merge2[[#This Row],[managerrating]])</f>
        <v>#N/A</v>
      </c>
    </row>
    <row r="1179" spans="1:46" x14ac:dyDescent="0.25">
      <c r="A1179" s="1" t="s">
        <v>3840</v>
      </c>
      <c r="B1179" s="3" t="s">
        <v>3841</v>
      </c>
      <c r="C1179" s="3" t="s">
        <v>3842</v>
      </c>
      <c r="D1179" s="3" t="s">
        <v>39</v>
      </c>
      <c r="E1179" s="4">
        <v>22</v>
      </c>
      <c r="F1179" s="4" t="str">
        <f>IF(Merge2[[#This Row],[Age]]&lt;=35,"Young","Old")</f>
        <v>Young</v>
      </c>
      <c r="G1179" s="3" t="s">
        <v>92</v>
      </c>
      <c r="H1179" s="3" t="s">
        <v>28</v>
      </c>
      <c r="I1179" s="4">
        <v>4</v>
      </c>
      <c r="J1179" s="4" t="str" cm="1">
        <f t="array" ref="J1179">_xlfn.IFS(Merge2[[#This Row],[DistanceFromHome (KM)]] &lt;=10,"0-10KM",Merge2[[#This Row],[DistanceFromHome (KM)]] &lt;=20,"11-20KM",Merge2[[#This Row],[DistanceFromHome (KM)]] &lt;=30,"21-30KM",Merge2[[#This Row],[DistanceFromHome (KM)]] &lt;=40,"31-40KM",Merge2[[#This Row],[DistanceFromHome (KM)]] &lt;=50,"41-50KM")</f>
        <v>0-10KM</v>
      </c>
      <c r="K1179" s="3" t="s">
        <v>69</v>
      </c>
      <c r="L1179" s="3" t="s">
        <v>30</v>
      </c>
      <c r="M1179" s="4">
        <v>4</v>
      </c>
      <c r="N1179" s="3" t="str" cm="1">
        <f t="array" ref="N1179">_xlfn.SWITCH(Merge2[[#This Row],[Education]], 1, "Below College", 2, "College", 3, "Bachelor's", 4, "Master's", 5, "Doctorate")</f>
        <v>Master's</v>
      </c>
      <c r="O1179" s="3" t="s">
        <v>31</v>
      </c>
      <c r="P1179" s="3" t="s">
        <v>32</v>
      </c>
      <c r="Q1179" s="3" t="s">
        <v>41</v>
      </c>
      <c r="R1179" s="5">
        <v>75816</v>
      </c>
      <c r="S1179" s="4">
        <v>0</v>
      </c>
      <c r="T1179" s="3" t="s">
        <v>34</v>
      </c>
      <c r="U1179" s="4">
        <f>IF(Merge2[[#This Row],[OverTime]]="Yes", 1, 0)</f>
        <v>0</v>
      </c>
      <c r="V1179" s="2">
        <v>44189</v>
      </c>
      <c r="W1179" s="3" t="s">
        <v>42</v>
      </c>
      <c r="X1179" s="4">
        <v>1</v>
      </c>
      <c r="Y1179" s="4">
        <v>0</v>
      </c>
      <c r="Z1179" s="4">
        <v>0</v>
      </c>
      <c r="AA1179" s="4" t="str">
        <f>IF(Merge2[[#This Row],[YearsSinceLastPromotion]] &gt;=4, "Need Attention", "OK")</f>
        <v>OK</v>
      </c>
      <c r="AB1179" s="4">
        <v>0</v>
      </c>
      <c r="AC1179" s="1" t="s">
        <v>3843</v>
      </c>
      <c r="AD1179" s="1" t="s">
        <v>3840</v>
      </c>
      <c r="AE1179" s="2">
        <v>42721</v>
      </c>
      <c r="AF1179" s="4">
        <v>5</v>
      </c>
      <c r="AG1179" s="4">
        <f>IF(ISNUMBER(Merge2[[#This Row],[PerformanceRating.EnvironmentSatisfaction]]),Merge2[[#This Row],[PerformanceRating.EnvironmentSatisfaction]], NA())</f>
        <v>5</v>
      </c>
      <c r="AH1179" s="4">
        <v>3</v>
      </c>
      <c r="AI1179" s="4">
        <f>IF(ISNUMBER(Merge2[[#This Row],[PerformanceRating.JobSatisfaction]]),Merge2[[#This Row],[PerformanceRating.JobSatisfaction]],NA())</f>
        <v>3</v>
      </c>
      <c r="AJ1179" s="4">
        <v>4</v>
      </c>
      <c r="AK1179" s="4">
        <f>IF(ISNUMBER(Merge2[[#This Row],[PerformanceRating.RelationshipSatisfaction]]),Merge2[[#This Row],[PerformanceRating.RelationshipSatisfaction]],NA())</f>
        <v>4</v>
      </c>
      <c r="AL1179" s="4">
        <v>3</v>
      </c>
      <c r="AM1179" s="4">
        <v>2</v>
      </c>
      <c r="AN1179" s="4">
        <v>2</v>
      </c>
      <c r="AO1179" s="4">
        <f>IF(ISNUMBER(Merge2[[#This Row],[PerformanceRating.WorkLifeBalance]]),Merge2[[#This Row],[PerformanceRating.WorkLifeBalance]],NA())</f>
        <v>2</v>
      </c>
      <c r="AP1179" s="4">
        <v>5</v>
      </c>
      <c r="AQ1179" s="4">
        <f>IF(ISNUMBER(Merge2[[#This Row],[PerformanceRating.SelfRating]]),Merge2[[#This Row],[PerformanceRating.SelfRating]],NA())</f>
        <v>5</v>
      </c>
      <c r="AR1179" s="4">
        <v>4</v>
      </c>
      <c r="AS1179" s="4">
        <f>IF(ISNUMBER(Merge2[[#This Row],[PerformanceRating.ManagerRating]]),Merge2[[#This Row],[PerformanceRating.ManagerRating]],NA())</f>
        <v>4</v>
      </c>
      <c r="AT1179" s="4">
        <f>AVERAGE(Merge2[[#This Row],[environment]],Merge2[[#This Row],[job_satisfactory]],Merge2[[#This Row],[Relationship]],Merge2[[#This Row],[worklife]],Merge2[[#This Row],[selfrating]],Merge2[[#This Row],[managerrating]])</f>
        <v>3.8333333333333335</v>
      </c>
    </row>
    <row r="1180" spans="1:46" x14ac:dyDescent="0.25">
      <c r="A1180" s="1" t="s">
        <v>3844</v>
      </c>
      <c r="B1180" s="3" t="s">
        <v>3845</v>
      </c>
      <c r="C1180" s="3" t="s">
        <v>3846</v>
      </c>
      <c r="D1180" s="3" t="s">
        <v>56</v>
      </c>
      <c r="E1180" s="4">
        <v>19</v>
      </c>
      <c r="F1180" s="4" t="str">
        <f>IF(Merge2[[#This Row],[Age]]&lt;=35,"Young","Old")</f>
        <v>Young</v>
      </c>
      <c r="G1180" s="3" t="s">
        <v>27</v>
      </c>
      <c r="H1180" s="3" t="s">
        <v>57</v>
      </c>
      <c r="I1180" s="4">
        <v>25</v>
      </c>
      <c r="J1180" s="4" t="str" cm="1">
        <f t="array" ref="J1180">_xlfn.IFS(Merge2[[#This Row],[DistanceFromHome (KM)]] &lt;=10,"0-10KM",Merge2[[#This Row],[DistanceFromHome (KM)]] &lt;=20,"11-20KM",Merge2[[#This Row],[DistanceFromHome (KM)]] &lt;=30,"21-30KM",Merge2[[#This Row],[DistanceFromHome (KM)]] &lt;=40,"31-40KM",Merge2[[#This Row],[DistanceFromHome (KM)]] &lt;=50,"41-50KM")</f>
        <v>21-30KM</v>
      </c>
      <c r="K1180" s="3" t="s">
        <v>40</v>
      </c>
      <c r="L1180" s="3" t="s">
        <v>30</v>
      </c>
      <c r="M1180" s="4">
        <v>2</v>
      </c>
      <c r="N1180" s="3" t="str" cm="1">
        <f t="array" ref="N1180">_xlfn.SWITCH(Merge2[[#This Row],[Education]], 1, "Below College", 2, "College", 3, "Bachelor's", 4, "Master's", 5, "Doctorate")</f>
        <v>College</v>
      </c>
      <c r="O1180" s="3" t="s">
        <v>83</v>
      </c>
      <c r="P1180" s="3" t="s">
        <v>101</v>
      </c>
      <c r="Q1180" s="3" t="s">
        <v>41</v>
      </c>
      <c r="R1180" s="5">
        <v>50352</v>
      </c>
      <c r="S1180" s="4">
        <v>0</v>
      </c>
      <c r="T1180" s="3" t="s">
        <v>42</v>
      </c>
      <c r="U1180" s="4">
        <f>IF(Merge2[[#This Row],[OverTime]]="Yes", 1, 0)</f>
        <v>1</v>
      </c>
      <c r="V1180" s="2">
        <v>44198</v>
      </c>
      <c r="W1180" s="3" t="s">
        <v>34</v>
      </c>
      <c r="X1180" s="4">
        <v>1</v>
      </c>
      <c r="Y1180" s="4">
        <v>1</v>
      </c>
      <c r="Z1180" s="4">
        <v>1</v>
      </c>
      <c r="AA1180" s="4" t="str">
        <f>IF(Merge2[[#This Row],[YearsSinceLastPromotion]] &gt;=4, "Need Attention", "OK")</f>
        <v>OK</v>
      </c>
      <c r="AB1180" s="4">
        <v>1</v>
      </c>
      <c r="AC1180" s="1"/>
      <c r="AD1180" s="1"/>
      <c r="AE1180" s="2"/>
      <c r="AF1180" s="4"/>
      <c r="AG1180" s="4" t="e">
        <f>IF(ISNUMBER(Merge2[[#This Row],[PerformanceRating.EnvironmentSatisfaction]]),Merge2[[#This Row],[PerformanceRating.EnvironmentSatisfaction]], NA())</f>
        <v>#N/A</v>
      </c>
      <c r="AH1180" s="4"/>
      <c r="AI1180" s="4" t="e">
        <f>IF(ISNUMBER(Merge2[[#This Row],[PerformanceRating.JobSatisfaction]]),Merge2[[#This Row],[PerformanceRating.JobSatisfaction]],NA())</f>
        <v>#N/A</v>
      </c>
      <c r="AJ1180" s="4"/>
      <c r="AK1180" s="4" t="e">
        <f>IF(ISNUMBER(Merge2[[#This Row],[PerformanceRating.RelationshipSatisfaction]]),Merge2[[#This Row],[PerformanceRating.RelationshipSatisfaction]],NA())</f>
        <v>#N/A</v>
      </c>
      <c r="AL1180" s="4"/>
      <c r="AM1180" s="4"/>
      <c r="AN1180" s="4"/>
      <c r="AO1180" s="4" t="e">
        <f>IF(ISNUMBER(Merge2[[#This Row],[PerformanceRating.WorkLifeBalance]]),Merge2[[#This Row],[PerformanceRating.WorkLifeBalance]],NA())</f>
        <v>#N/A</v>
      </c>
      <c r="AP1180" s="4"/>
      <c r="AQ1180" s="4" t="e">
        <f>IF(ISNUMBER(Merge2[[#This Row],[PerformanceRating.SelfRating]]),Merge2[[#This Row],[PerformanceRating.SelfRating]],NA())</f>
        <v>#N/A</v>
      </c>
      <c r="AR1180" s="4"/>
      <c r="AS1180" s="4" t="e">
        <f>IF(ISNUMBER(Merge2[[#This Row],[PerformanceRating.ManagerRating]]),Merge2[[#This Row],[PerformanceRating.ManagerRating]],NA())</f>
        <v>#N/A</v>
      </c>
      <c r="AT1180" s="4" t="e">
        <f>AVERAGE(Merge2[[#This Row],[environment]],Merge2[[#This Row],[job_satisfactory]],Merge2[[#This Row],[Relationship]],Merge2[[#This Row],[worklife]],Merge2[[#This Row],[selfrating]],Merge2[[#This Row],[managerrating]])</f>
        <v>#N/A</v>
      </c>
    </row>
    <row r="1181" spans="1:46" x14ac:dyDescent="0.25">
      <c r="A1181" s="1" t="s">
        <v>3847</v>
      </c>
      <c r="B1181" s="3" t="s">
        <v>3848</v>
      </c>
      <c r="C1181" s="3" t="s">
        <v>3849</v>
      </c>
      <c r="D1181" s="3" t="s">
        <v>26</v>
      </c>
      <c r="E1181" s="4">
        <v>31</v>
      </c>
      <c r="F1181" s="4" t="str">
        <f>IF(Merge2[[#This Row],[Age]]&lt;=35,"Young","Old")</f>
        <v>Young</v>
      </c>
      <c r="G1181" s="3" t="s">
        <v>75</v>
      </c>
      <c r="H1181" s="3" t="s">
        <v>28</v>
      </c>
      <c r="I1181" s="4">
        <v>7</v>
      </c>
      <c r="J1181" s="4" t="str" cm="1">
        <f t="array" ref="J1181">_xlfn.IFS(Merge2[[#This Row],[DistanceFromHome (KM)]] &lt;=10,"0-10KM",Merge2[[#This Row],[DistanceFromHome (KM)]] &lt;=20,"11-20KM",Merge2[[#This Row],[DistanceFromHome (KM)]] &lt;=30,"21-30KM",Merge2[[#This Row],[DistanceFromHome (KM)]] &lt;=40,"31-40KM",Merge2[[#This Row],[DistanceFromHome (KM)]] &lt;=50,"41-50KM")</f>
        <v>0-10KM</v>
      </c>
      <c r="K1181" s="3" t="s">
        <v>69</v>
      </c>
      <c r="L1181" s="3" t="s">
        <v>30</v>
      </c>
      <c r="M1181" s="4">
        <v>2</v>
      </c>
      <c r="N1181" s="3" t="str" cm="1">
        <f t="array" ref="N1181">_xlfn.SWITCH(Merge2[[#This Row],[Education]], 1, "Below College", 2, "College", 3, "Bachelor's", 4, "Master's", 5, "Doctorate")</f>
        <v>College</v>
      </c>
      <c r="O1181" s="3" t="s">
        <v>31</v>
      </c>
      <c r="P1181" s="3" t="s">
        <v>32</v>
      </c>
      <c r="Q1181" s="3" t="s">
        <v>51</v>
      </c>
      <c r="R1181" s="5">
        <v>186215</v>
      </c>
      <c r="S1181" s="4">
        <v>1</v>
      </c>
      <c r="T1181" s="3" t="s">
        <v>34</v>
      </c>
      <c r="U1181" s="4">
        <f>IF(Merge2[[#This Row],[OverTime]]="Yes", 1, 0)</f>
        <v>0</v>
      </c>
      <c r="V1181" s="2">
        <v>44200</v>
      </c>
      <c r="W1181" s="3" t="s">
        <v>34</v>
      </c>
      <c r="X1181" s="4">
        <v>1</v>
      </c>
      <c r="Y1181" s="4">
        <v>0</v>
      </c>
      <c r="Z1181" s="4">
        <v>1</v>
      </c>
      <c r="AA1181" s="4" t="str">
        <f>IF(Merge2[[#This Row],[YearsSinceLastPromotion]] &gt;=4, "Need Attention", "OK")</f>
        <v>OK</v>
      </c>
      <c r="AB1181" s="4">
        <v>1</v>
      </c>
      <c r="AC1181" s="1"/>
      <c r="AD1181" s="1"/>
      <c r="AE1181" s="2"/>
      <c r="AF1181" s="4"/>
      <c r="AG1181" s="4" t="e">
        <f>IF(ISNUMBER(Merge2[[#This Row],[PerformanceRating.EnvironmentSatisfaction]]),Merge2[[#This Row],[PerformanceRating.EnvironmentSatisfaction]], NA())</f>
        <v>#N/A</v>
      </c>
      <c r="AH1181" s="4"/>
      <c r="AI1181" s="4" t="e">
        <f>IF(ISNUMBER(Merge2[[#This Row],[PerformanceRating.JobSatisfaction]]),Merge2[[#This Row],[PerformanceRating.JobSatisfaction]],NA())</f>
        <v>#N/A</v>
      </c>
      <c r="AJ1181" s="4"/>
      <c r="AK1181" s="4" t="e">
        <f>IF(ISNUMBER(Merge2[[#This Row],[PerformanceRating.RelationshipSatisfaction]]),Merge2[[#This Row],[PerformanceRating.RelationshipSatisfaction]],NA())</f>
        <v>#N/A</v>
      </c>
      <c r="AL1181" s="4"/>
      <c r="AM1181" s="4"/>
      <c r="AN1181" s="4"/>
      <c r="AO1181" s="4" t="e">
        <f>IF(ISNUMBER(Merge2[[#This Row],[PerformanceRating.WorkLifeBalance]]),Merge2[[#This Row],[PerformanceRating.WorkLifeBalance]],NA())</f>
        <v>#N/A</v>
      </c>
      <c r="AP1181" s="4"/>
      <c r="AQ1181" s="4" t="e">
        <f>IF(ISNUMBER(Merge2[[#This Row],[PerformanceRating.SelfRating]]),Merge2[[#This Row],[PerformanceRating.SelfRating]],NA())</f>
        <v>#N/A</v>
      </c>
      <c r="AR1181" s="4"/>
      <c r="AS1181" s="4" t="e">
        <f>IF(ISNUMBER(Merge2[[#This Row],[PerformanceRating.ManagerRating]]),Merge2[[#This Row],[PerformanceRating.ManagerRating]],NA())</f>
        <v>#N/A</v>
      </c>
      <c r="AT1181" s="4" t="e">
        <f>AVERAGE(Merge2[[#This Row],[environment]],Merge2[[#This Row],[job_satisfactory]],Merge2[[#This Row],[Relationship]],Merge2[[#This Row],[worklife]],Merge2[[#This Row],[selfrating]],Merge2[[#This Row],[managerrating]])</f>
        <v>#N/A</v>
      </c>
    </row>
    <row r="1182" spans="1:46" x14ac:dyDescent="0.25">
      <c r="A1182" s="1" t="s">
        <v>3850</v>
      </c>
      <c r="B1182" s="3" t="s">
        <v>3851</v>
      </c>
      <c r="C1182" s="3" t="s">
        <v>3852</v>
      </c>
      <c r="D1182" s="3" t="s">
        <v>39</v>
      </c>
      <c r="E1182" s="4">
        <v>29</v>
      </c>
      <c r="F1182" s="4" t="str">
        <f>IF(Merge2[[#This Row],[Age]]&lt;=35,"Young","Old")</f>
        <v>Young</v>
      </c>
      <c r="G1182" s="3" t="s">
        <v>27</v>
      </c>
      <c r="H1182" s="3" t="s">
        <v>28</v>
      </c>
      <c r="I1182" s="4">
        <v>17</v>
      </c>
      <c r="J1182" s="4" t="str" cm="1">
        <f t="array" ref="J1182">_xlfn.IFS(Merge2[[#This Row],[DistanceFromHome (KM)]] &lt;=10,"0-10KM",Merge2[[#This Row],[DistanceFromHome (KM)]] &lt;=20,"11-20KM",Merge2[[#This Row],[DistanceFromHome (KM)]] &lt;=30,"21-30KM",Merge2[[#This Row],[DistanceFromHome (KM)]] &lt;=40,"31-40KM",Merge2[[#This Row],[DistanceFromHome (KM)]] &lt;=50,"41-50KM")</f>
        <v>11-20KM</v>
      </c>
      <c r="K1182" s="3" t="s">
        <v>40</v>
      </c>
      <c r="L1182" s="3" t="s">
        <v>30</v>
      </c>
      <c r="M1182" s="4">
        <v>4</v>
      </c>
      <c r="N1182" s="3" t="str" cm="1">
        <f t="array" ref="N1182">_xlfn.SWITCH(Merge2[[#This Row],[Education]], 1, "Below College", 2, "College", 3, "Bachelor's", 4, "Master's", 5, "Doctorate")</f>
        <v>Master's</v>
      </c>
      <c r="O1182" s="3" t="s">
        <v>31</v>
      </c>
      <c r="P1182" s="3" t="s">
        <v>32</v>
      </c>
      <c r="Q1182" s="3" t="s">
        <v>41</v>
      </c>
      <c r="R1182" s="5">
        <v>140158</v>
      </c>
      <c r="S1182" s="4">
        <v>0</v>
      </c>
      <c r="T1182" s="3" t="s">
        <v>34</v>
      </c>
      <c r="U1182" s="4">
        <f>IF(Merge2[[#This Row],[OverTime]]="Yes", 1, 0)</f>
        <v>0</v>
      </c>
      <c r="V1182" s="2">
        <v>44200</v>
      </c>
      <c r="W1182" s="3" t="s">
        <v>34</v>
      </c>
      <c r="X1182" s="4">
        <v>1</v>
      </c>
      <c r="Y1182" s="4">
        <v>0</v>
      </c>
      <c r="Z1182" s="4">
        <v>1</v>
      </c>
      <c r="AA1182" s="4" t="str">
        <f>IF(Merge2[[#This Row],[YearsSinceLastPromotion]] &gt;=4, "Need Attention", "OK")</f>
        <v>OK</v>
      </c>
      <c r="AB1182" s="4">
        <v>1</v>
      </c>
      <c r="AC1182" s="1"/>
      <c r="AD1182" s="1"/>
      <c r="AE1182" s="2"/>
      <c r="AF1182" s="4"/>
      <c r="AG1182" s="4" t="e">
        <f>IF(ISNUMBER(Merge2[[#This Row],[PerformanceRating.EnvironmentSatisfaction]]),Merge2[[#This Row],[PerformanceRating.EnvironmentSatisfaction]], NA())</f>
        <v>#N/A</v>
      </c>
      <c r="AH1182" s="4"/>
      <c r="AI1182" s="4" t="e">
        <f>IF(ISNUMBER(Merge2[[#This Row],[PerformanceRating.JobSatisfaction]]),Merge2[[#This Row],[PerformanceRating.JobSatisfaction]],NA())</f>
        <v>#N/A</v>
      </c>
      <c r="AJ1182" s="4"/>
      <c r="AK1182" s="4" t="e">
        <f>IF(ISNUMBER(Merge2[[#This Row],[PerformanceRating.RelationshipSatisfaction]]),Merge2[[#This Row],[PerformanceRating.RelationshipSatisfaction]],NA())</f>
        <v>#N/A</v>
      </c>
      <c r="AL1182" s="4"/>
      <c r="AM1182" s="4"/>
      <c r="AN1182" s="4"/>
      <c r="AO1182" s="4" t="e">
        <f>IF(ISNUMBER(Merge2[[#This Row],[PerformanceRating.WorkLifeBalance]]),Merge2[[#This Row],[PerformanceRating.WorkLifeBalance]],NA())</f>
        <v>#N/A</v>
      </c>
      <c r="AP1182" s="4"/>
      <c r="AQ1182" s="4" t="e">
        <f>IF(ISNUMBER(Merge2[[#This Row],[PerformanceRating.SelfRating]]),Merge2[[#This Row],[PerformanceRating.SelfRating]],NA())</f>
        <v>#N/A</v>
      </c>
      <c r="AR1182" s="4"/>
      <c r="AS1182" s="4" t="e">
        <f>IF(ISNUMBER(Merge2[[#This Row],[PerformanceRating.ManagerRating]]),Merge2[[#This Row],[PerformanceRating.ManagerRating]],NA())</f>
        <v>#N/A</v>
      </c>
      <c r="AT1182" s="4" t="e">
        <f>AVERAGE(Merge2[[#This Row],[environment]],Merge2[[#This Row],[job_satisfactory]],Merge2[[#This Row],[Relationship]],Merge2[[#This Row],[worklife]],Merge2[[#This Row],[selfrating]],Merge2[[#This Row],[managerrating]])</f>
        <v>#N/A</v>
      </c>
    </row>
    <row r="1183" spans="1:46" x14ac:dyDescent="0.25">
      <c r="A1183" s="1" t="s">
        <v>3853</v>
      </c>
      <c r="B1183" s="3" t="s">
        <v>2338</v>
      </c>
      <c r="C1183" s="3" t="s">
        <v>3854</v>
      </c>
      <c r="D1183" s="3" t="s">
        <v>26</v>
      </c>
      <c r="E1183" s="4">
        <v>19</v>
      </c>
      <c r="F1183" s="4" t="str">
        <f>IF(Merge2[[#This Row],[Age]]&lt;=35,"Young","Old")</f>
        <v>Young</v>
      </c>
      <c r="G1183" s="3" t="s">
        <v>27</v>
      </c>
      <c r="H1183" s="3" t="s">
        <v>57</v>
      </c>
      <c r="I1183" s="4">
        <v>36</v>
      </c>
      <c r="J1183" s="4" t="str" cm="1">
        <f t="array" ref="J1183">_xlfn.IFS(Merge2[[#This Row],[DistanceFromHome (KM)]] &lt;=10,"0-10KM",Merge2[[#This Row],[DistanceFromHome (KM)]] &lt;=20,"11-20KM",Merge2[[#This Row],[DistanceFromHome (KM)]] &lt;=30,"21-30KM",Merge2[[#This Row],[DistanceFromHome (KM)]] &lt;=40,"31-40KM",Merge2[[#This Row],[DistanceFromHome (KM)]] &lt;=50,"41-50KM")</f>
        <v>31-40KM</v>
      </c>
      <c r="K1183" s="3" t="s">
        <v>40</v>
      </c>
      <c r="L1183" s="3" t="s">
        <v>30</v>
      </c>
      <c r="M1183" s="4">
        <v>2</v>
      </c>
      <c r="N1183" s="3" t="str" cm="1">
        <f t="array" ref="N1183">_xlfn.SWITCH(Merge2[[#This Row],[Education]], 1, "Below College", 2, "College", 3, "Bachelor's", 4, "Master's", 5, "Doctorate")</f>
        <v>College</v>
      </c>
      <c r="O1183" s="3" t="s">
        <v>77</v>
      </c>
      <c r="P1183" s="3" t="s">
        <v>110</v>
      </c>
      <c r="Q1183" s="3" t="s">
        <v>41</v>
      </c>
      <c r="R1183" s="5">
        <v>23385</v>
      </c>
      <c r="S1183" s="4">
        <v>2</v>
      </c>
      <c r="T1183" s="3" t="s">
        <v>34</v>
      </c>
      <c r="U1183" s="4">
        <f>IF(Merge2[[#This Row],[OverTime]]="Yes", 1, 0)</f>
        <v>0</v>
      </c>
      <c r="V1183" s="2">
        <v>44202</v>
      </c>
      <c r="W1183" s="3" t="s">
        <v>34</v>
      </c>
      <c r="X1183" s="4">
        <v>1</v>
      </c>
      <c r="Y1183" s="4">
        <v>0</v>
      </c>
      <c r="Z1183" s="4">
        <v>1</v>
      </c>
      <c r="AA1183" s="4" t="str">
        <f>IF(Merge2[[#This Row],[YearsSinceLastPromotion]] &gt;=4, "Need Attention", "OK")</f>
        <v>OK</v>
      </c>
      <c r="AB1183" s="4">
        <v>1</v>
      </c>
      <c r="AC1183" s="1"/>
      <c r="AD1183" s="1"/>
      <c r="AE1183" s="2"/>
      <c r="AF1183" s="4"/>
      <c r="AG1183" s="4" t="e">
        <f>IF(ISNUMBER(Merge2[[#This Row],[PerformanceRating.EnvironmentSatisfaction]]),Merge2[[#This Row],[PerformanceRating.EnvironmentSatisfaction]], NA())</f>
        <v>#N/A</v>
      </c>
      <c r="AH1183" s="4"/>
      <c r="AI1183" s="4" t="e">
        <f>IF(ISNUMBER(Merge2[[#This Row],[PerformanceRating.JobSatisfaction]]),Merge2[[#This Row],[PerformanceRating.JobSatisfaction]],NA())</f>
        <v>#N/A</v>
      </c>
      <c r="AJ1183" s="4"/>
      <c r="AK1183" s="4" t="e">
        <f>IF(ISNUMBER(Merge2[[#This Row],[PerformanceRating.RelationshipSatisfaction]]),Merge2[[#This Row],[PerformanceRating.RelationshipSatisfaction]],NA())</f>
        <v>#N/A</v>
      </c>
      <c r="AL1183" s="4"/>
      <c r="AM1183" s="4"/>
      <c r="AN1183" s="4"/>
      <c r="AO1183" s="4" t="e">
        <f>IF(ISNUMBER(Merge2[[#This Row],[PerformanceRating.WorkLifeBalance]]),Merge2[[#This Row],[PerformanceRating.WorkLifeBalance]],NA())</f>
        <v>#N/A</v>
      </c>
      <c r="AP1183" s="4"/>
      <c r="AQ1183" s="4" t="e">
        <f>IF(ISNUMBER(Merge2[[#This Row],[PerformanceRating.SelfRating]]),Merge2[[#This Row],[PerformanceRating.SelfRating]],NA())</f>
        <v>#N/A</v>
      </c>
      <c r="AR1183" s="4"/>
      <c r="AS1183" s="4" t="e">
        <f>IF(ISNUMBER(Merge2[[#This Row],[PerformanceRating.ManagerRating]]),Merge2[[#This Row],[PerformanceRating.ManagerRating]],NA())</f>
        <v>#N/A</v>
      </c>
      <c r="AT1183" s="4" t="e">
        <f>AVERAGE(Merge2[[#This Row],[environment]],Merge2[[#This Row],[job_satisfactory]],Merge2[[#This Row],[Relationship]],Merge2[[#This Row],[worklife]],Merge2[[#This Row],[selfrating]],Merge2[[#This Row],[managerrating]])</f>
        <v>#N/A</v>
      </c>
    </row>
    <row r="1184" spans="1:46" x14ac:dyDescent="0.25">
      <c r="A1184" s="1" t="s">
        <v>3855</v>
      </c>
      <c r="B1184" s="3" t="s">
        <v>959</v>
      </c>
      <c r="C1184" s="3" t="s">
        <v>3856</v>
      </c>
      <c r="D1184" s="3" t="s">
        <v>26</v>
      </c>
      <c r="E1184" s="4">
        <v>21</v>
      </c>
      <c r="F1184" s="4" t="str">
        <f>IF(Merge2[[#This Row],[Age]]&lt;=35,"Young","Old")</f>
        <v>Young</v>
      </c>
      <c r="G1184" s="3" t="s">
        <v>27</v>
      </c>
      <c r="H1184" s="3" t="s">
        <v>57</v>
      </c>
      <c r="I1184" s="4">
        <v>15</v>
      </c>
      <c r="J1184" s="4" t="str" cm="1">
        <f t="array" ref="J1184">_xlfn.IFS(Merge2[[#This Row],[DistanceFromHome (KM)]] &lt;=10,"0-10KM",Merge2[[#This Row],[DistanceFromHome (KM)]] &lt;=20,"11-20KM",Merge2[[#This Row],[DistanceFromHome (KM)]] &lt;=30,"21-30KM",Merge2[[#This Row],[DistanceFromHome (KM)]] &lt;=40,"31-40KM",Merge2[[#This Row],[DistanceFromHome (KM)]] &lt;=50,"41-50KM")</f>
        <v>11-20KM</v>
      </c>
      <c r="K1184" s="3" t="s">
        <v>29</v>
      </c>
      <c r="L1184" s="3" t="s">
        <v>30</v>
      </c>
      <c r="M1184" s="4">
        <v>2</v>
      </c>
      <c r="N1184" s="3" t="str" cm="1">
        <f t="array" ref="N1184">_xlfn.SWITCH(Merge2[[#This Row],[Education]], 1, "Below College", 2, "College", 3, "Bachelor's", 4, "Master's", 5, "Doctorate")</f>
        <v>College</v>
      </c>
      <c r="O1184" s="3" t="s">
        <v>58</v>
      </c>
      <c r="P1184" s="3" t="s">
        <v>101</v>
      </c>
      <c r="Q1184" s="3" t="s">
        <v>51</v>
      </c>
      <c r="R1184" s="5">
        <v>62882</v>
      </c>
      <c r="S1184" s="4">
        <v>0</v>
      </c>
      <c r="T1184" s="3" t="s">
        <v>42</v>
      </c>
      <c r="U1184" s="4">
        <f>IF(Merge2[[#This Row],[OverTime]]="Yes", 1, 0)</f>
        <v>1</v>
      </c>
      <c r="V1184" s="2">
        <v>44205</v>
      </c>
      <c r="W1184" s="3" t="s">
        <v>42</v>
      </c>
      <c r="X1184" s="4">
        <v>0</v>
      </c>
      <c r="Y1184" s="4">
        <v>0</v>
      </c>
      <c r="Z1184" s="4">
        <v>0</v>
      </c>
      <c r="AA1184" s="4" t="str">
        <f>IF(Merge2[[#This Row],[YearsSinceLastPromotion]] &gt;=4, "Need Attention", "OK")</f>
        <v>OK</v>
      </c>
      <c r="AB1184" s="4">
        <v>0</v>
      </c>
      <c r="AC1184" s="1"/>
      <c r="AD1184" s="1"/>
      <c r="AE1184" s="2"/>
      <c r="AF1184" s="4"/>
      <c r="AG1184" s="4" t="e">
        <f>IF(ISNUMBER(Merge2[[#This Row],[PerformanceRating.EnvironmentSatisfaction]]),Merge2[[#This Row],[PerformanceRating.EnvironmentSatisfaction]], NA())</f>
        <v>#N/A</v>
      </c>
      <c r="AH1184" s="4"/>
      <c r="AI1184" s="4" t="e">
        <f>IF(ISNUMBER(Merge2[[#This Row],[PerformanceRating.JobSatisfaction]]),Merge2[[#This Row],[PerformanceRating.JobSatisfaction]],NA())</f>
        <v>#N/A</v>
      </c>
      <c r="AJ1184" s="4"/>
      <c r="AK1184" s="4" t="e">
        <f>IF(ISNUMBER(Merge2[[#This Row],[PerformanceRating.RelationshipSatisfaction]]),Merge2[[#This Row],[PerformanceRating.RelationshipSatisfaction]],NA())</f>
        <v>#N/A</v>
      </c>
      <c r="AL1184" s="4"/>
      <c r="AM1184" s="4"/>
      <c r="AN1184" s="4"/>
      <c r="AO1184" s="4" t="e">
        <f>IF(ISNUMBER(Merge2[[#This Row],[PerformanceRating.WorkLifeBalance]]),Merge2[[#This Row],[PerformanceRating.WorkLifeBalance]],NA())</f>
        <v>#N/A</v>
      </c>
      <c r="AP1184" s="4"/>
      <c r="AQ1184" s="4" t="e">
        <f>IF(ISNUMBER(Merge2[[#This Row],[PerformanceRating.SelfRating]]),Merge2[[#This Row],[PerformanceRating.SelfRating]],NA())</f>
        <v>#N/A</v>
      </c>
      <c r="AR1184" s="4"/>
      <c r="AS1184" s="4" t="e">
        <f>IF(ISNUMBER(Merge2[[#This Row],[PerformanceRating.ManagerRating]]),Merge2[[#This Row],[PerformanceRating.ManagerRating]],NA())</f>
        <v>#N/A</v>
      </c>
      <c r="AT1184" s="4" t="e">
        <f>AVERAGE(Merge2[[#This Row],[environment]],Merge2[[#This Row],[job_satisfactory]],Merge2[[#This Row],[Relationship]],Merge2[[#This Row],[worklife]],Merge2[[#This Row],[selfrating]],Merge2[[#This Row],[managerrating]])</f>
        <v>#N/A</v>
      </c>
    </row>
    <row r="1185" spans="1:46" x14ac:dyDescent="0.25">
      <c r="A1185" s="1" t="s">
        <v>3857</v>
      </c>
      <c r="B1185" s="3" t="s">
        <v>3858</v>
      </c>
      <c r="C1185" s="3" t="s">
        <v>3859</v>
      </c>
      <c r="D1185" s="3" t="s">
        <v>39</v>
      </c>
      <c r="E1185" s="4">
        <v>19</v>
      </c>
      <c r="F1185" s="4" t="str">
        <f>IF(Merge2[[#This Row],[Age]]&lt;=35,"Young","Old")</f>
        <v>Young</v>
      </c>
      <c r="G1185" s="3" t="s">
        <v>92</v>
      </c>
      <c r="H1185" s="3" t="s">
        <v>28</v>
      </c>
      <c r="I1185" s="4">
        <v>14</v>
      </c>
      <c r="J1185" s="4" t="str" cm="1">
        <f t="array" ref="J1185">_xlfn.IFS(Merge2[[#This Row],[DistanceFromHome (KM)]] &lt;=10,"0-10KM",Merge2[[#This Row],[DistanceFromHome (KM)]] &lt;=20,"11-20KM",Merge2[[#This Row],[DistanceFromHome (KM)]] &lt;=30,"21-30KM",Merge2[[#This Row],[DistanceFromHome (KM)]] &lt;=40,"31-40KM",Merge2[[#This Row],[DistanceFromHome (KM)]] &lt;=50,"41-50KM")</f>
        <v>11-20KM</v>
      </c>
      <c r="K1185" s="3" t="s">
        <v>69</v>
      </c>
      <c r="L1185" s="3" t="s">
        <v>30</v>
      </c>
      <c r="M1185" s="4">
        <v>2</v>
      </c>
      <c r="N1185" s="3" t="str" cm="1">
        <f t="array" ref="N1185">_xlfn.SWITCH(Merge2[[#This Row],[Education]], 1, "Below College", 2, "College", 3, "Bachelor's", 4, "Master's", 5, "Doctorate")</f>
        <v>College</v>
      </c>
      <c r="O1185" s="3" t="s">
        <v>49</v>
      </c>
      <c r="P1185" s="3" t="s">
        <v>32</v>
      </c>
      <c r="Q1185" s="3" t="s">
        <v>41</v>
      </c>
      <c r="R1185" s="5">
        <v>74458</v>
      </c>
      <c r="S1185" s="4">
        <v>1</v>
      </c>
      <c r="T1185" s="3" t="s">
        <v>42</v>
      </c>
      <c r="U1185" s="4">
        <f>IF(Merge2[[#This Row],[OverTime]]="Yes", 1, 0)</f>
        <v>1</v>
      </c>
      <c r="V1185" s="2">
        <v>44206</v>
      </c>
      <c r="W1185" s="3" t="s">
        <v>34</v>
      </c>
      <c r="X1185" s="4">
        <v>1</v>
      </c>
      <c r="Y1185" s="4">
        <v>0</v>
      </c>
      <c r="Z1185" s="4">
        <v>0</v>
      </c>
      <c r="AA1185" s="4" t="str">
        <f>IF(Merge2[[#This Row],[YearsSinceLastPromotion]] &gt;=4, "Need Attention", "OK")</f>
        <v>OK</v>
      </c>
      <c r="AB1185" s="4">
        <v>1</v>
      </c>
      <c r="AC1185" s="1"/>
      <c r="AD1185" s="1"/>
      <c r="AE1185" s="2"/>
      <c r="AF1185" s="4"/>
      <c r="AG1185" s="4" t="e">
        <f>IF(ISNUMBER(Merge2[[#This Row],[PerformanceRating.EnvironmentSatisfaction]]),Merge2[[#This Row],[PerformanceRating.EnvironmentSatisfaction]], NA())</f>
        <v>#N/A</v>
      </c>
      <c r="AH1185" s="4"/>
      <c r="AI1185" s="4" t="e">
        <f>IF(ISNUMBER(Merge2[[#This Row],[PerformanceRating.JobSatisfaction]]),Merge2[[#This Row],[PerformanceRating.JobSatisfaction]],NA())</f>
        <v>#N/A</v>
      </c>
      <c r="AJ1185" s="4"/>
      <c r="AK1185" s="4" t="e">
        <f>IF(ISNUMBER(Merge2[[#This Row],[PerformanceRating.RelationshipSatisfaction]]),Merge2[[#This Row],[PerformanceRating.RelationshipSatisfaction]],NA())</f>
        <v>#N/A</v>
      </c>
      <c r="AL1185" s="4"/>
      <c r="AM1185" s="4"/>
      <c r="AN1185" s="4"/>
      <c r="AO1185" s="4" t="e">
        <f>IF(ISNUMBER(Merge2[[#This Row],[PerformanceRating.WorkLifeBalance]]),Merge2[[#This Row],[PerformanceRating.WorkLifeBalance]],NA())</f>
        <v>#N/A</v>
      </c>
      <c r="AP1185" s="4"/>
      <c r="AQ1185" s="4" t="e">
        <f>IF(ISNUMBER(Merge2[[#This Row],[PerformanceRating.SelfRating]]),Merge2[[#This Row],[PerformanceRating.SelfRating]],NA())</f>
        <v>#N/A</v>
      </c>
      <c r="AR1185" s="4"/>
      <c r="AS1185" s="4" t="e">
        <f>IF(ISNUMBER(Merge2[[#This Row],[PerformanceRating.ManagerRating]]),Merge2[[#This Row],[PerformanceRating.ManagerRating]],NA())</f>
        <v>#N/A</v>
      </c>
      <c r="AT1185" s="4" t="e">
        <f>AVERAGE(Merge2[[#This Row],[environment]],Merge2[[#This Row],[job_satisfactory]],Merge2[[#This Row],[Relationship]],Merge2[[#This Row],[worklife]],Merge2[[#This Row],[selfrating]],Merge2[[#This Row],[managerrating]])</f>
        <v>#N/A</v>
      </c>
    </row>
    <row r="1186" spans="1:46" x14ac:dyDescent="0.25">
      <c r="A1186" s="1" t="s">
        <v>3860</v>
      </c>
      <c r="B1186" s="3" t="s">
        <v>3861</v>
      </c>
      <c r="C1186" s="3" t="s">
        <v>3862</v>
      </c>
      <c r="D1186" s="3" t="s">
        <v>26</v>
      </c>
      <c r="E1186" s="4">
        <v>21</v>
      </c>
      <c r="F1186" s="4" t="str">
        <f>IF(Merge2[[#This Row],[Age]]&lt;=35,"Young","Old")</f>
        <v>Young</v>
      </c>
      <c r="G1186" s="3" t="s">
        <v>27</v>
      </c>
      <c r="H1186" s="3" t="s">
        <v>57</v>
      </c>
      <c r="I1186" s="4">
        <v>19</v>
      </c>
      <c r="J1186" s="4" t="str" cm="1">
        <f t="array" ref="J1186">_xlfn.IFS(Merge2[[#This Row],[DistanceFromHome (KM)]] &lt;=10,"0-10KM",Merge2[[#This Row],[DistanceFromHome (KM)]] &lt;=20,"11-20KM",Merge2[[#This Row],[DistanceFromHome (KM)]] &lt;=30,"21-30KM",Merge2[[#This Row],[DistanceFromHome (KM)]] &lt;=40,"31-40KM",Merge2[[#This Row],[DistanceFromHome (KM)]] &lt;=50,"41-50KM")</f>
        <v>11-20KM</v>
      </c>
      <c r="K1186" s="3" t="s">
        <v>69</v>
      </c>
      <c r="L1186" s="3" t="s">
        <v>30</v>
      </c>
      <c r="M1186" s="4">
        <v>4</v>
      </c>
      <c r="N1186" s="3" t="str" cm="1">
        <f t="array" ref="N1186">_xlfn.SWITCH(Merge2[[#This Row],[Education]], 1, "Below College", 2, "College", 3, "Bachelor's", 4, "Master's", 5, "Doctorate")</f>
        <v>Master's</v>
      </c>
      <c r="O1186" s="3" t="s">
        <v>77</v>
      </c>
      <c r="P1186" s="3" t="s">
        <v>110</v>
      </c>
      <c r="Q1186" s="3" t="s">
        <v>41</v>
      </c>
      <c r="R1186" s="5">
        <v>25114</v>
      </c>
      <c r="S1186" s="4">
        <v>0</v>
      </c>
      <c r="T1186" s="3" t="s">
        <v>34</v>
      </c>
      <c r="U1186" s="4">
        <f>IF(Merge2[[#This Row],[OverTime]]="Yes", 1, 0)</f>
        <v>0</v>
      </c>
      <c r="V1186" s="2">
        <v>44212</v>
      </c>
      <c r="W1186" s="3" t="s">
        <v>34</v>
      </c>
      <c r="X1186" s="4">
        <v>1</v>
      </c>
      <c r="Y1186" s="4">
        <v>1</v>
      </c>
      <c r="Z1186" s="4">
        <v>1</v>
      </c>
      <c r="AA1186" s="4" t="str">
        <f>IF(Merge2[[#This Row],[YearsSinceLastPromotion]] &gt;=4, "Need Attention", "OK")</f>
        <v>OK</v>
      </c>
      <c r="AB1186" s="4">
        <v>1</v>
      </c>
      <c r="AC1186" s="1"/>
      <c r="AD1186" s="1"/>
      <c r="AE1186" s="2"/>
      <c r="AF1186" s="4"/>
      <c r="AG1186" s="4" t="e">
        <f>IF(ISNUMBER(Merge2[[#This Row],[PerformanceRating.EnvironmentSatisfaction]]),Merge2[[#This Row],[PerformanceRating.EnvironmentSatisfaction]], NA())</f>
        <v>#N/A</v>
      </c>
      <c r="AH1186" s="4"/>
      <c r="AI1186" s="4" t="e">
        <f>IF(ISNUMBER(Merge2[[#This Row],[PerformanceRating.JobSatisfaction]]),Merge2[[#This Row],[PerformanceRating.JobSatisfaction]],NA())</f>
        <v>#N/A</v>
      </c>
      <c r="AJ1186" s="4"/>
      <c r="AK1186" s="4" t="e">
        <f>IF(ISNUMBER(Merge2[[#This Row],[PerformanceRating.RelationshipSatisfaction]]),Merge2[[#This Row],[PerformanceRating.RelationshipSatisfaction]],NA())</f>
        <v>#N/A</v>
      </c>
      <c r="AL1186" s="4"/>
      <c r="AM1186" s="4"/>
      <c r="AN1186" s="4"/>
      <c r="AO1186" s="4" t="e">
        <f>IF(ISNUMBER(Merge2[[#This Row],[PerformanceRating.WorkLifeBalance]]),Merge2[[#This Row],[PerformanceRating.WorkLifeBalance]],NA())</f>
        <v>#N/A</v>
      </c>
      <c r="AP1186" s="4"/>
      <c r="AQ1186" s="4" t="e">
        <f>IF(ISNUMBER(Merge2[[#This Row],[PerformanceRating.SelfRating]]),Merge2[[#This Row],[PerformanceRating.SelfRating]],NA())</f>
        <v>#N/A</v>
      </c>
      <c r="AR1186" s="4"/>
      <c r="AS1186" s="4" t="e">
        <f>IF(ISNUMBER(Merge2[[#This Row],[PerformanceRating.ManagerRating]]),Merge2[[#This Row],[PerformanceRating.ManagerRating]],NA())</f>
        <v>#N/A</v>
      </c>
      <c r="AT1186" s="4" t="e">
        <f>AVERAGE(Merge2[[#This Row],[environment]],Merge2[[#This Row],[job_satisfactory]],Merge2[[#This Row],[Relationship]],Merge2[[#This Row],[worklife]],Merge2[[#This Row],[selfrating]],Merge2[[#This Row],[managerrating]])</f>
        <v>#N/A</v>
      </c>
    </row>
    <row r="1187" spans="1:46" hidden="1" x14ac:dyDescent="0.25">
      <c r="A1187" s="1" t="s">
        <v>3863</v>
      </c>
      <c r="B1187" s="3" t="s">
        <v>3864</v>
      </c>
      <c r="C1187" s="3" t="s">
        <v>3865</v>
      </c>
      <c r="D1187" s="3" t="s">
        <v>39</v>
      </c>
      <c r="E1187" s="4">
        <v>51</v>
      </c>
      <c r="F1187" s="4" t="str">
        <f>IF(Merge2[[#This Row],[Age]]&lt;=35,"Young","Old")</f>
        <v>Old</v>
      </c>
      <c r="G1187" s="3" t="s">
        <v>27</v>
      </c>
      <c r="H1187" s="3" t="s">
        <v>57</v>
      </c>
      <c r="I1187" s="4">
        <v>30</v>
      </c>
      <c r="J1187" s="4" t="str" cm="1">
        <f t="array" ref="J1187">_xlfn.IFS(Merge2[[#This Row],[DistanceFromHome (KM)]] &lt;=10,"0-10KM",Merge2[[#This Row],[DistanceFromHome (KM)]] &lt;=20,"11-20KM",Merge2[[#This Row],[DistanceFromHome (KM)]] &lt;=30,"21-30KM",Merge2[[#This Row],[DistanceFromHome (KM)]] &lt;=40,"31-40KM",Merge2[[#This Row],[DistanceFromHome (KM)]] &lt;=50,"41-50KM")</f>
        <v>21-30KM</v>
      </c>
      <c r="K1187" s="3" t="s">
        <v>69</v>
      </c>
      <c r="L1187" s="3" t="s">
        <v>30</v>
      </c>
      <c r="M1187" s="4">
        <v>3</v>
      </c>
      <c r="N1187" s="3" t="str" cm="1">
        <f t="array" ref="N1187">_xlfn.SWITCH(Merge2[[#This Row],[Education]], 1, "Below College", 2, "College", 3, "Bachelor's", 4, "Master's", 5, "Doctorate")</f>
        <v>Bachelor's</v>
      </c>
      <c r="O1187" s="3" t="s">
        <v>58</v>
      </c>
      <c r="P1187" s="3" t="s">
        <v>205</v>
      </c>
      <c r="Q1187" s="3" t="s">
        <v>33</v>
      </c>
      <c r="R1187" s="5">
        <v>232658</v>
      </c>
      <c r="S1187" s="4">
        <v>1</v>
      </c>
      <c r="T1187" s="3" t="s">
        <v>34</v>
      </c>
      <c r="U1187" s="4">
        <f>IF(Merge2[[#This Row],[OverTime]]="Yes", 1, 0)</f>
        <v>0</v>
      </c>
      <c r="V1187" s="2">
        <v>44213</v>
      </c>
      <c r="W1187" s="3" t="s">
        <v>34</v>
      </c>
      <c r="X1187" s="4">
        <v>1</v>
      </c>
      <c r="Y1187" s="4">
        <v>1</v>
      </c>
      <c r="Z1187" s="4">
        <v>1</v>
      </c>
      <c r="AA1187" s="4" t="str">
        <f>IF(Merge2[[#This Row],[YearsSinceLastPromotion]] &gt;=4, "Need Attention", "OK")</f>
        <v>OK</v>
      </c>
      <c r="AB1187" s="4">
        <v>1</v>
      </c>
      <c r="AC1187" s="1"/>
      <c r="AD1187" s="1"/>
      <c r="AE1187" s="2"/>
      <c r="AF1187" s="4"/>
      <c r="AG1187" s="4" t="e">
        <f>IF(ISNUMBER(Merge2[[#This Row],[PerformanceRating.EnvironmentSatisfaction]]),Merge2[[#This Row],[PerformanceRating.EnvironmentSatisfaction]], NA())</f>
        <v>#N/A</v>
      </c>
      <c r="AH1187" s="4"/>
      <c r="AI1187" s="4" t="e">
        <f>IF(ISNUMBER(Merge2[[#This Row],[PerformanceRating.JobSatisfaction]]),Merge2[[#This Row],[PerformanceRating.JobSatisfaction]],NA())</f>
        <v>#N/A</v>
      </c>
      <c r="AJ1187" s="4"/>
      <c r="AK1187" s="4" t="e">
        <f>IF(ISNUMBER(Merge2[[#This Row],[PerformanceRating.RelationshipSatisfaction]]),Merge2[[#This Row],[PerformanceRating.RelationshipSatisfaction]],NA())</f>
        <v>#N/A</v>
      </c>
      <c r="AL1187" s="4"/>
      <c r="AM1187" s="4"/>
      <c r="AN1187" s="4"/>
      <c r="AO1187" s="4" t="e">
        <f>IF(ISNUMBER(Merge2[[#This Row],[PerformanceRating.WorkLifeBalance]]),Merge2[[#This Row],[PerformanceRating.WorkLifeBalance]],NA())</f>
        <v>#N/A</v>
      </c>
      <c r="AP1187" s="4"/>
      <c r="AQ1187" s="4" t="e">
        <f>IF(ISNUMBER(Merge2[[#This Row],[PerformanceRating.SelfRating]]),Merge2[[#This Row],[PerformanceRating.SelfRating]],NA())</f>
        <v>#N/A</v>
      </c>
      <c r="AR1187" s="4"/>
      <c r="AS1187" s="4" t="e">
        <f>IF(ISNUMBER(Merge2[[#This Row],[PerformanceRating.ManagerRating]]),Merge2[[#This Row],[PerformanceRating.ManagerRating]],NA())</f>
        <v>#N/A</v>
      </c>
      <c r="AT1187" s="4" t="e">
        <f>AVERAGE(Merge2[[#This Row],[environment]],Merge2[[#This Row],[job_satisfactory]],Merge2[[#This Row],[Relationship]],Merge2[[#This Row],[worklife]],Merge2[[#This Row],[selfrating]],Merge2[[#This Row],[managerrating]])</f>
        <v>#N/A</v>
      </c>
    </row>
    <row r="1188" spans="1:46" x14ac:dyDescent="0.25">
      <c r="A1188" s="1" t="s">
        <v>3866</v>
      </c>
      <c r="B1188" s="3" t="s">
        <v>3867</v>
      </c>
      <c r="C1188" s="3" t="s">
        <v>3868</v>
      </c>
      <c r="D1188" s="3" t="s">
        <v>56</v>
      </c>
      <c r="E1188" s="4">
        <v>22</v>
      </c>
      <c r="F1188" s="4" t="str">
        <f>IF(Merge2[[#This Row],[Age]]&lt;=35,"Young","Old")</f>
        <v>Young</v>
      </c>
      <c r="G1188" s="3" t="s">
        <v>27</v>
      </c>
      <c r="H1188" s="3" t="s">
        <v>57</v>
      </c>
      <c r="I1188" s="4">
        <v>16</v>
      </c>
      <c r="J1188" s="4" t="str" cm="1">
        <f t="array" ref="J1188">_xlfn.IFS(Merge2[[#This Row],[DistanceFromHome (KM)]] &lt;=10,"0-10KM",Merge2[[#This Row],[DistanceFromHome (KM)]] &lt;=20,"11-20KM",Merge2[[#This Row],[DistanceFromHome (KM)]] &lt;=30,"21-30KM",Merge2[[#This Row],[DistanceFromHome (KM)]] &lt;=40,"31-40KM",Merge2[[#This Row],[DistanceFromHome (KM)]] &lt;=50,"41-50KM")</f>
        <v>11-20KM</v>
      </c>
      <c r="K1188" s="3" t="s">
        <v>69</v>
      </c>
      <c r="L1188" s="3" t="s">
        <v>30</v>
      </c>
      <c r="M1188" s="4">
        <v>1</v>
      </c>
      <c r="N1188" s="3" t="str" cm="1">
        <f t="array" ref="N1188">_xlfn.SWITCH(Merge2[[#This Row],[Education]], 1, "Below College", 2, "College", 3, "Bachelor's", 4, "Master's", 5, "Doctorate")</f>
        <v>Below College</v>
      </c>
      <c r="O1188" s="3" t="s">
        <v>58</v>
      </c>
      <c r="P1188" s="3" t="s">
        <v>93</v>
      </c>
      <c r="Q1188" s="3" t="s">
        <v>51</v>
      </c>
      <c r="R1188" s="5">
        <v>78467</v>
      </c>
      <c r="S1188" s="4">
        <v>2</v>
      </c>
      <c r="T1188" s="3" t="s">
        <v>42</v>
      </c>
      <c r="U1188" s="4">
        <f>IF(Merge2[[#This Row],[OverTime]]="Yes", 1, 0)</f>
        <v>1</v>
      </c>
      <c r="V1188" s="2">
        <v>44221</v>
      </c>
      <c r="W1188" s="3" t="s">
        <v>34</v>
      </c>
      <c r="X1188" s="4">
        <v>1</v>
      </c>
      <c r="Y1188" s="4">
        <v>0</v>
      </c>
      <c r="Z1188" s="4">
        <v>1</v>
      </c>
      <c r="AA1188" s="4" t="str">
        <f>IF(Merge2[[#This Row],[YearsSinceLastPromotion]] &gt;=4, "Need Attention", "OK")</f>
        <v>OK</v>
      </c>
      <c r="AB1188" s="4">
        <v>0</v>
      </c>
      <c r="AC1188" s="1"/>
      <c r="AD1188" s="1"/>
      <c r="AE1188" s="2"/>
      <c r="AF1188" s="4"/>
      <c r="AG1188" s="4" t="e">
        <f>IF(ISNUMBER(Merge2[[#This Row],[PerformanceRating.EnvironmentSatisfaction]]),Merge2[[#This Row],[PerformanceRating.EnvironmentSatisfaction]], NA())</f>
        <v>#N/A</v>
      </c>
      <c r="AH1188" s="4"/>
      <c r="AI1188" s="4" t="e">
        <f>IF(ISNUMBER(Merge2[[#This Row],[PerformanceRating.JobSatisfaction]]),Merge2[[#This Row],[PerformanceRating.JobSatisfaction]],NA())</f>
        <v>#N/A</v>
      </c>
      <c r="AJ1188" s="4"/>
      <c r="AK1188" s="4" t="e">
        <f>IF(ISNUMBER(Merge2[[#This Row],[PerformanceRating.RelationshipSatisfaction]]),Merge2[[#This Row],[PerformanceRating.RelationshipSatisfaction]],NA())</f>
        <v>#N/A</v>
      </c>
      <c r="AL1188" s="4"/>
      <c r="AM1188" s="4"/>
      <c r="AN1188" s="4"/>
      <c r="AO1188" s="4" t="e">
        <f>IF(ISNUMBER(Merge2[[#This Row],[PerformanceRating.WorkLifeBalance]]),Merge2[[#This Row],[PerformanceRating.WorkLifeBalance]],NA())</f>
        <v>#N/A</v>
      </c>
      <c r="AP1188" s="4"/>
      <c r="AQ1188" s="4" t="e">
        <f>IF(ISNUMBER(Merge2[[#This Row],[PerformanceRating.SelfRating]]),Merge2[[#This Row],[PerformanceRating.SelfRating]],NA())</f>
        <v>#N/A</v>
      </c>
      <c r="AR1188" s="4"/>
      <c r="AS1188" s="4" t="e">
        <f>IF(ISNUMBER(Merge2[[#This Row],[PerformanceRating.ManagerRating]]),Merge2[[#This Row],[PerformanceRating.ManagerRating]],NA())</f>
        <v>#N/A</v>
      </c>
      <c r="AT1188" s="4" t="e">
        <f>AVERAGE(Merge2[[#This Row],[environment]],Merge2[[#This Row],[job_satisfactory]],Merge2[[#This Row],[Relationship]],Merge2[[#This Row],[worklife]],Merge2[[#This Row],[selfrating]],Merge2[[#This Row],[managerrating]])</f>
        <v>#N/A</v>
      </c>
    </row>
    <row r="1189" spans="1:46" x14ac:dyDescent="0.25">
      <c r="A1189" s="1" t="s">
        <v>3869</v>
      </c>
      <c r="B1189" s="3" t="s">
        <v>3870</v>
      </c>
      <c r="C1189" s="3" t="s">
        <v>3871</v>
      </c>
      <c r="D1189" s="3" t="s">
        <v>26</v>
      </c>
      <c r="E1189" s="4">
        <v>28</v>
      </c>
      <c r="F1189" s="4" t="str">
        <f>IF(Merge2[[#This Row],[Age]]&lt;=35,"Young","Old")</f>
        <v>Young</v>
      </c>
      <c r="G1189" s="3" t="s">
        <v>27</v>
      </c>
      <c r="H1189" s="3" t="s">
        <v>57</v>
      </c>
      <c r="I1189" s="4">
        <v>15</v>
      </c>
      <c r="J1189" s="4" t="str" cm="1">
        <f t="array" ref="J1189">_xlfn.IFS(Merge2[[#This Row],[DistanceFromHome (KM)]] &lt;=10,"0-10KM",Merge2[[#This Row],[DistanceFromHome (KM)]] &lt;=20,"11-20KM",Merge2[[#This Row],[DistanceFromHome (KM)]] &lt;=30,"21-30KM",Merge2[[#This Row],[DistanceFromHome (KM)]] &lt;=40,"31-40KM",Merge2[[#This Row],[DistanceFromHome (KM)]] &lt;=50,"41-50KM")</f>
        <v>11-20KM</v>
      </c>
      <c r="K1189" s="3" t="s">
        <v>40</v>
      </c>
      <c r="L1189" s="3" t="s">
        <v>30</v>
      </c>
      <c r="M1189" s="4">
        <v>4</v>
      </c>
      <c r="N1189" s="3" t="str" cm="1">
        <f t="array" ref="N1189">_xlfn.SWITCH(Merge2[[#This Row],[Education]], 1, "Below College", 2, "College", 3, "Bachelor's", 4, "Master's", 5, "Doctorate")</f>
        <v>Master's</v>
      </c>
      <c r="O1189" s="3" t="s">
        <v>83</v>
      </c>
      <c r="P1189" s="3" t="s">
        <v>32</v>
      </c>
      <c r="Q1189" s="3" t="s">
        <v>41</v>
      </c>
      <c r="R1189" s="5">
        <v>319619</v>
      </c>
      <c r="S1189" s="4">
        <v>0</v>
      </c>
      <c r="T1189" s="3" t="s">
        <v>42</v>
      </c>
      <c r="U1189" s="4">
        <f>IF(Merge2[[#This Row],[OverTime]]="Yes", 1, 0)</f>
        <v>1</v>
      </c>
      <c r="V1189" s="2">
        <v>44222</v>
      </c>
      <c r="W1189" s="3" t="s">
        <v>34</v>
      </c>
      <c r="X1189" s="4">
        <v>1</v>
      </c>
      <c r="Y1189" s="4">
        <v>1</v>
      </c>
      <c r="Z1189" s="4">
        <v>1</v>
      </c>
      <c r="AA1189" s="4" t="str">
        <f>IF(Merge2[[#This Row],[YearsSinceLastPromotion]] &gt;=4, "Need Attention", "OK")</f>
        <v>OK</v>
      </c>
      <c r="AB1189" s="4">
        <v>0</v>
      </c>
      <c r="AC1189" s="1"/>
      <c r="AD1189" s="1"/>
      <c r="AE1189" s="2"/>
      <c r="AF1189" s="4"/>
      <c r="AG1189" s="4" t="e">
        <f>IF(ISNUMBER(Merge2[[#This Row],[PerformanceRating.EnvironmentSatisfaction]]),Merge2[[#This Row],[PerformanceRating.EnvironmentSatisfaction]], NA())</f>
        <v>#N/A</v>
      </c>
      <c r="AH1189" s="4"/>
      <c r="AI1189" s="4" t="e">
        <f>IF(ISNUMBER(Merge2[[#This Row],[PerformanceRating.JobSatisfaction]]),Merge2[[#This Row],[PerformanceRating.JobSatisfaction]],NA())</f>
        <v>#N/A</v>
      </c>
      <c r="AJ1189" s="4"/>
      <c r="AK1189" s="4" t="e">
        <f>IF(ISNUMBER(Merge2[[#This Row],[PerformanceRating.RelationshipSatisfaction]]),Merge2[[#This Row],[PerformanceRating.RelationshipSatisfaction]],NA())</f>
        <v>#N/A</v>
      </c>
      <c r="AL1189" s="4"/>
      <c r="AM1189" s="4"/>
      <c r="AN1189" s="4"/>
      <c r="AO1189" s="4" t="e">
        <f>IF(ISNUMBER(Merge2[[#This Row],[PerformanceRating.WorkLifeBalance]]),Merge2[[#This Row],[PerformanceRating.WorkLifeBalance]],NA())</f>
        <v>#N/A</v>
      </c>
      <c r="AP1189" s="4"/>
      <c r="AQ1189" s="4" t="e">
        <f>IF(ISNUMBER(Merge2[[#This Row],[PerformanceRating.SelfRating]]),Merge2[[#This Row],[PerformanceRating.SelfRating]],NA())</f>
        <v>#N/A</v>
      </c>
      <c r="AR1189" s="4"/>
      <c r="AS1189" s="4" t="e">
        <f>IF(ISNUMBER(Merge2[[#This Row],[PerformanceRating.ManagerRating]]),Merge2[[#This Row],[PerformanceRating.ManagerRating]],NA())</f>
        <v>#N/A</v>
      </c>
      <c r="AT1189" s="4" t="e">
        <f>AVERAGE(Merge2[[#This Row],[environment]],Merge2[[#This Row],[job_satisfactory]],Merge2[[#This Row],[Relationship]],Merge2[[#This Row],[worklife]],Merge2[[#This Row],[selfrating]],Merge2[[#This Row],[managerrating]])</f>
        <v>#N/A</v>
      </c>
    </row>
    <row r="1190" spans="1:46" x14ac:dyDescent="0.25">
      <c r="A1190" s="1" t="s">
        <v>3872</v>
      </c>
      <c r="B1190" s="3" t="s">
        <v>3873</v>
      </c>
      <c r="C1190" s="3" t="s">
        <v>3874</v>
      </c>
      <c r="D1190" s="3" t="s">
        <v>26</v>
      </c>
      <c r="E1190" s="4">
        <v>22</v>
      </c>
      <c r="F1190" s="4" t="str">
        <f>IF(Merge2[[#This Row],[Age]]&lt;=35,"Young","Old")</f>
        <v>Young</v>
      </c>
      <c r="G1190" s="3" t="s">
        <v>27</v>
      </c>
      <c r="H1190" s="3" t="s">
        <v>57</v>
      </c>
      <c r="I1190" s="4">
        <v>40</v>
      </c>
      <c r="J1190" s="4" t="str" cm="1">
        <f t="array" ref="J1190">_xlfn.IFS(Merge2[[#This Row],[DistanceFromHome (KM)]] &lt;=10,"0-10KM",Merge2[[#This Row],[DistanceFromHome (KM)]] &lt;=20,"11-20KM",Merge2[[#This Row],[DistanceFromHome (KM)]] &lt;=30,"21-30KM",Merge2[[#This Row],[DistanceFromHome (KM)]] &lt;=40,"31-40KM",Merge2[[#This Row],[DistanceFromHome (KM)]] &lt;=50,"41-50KM")</f>
        <v>31-40KM</v>
      </c>
      <c r="K1190" s="3" t="s">
        <v>29</v>
      </c>
      <c r="L1190" s="3" t="s">
        <v>30</v>
      </c>
      <c r="M1190" s="4">
        <v>4</v>
      </c>
      <c r="N1190" s="3" t="str" cm="1">
        <f t="array" ref="N1190">_xlfn.SWITCH(Merge2[[#This Row],[Education]], 1, "Below College", 2, "College", 3, "Bachelor's", 4, "Master's", 5, "Doctorate")</f>
        <v>Master's</v>
      </c>
      <c r="O1190" s="3" t="s">
        <v>58</v>
      </c>
      <c r="P1190" s="3" t="s">
        <v>114</v>
      </c>
      <c r="Q1190" s="3" t="s">
        <v>51</v>
      </c>
      <c r="R1190" s="5">
        <v>66266</v>
      </c>
      <c r="S1190" s="4">
        <v>1</v>
      </c>
      <c r="T1190" s="3" t="s">
        <v>34</v>
      </c>
      <c r="U1190" s="4">
        <f>IF(Merge2[[#This Row],[OverTime]]="Yes", 1, 0)</f>
        <v>0</v>
      </c>
      <c r="V1190" s="2">
        <v>44227</v>
      </c>
      <c r="W1190" s="3" t="s">
        <v>34</v>
      </c>
      <c r="X1190" s="4">
        <v>1</v>
      </c>
      <c r="Y1190" s="4">
        <v>0</v>
      </c>
      <c r="Z1190" s="4">
        <v>1</v>
      </c>
      <c r="AA1190" s="4" t="str">
        <f>IF(Merge2[[#This Row],[YearsSinceLastPromotion]] &gt;=4, "Need Attention", "OK")</f>
        <v>OK</v>
      </c>
      <c r="AB1190" s="4">
        <v>1</v>
      </c>
      <c r="AC1190" s="1"/>
      <c r="AD1190" s="1"/>
      <c r="AE1190" s="2"/>
      <c r="AF1190" s="4"/>
      <c r="AG1190" s="4" t="e">
        <f>IF(ISNUMBER(Merge2[[#This Row],[PerformanceRating.EnvironmentSatisfaction]]),Merge2[[#This Row],[PerformanceRating.EnvironmentSatisfaction]], NA())</f>
        <v>#N/A</v>
      </c>
      <c r="AH1190" s="4"/>
      <c r="AI1190" s="4" t="e">
        <f>IF(ISNUMBER(Merge2[[#This Row],[PerformanceRating.JobSatisfaction]]),Merge2[[#This Row],[PerformanceRating.JobSatisfaction]],NA())</f>
        <v>#N/A</v>
      </c>
      <c r="AJ1190" s="4"/>
      <c r="AK1190" s="4" t="e">
        <f>IF(ISNUMBER(Merge2[[#This Row],[PerformanceRating.RelationshipSatisfaction]]),Merge2[[#This Row],[PerformanceRating.RelationshipSatisfaction]],NA())</f>
        <v>#N/A</v>
      </c>
      <c r="AL1190" s="4"/>
      <c r="AM1190" s="4"/>
      <c r="AN1190" s="4"/>
      <c r="AO1190" s="4" t="e">
        <f>IF(ISNUMBER(Merge2[[#This Row],[PerformanceRating.WorkLifeBalance]]),Merge2[[#This Row],[PerformanceRating.WorkLifeBalance]],NA())</f>
        <v>#N/A</v>
      </c>
      <c r="AP1190" s="4"/>
      <c r="AQ1190" s="4" t="e">
        <f>IF(ISNUMBER(Merge2[[#This Row],[PerformanceRating.SelfRating]]),Merge2[[#This Row],[PerformanceRating.SelfRating]],NA())</f>
        <v>#N/A</v>
      </c>
      <c r="AR1190" s="4"/>
      <c r="AS1190" s="4" t="e">
        <f>IF(ISNUMBER(Merge2[[#This Row],[PerformanceRating.ManagerRating]]),Merge2[[#This Row],[PerformanceRating.ManagerRating]],NA())</f>
        <v>#N/A</v>
      </c>
      <c r="AT1190" s="4" t="e">
        <f>AVERAGE(Merge2[[#This Row],[environment]],Merge2[[#This Row],[job_satisfactory]],Merge2[[#This Row],[Relationship]],Merge2[[#This Row],[worklife]],Merge2[[#This Row],[selfrating]],Merge2[[#This Row],[managerrating]])</f>
        <v>#N/A</v>
      </c>
    </row>
    <row r="1191" spans="1:46" x14ac:dyDescent="0.25">
      <c r="A1191" s="1" t="s">
        <v>3875</v>
      </c>
      <c r="B1191" s="3" t="s">
        <v>3876</v>
      </c>
      <c r="C1191" s="3" t="s">
        <v>3877</v>
      </c>
      <c r="D1191" s="3" t="s">
        <v>26</v>
      </c>
      <c r="E1191" s="4">
        <v>22</v>
      </c>
      <c r="F1191" s="4" t="str">
        <f>IF(Merge2[[#This Row],[Age]]&lt;=35,"Young","Old")</f>
        <v>Young</v>
      </c>
      <c r="G1191" s="3" t="s">
        <v>27</v>
      </c>
      <c r="H1191" s="3" t="s">
        <v>47</v>
      </c>
      <c r="I1191" s="4">
        <v>7</v>
      </c>
      <c r="J1191" s="4" t="str" cm="1">
        <f t="array" ref="J1191">_xlfn.IFS(Merge2[[#This Row],[DistanceFromHome (KM)]] &lt;=10,"0-10KM",Merge2[[#This Row],[DistanceFromHome (KM)]] &lt;=20,"11-20KM",Merge2[[#This Row],[DistanceFromHome (KM)]] &lt;=30,"21-30KM",Merge2[[#This Row],[DistanceFromHome (KM)]] &lt;=40,"31-40KM",Merge2[[#This Row],[DistanceFromHome (KM)]] &lt;=50,"41-50KM")</f>
        <v>0-10KM</v>
      </c>
      <c r="K1191" s="3" t="s">
        <v>69</v>
      </c>
      <c r="L1191" s="3" t="s">
        <v>30</v>
      </c>
      <c r="M1191" s="4">
        <v>2</v>
      </c>
      <c r="N1191" s="3" t="str" cm="1">
        <f t="array" ref="N1191">_xlfn.SWITCH(Merge2[[#This Row],[Education]], 1, "Below College", 2, "College", 3, "Bachelor's", 4, "Master's", 5, "Doctorate")</f>
        <v>College</v>
      </c>
      <c r="O1191" s="3" t="s">
        <v>130</v>
      </c>
      <c r="P1191" s="3" t="s">
        <v>64</v>
      </c>
      <c r="Q1191" s="3" t="s">
        <v>51</v>
      </c>
      <c r="R1191" s="5">
        <v>29322</v>
      </c>
      <c r="S1191" s="4">
        <v>0</v>
      </c>
      <c r="T1191" s="3" t="s">
        <v>42</v>
      </c>
      <c r="U1191" s="4">
        <f>IF(Merge2[[#This Row],[OverTime]]="Yes", 1, 0)</f>
        <v>1</v>
      </c>
      <c r="V1191" s="2">
        <v>44227</v>
      </c>
      <c r="W1191" s="3" t="s">
        <v>42</v>
      </c>
      <c r="X1191" s="4">
        <v>1</v>
      </c>
      <c r="Y1191" s="4">
        <v>0</v>
      </c>
      <c r="Z1191" s="4">
        <v>0</v>
      </c>
      <c r="AA1191" s="4" t="str">
        <f>IF(Merge2[[#This Row],[YearsSinceLastPromotion]] &gt;=4, "Need Attention", "OK")</f>
        <v>OK</v>
      </c>
      <c r="AB1191" s="4">
        <v>0</v>
      </c>
      <c r="AC1191" s="1" t="s">
        <v>3878</v>
      </c>
      <c r="AD1191" s="1" t="s">
        <v>3875</v>
      </c>
      <c r="AE1191" s="2">
        <v>42600</v>
      </c>
      <c r="AF1191" s="4">
        <v>4</v>
      </c>
      <c r="AG1191" s="4">
        <f>IF(ISNUMBER(Merge2[[#This Row],[PerformanceRating.EnvironmentSatisfaction]]),Merge2[[#This Row],[PerformanceRating.EnvironmentSatisfaction]], NA())</f>
        <v>4</v>
      </c>
      <c r="AH1191" s="4">
        <v>5</v>
      </c>
      <c r="AI1191" s="4">
        <f>IF(ISNUMBER(Merge2[[#This Row],[PerformanceRating.JobSatisfaction]]),Merge2[[#This Row],[PerformanceRating.JobSatisfaction]],NA())</f>
        <v>5</v>
      </c>
      <c r="AJ1191" s="4">
        <v>4</v>
      </c>
      <c r="AK1191" s="4">
        <f>IF(ISNUMBER(Merge2[[#This Row],[PerformanceRating.RelationshipSatisfaction]]),Merge2[[#This Row],[PerformanceRating.RelationshipSatisfaction]],NA())</f>
        <v>4</v>
      </c>
      <c r="AL1191" s="4">
        <v>3</v>
      </c>
      <c r="AM1191" s="4">
        <v>0</v>
      </c>
      <c r="AN1191" s="4">
        <v>3</v>
      </c>
      <c r="AO1191" s="4">
        <f>IF(ISNUMBER(Merge2[[#This Row],[PerformanceRating.WorkLifeBalance]]),Merge2[[#This Row],[PerformanceRating.WorkLifeBalance]],NA())</f>
        <v>3</v>
      </c>
      <c r="AP1191" s="4">
        <v>4</v>
      </c>
      <c r="AQ1191" s="4">
        <f>IF(ISNUMBER(Merge2[[#This Row],[PerformanceRating.SelfRating]]),Merge2[[#This Row],[PerformanceRating.SelfRating]],NA())</f>
        <v>4</v>
      </c>
      <c r="AR1191" s="4">
        <v>4</v>
      </c>
      <c r="AS1191" s="4">
        <f>IF(ISNUMBER(Merge2[[#This Row],[PerformanceRating.ManagerRating]]),Merge2[[#This Row],[PerformanceRating.ManagerRating]],NA())</f>
        <v>4</v>
      </c>
      <c r="AT1191" s="4">
        <f>AVERAGE(Merge2[[#This Row],[environment]],Merge2[[#This Row],[job_satisfactory]],Merge2[[#This Row],[Relationship]],Merge2[[#This Row],[worklife]],Merge2[[#This Row],[selfrating]],Merge2[[#This Row],[managerrating]])</f>
        <v>4</v>
      </c>
    </row>
    <row r="1192" spans="1:46" x14ac:dyDescent="0.25">
      <c r="A1192" s="1" t="s">
        <v>3879</v>
      </c>
      <c r="B1192" s="3" t="s">
        <v>3880</v>
      </c>
      <c r="C1192" s="3" t="s">
        <v>3881</v>
      </c>
      <c r="D1192" s="3" t="s">
        <v>39</v>
      </c>
      <c r="E1192" s="4">
        <v>28</v>
      </c>
      <c r="F1192" s="4" t="str">
        <f>IF(Merge2[[#This Row],[Age]]&lt;=35,"Young","Old")</f>
        <v>Young</v>
      </c>
      <c r="G1192" s="3" t="s">
        <v>27</v>
      </c>
      <c r="H1192" s="3" t="s">
        <v>28</v>
      </c>
      <c r="I1192" s="4">
        <v>42</v>
      </c>
      <c r="J1192" s="4" t="str" cm="1">
        <f t="array" ref="J1192">_xlfn.IFS(Merge2[[#This Row],[DistanceFromHome (KM)]] &lt;=10,"0-10KM",Merge2[[#This Row],[DistanceFromHome (KM)]] &lt;=20,"11-20KM",Merge2[[#This Row],[DistanceFromHome (KM)]] &lt;=30,"21-30KM",Merge2[[#This Row],[DistanceFromHome (KM)]] &lt;=40,"31-40KM",Merge2[[#This Row],[DistanceFromHome (KM)]] &lt;=50,"41-50KM")</f>
        <v>41-50KM</v>
      </c>
      <c r="K1192" s="3" t="s">
        <v>40</v>
      </c>
      <c r="L1192" s="3" t="s">
        <v>30</v>
      </c>
      <c r="M1192" s="4">
        <v>3</v>
      </c>
      <c r="N1192" s="3" t="str" cm="1">
        <f t="array" ref="N1192">_xlfn.SWITCH(Merge2[[#This Row],[Education]], 1, "Below College", 2, "College", 3, "Bachelor's", 4, "Master's", 5, "Doctorate")</f>
        <v>Bachelor's</v>
      </c>
      <c r="O1192" s="3" t="s">
        <v>31</v>
      </c>
      <c r="P1192" s="3" t="s">
        <v>32</v>
      </c>
      <c r="Q1192" s="3" t="s">
        <v>51</v>
      </c>
      <c r="R1192" s="5">
        <v>128192</v>
      </c>
      <c r="S1192" s="4">
        <v>1</v>
      </c>
      <c r="T1192" s="3" t="s">
        <v>34</v>
      </c>
      <c r="U1192" s="4">
        <f>IF(Merge2[[#This Row],[OverTime]]="Yes", 1, 0)</f>
        <v>0</v>
      </c>
      <c r="V1192" s="2">
        <v>44232</v>
      </c>
      <c r="W1192" s="3" t="s">
        <v>34</v>
      </c>
      <c r="X1192" s="4">
        <v>1</v>
      </c>
      <c r="Y1192" s="4">
        <v>1</v>
      </c>
      <c r="Z1192" s="4">
        <v>1</v>
      </c>
      <c r="AA1192" s="4" t="str">
        <f>IF(Merge2[[#This Row],[YearsSinceLastPromotion]] &gt;=4, "Need Attention", "OK")</f>
        <v>OK</v>
      </c>
      <c r="AB1192" s="4">
        <v>0</v>
      </c>
      <c r="AC1192" s="1"/>
      <c r="AD1192" s="1"/>
      <c r="AE1192" s="2"/>
      <c r="AF1192" s="4"/>
      <c r="AG1192" s="4" t="e">
        <f>IF(ISNUMBER(Merge2[[#This Row],[PerformanceRating.EnvironmentSatisfaction]]),Merge2[[#This Row],[PerformanceRating.EnvironmentSatisfaction]], NA())</f>
        <v>#N/A</v>
      </c>
      <c r="AH1192" s="4"/>
      <c r="AI1192" s="4" t="e">
        <f>IF(ISNUMBER(Merge2[[#This Row],[PerformanceRating.JobSatisfaction]]),Merge2[[#This Row],[PerformanceRating.JobSatisfaction]],NA())</f>
        <v>#N/A</v>
      </c>
      <c r="AJ1192" s="4"/>
      <c r="AK1192" s="4" t="e">
        <f>IF(ISNUMBER(Merge2[[#This Row],[PerformanceRating.RelationshipSatisfaction]]),Merge2[[#This Row],[PerformanceRating.RelationshipSatisfaction]],NA())</f>
        <v>#N/A</v>
      </c>
      <c r="AL1192" s="4"/>
      <c r="AM1192" s="4"/>
      <c r="AN1192" s="4"/>
      <c r="AO1192" s="4" t="e">
        <f>IF(ISNUMBER(Merge2[[#This Row],[PerformanceRating.WorkLifeBalance]]),Merge2[[#This Row],[PerformanceRating.WorkLifeBalance]],NA())</f>
        <v>#N/A</v>
      </c>
      <c r="AP1192" s="4"/>
      <c r="AQ1192" s="4" t="e">
        <f>IF(ISNUMBER(Merge2[[#This Row],[PerformanceRating.SelfRating]]),Merge2[[#This Row],[PerformanceRating.SelfRating]],NA())</f>
        <v>#N/A</v>
      </c>
      <c r="AR1192" s="4"/>
      <c r="AS1192" s="4" t="e">
        <f>IF(ISNUMBER(Merge2[[#This Row],[PerformanceRating.ManagerRating]]),Merge2[[#This Row],[PerformanceRating.ManagerRating]],NA())</f>
        <v>#N/A</v>
      </c>
      <c r="AT1192" s="4" t="e">
        <f>AVERAGE(Merge2[[#This Row],[environment]],Merge2[[#This Row],[job_satisfactory]],Merge2[[#This Row],[Relationship]],Merge2[[#This Row],[worklife]],Merge2[[#This Row],[selfrating]],Merge2[[#This Row],[managerrating]])</f>
        <v>#N/A</v>
      </c>
    </row>
    <row r="1193" spans="1:46" hidden="1" x14ac:dyDescent="0.25">
      <c r="A1193" s="1" t="s">
        <v>3882</v>
      </c>
      <c r="B1193" s="3" t="s">
        <v>3883</v>
      </c>
      <c r="C1193" s="3" t="s">
        <v>3884</v>
      </c>
      <c r="D1193" s="3" t="s">
        <v>39</v>
      </c>
      <c r="E1193" s="4">
        <v>42</v>
      </c>
      <c r="F1193" s="4" t="str">
        <f>IF(Merge2[[#This Row],[Age]]&lt;=35,"Young","Old")</f>
        <v>Old</v>
      </c>
      <c r="G1193" s="3" t="s">
        <v>27</v>
      </c>
      <c r="H1193" s="3" t="s">
        <v>57</v>
      </c>
      <c r="I1193" s="4">
        <v>28</v>
      </c>
      <c r="J1193" s="4" t="str" cm="1">
        <f t="array" ref="J1193">_xlfn.IFS(Merge2[[#This Row],[DistanceFromHome (KM)]] &lt;=10,"0-10KM",Merge2[[#This Row],[DistanceFromHome (KM)]] &lt;=20,"11-20KM",Merge2[[#This Row],[DistanceFromHome (KM)]] &lt;=30,"21-30KM",Merge2[[#This Row],[DistanceFromHome (KM)]] &lt;=40,"31-40KM",Merge2[[#This Row],[DistanceFromHome (KM)]] &lt;=50,"41-50KM")</f>
        <v>21-30KM</v>
      </c>
      <c r="K1193" s="3" t="s">
        <v>40</v>
      </c>
      <c r="L1193" s="3" t="s">
        <v>30</v>
      </c>
      <c r="M1193" s="4">
        <v>3</v>
      </c>
      <c r="N1193" s="3" t="str" cm="1">
        <f t="array" ref="N1193">_xlfn.SWITCH(Merge2[[#This Row],[Education]], 1, "Below College", 2, "College", 3, "Bachelor's", 4, "Master's", 5, "Doctorate")</f>
        <v>Bachelor's</v>
      </c>
      <c r="O1193" s="3" t="s">
        <v>58</v>
      </c>
      <c r="P1193" s="3" t="s">
        <v>59</v>
      </c>
      <c r="Q1193" s="3" t="s">
        <v>41</v>
      </c>
      <c r="R1193" s="5">
        <v>380905</v>
      </c>
      <c r="S1193" s="4">
        <v>0</v>
      </c>
      <c r="T1193" s="3" t="s">
        <v>34</v>
      </c>
      <c r="U1193" s="4">
        <f>IF(Merge2[[#This Row],[OverTime]]="Yes", 1, 0)</f>
        <v>0</v>
      </c>
      <c r="V1193" s="2">
        <v>44233</v>
      </c>
      <c r="W1193" s="3" t="s">
        <v>34</v>
      </c>
      <c r="X1193" s="4">
        <v>1</v>
      </c>
      <c r="Y1193" s="4">
        <v>0</v>
      </c>
      <c r="Z1193" s="4">
        <v>1</v>
      </c>
      <c r="AA1193" s="4" t="str">
        <f>IF(Merge2[[#This Row],[YearsSinceLastPromotion]] &gt;=4, "Need Attention", "OK")</f>
        <v>OK</v>
      </c>
      <c r="AB1193" s="4">
        <v>1</v>
      </c>
      <c r="AC1193" s="1"/>
      <c r="AD1193" s="1"/>
      <c r="AE1193" s="2"/>
      <c r="AF1193" s="4"/>
      <c r="AG1193" s="4" t="e">
        <f>IF(ISNUMBER(Merge2[[#This Row],[PerformanceRating.EnvironmentSatisfaction]]),Merge2[[#This Row],[PerformanceRating.EnvironmentSatisfaction]], NA())</f>
        <v>#N/A</v>
      </c>
      <c r="AH1193" s="4"/>
      <c r="AI1193" s="4" t="e">
        <f>IF(ISNUMBER(Merge2[[#This Row],[PerformanceRating.JobSatisfaction]]),Merge2[[#This Row],[PerformanceRating.JobSatisfaction]],NA())</f>
        <v>#N/A</v>
      </c>
      <c r="AJ1193" s="4"/>
      <c r="AK1193" s="4" t="e">
        <f>IF(ISNUMBER(Merge2[[#This Row],[PerformanceRating.RelationshipSatisfaction]]),Merge2[[#This Row],[PerformanceRating.RelationshipSatisfaction]],NA())</f>
        <v>#N/A</v>
      </c>
      <c r="AL1193" s="4"/>
      <c r="AM1193" s="4"/>
      <c r="AN1193" s="4"/>
      <c r="AO1193" s="4" t="e">
        <f>IF(ISNUMBER(Merge2[[#This Row],[PerformanceRating.WorkLifeBalance]]),Merge2[[#This Row],[PerformanceRating.WorkLifeBalance]],NA())</f>
        <v>#N/A</v>
      </c>
      <c r="AP1193" s="4"/>
      <c r="AQ1193" s="4" t="e">
        <f>IF(ISNUMBER(Merge2[[#This Row],[PerformanceRating.SelfRating]]),Merge2[[#This Row],[PerformanceRating.SelfRating]],NA())</f>
        <v>#N/A</v>
      </c>
      <c r="AR1193" s="4"/>
      <c r="AS1193" s="4" t="e">
        <f>IF(ISNUMBER(Merge2[[#This Row],[PerformanceRating.ManagerRating]]),Merge2[[#This Row],[PerformanceRating.ManagerRating]],NA())</f>
        <v>#N/A</v>
      </c>
      <c r="AT1193" s="4" t="e">
        <f>AVERAGE(Merge2[[#This Row],[environment]],Merge2[[#This Row],[job_satisfactory]],Merge2[[#This Row],[Relationship]],Merge2[[#This Row],[worklife]],Merge2[[#This Row],[selfrating]],Merge2[[#This Row],[managerrating]])</f>
        <v>#N/A</v>
      </c>
    </row>
    <row r="1194" spans="1:46" x14ac:dyDescent="0.25">
      <c r="A1194" s="1" t="s">
        <v>3885</v>
      </c>
      <c r="B1194" s="3" t="s">
        <v>3886</v>
      </c>
      <c r="C1194" s="3" t="s">
        <v>3887</v>
      </c>
      <c r="D1194" s="3" t="s">
        <v>26</v>
      </c>
      <c r="E1194" s="4">
        <v>22</v>
      </c>
      <c r="F1194" s="4" t="str">
        <f>IF(Merge2[[#This Row],[Age]]&lt;=35,"Young","Old")</f>
        <v>Young</v>
      </c>
      <c r="G1194" s="3" t="s">
        <v>27</v>
      </c>
      <c r="H1194" s="3" t="s">
        <v>28</v>
      </c>
      <c r="I1194" s="4">
        <v>22</v>
      </c>
      <c r="J1194" s="4" t="str" cm="1">
        <f t="array" ref="J1194">_xlfn.IFS(Merge2[[#This Row],[DistanceFromHome (KM)]] &lt;=10,"0-10KM",Merge2[[#This Row],[DistanceFromHome (KM)]] &lt;=20,"11-20KM",Merge2[[#This Row],[DistanceFromHome (KM)]] &lt;=30,"21-30KM",Merge2[[#This Row],[DistanceFromHome (KM)]] &lt;=40,"31-40KM",Merge2[[#This Row],[DistanceFromHome (KM)]] &lt;=50,"41-50KM")</f>
        <v>21-30KM</v>
      </c>
      <c r="K1194" s="3" t="s">
        <v>40</v>
      </c>
      <c r="L1194" s="3" t="s">
        <v>30</v>
      </c>
      <c r="M1194" s="4">
        <v>1</v>
      </c>
      <c r="N1194" s="3" t="str" cm="1">
        <f t="array" ref="N1194">_xlfn.SWITCH(Merge2[[#This Row],[Education]], 1, "Below College", 2, "College", 3, "Bachelor's", 4, "Master's", 5, "Doctorate")</f>
        <v>Below College</v>
      </c>
      <c r="O1194" s="3" t="s">
        <v>83</v>
      </c>
      <c r="P1194" s="3" t="s">
        <v>32</v>
      </c>
      <c r="Q1194" s="3" t="s">
        <v>51</v>
      </c>
      <c r="R1194" s="5">
        <v>48698</v>
      </c>
      <c r="S1194" s="4">
        <v>0</v>
      </c>
      <c r="T1194" s="3" t="s">
        <v>42</v>
      </c>
      <c r="U1194" s="4">
        <f>IF(Merge2[[#This Row],[OverTime]]="Yes", 1, 0)</f>
        <v>1</v>
      </c>
      <c r="V1194" s="2">
        <v>44245</v>
      </c>
      <c r="W1194" s="3" t="s">
        <v>34</v>
      </c>
      <c r="X1194" s="4">
        <v>1</v>
      </c>
      <c r="Y1194" s="4">
        <v>0</v>
      </c>
      <c r="Z1194" s="4">
        <v>1</v>
      </c>
      <c r="AA1194" s="4" t="str">
        <f>IF(Merge2[[#This Row],[YearsSinceLastPromotion]] &gt;=4, "Need Attention", "OK")</f>
        <v>OK</v>
      </c>
      <c r="AB1194" s="4">
        <v>1</v>
      </c>
      <c r="AC1194" s="1"/>
      <c r="AD1194" s="1"/>
      <c r="AE1194" s="2"/>
      <c r="AF1194" s="4"/>
      <c r="AG1194" s="4" t="e">
        <f>IF(ISNUMBER(Merge2[[#This Row],[PerformanceRating.EnvironmentSatisfaction]]),Merge2[[#This Row],[PerformanceRating.EnvironmentSatisfaction]], NA())</f>
        <v>#N/A</v>
      </c>
      <c r="AH1194" s="4"/>
      <c r="AI1194" s="4" t="e">
        <f>IF(ISNUMBER(Merge2[[#This Row],[PerformanceRating.JobSatisfaction]]),Merge2[[#This Row],[PerformanceRating.JobSatisfaction]],NA())</f>
        <v>#N/A</v>
      </c>
      <c r="AJ1194" s="4"/>
      <c r="AK1194" s="4" t="e">
        <f>IF(ISNUMBER(Merge2[[#This Row],[PerformanceRating.RelationshipSatisfaction]]),Merge2[[#This Row],[PerformanceRating.RelationshipSatisfaction]],NA())</f>
        <v>#N/A</v>
      </c>
      <c r="AL1194" s="4"/>
      <c r="AM1194" s="4"/>
      <c r="AN1194" s="4"/>
      <c r="AO1194" s="4" t="e">
        <f>IF(ISNUMBER(Merge2[[#This Row],[PerformanceRating.WorkLifeBalance]]),Merge2[[#This Row],[PerformanceRating.WorkLifeBalance]],NA())</f>
        <v>#N/A</v>
      </c>
      <c r="AP1194" s="4"/>
      <c r="AQ1194" s="4" t="e">
        <f>IF(ISNUMBER(Merge2[[#This Row],[PerformanceRating.SelfRating]]),Merge2[[#This Row],[PerformanceRating.SelfRating]],NA())</f>
        <v>#N/A</v>
      </c>
      <c r="AR1194" s="4"/>
      <c r="AS1194" s="4" t="e">
        <f>IF(ISNUMBER(Merge2[[#This Row],[PerformanceRating.ManagerRating]]),Merge2[[#This Row],[PerformanceRating.ManagerRating]],NA())</f>
        <v>#N/A</v>
      </c>
      <c r="AT1194" s="4" t="e">
        <f>AVERAGE(Merge2[[#This Row],[environment]],Merge2[[#This Row],[job_satisfactory]],Merge2[[#This Row],[Relationship]],Merge2[[#This Row],[worklife]],Merge2[[#This Row],[selfrating]],Merge2[[#This Row],[managerrating]])</f>
        <v>#N/A</v>
      </c>
    </row>
    <row r="1195" spans="1:46" x14ac:dyDescent="0.25">
      <c r="A1195" s="1" t="s">
        <v>3888</v>
      </c>
      <c r="B1195" s="3" t="s">
        <v>3889</v>
      </c>
      <c r="C1195" s="3" t="s">
        <v>3890</v>
      </c>
      <c r="D1195" s="3" t="s">
        <v>39</v>
      </c>
      <c r="E1195" s="4">
        <v>19</v>
      </c>
      <c r="F1195" s="4" t="str">
        <f>IF(Merge2[[#This Row],[Age]]&lt;=35,"Young","Old")</f>
        <v>Young</v>
      </c>
      <c r="G1195" s="3" t="s">
        <v>27</v>
      </c>
      <c r="H1195" s="3" t="s">
        <v>57</v>
      </c>
      <c r="I1195" s="4">
        <v>26</v>
      </c>
      <c r="J1195" s="4" t="str" cm="1">
        <f t="array" ref="J1195">_xlfn.IFS(Merge2[[#This Row],[DistanceFromHome (KM)]] &lt;=10,"0-10KM",Merge2[[#This Row],[DistanceFromHome (KM)]] &lt;=20,"11-20KM",Merge2[[#This Row],[DistanceFromHome (KM)]] &lt;=30,"21-30KM",Merge2[[#This Row],[DistanceFromHome (KM)]] &lt;=40,"31-40KM",Merge2[[#This Row],[DistanceFromHome (KM)]] &lt;=50,"41-50KM")</f>
        <v>21-30KM</v>
      </c>
      <c r="K1195" s="3" t="s">
        <v>40</v>
      </c>
      <c r="L1195" s="3" t="s">
        <v>30</v>
      </c>
      <c r="M1195" s="4">
        <v>3</v>
      </c>
      <c r="N1195" s="3" t="str" cm="1">
        <f t="array" ref="N1195">_xlfn.SWITCH(Merge2[[#This Row],[Education]], 1, "Below College", 2, "College", 3, "Bachelor's", 4, "Master's", 5, "Doctorate")</f>
        <v>Bachelor's</v>
      </c>
      <c r="O1195" s="3" t="s">
        <v>77</v>
      </c>
      <c r="P1195" s="3" t="s">
        <v>110</v>
      </c>
      <c r="Q1195" s="3" t="s">
        <v>41</v>
      </c>
      <c r="R1195" s="5">
        <v>43961</v>
      </c>
      <c r="S1195" s="4">
        <v>1</v>
      </c>
      <c r="T1195" s="3" t="s">
        <v>34</v>
      </c>
      <c r="U1195" s="4">
        <f>IF(Merge2[[#This Row],[OverTime]]="Yes", 1, 0)</f>
        <v>0</v>
      </c>
      <c r="V1195" s="2">
        <v>44246</v>
      </c>
      <c r="W1195" s="3" t="s">
        <v>34</v>
      </c>
      <c r="X1195" s="4">
        <v>1</v>
      </c>
      <c r="Y1195" s="4">
        <v>0</v>
      </c>
      <c r="Z1195" s="4">
        <v>1</v>
      </c>
      <c r="AA1195" s="4" t="str">
        <f>IF(Merge2[[#This Row],[YearsSinceLastPromotion]] &gt;=4, "Need Attention", "OK")</f>
        <v>OK</v>
      </c>
      <c r="AB1195" s="4">
        <v>1</v>
      </c>
      <c r="AC1195" s="1"/>
      <c r="AD1195" s="1"/>
      <c r="AE1195" s="2"/>
      <c r="AF1195" s="4"/>
      <c r="AG1195" s="4" t="e">
        <f>IF(ISNUMBER(Merge2[[#This Row],[PerformanceRating.EnvironmentSatisfaction]]),Merge2[[#This Row],[PerformanceRating.EnvironmentSatisfaction]], NA())</f>
        <v>#N/A</v>
      </c>
      <c r="AH1195" s="4"/>
      <c r="AI1195" s="4" t="e">
        <f>IF(ISNUMBER(Merge2[[#This Row],[PerformanceRating.JobSatisfaction]]),Merge2[[#This Row],[PerformanceRating.JobSatisfaction]],NA())</f>
        <v>#N/A</v>
      </c>
      <c r="AJ1195" s="4"/>
      <c r="AK1195" s="4" t="e">
        <f>IF(ISNUMBER(Merge2[[#This Row],[PerformanceRating.RelationshipSatisfaction]]),Merge2[[#This Row],[PerformanceRating.RelationshipSatisfaction]],NA())</f>
        <v>#N/A</v>
      </c>
      <c r="AL1195" s="4"/>
      <c r="AM1195" s="4"/>
      <c r="AN1195" s="4"/>
      <c r="AO1195" s="4" t="e">
        <f>IF(ISNUMBER(Merge2[[#This Row],[PerformanceRating.WorkLifeBalance]]),Merge2[[#This Row],[PerformanceRating.WorkLifeBalance]],NA())</f>
        <v>#N/A</v>
      </c>
      <c r="AP1195" s="4"/>
      <c r="AQ1195" s="4" t="e">
        <f>IF(ISNUMBER(Merge2[[#This Row],[PerformanceRating.SelfRating]]),Merge2[[#This Row],[PerformanceRating.SelfRating]],NA())</f>
        <v>#N/A</v>
      </c>
      <c r="AR1195" s="4"/>
      <c r="AS1195" s="4" t="e">
        <f>IF(ISNUMBER(Merge2[[#This Row],[PerformanceRating.ManagerRating]]),Merge2[[#This Row],[PerformanceRating.ManagerRating]],NA())</f>
        <v>#N/A</v>
      </c>
      <c r="AT1195" s="4" t="e">
        <f>AVERAGE(Merge2[[#This Row],[environment]],Merge2[[#This Row],[job_satisfactory]],Merge2[[#This Row],[Relationship]],Merge2[[#This Row],[worklife]],Merge2[[#This Row],[selfrating]],Merge2[[#This Row],[managerrating]])</f>
        <v>#N/A</v>
      </c>
    </row>
    <row r="1196" spans="1:46" x14ac:dyDescent="0.25">
      <c r="A1196" s="1" t="s">
        <v>3891</v>
      </c>
      <c r="B1196" s="3" t="s">
        <v>3892</v>
      </c>
      <c r="C1196" s="3" t="s">
        <v>3893</v>
      </c>
      <c r="D1196" s="3" t="s">
        <v>39</v>
      </c>
      <c r="E1196" s="4">
        <v>32</v>
      </c>
      <c r="F1196" s="4" t="str">
        <f>IF(Merge2[[#This Row],[Age]]&lt;=35,"Young","Old")</f>
        <v>Young</v>
      </c>
      <c r="G1196" s="3" t="s">
        <v>27</v>
      </c>
      <c r="H1196" s="3" t="s">
        <v>57</v>
      </c>
      <c r="I1196" s="4">
        <v>34</v>
      </c>
      <c r="J1196" s="4" t="str" cm="1">
        <f t="array" ref="J1196">_xlfn.IFS(Merge2[[#This Row],[DistanceFromHome (KM)]] &lt;=10,"0-10KM",Merge2[[#This Row],[DistanceFromHome (KM)]] &lt;=20,"11-20KM",Merge2[[#This Row],[DistanceFromHome (KM)]] &lt;=30,"21-30KM",Merge2[[#This Row],[DistanceFromHome (KM)]] &lt;=40,"31-40KM",Merge2[[#This Row],[DistanceFromHome (KM)]] &lt;=50,"41-50KM")</f>
        <v>31-40KM</v>
      </c>
      <c r="K1196" s="3" t="s">
        <v>40</v>
      </c>
      <c r="L1196" s="3" t="s">
        <v>30</v>
      </c>
      <c r="M1196" s="4">
        <v>4</v>
      </c>
      <c r="N1196" s="3" t="str" cm="1">
        <f t="array" ref="N1196">_xlfn.SWITCH(Merge2[[#This Row],[Education]], 1, "Below College", 2, "College", 3, "Bachelor's", 4, "Master's", 5, "Doctorate")</f>
        <v>Master's</v>
      </c>
      <c r="O1196" s="3" t="s">
        <v>77</v>
      </c>
      <c r="P1196" s="3" t="s">
        <v>110</v>
      </c>
      <c r="Q1196" s="3" t="s">
        <v>41</v>
      </c>
      <c r="R1196" s="5">
        <v>439641</v>
      </c>
      <c r="S1196" s="4">
        <v>0</v>
      </c>
      <c r="T1196" s="3" t="s">
        <v>34</v>
      </c>
      <c r="U1196" s="4">
        <f>IF(Merge2[[#This Row],[OverTime]]="Yes", 1, 0)</f>
        <v>0</v>
      </c>
      <c r="V1196" s="2">
        <v>44247</v>
      </c>
      <c r="W1196" s="3" t="s">
        <v>34</v>
      </c>
      <c r="X1196" s="4">
        <v>1</v>
      </c>
      <c r="Y1196" s="4">
        <v>0</v>
      </c>
      <c r="Z1196" s="4">
        <v>1</v>
      </c>
      <c r="AA1196" s="4" t="str">
        <f>IF(Merge2[[#This Row],[YearsSinceLastPromotion]] &gt;=4, "Need Attention", "OK")</f>
        <v>OK</v>
      </c>
      <c r="AB1196" s="4">
        <v>1</v>
      </c>
      <c r="AC1196" s="1"/>
      <c r="AD1196" s="1"/>
      <c r="AE1196" s="2"/>
      <c r="AF1196" s="4"/>
      <c r="AG1196" s="4" t="e">
        <f>IF(ISNUMBER(Merge2[[#This Row],[PerformanceRating.EnvironmentSatisfaction]]),Merge2[[#This Row],[PerformanceRating.EnvironmentSatisfaction]], NA())</f>
        <v>#N/A</v>
      </c>
      <c r="AH1196" s="4"/>
      <c r="AI1196" s="4" t="e">
        <f>IF(ISNUMBER(Merge2[[#This Row],[PerformanceRating.JobSatisfaction]]),Merge2[[#This Row],[PerformanceRating.JobSatisfaction]],NA())</f>
        <v>#N/A</v>
      </c>
      <c r="AJ1196" s="4"/>
      <c r="AK1196" s="4" t="e">
        <f>IF(ISNUMBER(Merge2[[#This Row],[PerformanceRating.RelationshipSatisfaction]]),Merge2[[#This Row],[PerformanceRating.RelationshipSatisfaction]],NA())</f>
        <v>#N/A</v>
      </c>
      <c r="AL1196" s="4"/>
      <c r="AM1196" s="4"/>
      <c r="AN1196" s="4"/>
      <c r="AO1196" s="4" t="e">
        <f>IF(ISNUMBER(Merge2[[#This Row],[PerformanceRating.WorkLifeBalance]]),Merge2[[#This Row],[PerformanceRating.WorkLifeBalance]],NA())</f>
        <v>#N/A</v>
      </c>
      <c r="AP1196" s="4"/>
      <c r="AQ1196" s="4" t="e">
        <f>IF(ISNUMBER(Merge2[[#This Row],[PerformanceRating.SelfRating]]),Merge2[[#This Row],[PerformanceRating.SelfRating]],NA())</f>
        <v>#N/A</v>
      </c>
      <c r="AR1196" s="4"/>
      <c r="AS1196" s="4" t="e">
        <f>IF(ISNUMBER(Merge2[[#This Row],[PerformanceRating.ManagerRating]]),Merge2[[#This Row],[PerformanceRating.ManagerRating]],NA())</f>
        <v>#N/A</v>
      </c>
      <c r="AT1196" s="4" t="e">
        <f>AVERAGE(Merge2[[#This Row],[environment]],Merge2[[#This Row],[job_satisfactory]],Merge2[[#This Row],[Relationship]],Merge2[[#This Row],[worklife]],Merge2[[#This Row],[selfrating]],Merge2[[#This Row],[managerrating]])</f>
        <v>#N/A</v>
      </c>
    </row>
    <row r="1197" spans="1:46" x14ac:dyDescent="0.25">
      <c r="A1197" s="1" t="s">
        <v>3894</v>
      </c>
      <c r="B1197" s="3" t="s">
        <v>3895</v>
      </c>
      <c r="C1197" s="3" t="s">
        <v>3896</v>
      </c>
      <c r="D1197" s="3" t="s">
        <v>26</v>
      </c>
      <c r="E1197" s="4">
        <v>19</v>
      </c>
      <c r="F1197" s="4" t="str">
        <f>IF(Merge2[[#This Row],[Age]]&lt;=35,"Young","Old")</f>
        <v>Young</v>
      </c>
      <c r="G1197" s="3" t="s">
        <v>27</v>
      </c>
      <c r="H1197" s="3" t="s">
        <v>57</v>
      </c>
      <c r="I1197" s="4">
        <v>44</v>
      </c>
      <c r="J1197" s="4" t="str" cm="1">
        <f t="array" ref="J1197">_xlfn.IFS(Merge2[[#This Row],[DistanceFromHome (KM)]] &lt;=10,"0-10KM",Merge2[[#This Row],[DistanceFromHome (KM)]] &lt;=20,"11-20KM",Merge2[[#This Row],[DistanceFromHome (KM)]] &lt;=30,"21-30KM",Merge2[[#This Row],[DistanceFromHome (KM)]] &lt;=40,"31-40KM",Merge2[[#This Row],[DistanceFromHome (KM)]] &lt;=50,"41-50KM")</f>
        <v>41-50KM</v>
      </c>
      <c r="K1197" s="3" t="s">
        <v>40</v>
      </c>
      <c r="L1197" s="3" t="s">
        <v>30</v>
      </c>
      <c r="M1197" s="4">
        <v>4</v>
      </c>
      <c r="N1197" s="3" t="str" cm="1">
        <f t="array" ref="N1197">_xlfn.SWITCH(Merge2[[#This Row],[Education]], 1, "Below College", 2, "College", 3, "Bachelor's", 4, "Master's", 5, "Doctorate")</f>
        <v>Master's</v>
      </c>
      <c r="O1197" s="3" t="s">
        <v>58</v>
      </c>
      <c r="P1197" s="3" t="s">
        <v>101</v>
      </c>
      <c r="Q1197" s="3" t="s">
        <v>41</v>
      </c>
      <c r="R1197" s="5">
        <v>42900</v>
      </c>
      <c r="S1197" s="4">
        <v>2</v>
      </c>
      <c r="T1197" s="3" t="s">
        <v>42</v>
      </c>
      <c r="U1197" s="4">
        <f>IF(Merge2[[#This Row],[OverTime]]="Yes", 1, 0)</f>
        <v>1</v>
      </c>
      <c r="V1197" s="2">
        <v>44255</v>
      </c>
      <c r="W1197" s="3" t="s">
        <v>34</v>
      </c>
      <c r="X1197" s="4">
        <v>1</v>
      </c>
      <c r="Y1197" s="4">
        <v>0</v>
      </c>
      <c r="Z1197" s="4">
        <v>1</v>
      </c>
      <c r="AA1197" s="4" t="str">
        <f>IF(Merge2[[#This Row],[YearsSinceLastPromotion]] &gt;=4, "Need Attention", "OK")</f>
        <v>OK</v>
      </c>
      <c r="AB1197" s="4">
        <v>0</v>
      </c>
      <c r="AC1197" s="1"/>
      <c r="AD1197" s="1"/>
      <c r="AE1197" s="2"/>
      <c r="AF1197" s="4"/>
      <c r="AG1197" s="4" t="e">
        <f>IF(ISNUMBER(Merge2[[#This Row],[PerformanceRating.EnvironmentSatisfaction]]),Merge2[[#This Row],[PerformanceRating.EnvironmentSatisfaction]], NA())</f>
        <v>#N/A</v>
      </c>
      <c r="AH1197" s="4"/>
      <c r="AI1197" s="4" t="e">
        <f>IF(ISNUMBER(Merge2[[#This Row],[PerformanceRating.JobSatisfaction]]),Merge2[[#This Row],[PerformanceRating.JobSatisfaction]],NA())</f>
        <v>#N/A</v>
      </c>
      <c r="AJ1197" s="4"/>
      <c r="AK1197" s="4" t="e">
        <f>IF(ISNUMBER(Merge2[[#This Row],[PerformanceRating.RelationshipSatisfaction]]),Merge2[[#This Row],[PerformanceRating.RelationshipSatisfaction]],NA())</f>
        <v>#N/A</v>
      </c>
      <c r="AL1197" s="4"/>
      <c r="AM1197" s="4"/>
      <c r="AN1197" s="4"/>
      <c r="AO1197" s="4" t="e">
        <f>IF(ISNUMBER(Merge2[[#This Row],[PerformanceRating.WorkLifeBalance]]),Merge2[[#This Row],[PerformanceRating.WorkLifeBalance]],NA())</f>
        <v>#N/A</v>
      </c>
      <c r="AP1197" s="4"/>
      <c r="AQ1197" s="4" t="e">
        <f>IF(ISNUMBER(Merge2[[#This Row],[PerformanceRating.SelfRating]]),Merge2[[#This Row],[PerformanceRating.SelfRating]],NA())</f>
        <v>#N/A</v>
      </c>
      <c r="AR1197" s="4"/>
      <c r="AS1197" s="4" t="e">
        <f>IF(ISNUMBER(Merge2[[#This Row],[PerformanceRating.ManagerRating]]),Merge2[[#This Row],[PerformanceRating.ManagerRating]],NA())</f>
        <v>#N/A</v>
      </c>
      <c r="AT1197" s="4" t="e">
        <f>AVERAGE(Merge2[[#This Row],[environment]],Merge2[[#This Row],[job_satisfactory]],Merge2[[#This Row],[Relationship]],Merge2[[#This Row],[worklife]],Merge2[[#This Row],[selfrating]],Merge2[[#This Row],[managerrating]])</f>
        <v>#N/A</v>
      </c>
    </row>
    <row r="1198" spans="1:46" x14ac:dyDescent="0.25">
      <c r="A1198" s="1" t="s">
        <v>3897</v>
      </c>
      <c r="B1198" s="3" t="s">
        <v>3898</v>
      </c>
      <c r="C1198" s="3" t="s">
        <v>3899</v>
      </c>
      <c r="D1198" s="3" t="s">
        <v>26</v>
      </c>
      <c r="E1198" s="4">
        <v>21</v>
      </c>
      <c r="F1198" s="4" t="str">
        <f>IF(Merge2[[#This Row],[Age]]&lt;=35,"Young","Old")</f>
        <v>Young</v>
      </c>
      <c r="G1198" s="3" t="s">
        <v>27</v>
      </c>
      <c r="H1198" s="3" t="s">
        <v>57</v>
      </c>
      <c r="I1198" s="4">
        <v>38</v>
      </c>
      <c r="J1198" s="4" t="str" cm="1">
        <f t="array" ref="J1198">_xlfn.IFS(Merge2[[#This Row],[DistanceFromHome (KM)]] &lt;=10,"0-10KM",Merge2[[#This Row],[DistanceFromHome (KM)]] &lt;=20,"11-20KM",Merge2[[#This Row],[DistanceFromHome (KM)]] &lt;=30,"21-30KM",Merge2[[#This Row],[DistanceFromHome (KM)]] &lt;=40,"31-40KM",Merge2[[#This Row],[DistanceFromHome (KM)]] &lt;=50,"41-50KM")</f>
        <v>31-40KM</v>
      </c>
      <c r="K1198" s="3" t="s">
        <v>40</v>
      </c>
      <c r="L1198" s="3" t="s">
        <v>30</v>
      </c>
      <c r="M1198" s="4">
        <v>1</v>
      </c>
      <c r="N1198" s="3" t="str" cm="1">
        <f t="array" ref="N1198">_xlfn.SWITCH(Merge2[[#This Row],[Education]], 1, "Below College", 2, "College", 3, "Bachelor's", 4, "Master's", 5, "Doctorate")</f>
        <v>Below College</v>
      </c>
      <c r="O1198" s="3" t="s">
        <v>77</v>
      </c>
      <c r="P1198" s="3" t="s">
        <v>114</v>
      </c>
      <c r="Q1198" s="3" t="s">
        <v>51</v>
      </c>
      <c r="R1198" s="5">
        <v>63049</v>
      </c>
      <c r="S1198" s="4">
        <v>0</v>
      </c>
      <c r="T1198" s="3" t="s">
        <v>42</v>
      </c>
      <c r="U1198" s="4">
        <f>IF(Merge2[[#This Row],[OverTime]]="Yes", 1, 0)</f>
        <v>1</v>
      </c>
      <c r="V1198" s="2">
        <v>44256</v>
      </c>
      <c r="W1198" s="3" t="s">
        <v>42</v>
      </c>
      <c r="X1198" s="4">
        <v>0</v>
      </c>
      <c r="Y1198" s="4">
        <v>0</v>
      </c>
      <c r="Z1198" s="4">
        <v>0</v>
      </c>
      <c r="AA1198" s="4" t="str">
        <f>IF(Merge2[[#This Row],[YearsSinceLastPromotion]] &gt;=4, "Need Attention", "OK")</f>
        <v>OK</v>
      </c>
      <c r="AB1198" s="4">
        <v>0</v>
      </c>
      <c r="AC1198" s="1" t="s">
        <v>3900</v>
      </c>
      <c r="AD1198" s="1" t="s">
        <v>3897</v>
      </c>
      <c r="AE1198" s="2">
        <v>42552</v>
      </c>
      <c r="AF1198" s="4">
        <v>5</v>
      </c>
      <c r="AG1198" s="4">
        <f>IF(ISNUMBER(Merge2[[#This Row],[PerformanceRating.EnvironmentSatisfaction]]),Merge2[[#This Row],[PerformanceRating.EnvironmentSatisfaction]], NA())</f>
        <v>5</v>
      </c>
      <c r="AH1198" s="4">
        <v>4</v>
      </c>
      <c r="AI1198" s="4">
        <f>IF(ISNUMBER(Merge2[[#This Row],[PerformanceRating.JobSatisfaction]]),Merge2[[#This Row],[PerformanceRating.JobSatisfaction]],NA())</f>
        <v>4</v>
      </c>
      <c r="AJ1198" s="4">
        <v>2</v>
      </c>
      <c r="AK1198" s="4">
        <f>IF(ISNUMBER(Merge2[[#This Row],[PerformanceRating.RelationshipSatisfaction]]),Merge2[[#This Row],[PerformanceRating.RelationshipSatisfaction]],NA())</f>
        <v>2</v>
      </c>
      <c r="AL1198" s="4">
        <v>3</v>
      </c>
      <c r="AM1198" s="4">
        <v>1</v>
      </c>
      <c r="AN1198" s="4">
        <v>4</v>
      </c>
      <c r="AO1198" s="4">
        <f>IF(ISNUMBER(Merge2[[#This Row],[PerformanceRating.WorkLifeBalance]]),Merge2[[#This Row],[PerformanceRating.WorkLifeBalance]],NA())</f>
        <v>4</v>
      </c>
      <c r="AP1198" s="4">
        <v>5</v>
      </c>
      <c r="AQ1198" s="4">
        <f>IF(ISNUMBER(Merge2[[#This Row],[PerformanceRating.SelfRating]]),Merge2[[#This Row],[PerformanceRating.SelfRating]],NA())</f>
        <v>5</v>
      </c>
      <c r="AR1198" s="4">
        <v>4</v>
      </c>
      <c r="AS1198" s="4">
        <f>IF(ISNUMBER(Merge2[[#This Row],[PerformanceRating.ManagerRating]]),Merge2[[#This Row],[PerformanceRating.ManagerRating]],NA())</f>
        <v>4</v>
      </c>
      <c r="AT1198" s="4">
        <f>AVERAGE(Merge2[[#This Row],[environment]],Merge2[[#This Row],[job_satisfactory]],Merge2[[#This Row],[Relationship]],Merge2[[#This Row],[worklife]],Merge2[[#This Row],[selfrating]],Merge2[[#This Row],[managerrating]])</f>
        <v>4</v>
      </c>
    </row>
    <row r="1199" spans="1:46" hidden="1" x14ac:dyDescent="0.25">
      <c r="A1199" s="1" t="s">
        <v>3901</v>
      </c>
      <c r="B1199" s="3" t="s">
        <v>3902</v>
      </c>
      <c r="C1199" s="3" t="s">
        <v>3903</v>
      </c>
      <c r="D1199" s="3" t="s">
        <v>39</v>
      </c>
      <c r="E1199" s="4">
        <v>37</v>
      </c>
      <c r="F1199" s="4" t="str">
        <f>IF(Merge2[[#This Row],[Age]]&lt;=35,"Young","Old")</f>
        <v>Old</v>
      </c>
      <c r="G1199" s="3" t="s">
        <v>27</v>
      </c>
      <c r="H1199" s="3" t="s">
        <v>57</v>
      </c>
      <c r="I1199" s="4">
        <v>22</v>
      </c>
      <c r="J1199" s="4" t="str" cm="1">
        <f t="array" ref="J1199">_xlfn.IFS(Merge2[[#This Row],[DistanceFromHome (KM)]] &lt;=10,"0-10KM",Merge2[[#This Row],[DistanceFromHome (KM)]] &lt;=20,"11-20KM",Merge2[[#This Row],[DistanceFromHome (KM)]] &lt;=30,"21-30KM",Merge2[[#This Row],[DistanceFromHome (KM)]] &lt;=40,"31-40KM",Merge2[[#This Row],[DistanceFromHome (KM)]] &lt;=50,"41-50KM")</f>
        <v>21-30KM</v>
      </c>
      <c r="K1199" s="3" t="s">
        <v>29</v>
      </c>
      <c r="L1199" s="3" t="s">
        <v>30</v>
      </c>
      <c r="M1199" s="4">
        <v>3</v>
      </c>
      <c r="N1199" s="3" t="str" cm="1">
        <f t="array" ref="N1199">_xlfn.SWITCH(Merge2[[#This Row],[Education]], 1, "Below College", 2, "College", 3, "Bachelor's", 4, "Master's", 5, "Doctorate")</f>
        <v>Bachelor's</v>
      </c>
      <c r="O1199" s="3" t="s">
        <v>58</v>
      </c>
      <c r="P1199" s="3" t="s">
        <v>114</v>
      </c>
      <c r="Q1199" s="3" t="s">
        <v>51</v>
      </c>
      <c r="R1199" s="5">
        <v>193287</v>
      </c>
      <c r="S1199" s="4">
        <v>1</v>
      </c>
      <c r="T1199" s="3" t="s">
        <v>42</v>
      </c>
      <c r="U1199" s="4">
        <f>IF(Merge2[[#This Row],[OverTime]]="Yes", 1, 0)</f>
        <v>1</v>
      </c>
      <c r="V1199" s="2">
        <v>44256</v>
      </c>
      <c r="W1199" s="3" t="s">
        <v>34</v>
      </c>
      <c r="X1199" s="4">
        <v>1</v>
      </c>
      <c r="Y1199" s="4">
        <v>0</v>
      </c>
      <c r="Z1199" s="4">
        <v>1</v>
      </c>
      <c r="AA1199" s="4" t="str">
        <f>IF(Merge2[[#This Row],[YearsSinceLastPromotion]] &gt;=4, "Need Attention", "OK")</f>
        <v>OK</v>
      </c>
      <c r="AB1199" s="4">
        <v>0</v>
      </c>
      <c r="AC1199" s="1"/>
      <c r="AD1199" s="1"/>
      <c r="AE1199" s="2"/>
      <c r="AF1199" s="4"/>
      <c r="AG1199" s="4" t="e">
        <f>IF(ISNUMBER(Merge2[[#This Row],[PerformanceRating.EnvironmentSatisfaction]]),Merge2[[#This Row],[PerformanceRating.EnvironmentSatisfaction]], NA())</f>
        <v>#N/A</v>
      </c>
      <c r="AH1199" s="4"/>
      <c r="AI1199" s="4" t="e">
        <f>IF(ISNUMBER(Merge2[[#This Row],[PerformanceRating.JobSatisfaction]]),Merge2[[#This Row],[PerformanceRating.JobSatisfaction]],NA())</f>
        <v>#N/A</v>
      </c>
      <c r="AJ1199" s="4"/>
      <c r="AK1199" s="4" t="e">
        <f>IF(ISNUMBER(Merge2[[#This Row],[PerformanceRating.RelationshipSatisfaction]]),Merge2[[#This Row],[PerformanceRating.RelationshipSatisfaction]],NA())</f>
        <v>#N/A</v>
      </c>
      <c r="AL1199" s="4"/>
      <c r="AM1199" s="4"/>
      <c r="AN1199" s="4"/>
      <c r="AO1199" s="4" t="e">
        <f>IF(ISNUMBER(Merge2[[#This Row],[PerformanceRating.WorkLifeBalance]]),Merge2[[#This Row],[PerformanceRating.WorkLifeBalance]],NA())</f>
        <v>#N/A</v>
      </c>
      <c r="AP1199" s="4"/>
      <c r="AQ1199" s="4" t="e">
        <f>IF(ISNUMBER(Merge2[[#This Row],[PerformanceRating.SelfRating]]),Merge2[[#This Row],[PerformanceRating.SelfRating]],NA())</f>
        <v>#N/A</v>
      </c>
      <c r="AR1199" s="4"/>
      <c r="AS1199" s="4" t="e">
        <f>IF(ISNUMBER(Merge2[[#This Row],[PerformanceRating.ManagerRating]]),Merge2[[#This Row],[PerformanceRating.ManagerRating]],NA())</f>
        <v>#N/A</v>
      </c>
      <c r="AT1199" s="4" t="e">
        <f>AVERAGE(Merge2[[#This Row],[environment]],Merge2[[#This Row],[job_satisfactory]],Merge2[[#This Row],[Relationship]],Merge2[[#This Row],[worklife]],Merge2[[#This Row],[selfrating]],Merge2[[#This Row],[managerrating]])</f>
        <v>#N/A</v>
      </c>
    </row>
    <row r="1200" spans="1:46" x14ac:dyDescent="0.25">
      <c r="A1200" s="1" t="s">
        <v>3904</v>
      </c>
      <c r="B1200" s="3" t="s">
        <v>3905</v>
      </c>
      <c r="C1200" s="3" t="s">
        <v>3906</v>
      </c>
      <c r="D1200" s="3" t="s">
        <v>26</v>
      </c>
      <c r="E1200" s="4">
        <v>31</v>
      </c>
      <c r="F1200" s="4" t="str">
        <f>IF(Merge2[[#This Row],[Age]]&lt;=35,"Young","Old")</f>
        <v>Young</v>
      </c>
      <c r="G1200" s="3" t="s">
        <v>92</v>
      </c>
      <c r="H1200" s="3" t="s">
        <v>57</v>
      </c>
      <c r="I1200" s="4">
        <v>25</v>
      </c>
      <c r="J1200" s="4" t="str" cm="1">
        <f t="array" ref="J1200">_xlfn.IFS(Merge2[[#This Row],[DistanceFromHome (KM)]] &lt;=10,"0-10KM",Merge2[[#This Row],[DistanceFromHome (KM)]] &lt;=20,"11-20KM",Merge2[[#This Row],[DistanceFromHome (KM)]] &lt;=30,"21-30KM",Merge2[[#This Row],[DistanceFromHome (KM)]] &lt;=40,"31-40KM",Merge2[[#This Row],[DistanceFromHome (KM)]] &lt;=50,"41-50KM")</f>
        <v>21-30KM</v>
      </c>
      <c r="K1200" s="3" t="s">
        <v>69</v>
      </c>
      <c r="L1200" s="3" t="s">
        <v>30</v>
      </c>
      <c r="M1200" s="4">
        <v>5</v>
      </c>
      <c r="N1200" s="3" t="str" cm="1">
        <f t="array" ref="N1200">_xlfn.SWITCH(Merge2[[#This Row],[Education]], 1, "Below College", 2, "College", 3, "Bachelor's", 4, "Master's", 5, "Doctorate")</f>
        <v>Doctorate</v>
      </c>
      <c r="O1200" s="3" t="s">
        <v>77</v>
      </c>
      <c r="P1200" s="3" t="s">
        <v>205</v>
      </c>
      <c r="Q1200" s="3" t="s">
        <v>41</v>
      </c>
      <c r="R1200" s="5">
        <v>362540</v>
      </c>
      <c r="S1200" s="4">
        <v>1</v>
      </c>
      <c r="T1200" s="3" t="s">
        <v>34</v>
      </c>
      <c r="U1200" s="4">
        <f>IF(Merge2[[#This Row],[OverTime]]="Yes", 1, 0)</f>
        <v>0</v>
      </c>
      <c r="V1200" s="2">
        <v>44258</v>
      </c>
      <c r="W1200" s="3" t="s">
        <v>34</v>
      </c>
      <c r="X1200" s="4">
        <v>1</v>
      </c>
      <c r="Y1200" s="4">
        <v>0</v>
      </c>
      <c r="Z1200" s="4">
        <v>0</v>
      </c>
      <c r="AA1200" s="4" t="str">
        <f>IF(Merge2[[#This Row],[YearsSinceLastPromotion]] &gt;=4, "Need Attention", "OK")</f>
        <v>OK</v>
      </c>
      <c r="AB1200" s="4">
        <v>0</v>
      </c>
      <c r="AC1200" s="1" t="s">
        <v>3907</v>
      </c>
      <c r="AD1200" s="1" t="s">
        <v>3904</v>
      </c>
      <c r="AE1200" s="2">
        <v>44904</v>
      </c>
      <c r="AF1200" s="4">
        <v>2</v>
      </c>
      <c r="AG1200" s="4">
        <f>IF(ISNUMBER(Merge2[[#This Row],[PerformanceRating.EnvironmentSatisfaction]]),Merge2[[#This Row],[PerformanceRating.EnvironmentSatisfaction]], NA())</f>
        <v>2</v>
      </c>
      <c r="AH1200" s="4">
        <v>4</v>
      </c>
      <c r="AI1200" s="4">
        <f>IF(ISNUMBER(Merge2[[#This Row],[PerformanceRating.JobSatisfaction]]),Merge2[[#This Row],[PerformanceRating.JobSatisfaction]],NA())</f>
        <v>4</v>
      </c>
      <c r="AJ1200" s="4">
        <v>2</v>
      </c>
      <c r="AK1200" s="4">
        <f>IF(ISNUMBER(Merge2[[#This Row],[PerformanceRating.RelationshipSatisfaction]]),Merge2[[#This Row],[PerformanceRating.RelationshipSatisfaction]],NA())</f>
        <v>2</v>
      </c>
      <c r="AL1200" s="4">
        <v>1</v>
      </c>
      <c r="AM1200" s="4">
        <v>0</v>
      </c>
      <c r="AN1200" s="4">
        <v>4</v>
      </c>
      <c r="AO1200" s="4">
        <f>IF(ISNUMBER(Merge2[[#This Row],[PerformanceRating.WorkLifeBalance]]),Merge2[[#This Row],[PerformanceRating.WorkLifeBalance]],NA())</f>
        <v>4</v>
      </c>
      <c r="AP1200" s="4">
        <v>4</v>
      </c>
      <c r="AQ1200" s="4">
        <f>IF(ISNUMBER(Merge2[[#This Row],[PerformanceRating.SelfRating]]),Merge2[[#This Row],[PerformanceRating.SelfRating]],NA())</f>
        <v>4</v>
      </c>
      <c r="AR1200" s="4">
        <v>3</v>
      </c>
      <c r="AS1200" s="4">
        <f>IF(ISNUMBER(Merge2[[#This Row],[PerformanceRating.ManagerRating]]),Merge2[[#This Row],[PerformanceRating.ManagerRating]],NA())</f>
        <v>3</v>
      </c>
      <c r="AT1200" s="4">
        <f>AVERAGE(Merge2[[#This Row],[environment]],Merge2[[#This Row],[job_satisfactory]],Merge2[[#This Row],[Relationship]],Merge2[[#This Row],[worklife]],Merge2[[#This Row],[selfrating]],Merge2[[#This Row],[managerrating]])</f>
        <v>3.1666666666666665</v>
      </c>
    </row>
    <row r="1201" spans="1:46" x14ac:dyDescent="0.25">
      <c r="A1201" s="1" t="s">
        <v>3908</v>
      </c>
      <c r="B1201" s="3" t="s">
        <v>3909</v>
      </c>
      <c r="C1201" s="3" t="s">
        <v>3910</v>
      </c>
      <c r="D1201" s="3" t="s">
        <v>39</v>
      </c>
      <c r="E1201" s="4">
        <v>35</v>
      </c>
      <c r="F1201" s="4" t="str">
        <f>IF(Merge2[[#This Row],[Age]]&lt;=35,"Young","Old")</f>
        <v>Young</v>
      </c>
      <c r="G1201" s="3" t="s">
        <v>27</v>
      </c>
      <c r="H1201" s="3" t="s">
        <v>57</v>
      </c>
      <c r="I1201" s="4">
        <v>19</v>
      </c>
      <c r="J1201" s="4" t="str" cm="1">
        <f t="array" ref="J1201">_xlfn.IFS(Merge2[[#This Row],[DistanceFromHome (KM)]] &lt;=10,"0-10KM",Merge2[[#This Row],[DistanceFromHome (KM)]] &lt;=20,"11-20KM",Merge2[[#This Row],[DistanceFromHome (KM)]] &lt;=30,"21-30KM",Merge2[[#This Row],[DistanceFromHome (KM)]] &lt;=40,"31-40KM",Merge2[[#This Row],[DistanceFromHome (KM)]] &lt;=50,"41-50KM")</f>
        <v>11-20KM</v>
      </c>
      <c r="K1201" s="3" t="s">
        <v>69</v>
      </c>
      <c r="L1201" s="3" t="s">
        <v>30</v>
      </c>
      <c r="M1201" s="4">
        <v>4</v>
      </c>
      <c r="N1201" s="3" t="str" cm="1">
        <f t="array" ref="N1201">_xlfn.SWITCH(Merge2[[#This Row],[Education]], 1, "Below College", 2, "College", 3, "Bachelor's", 4, "Master's", 5, "Doctorate")</f>
        <v>Master's</v>
      </c>
      <c r="O1201" s="3" t="s">
        <v>58</v>
      </c>
      <c r="P1201" s="3" t="s">
        <v>101</v>
      </c>
      <c r="Q1201" s="3" t="s">
        <v>51</v>
      </c>
      <c r="R1201" s="5">
        <v>286432</v>
      </c>
      <c r="S1201" s="4">
        <v>1</v>
      </c>
      <c r="T1201" s="3" t="s">
        <v>34</v>
      </c>
      <c r="U1201" s="4">
        <f>IF(Merge2[[#This Row],[OverTime]]="Yes", 1, 0)</f>
        <v>0</v>
      </c>
      <c r="V1201" s="2">
        <v>44258</v>
      </c>
      <c r="W1201" s="3" t="s">
        <v>34</v>
      </c>
      <c r="X1201" s="4">
        <v>1</v>
      </c>
      <c r="Y1201" s="4">
        <v>0</v>
      </c>
      <c r="Z1201" s="4">
        <v>1</v>
      </c>
      <c r="AA1201" s="4" t="str">
        <f>IF(Merge2[[#This Row],[YearsSinceLastPromotion]] &gt;=4, "Need Attention", "OK")</f>
        <v>OK</v>
      </c>
      <c r="AB1201" s="4">
        <v>0</v>
      </c>
      <c r="AC1201" s="1"/>
      <c r="AD1201" s="1"/>
      <c r="AE1201" s="2"/>
      <c r="AF1201" s="4"/>
      <c r="AG1201" s="4" t="e">
        <f>IF(ISNUMBER(Merge2[[#This Row],[PerformanceRating.EnvironmentSatisfaction]]),Merge2[[#This Row],[PerformanceRating.EnvironmentSatisfaction]], NA())</f>
        <v>#N/A</v>
      </c>
      <c r="AH1201" s="4"/>
      <c r="AI1201" s="4" t="e">
        <f>IF(ISNUMBER(Merge2[[#This Row],[PerformanceRating.JobSatisfaction]]),Merge2[[#This Row],[PerformanceRating.JobSatisfaction]],NA())</f>
        <v>#N/A</v>
      </c>
      <c r="AJ1201" s="4"/>
      <c r="AK1201" s="4" t="e">
        <f>IF(ISNUMBER(Merge2[[#This Row],[PerformanceRating.RelationshipSatisfaction]]),Merge2[[#This Row],[PerformanceRating.RelationshipSatisfaction]],NA())</f>
        <v>#N/A</v>
      </c>
      <c r="AL1201" s="4"/>
      <c r="AM1201" s="4"/>
      <c r="AN1201" s="4"/>
      <c r="AO1201" s="4" t="e">
        <f>IF(ISNUMBER(Merge2[[#This Row],[PerformanceRating.WorkLifeBalance]]),Merge2[[#This Row],[PerformanceRating.WorkLifeBalance]],NA())</f>
        <v>#N/A</v>
      </c>
      <c r="AP1201" s="4"/>
      <c r="AQ1201" s="4" t="e">
        <f>IF(ISNUMBER(Merge2[[#This Row],[PerformanceRating.SelfRating]]),Merge2[[#This Row],[PerformanceRating.SelfRating]],NA())</f>
        <v>#N/A</v>
      </c>
      <c r="AR1201" s="4"/>
      <c r="AS1201" s="4" t="e">
        <f>IF(ISNUMBER(Merge2[[#This Row],[PerformanceRating.ManagerRating]]),Merge2[[#This Row],[PerformanceRating.ManagerRating]],NA())</f>
        <v>#N/A</v>
      </c>
      <c r="AT1201" s="4" t="e">
        <f>AVERAGE(Merge2[[#This Row],[environment]],Merge2[[#This Row],[job_satisfactory]],Merge2[[#This Row],[Relationship]],Merge2[[#This Row],[worklife]],Merge2[[#This Row],[selfrating]],Merge2[[#This Row],[managerrating]])</f>
        <v>#N/A</v>
      </c>
    </row>
    <row r="1202" spans="1:46" x14ac:dyDescent="0.25">
      <c r="A1202" s="1" t="s">
        <v>3911</v>
      </c>
      <c r="B1202" s="3" t="s">
        <v>3912</v>
      </c>
      <c r="C1202" s="3" t="s">
        <v>3913</v>
      </c>
      <c r="D1202" s="3" t="s">
        <v>26</v>
      </c>
      <c r="E1202" s="4">
        <v>19</v>
      </c>
      <c r="F1202" s="4" t="str">
        <f>IF(Merge2[[#This Row],[Age]]&lt;=35,"Young","Old")</f>
        <v>Young</v>
      </c>
      <c r="G1202" s="3" t="s">
        <v>27</v>
      </c>
      <c r="H1202" s="3" t="s">
        <v>47</v>
      </c>
      <c r="I1202" s="4">
        <v>1</v>
      </c>
      <c r="J1202" s="4" t="str" cm="1">
        <f t="array" ref="J1202">_xlfn.IFS(Merge2[[#This Row],[DistanceFromHome (KM)]] &lt;=10,"0-10KM",Merge2[[#This Row],[DistanceFromHome (KM)]] &lt;=20,"11-20KM",Merge2[[#This Row],[DistanceFromHome (KM)]] &lt;=30,"21-30KM",Merge2[[#This Row],[DistanceFromHome (KM)]] &lt;=40,"31-40KM",Merge2[[#This Row],[DistanceFromHome (KM)]] &lt;=50,"41-50KM")</f>
        <v>0-10KM</v>
      </c>
      <c r="K1202" s="3" t="s">
        <v>40</v>
      </c>
      <c r="L1202" s="3" t="s">
        <v>30</v>
      </c>
      <c r="M1202" s="4">
        <v>3</v>
      </c>
      <c r="N1202" s="3" t="str" cm="1">
        <f t="array" ref="N1202">_xlfn.SWITCH(Merge2[[#This Row],[Education]], 1, "Below College", 2, "College", 3, "Bachelor's", 4, "Master's", 5, "Doctorate")</f>
        <v>Bachelor's</v>
      </c>
      <c r="O1202" s="3" t="s">
        <v>47</v>
      </c>
      <c r="P1202" s="3" t="s">
        <v>233</v>
      </c>
      <c r="Q1202" s="3" t="s">
        <v>41</v>
      </c>
      <c r="R1202" s="5">
        <v>41958</v>
      </c>
      <c r="S1202" s="4">
        <v>1</v>
      </c>
      <c r="T1202" s="3" t="s">
        <v>34</v>
      </c>
      <c r="U1202" s="4">
        <f>IF(Merge2[[#This Row],[OverTime]]="Yes", 1, 0)</f>
        <v>0</v>
      </c>
      <c r="V1202" s="2">
        <v>44264</v>
      </c>
      <c r="W1202" s="3" t="s">
        <v>34</v>
      </c>
      <c r="X1202" s="4">
        <v>1</v>
      </c>
      <c r="Y1202" s="4">
        <v>1</v>
      </c>
      <c r="Z1202" s="4">
        <v>1</v>
      </c>
      <c r="AA1202" s="4" t="str">
        <f>IF(Merge2[[#This Row],[YearsSinceLastPromotion]] &gt;=4, "Need Attention", "OK")</f>
        <v>OK</v>
      </c>
      <c r="AB1202" s="4">
        <v>0</v>
      </c>
      <c r="AC1202" s="1" t="s">
        <v>3914</v>
      </c>
      <c r="AD1202" s="1" t="s">
        <v>3911</v>
      </c>
      <c r="AE1202" s="2">
        <v>44587</v>
      </c>
      <c r="AF1202" s="4">
        <v>2</v>
      </c>
      <c r="AG1202" s="4">
        <f>IF(ISNUMBER(Merge2[[#This Row],[PerformanceRating.EnvironmentSatisfaction]]),Merge2[[#This Row],[PerformanceRating.EnvironmentSatisfaction]], NA())</f>
        <v>2</v>
      </c>
      <c r="AH1202" s="4">
        <v>2</v>
      </c>
      <c r="AI1202" s="4">
        <f>IF(ISNUMBER(Merge2[[#This Row],[PerformanceRating.JobSatisfaction]]),Merge2[[#This Row],[PerformanceRating.JobSatisfaction]],NA())</f>
        <v>2</v>
      </c>
      <c r="AJ1202" s="4">
        <v>1</v>
      </c>
      <c r="AK1202" s="4">
        <f>IF(ISNUMBER(Merge2[[#This Row],[PerformanceRating.RelationshipSatisfaction]]),Merge2[[#This Row],[PerformanceRating.RelationshipSatisfaction]],NA())</f>
        <v>1</v>
      </c>
      <c r="AL1202" s="4">
        <v>3</v>
      </c>
      <c r="AM1202" s="4">
        <v>0</v>
      </c>
      <c r="AN1202" s="4">
        <v>3</v>
      </c>
      <c r="AO1202" s="4">
        <f>IF(ISNUMBER(Merge2[[#This Row],[PerformanceRating.WorkLifeBalance]]),Merge2[[#This Row],[PerformanceRating.WorkLifeBalance]],NA())</f>
        <v>3</v>
      </c>
      <c r="AP1202" s="4">
        <v>5</v>
      </c>
      <c r="AQ1202" s="4">
        <f>IF(ISNUMBER(Merge2[[#This Row],[PerformanceRating.SelfRating]]),Merge2[[#This Row],[PerformanceRating.SelfRating]],NA())</f>
        <v>5</v>
      </c>
      <c r="AR1202" s="4">
        <v>5</v>
      </c>
      <c r="AS1202" s="4">
        <f>IF(ISNUMBER(Merge2[[#This Row],[PerformanceRating.ManagerRating]]),Merge2[[#This Row],[PerformanceRating.ManagerRating]],NA())</f>
        <v>5</v>
      </c>
      <c r="AT1202" s="4">
        <f>AVERAGE(Merge2[[#This Row],[environment]],Merge2[[#This Row],[job_satisfactory]],Merge2[[#This Row],[Relationship]],Merge2[[#This Row],[worklife]],Merge2[[#This Row],[selfrating]],Merge2[[#This Row],[managerrating]])</f>
        <v>3</v>
      </c>
    </row>
    <row r="1203" spans="1:46" x14ac:dyDescent="0.25">
      <c r="A1203" s="1" t="s">
        <v>3915</v>
      </c>
      <c r="B1203" s="3" t="s">
        <v>3916</v>
      </c>
      <c r="C1203" s="3" t="s">
        <v>3917</v>
      </c>
      <c r="D1203" s="3" t="s">
        <v>26</v>
      </c>
      <c r="E1203" s="4">
        <v>30</v>
      </c>
      <c r="F1203" s="4" t="str">
        <f>IF(Merge2[[#This Row],[Age]]&lt;=35,"Young","Old")</f>
        <v>Young</v>
      </c>
      <c r="G1203" s="3" t="s">
        <v>27</v>
      </c>
      <c r="H1203" s="3" t="s">
        <v>57</v>
      </c>
      <c r="I1203" s="4">
        <v>19</v>
      </c>
      <c r="J1203" s="4" t="str" cm="1">
        <f t="array" ref="J1203">_xlfn.IFS(Merge2[[#This Row],[DistanceFromHome (KM)]] &lt;=10,"0-10KM",Merge2[[#This Row],[DistanceFromHome (KM)]] &lt;=20,"11-20KM",Merge2[[#This Row],[DistanceFromHome (KM)]] &lt;=30,"21-30KM",Merge2[[#This Row],[DistanceFromHome (KM)]] &lt;=40,"31-40KM",Merge2[[#This Row],[DistanceFromHome (KM)]] &lt;=50,"41-50KM")</f>
        <v>11-20KM</v>
      </c>
      <c r="K1203" s="3" t="s">
        <v>40</v>
      </c>
      <c r="L1203" s="3" t="s">
        <v>30</v>
      </c>
      <c r="M1203" s="4">
        <v>3</v>
      </c>
      <c r="N1203" s="3" t="str" cm="1">
        <f t="array" ref="N1203">_xlfn.SWITCH(Merge2[[#This Row],[Education]], 1, "Below College", 2, "College", 3, "Bachelor's", 4, "Master's", 5, "Doctorate")</f>
        <v>Bachelor's</v>
      </c>
      <c r="O1203" s="3" t="s">
        <v>58</v>
      </c>
      <c r="P1203" s="3" t="s">
        <v>114</v>
      </c>
      <c r="Q1203" s="3" t="s">
        <v>33</v>
      </c>
      <c r="R1203" s="5">
        <v>125751</v>
      </c>
      <c r="S1203" s="4">
        <v>1</v>
      </c>
      <c r="T1203" s="3" t="s">
        <v>34</v>
      </c>
      <c r="U1203" s="4">
        <f>IF(Merge2[[#This Row],[OverTime]]="Yes", 1, 0)</f>
        <v>0</v>
      </c>
      <c r="V1203" s="2">
        <v>44266</v>
      </c>
      <c r="W1203" s="3" t="s">
        <v>34</v>
      </c>
      <c r="X1203" s="4">
        <v>1</v>
      </c>
      <c r="Y1203" s="4">
        <v>0</v>
      </c>
      <c r="Z1203" s="4">
        <v>1</v>
      </c>
      <c r="AA1203" s="4" t="str">
        <f>IF(Merge2[[#This Row],[YearsSinceLastPromotion]] &gt;=4, "Need Attention", "OK")</f>
        <v>OK</v>
      </c>
      <c r="AB1203" s="4">
        <v>1</v>
      </c>
      <c r="AC1203" s="1"/>
      <c r="AD1203" s="1"/>
      <c r="AE1203" s="2"/>
      <c r="AF1203" s="4"/>
      <c r="AG1203" s="4" t="e">
        <f>IF(ISNUMBER(Merge2[[#This Row],[PerformanceRating.EnvironmentSatisfaction]]),Merge2[[#This Row],[PerformanceRating.EnvironmentSatisfaction]], NA())</f>
        <v>#N/A</v>
      </c>
      <c r="AH1203" s="4"/>
      <c r="AI1203" s="4" t="e">
        <f>IF(ISNUMBER(Merge2[[#This Row],[PerformanceRating.JobSatisfaction]]),Merge2[[#This Row],[PerformanceRating.JobSatisfaction]],NA())</f>
        <v>#N/A</v>
      </c>
      <c r="AJ1203" s="4"/>
      <c r="AK1203" s="4" t="e">
        <f>IF(ISNUMBER(Merge2[[#This Row],[PerformanceRating.RelationshipSatisfaction]]),Merge2[[#This Row],[PerformanceRating.RelationshipSatisfaction]],NA())</f>
        <v>#N/A</v>
      </c>
      <c r="AL1203" s="4"/>
      <c r="AM1203" s="4"/>
      <c r="AN1203" s="4"/>
      <c r="AO1203" s="4" t="e">
        <f>IF(ISNUMBER(Merge2[[#This Row],[PerformanceRating.WorkLifeBalance]]),Merge2[[#This Row],[PerformanceRating.WorkLifeBalance]],NA())</f>
        <v>#N/A</v>
      </c>
      <c r="AP1203" s="4"/>
      <c r="AQ1203" s="4" t="e">
        <f>IF(ISNUMBER(Merge2[[#This Row],[PerformanceRating.SelfRating]]),Merge2[[#This Row],[PerformanceRating.SelfRating]],NA())</f>
        <v>#N/A</v>
      </c>
      <c r="AR1203" s="4"/>
      <c r="AS1203" s="4" t="e">
        <f>IF(ISNUMBER(Merge2[[#This Row],[PerformanceRating.ManagerRating]]),Merge2[[#This Row],[PerformanceRating.ManagerRating]],NA())</f>
        <v>#N/A</v>
      </c>
      <c r="AT1203" s="4" t="e">
        <f>AVERAGE(Merge2[[#This Row],[environment]],Merge2[[#This Row],[job_satisfactory]],Merge2[[#This Row],[Relationship]],Merge2[[#This Row],[worklife]],Merge2[[#This Row],[selfrating]],Merge2[[#This Row],[managerrating]])</f>
        <v>#N/A</v>
      </c>
    </row>
    <row r="1204" spans="1:46" x14ac:dyDescent="0.25">
      <c r="A1204" s="1" t="s">
        <v>3918</v>
      </c>
      <c r="B1204" s="3" t="s">
        <v>3919</v>
      </c>
      <c r="C1204" s="3" t="s">
        <v>3920</v>
      </c>
      <c r="D1204" s="3" t="s">
        <v>26</v>
      </c>
      <c r="E1204" s="4">
        <v>20</v>
      </c>
      <c r="F1204" s="4" t="str">
        <f>IF(Merge2[[#This Row],[Age]]&lt;=35,"Young","Old")</f>
        <v>Young</v>
      </c>
      <c r="G1204" s="3" t="s">
        <v>27</v>
      </c>
      <c r="H1204" s="3" t="s">
        <v>57</v>
      </c>
      <c r="I1204" s="4">
        <v>39</v>
      </c>
      <c r="J1204" s="4" t="str" cm="1">
        <f t="array" ref="J1204">_xlfn.IFS(Merge2[[#This Row],[DistanceFromHome (KM)]] &lt;=10,"0-10KM",Merge2[[#This Row],[DistanceFromHome (KM)]] &lt;=20,"11-20KM",Merge2[[#This Row],[DistanceFromHome (KM)]] &lt;=30,"21-30KM",Merge2[[#This Row],[DistanceFromHome (KM)]] &lt;=40,"31-40KM",Merge2[[#This Row],[DistanceFromHome (KM)]] &lt;=50,"41-50KM")</f>
        <v>31-40KM</v>
      </c>
      <c r="K1204" s="3" t="s">
        <v>40</v>
      </c>
      <c r="L1204" s="3" t="s">
        <v>30</v>
      </c>
      <c r="M1204" s="4">
        <v>4</v>
      </c>
      <c r="N1204" s="3" t="str" cm="1">
        <f t="array" ref="N1204">_xlfn.SWITCH(Merge2[[#This Row],[Education]], 1, "Below College", 2, "College", 3, "Bachelor's", 4, "Master's", 5, "Doctorate")</f>
        <v>Master's</v>
      </c>
      <c r="O1204" s="3" t="s">
        <v>77</v>
      </c>
      <c r="P1204" s="3" t="s">
        <v>110</v>
      </c>
      <c r="Q1204" s="3" t="s">
        <v>51</v>
      </c>
      <c r="R1204" s="5">
        <v>37436</v>
      </c>
      <c r="S1204" s="4">
        <v>0</v>
      </c>
      <c r="T1204" s="3" t="s">
        <v>42</v>
      </c>
      <c r="U1204" s="4">
        <f>IF(Merge2[[#This Row],[OverTime]]="Yes", 1, 0)</f>
        <v>1</v>
      </c>
      <c r="V1204" s="2">
        <v>44269</v>
      </c>
      <c r="W1204" s="3" t="s">
        <v>42</v>
      </c>
      <c r="X1204" s="4">
        <v>0</v>
      </c>
      <c r="Y1204" s="4">
        <v>0</v>
      </c>
      <c r="Z1204" s="4">
        <v>0</v>
      </c>
      <c r="AA1204" s="4" t="str">
        <f>IF(Merge2[[#This Row],[YearsSinceLastPromotion]] &gt;=4, "Need Attention", "OK")</f>
        <v>OK</v>
      </c>
      <c r="AB1204" s="4">
        <v>0</v>
      </c>
      <c r="AC1204" s="1" t="s">
        <v>3921</v>
      </c>
      <c r="AD1204" s="1" t="s">
        <v>3918</v>
      </c>
      <c r="AE1204" s="2">
        <v>42559</v>
      </c>
      <c r="AF1204" s="4">
        <v>5</v>
      </c>
      <c r="AG1204" s="4">
        <f>IF(ISNUMBER(Merge2[[#This Row],[PerformanceRating.EnvironmentSatisfaction]]),Merge2[[#This Row],[PerformanceRating.EnvironmentSatisfaction]], NA())</f>
        <v>5</v>
      </c>
      <c r="AH1204" s="4">
        <v>3</v>
      </c>
      <c r="AI1204" s="4">
        <f>IF(ISNUMBER(Merge2[[#This Row],[PerformanceRating.JobSatisfaction]]),Merge2[[#This Row],[PerformanceRating.JobSatisfaction]],NA())</f>
        <v>3</v>
      </c>
      <c r="AJ1204" s="4">
        <v>5</v>
      </c>
      <c r="AK1204" s="4">
        <f>IF(ISNUMBER(Merge2[[#This Row],[PerformanceRating.RelationshipSatisfaction]]),Merge2[[#This Row],[PerformanceRating.RelationshipSatisfaction]],NA())</f>
        <v>5</v>
      </c>
      <c r="AL1204" s="4">
        <v>3</v>
      </c>
      <c r="AM1204" s="4">
        <v>1</v>
      </c>
      <c r="AN1204" s="4">
        <v>3</v>
      </c>
      <c r="AO1204" s="4">
        <f>IF(ISNUMBER(Merge2[[#This Row],[PerformanceRating.WorkLifeBalance]]),Merge2[[#This Row],[PerformanceRating.WorkLifeBalance]],NA())</f>
        <v>3</v>
      </c>
      <c r="AP1204" s="4">
        <v>4</v>
      </c>
      <c r="AQ1204" s="4">
        <f>IF(ISNUMBER(Merge2[[#This Row],[PerformanceRating.SelfRating]]),Merge2[[#This Row],[PerformanceRating.SelfRating]],NA())</f>
        <v>4</v>
      </c>
      <c r="AR1204" s="4">
        <v>4</v>
      </c>
      <c r="AS1204" s="4">
        <f>IF(ISNUMBER(Merge2[[#This Row],[PerformanceRating.ManagerRating]]),Merge2[[#This Row],[PerformanceRating.ManagerRating]],NA())</f>
        <v>4</v>
      </c>
      <c r="AT1204" s="4">
        <f>AVERAGE(Merge2[[#This Row],[environment]],Merge2[[#This Row],[job_satisfactory]],Merge2[[#This Row],[Relationship]],Merge2[[#This Row],[worklife]],Merge2[[#This Row],[selfrating]],Merge2[[#This Row],[managerrating]])</f>
        <v>4</v>
      </c>
    </row>
    <row r="1205" spans="1:46" x14ac:dyDescent="0.25">
      <c r="A1205" s="1" t="s">
        <v>3922</v>
      </c>
      <c r="B1205" s="3" t="s">
        <v>3923</v>
      </c>
      <c r="C1205" s="3" t="s">
        <v>3924</v>
      </c>
      <c r="D1205" s="3" t="s">
        <v>39</v>
      </c>
      <c r="E1205" s="4">
        <v>19</v>
      </c>
      <c r="F1205" s="4" t="str">
        <f>IF(Merge2[[#This Row],[Age]]&lt;=35,"Young","Old")</f>
        <v>Young</v>
      </c>
      <c r="G1205" s="3" t="s">
        <v>27</v>
      </c>
      <c r="H1205" s="3" t="s">
        <v>57</v>
      </c>
      <c r="I1205" s="4">
        <v>7</v>
      </c>
      <c r="J1205" s="4" t="str" cm="1">
        <f t="array" ref="J1205">_xlfn.IFS(Merge2[[#This Row],[DistanceFromHome (KM)]] &lt;=10,"0-10KM",Merge2[[#This Row],[DistanceFromHome (KM)]] &lt;=20,"11-20KM",Merge2[[#This Row],[DistanceFromHome (KM)]] &lt;=30,"21-30KM",Merge2[[#This Row],[DistanceFromHome (KM)]] &lt;=40,"31-40KM",Merge2[[#This Row],[DistanceFromHome (KM)]] &lt;=50,"41-50KM")</f>
        <v>0-10KM</v>
      </c>
      <c r="K1205" s="3" t="s">
        <v>40</v>
      </c>
      <c r="L1205" s="3" t="s">
        <v>30</v>
      </c>
      <c r="M1205" s="4">
        <v>3</v>
      </c>
      <c r="N1205" s="3" t="str" cm="1">
        <f t="array" ref="N1205">_xlfn.SWITCH(Merge2[[#This Row],[Education]], 1, "Below College", 2, "College", 3, "Bachelor's", 4, "Master's", 5, "Doctorate")</f>
        <v>Bachelor's</v>
      </c>
      <c r="O1205" s="3" t="s">
        <v>77</v>
      </c>
      <c r="P1205" s="3" t="s">
        <v>110</v>
      </c>
      <c r="Q1205" s="3" t="s">
        <v>41</v>
      </c>
      <c r="R1205" s="5">
        <v>30896</v>
      </c>
      <c r="S1205" s="4">
        <v>0</v>
      </c>
      <c r="T1205" s="3" t="s">
        <v>42</v>
      </c>
      <c r="U1205" s="4">
        <f>IF(Merge2[[#This Row],[OverTime]]="Yes", 1, 0)</f>
        <v>1</v>
      </c>
      <c r="V1205" s="2">
        <v>44272</v>
      </c>
      <c r="W1205" s="3" t="s">
        <v>42</v>
      </c>
      <c r="X1205" s="4">
        <v>1</v>
      </c>
      <c r="Y1205" s="4">
        <v>0</v>
      </c>
      <c r="Z1205" s="4">
        <v>0</v>
      </c>
      <c r="AA1205" s="4" t="str">
        <f>IF(Merge2[[#This Row],[YearsSinceLastPromotion]] &gt;=4, "Need Attention", "OK")</f>
        <v>OK</v>
      </c>
      <c r="AB1205" s="4">
        <v>0</v>
      </c>
      <c r="AC1205" s="1" t="s">
        <v>3925</v>
      </c>
      <c r="AD1205" s="1" t="s">
        <v>3922</v>
      </c>
      <c r="AE1205" s="2">
        <v>42677</v>
      </c>
      <c r="AF1205" s="4">
        <v>4</v>
      </c>
      <c r="AG1205" s="4">
        <f>IF(ISNUMBER(Merge2[[#This Row],[PerformanceRating.EnvironmentSatisfaction]]),Merge2[[#This Row],[PerformanceRating.EnvironmentSatisfaction]], NA())</f>
        <v>4</v>
      </c>
      <c r="AH1205" s="4">
        <v>3</v>
      </c>
      <c r="AI1205" s="4">
        <f>IF(ISNUMBER(Merge2[[#This Row],[PerformanceRating.JobSatisfaction]]),Merge2[[#This Row],[PerformanceRating.JobSatisfaction]],NA())</f>
        <v>3</v>
      </c>
      <c r="AJ1205" s="4">
        <v>3</v>
      </c>
      <c r="AK1205" s="4">
        <f>IF(ISNUMBER(Merge2[[#This Row],[PerformanceRating.RelationshipSatisfaction]]),Merge2[[#This Row],[PerformanceRating.RelationshipSatisfaction]],NA())</f>
        <v>3</v>
      </c>
      <c r="AL1205" s="4">
        <v>3</v>
      </c>
      <c r="AM1205" s="4">
        <v>1</v>
      </c>
      <c r="AN1205" s="4">
        <v>3</v>
      </c>
      <c r="AO1205" s="4">
        <f>IF(ISNUMBER(Merge2[[#This Row],[PerformanceRating.WorkLifeBalance]]),Merge2[[#This Row],[PerformanceRating.WorkLifeBalance]],NA())</f>
        <v>3</v>
      </c>
      <c r="AP1205" s="4">
        <v>5</v>
      </c>
      <c r="AQ1205" s="4">
        <f>IF(ISNUMBER(Merge2[[#This Row],[PerformanceRating.SelfRating]]),Merge2[[#This Row],[PerformanceRating.SelfRating]],NA())</f>
        <v>5</v>
      </c>
      <c r="AR1205" s="4">
        <v>5</v>
      </c>
      <c r="AS1205" s="4">
        <f>IF(ISNUMBER(Merge2[[#This Row],[PerformanceRating.ManagerRating]]),Merge2[[#This Row],[PerformanceRating.ManagerRating]],NA())</f>
        <v>5</v>
      </c>
      <c r="AT1205" s="4">
        <f>AVERAGE(Merge2[[#This Row],[environment]],Merge2[[#This Row],[job_satisfactory]],Merge2[[#This Row],[Relationship]],Merge2[[#This Row],[worklife]],Merge2[[#This Row],[selfrating]],Merge2[[#This Row],[managerrating]])</f>
        <v>3.8333333333333335</v>
      </c>
    </row>
    <row r="1206" spans="1:46" hidden="1" x14ac:dyDescent="0.25">
      <c r="A1206" s="1" t="s">
        <v>3926</v>
      </c>
      <c r="B1206" s="3" t="s">
        <v>3927</v>
      </c>
      <c r="C1206" s="3" t="s">
        <v>3928</v>
      </c>
      <c r="D1206" s="3" t="s">
        <v>26</v>
      </c>
      <c r="E1206" s="4">
        <v>42</v>
      </c>
      <c r="F1206" s="4" t="str">
        <f>IF(Merge2[[#This Row],[Age]]&lt;=35,"Young","Old")</f>
        <v>Old</v>
      </c>
      <c r="G1206" s="3" t="s">
        <v>27</v>
      </c>
      <c r="H1206" s="3" t="s">
        <v>28</v>
      </c>
      <c r="I1206" s="4">
        <v>2</v>
      </c>
      <c r="J1206" s="4" t="str" cm="1">
        <f t="array" ref="J1206">_xlfn.IFS(Merge2[[#This Row],[DistanceFromHome (KM)]] &lt;=10,"0-10KM",Merge2[[#This Row],[DistanceFromHome (KM)]] &lt;=20,"11-20KM",Merge2[[#This Row],[DistanceFromHome (KM)]] &lt;=30,"21-30KM",Merge2[[#This Row],[DistanceFromHome (KM)]] &lt;=40,"31-40KM",Merge2[[#This Row],[DistanceFromHome (KM)]] &lt;=50,"41-50KM")</f>
        <v>0-10KM</v>
      </c>
      <c r="K1206" s="3" t="s">
        <v>69</v>
      </c>
      <c r="L1206" s="3" t="s">
        <v>30</v>
      </c>
      <c r="M1206" s="4">
        <v>3</v>
      </c>
      <c r="N1206" s="3" t="str" cm="1">
        <f t="array" ref="N1206">_xlfn.SWITCH(Merge2[[#This Row],[Education]], 1, "Below College", 2, "College", 3, "Bachelor's", 4, "Master's", 5, "Doctorate")</f>
        <v>Bachelor's</v>
      </c>
      <c r="O1206" s="3" t="s">
        <v>130</v>
      </c>
      <c r="P1206" s="3" t="s">
        <v>32</v>
      </c>
      <c r="Q1206" s="3" t="s">
        <v>33</v>
      </c>
      <c r="R1206" s="5">
        <v>260021</v>
      </c>
      <c r="S1206" s="4">
        <v>1</v>
      </c>
      <c r="T1206" s="3" t="s">
        <v>34</v>
      </c>
      <c r="U1206" s="4">
        <f>IF(Merge2[[#This Row],[OverTime]]="Yes", 1, 0)</f>
        <v>0</v>
      </c>
      <c r="V1206" s="2">
        <v>44277</v>
      </c>
      <c r="W1206" s="3" t="s">
        <v>34</v>
      </c>
      <c r="X1206" s="4">
        <v>1</v>
      </c>
      <c r="Y1206" s="4">
        <v>1</v>
      </c>
      <c r="Z1206" s="4">
        <v>1</v>
      </c>
      <c r="AA1206" s="4" t="str">
        <f>IF(Merge2[[#This Row],[YearsSinceLastPromotion]] &gt;=4, "Need Attention", "OK")</f>
        <v>OK</v>
      </c>
      <c r="AB1206" s="4">
        <v>0</v>
      </c>
      <c r="AC1206" s="1"/>
      <c r="AD1206" s="1"/>
      <c r="AE1206" s="2"/>
      <c r="AF1206" s="4"/>
      <c r="AG1206" s="4" t="e">
        <f>IF(ISNUMBER(Merge2[[#This Row],[PerformanceRating.EnvironmentSatisfaction]]),Merge2[[#This Row],[PerformanceRating.EnvironmentSatisfaction]], NA())</f>
        <v>#N/A</v>
      </c>
      <c r="AH1206" s="4"/>
      <c r="AI1206" s="4" t="e">
        <f>IF(ISNUMBER(Merge2[[#This Row],[PerformanceRating.JobSatisfaction]]),Merge2[[#This Row],[PerformanceRating.JobSatisfaction]],NA())</f>
        <v>#N/A</v>
      </c>
      <c r="AJ1206" s="4"/>
      <c r="AK1206" s="4" t="e">
        <f>IF(ISNUMBER(Merge2[[#This Row],[PerformanceRating.RelationshipSatisfaction]]),Merge2[[#This Row],[PerformanceRating.RelationshipSatisfaction]],NA())</f>
        <v>#N/A</v>
      </c>
      <c r="AL1206" s="4"/>
      <c r="AM1206" s="4"/>
      <c r="AN1206" s="4"/>
      <c r="AO1206" s="4" t="e">
        <f>IF(ISNUMBER(Merge2[[#This Row],[PerformanceRating.WorkLifeBalance]]),Merge2[[#This Row],[PerformanceRating.WorkLifeBalance]],NA())</f>
        <v>#N/A</v>
      </c>
      <c r="AP1206" s="4"/>
      <c r="AQ1206" s="4" t="e">
        <f>IF(ISNUMBER(Merge2[[#This Row],[PerformanceRating.SelfRating]]),Merge2[[#This Row],[PerformanceRating.SelfRating]],NA())</f>
        <v>#N/A</v>
      </c>
      <c r="AR1206" s="4"/>
      <c r="AS1206" s="4" t="e">
        <f>IF(ISNUMBER(Merge2[[#This Row],[PerformanceRating.ManagerRating]]),Merge2[[#This Row],[PerformanceRating.ManagerRating]],NA())</f>
        <v>#N/A</v>
      </c>
      <c r="AT1206" s="4" t="e">
        <f>AVERAGE(Merge2[[#This Row],[environment]],Merge2[[#This Row],[job_satisfactory]],Merge2[[#This Row],[Relationship]],Merge2[[#This Row],[worklife]],Merge2[[#This Row],[selfrating]],Merge2[[#This Row],[managerrating]])</f>
        <v>#N/A</v>
      </c>
    </row>
    <row r="1207" spans="1:46" x14ac:dyDescent="0.25">
      <c r="A1207" s="1" t="s">
        <v>3929</v>
      </c>
      <c r="B1207" s="3" t="s">
        <v>3930</v>
      </c>
      <c r="C1207" s="3" t="s">
        <v>3931</v>
      </c>
      <c r="D1207" s="3" t="s">
        <v>39</v>
      </c>
      <c r="E1207" s="4">
        <v>21</v>
      </c>
      <c r="F1207" s="4" t="str">
        <f>IF(Merge2[[#This Row],[Age]]&lt;=35,"Young","Old")</f>
        <v>Young</v>
      </c>
      <c r="G1207" s="3" t="s">
        <v>27</v>
      </c>
      <c r="H1207" s="3" t="s">
        <v>57</v>
      </c>
      <c r="I1207" s="4">
        <v>5</v>
      </c>
      <c r="J1207" s="4" t="str" cm="1">
        <f t="array" ref="J1207">_xlfn.IFS(Merge2[[#This Row],[DistanceFromHome (KM)]] &lt;=10,"0-10KM",Merge2[[#This Row],[DistanceFromHome (KM)]] &lt;=20,"11-20KM",Merge2[[#This Row],[DistanceFromHome (KM)]] &lt;=30,"21-30KM",Merge2[[#This Row],[DistanceFromHome (KM)]] &lt;=40,"31-40KM",Merge2[[#This Row],[DistanceFromHome (KM)]] &lt;=50,"41-50KM")</f>
        <v>0-10KM</v>
      </c>
      <c r="K1207" s="3" t="s">
        <v>69</v>
      </c>
      <c r="L1207" s="3" t="s">
        <v>30</v>
      </c>
      <c r="M1207" s="4">
        <v>3</v>
      </c>
      <c r="N1207" s="3" t="str" cm="1">
        <f t="array" ref="N1207">_xlfn.SWITCH(Merge2[[#This Row],[Education]], 1, "Below College", 2, "College", 3, "Bachelor's", 4, "Master's", 5, "Doctorate")</f>
        <v>Bachelor's</v>
      </c>
      <c r="O1207" s="3" t="s">
        <v>58</v>
      </c>
      <c r="P1207" s="3" t="s">
        <v>110</v>
      </c>
      <c r="Q1207" s="3" t="s">
        <v>51</v>
      </c>
      <c r="R1207" s="5">
        <v>25060</v>
      </c>
      <c r="S1207" s="4">
        <v>1</v>
      </c>
      <c r="T1207" s="3" t="s">
        <v>34</v>
      </c>
      <c r="U1207" s="4">
        <f>IF(Merge2[[#This Row],[OverTime]]="Yes", 1, 0)</f>
        <v>0</v>
      </c>
      <c r="V1207" s="2">
        <v>44277</v>
      </c>
      <c r="W1207" s="3" t="s">
        <v>34</v>
      </c>
      <c r="X1207" s="4">
        <v>1</v>
      </c>
      <c r="Y1207" s="4">
        <v>1</v>
      </c>
      <c r="Z1207" s="4">
        <v>1</v>
      </c>
      <c r="AA1207" s="4" t="str">
        <f>IF(Merge2[[#This Row],[YearsSinceLastPromotion]] &gt;=4, "Need Attention", "OK")</f>
        <v>OK</v>
      </c>
      <c r="AB1207" s="4">
        <v>1</v>
      </c>
      <c r="AC1207" s="1"/>
      <c r="AD1207" s="1"/>
      <c r="AE1207" s="2"/>
      <c r="AF1207" s="4"/>
      <c r="AG1207" s="4" t="e">
        <f>IF(ISNUMBER(Merge2[[#This Row],[PerformanceRating.EnvironmentSatisfaction]]),Merge2[[#This Row],[PerformanceRating.EnvironmentSatisfaction]], NA())</f>
        <v>#N/A</v>
      </c>
      <c r="AH1207" s="4"/>
      <c r="AI1207" s="4" t="e">
        <f>IF(ISNUMBER(Merge2[[#This Row],[PerformanceRating.JobSatisfaction]]),Merge2[[#This Row],[PerformanceRating.JobSatisfaction]],NA())</f>
        <v>#N/A</v>
      </c>
      <c r="AJ1207" s="4"/>
      <c r="AK1207" s="4" t="e">
        <f>IF(ISNUMBER(Merge2[[#This Row],[PerformanceRating.RelationshipSatisfaction]]),Merge2[[#This Row],[PerformanceRating.RelationshipSatisfaction]],NA())</f>
        <v>#N/A</v>
      </c>
      <c r="AL1207" s="4"/>
      <c r="AM1207" s="4"/>
      <c r="AN1207" s="4"/>
      <c r="AO1207" s="4" t="e">
        <f>IF(ISNUMBER(Merge2[[#This Row],[PerformanceRating.WorkLifeBalance]]),Merge2[[#This Row],[PerformanceRating.WorkLifeBalance]],NA())</f>
        <v>#N/A</v>
      </c>
      <c r="AP1207" s="4"/>
      <c r="AQ1207" s="4" t="e">
        <f>IF(ISNUMBER(Merge2[[#This Row],[PerformanceRating.SelfRating]]),Merge2[[#This Row],[PerformanceRating.SelfRating]],NA())</f>
        <v>#N/A</v>
      </c>
      <c r="AR1207" s="4"/>
      <c r="AS1207" s="4" t="e">
        <f>IF(ISNUMBER(Merge2[[#This Row],[PerformanceRating.ManagerRating]]),Merge2[[#This Row],[PerformanceRating.ManagerRating]],NA())</f>
        <v>#N/A</v>
      </c>
      <c r="AT1207" s="4" t="e">
        <f>AVERAGE(Merge2[[#This Row],[environment]],Merge2[[#This Row],[job_satisfactory]],Merge2[[#This Row],[Relationship]],Merge2[[#This Row],[worklife]],Merge2[[#This Row],[selfrating]],Merge2[[#This Row],[managerrating]])</f>
        <v>#N/A</v>
      </c>
    </row>
    <row r="1208" spans="1:46" hidden="1" x14ac:dyDescent="0.25">
      <c r="A1208" s="1" t="s">
        <v>3932</v>
      </c>
      <c r="B1208" s="3" t="s">
        <v>3933</v>
      </c>
      <c r="C1208" s="3" t="s">
        <v>3476</v>
      </c>
      <c r="D1208" s="3" t="s">
        <v>39</v>
      </c>
      <c r="E1208" s="4">
        <v>50</v>
      </c>
      <c r="F1208" s="4" t="str">
        <f>IF(Merge2[[#This Row],[Age]]&lt;=35,"Young","Old")</f>
        <v>Old</v>
      </c>
      <c r="G1208" s="3" t="s">
        <v>92</v>
      </c>
      <c r="H1208" s="3" t="s">
        <v>57</v>
      </c>
      <c r="I1208" s="4">
        <v>38</v>
      </c>
      <c r="J1208" s="4" t="str" cm="1">
        <f t="array" ref="J1208">_xlfn.IFS(Merge2[[#This Row],[DistanceFromHome (KM)]] &lt;=10,"0-10KM",Merge2[[#This Row],[DistanceFromHome (KM)]] &lt;=20,"11-20KM",Merge2[[#This Row],[DistanceFromHome (KM)]] &lt;=30,"21-30KM",Merge2[[#This Row],[DistanceFromHome (KM)]] &lt;=40,"31-40KM",Merge2[[#This Row],[DistanceFromHome (KM)]] &lt;=50,"41-50KM")</f>
        <v>31-40KM</v>
      </c>
      <c r="K1208" s="3" t="s">
        <v>69</v>
      </c>
      <c r="L1208" s="3" t="s">
        <v>30</v>
      </c>
      <c r="M1208" s="4">
        <v>4</v>
      </c>
      <c r="N1208" s="3" t="str" cm="1">
        <f t="array" ref="N1208">_xlfn.SWITCH(Merge2[[#This Row],[Education]], 1, "Below College", 2, "College", 3, "Bachelor's", 4, "Master's", 5, "Doctorate")</f>
        <v>Master's</v>
      </c>
      <c r="O1208" s="3" t="s">
        <v>77</v>
      </c>
      <c r="P1208" s="3" t="s">
        <v>101</v>
      </c>
      <c r="Q1208" s="3" t="s">
        <v>51</v>
      </c>
      <c r="R1208" s="5">
        <v>366078</v>
      </c>
      <c r="S1208" s="4">
        <v>0</v>
      </c>
      <c r="T1208" s="3" t="s">
        <v>34</v>
      </c>
      <c r="U1208" s="4">
        <f>IF(Merge2[[#This Row],[OverTime]]="Yes", 1, 0)</f>
        <v>0</v>
      </c>
      <c r="V1208" s="2">
        <v>44280</v>
      </c>
      <c r="W1208" s="3" t="s">
        <v>34</v>
      </c>
      <c r="X1208" s="4">
        <v>1</v>
      </c>
      <c r="Y1208" s="4">
        <v>0</v>
      </c>
      <c r="Z1208" s="4">
        <v>0</v>
      </c>
      <c r="AA1208" s="4" t="str">
        <f>IF(Merge2[[#This Row],[YearsSinceLastPromotion]] &gt;=4, "Need Attention", "OK")</f>
        <v>OK</v>
      </c>
      <c r="AB1208" s="4">
        <v>1</v>
      </c>
      <c r="AC1208" s="1"/>
      <c r="AD1208" s="1"/>
      <c r="AE1208" s="2"/>
      <c r="AF1208" s="4"/>
      <c r="AG1208" s="4" t="e">
        <f>IF(ISNUMBER(Merge2[[#This Row],[PerformanceRating.EnvironmentSatisfaction]]),Merge2[[#This Row],[PerformanceRating.EnvironmentSatisfaction]], NA())</f>
        <v>#N/A</v>
      </c>
      <c r="AH1208" s="4"/>
      <c r="AI1208" s="4" t="e">
        <f>IF(ISNUMBER(Merge2[[#This Row],[PerformanceRating.JobSatisfaction]]),Merge2[[#This Row],[PerformanceRating.JobSatisfaction]],NA())</f>
        <v>#N/A</v>
      </c>
      <c r="AJ1208" s="4"/>
      <c r="AK1208" s="4" t="e">
        <f>IF(ISNUMBER(Merge2[[#This Row],[PerformanceRating.RelationshipSatisfaction]]),Merge2[[#This Row],[PerformanceRating.RelationshipSatisfaction]],NA())</f>
        <v>#N/A</v>
      </c>
      <c r="AL1208" s="4"/>
      <c r="AM1208" s="4"/>
      <c r="AN1208" s="4"/>
      <c r="AO1208" s="4" t="e">
        <f>IF(ISNUMBER(Merge2[[#This Row],[PerformanceRating.WorkLifeBalance]]),Merge2[[#This Row],[PerformanceRating.WorkLifeBalance]],NA())</f>
        <v>#N/A</v>
      </c>
      <c r="AP1208" s="4"/>
      <c r="AQ1208" s="4" t="e">
        <f>IF(ISNUMBER(Merge2[[#This Row],[PerformanceRating.SelfRating]]),Merge2[[#This Row],[PerformanceRating.SelfRating]],NA())</f>
        <v>#N/A</v>
      </c>
      <c r="AR1208" s="4"/>
      <c r="AS1208" s="4" t="e">
        <f>IF(ISNUMBER(Merge2[[#This Row],[PerformanceRating.ManagerRating]]),Merge2[[#This Row],[PerformanceRating.ManagerRating]],NA())</f>
        <v>#N/A</v>
      </c>
      <c r="AT1208" s="4" t="e">
        <f>AVERAGE(Merge2[[#This Row],[environment]],Merge2[[#This Row],[job_satisfactory]],Merge2[[#This Row],[Relationship]],Merge2[[#This Row],[worklife]],Merge2[[#This Row],[selfrating]],Merge2[[#This Row],[managerrating]])</f>
        <v>#N/A</v>
      </c>
    </row>
    <row r="1209" spans="1:46" x14ac:dyDescent="0.25">
      <c r="A1209" s="1" t="s">
        <v>3934</v>
      </c>
      <c r="B1209" s="3" t="s">
        <v>3935</v>
      </c>
      <c r="C1209" s="3" t="s">
        <v>3936</v>
      </c>
      <c r="D1209" s="3" t="s">
        <v>39</v>
      </c>
      <c r="E1209" s="4">
        <v>22</v>
      </c>
      <c r="F1209" s="4" t="str">
        <f>IF(Merge2[[#This Row],[Age]]&lt;=35,"Young","Old")</f>
        <v>Young</v>
      </c>
      <c r="G1209" s="3" t="s">
        <v>27</v>
      </c>
      <c r="H1209" s="3" t="s">
        <v>57</v>
      </c>
      <c r="I1209" s="4">
        <v>42</v>
      </c>
      <c r="J1209" s="4" t="str" cm="1">
        <f t="array" ref="J1209">_xlfn.IFS(Merge2[[#This Row],[DistanceFromHome (KM)]] &lt;=10,"0-10KM",Merge2[[#This Row],[DistanceFromHome (KM)]] &lt;=20,"11-20KM",Merge2[[#This Row],[DistanceFromHome (KM)]] &lt;=30,"21-30KM",Merge2[[#This Row],[DistanceFromHome (KM)]] &lt;=40,"31-40KM",Merge2[[#This Row],[DistanceFromHome (KM)]] &lt;=50,"41-50KM")</f>
        <v>41-50KM</v>
      </c>
      <c r="K1209" s="3" t="s">
        <v>40</v>
      </c>
      <c r="L1209" s="3" t="s">
        <v>30</v>
      </c>
      <c r="M1209" s="4">
        <v>4</v>
      </c>
      <c r="N1209" s="3" t="str" cm="1">
        <f t="array" ref="N1209">_xlfn.SWITCH(Merge2[[#This Row],[Education]], 1, "Below College", 2, "College", 3, "Bachelor's", 4, "Master's", 5, "Doctorate")</f>
        <v>Master's</v>
      </c>
      <c r="O1209" s="3" t="s">
        <v>200</v>
      </c>
      <c r="P1209" s="3" t="s">
        <v>110</v>
      </c>
      <c r="Q1209" s="3" t="s">
        <v>51</v>
      </c>
      <c r="R1209" s="5">
        <v>51272</v>
      </c>
      <c r="S1209" s="4">
        <v>1</v>
      </c>
      <c r="T1209" s="3" t="s">
        <v>42</v>
      </c>
      <c r="U1209" s="4">
        <f>IF(Merge2[[#This Row],[OverTime]]="Yes", 1, 0)</f>
        <v>1</v>
      </c>
      <c r="V1209" s="2">
        <v>44281</v>
      </c>
      <c r="W1209" s="3" t="s">
        <v>34</v>
      </c>
      <c r="X1209" s="4">
        <v>1</v>
      </c>
      <c r="Y1209" s="4">
        <v>0</v>
      </c>
      <c r="Z1209" s="4">
        <v>0</v>
      </c>
      <c r="AA1209" s="4" t="str">
        <f>IF(Merge2[[#This Row],[YearsSinceLastPromotion]] &gt;=4, "Need Attention", "OK")</f>
        <v>OK</v>
      </c>
      <c r="AB1209" s="4">
        <v>1</v>
      </c>
      <c r="AC1209" s="1"/>
      <c r="AD1209" s="1"/>
      <c r="AE1209" s="2"/>
      <c r="AF1209" s="4"/>
      <c r="AG1209" s="4" t="e">
        <f>IF(ISNUMBER(Merge2[[#This Row],[PerformanceRating.EnvironmentSatisfaction]]),Merge2[[#This Row],[PerformanceRating.EnvironmentSatisfaction]], NA())</f>
        <v>#N/A</v>
      </c>
      <c r="AH1209" s="4"/>
      <c r="AI1209" s="4" t="e">
        <f>IF(ISNUMBER(Merge2[[#This Row],[PerformanceRating.JobSatisfaction]]),Merge2[[#This Row],[PerformanceRating.JobSatisfaction]],NA())</f>
        <v>#N/A</v>
      </c>
      <c r="AJ1209" s="4"/>
      <c r="AK1209" s="4" t="e">
        <f>IF(ISNUMBER(Merge2[[#This Row],[PerformanceRating.RelationshipSatisfaction]]),Merge2[[#This Row],[PerformanceRating.RelationshipSatisfaction]],NA())</f>
        <v>#N/A</v>
      </c>
      <c r="AL1209" s="4"/>
      <c r="AM1209" s="4"/>
      <c r="AN1209" s="4"/>
      <c r="AO1209" s="4" t="e">
        <f>IF(ISNUMBER(Merge2[[#This Row],[PerformanceRating.WorkLifeBalance]]),Merge2[[#This Row],[PerformanceRating.WorkLifeBalance]],NA())</f>
        <v>#N/A</v>
      </c>
      <c r="AP1209" s="4"/>
      <c r="AQ1209" s="4" t="e">
        <f>IF(ISNUMBER(Merge2[[#This Row],[PerformanceRating.SelfRating]]),Merge2[[#This Row],[PerformanceRating.SelfRating]],NA())</f>
        <v>#N/A</v>
      </c>
      <c r="AR1209" s="4"/>
      <c r="AS1209" s="4" t="e">
        <f>IF(ISNUMBER(Merge2[[#This Row],[PerformanceRating.ManagerRating]]),Merge2[[#This Row],[PerformanceRating.ManagerRating]],NA())</f>
        <v>#N/A</v>
      </c>
      <c r="AT1209" s="4" t="e">
        <f>AVERAGE(Merge2[[#This Row],[environment]],Merge2[[#This Row],[job_satisfactory]],Merge2[[#This Row],[Relationship]],Merge2[[#This Row],[worklife]],Merge2[[#This Row],[selfrating]],Merge2[[#This Row],[managerrating]])</f>
        <v>#N/A</v>
      </c>
    </row>
    <row r="1210" spans="1:46" x14ac:dyDescent="0.25">
      <c r="A1210" s="1" t="s">
        <v>3937</v>
      </c>
      <c r="B1210" s="3" t="s">
        <v>3938</v>
      </c>
      <c r="C1210" s="3" t="s">
        <v>3939</v>
      </c>
      <c r="D1210" s="3" t="s">
        <v>56</v>
      </c>
      <c r="E1210" s="4">
        <v>19</v>
      </c>
      <c r="F1210" s="4" t="str">
        <f>IF(Merge2[[#This Row],[Age]]&lt;=35,"Young","Old")</f>
        <v>Young</v>
      </c>
      <c r="G1210" s="3" t="s">
        <v>27</v>
      </c>
      <c r="H1210" s="3" t="s">
        <v>28</v>
      </c>
      <c r="I1210" s="4">
        <v>29</v>
      </c>
      <c r="J1210" s="4" t="str" cm="1">
        <f t="array" ref="J1210">_xlfn.IFS(Merge2[[#This Row],[DistanceFromHome (KM)]] &lt;=10,"0-10KM",Merge2[[#This Row],[DistanceFromHome (KM)]] &lt;=20,"11-20KM",Merge2[[#This Row],[DistanceFromHome (KM)]] &lt;=30,"21-30KM",Merge2[[#This Row],[DistanceFromHome (KM)]] &lt;=40,"31-40KM",Merge2[[#This Row],[DistanceFromHome (KM)]] &lt;=50,"41-50KM")</f>
        <v>21-30KM</v>
      </c>
      <c r="K1210" s="3" t="s">
        <v>40</v>
      </c>
      <c r="L1210" s="3" t="s">
        <v>30</v>
      </c>
      <c r="M1210" s="4">
        <v>1</v>
      </c>
      <c r="N1210" s="3" t="str" cm="1">
        <f t="array" ref="N1210">_xlfn.SWITCH(Merge2[[#This Row],[Education]], 1, "Below College", 2, "College", 3, "Bachelor's", 4, "Master's", 5, "Doctorate")</f>
        <v>Below College</v>
      </c>
      <c r="O1210" s="3" t="s">
        <v>31</v>
      </c>
      <c r="P1210" s="3" t="s">
        <v>166</v>
      </c>
      <c r="Q1210" s="3" t="s">
        <v>41</v>
      </c>
      <c r="R1210" s="5">
        <v>29673</v>
      </c>
      <c r="S1210" s="4">
        <v>1</v>
      </c>
      <c r="T1210" s="3" t="s">
        <v>34</v>
      </c>
      <c r="U1210" s="4">
        <f>IF(Merge2[[#This Row],[OverTime]]="Yes", 1, 0)</f>
        <v>0</v>
      </c>
      <c r="V1210" s="2">
        <v>44282</v>
      </c>
      <c r="W1210" s="3" t="s">
        <v>42</v>
      </c>
      <c r="X1210" s="4">
        <v>0</v>
      </c>
      <c r="Y1210" s="4">
        <v>0</v>
      </c>
      <c r="Z1210" s="4">
        <v>0</v>
      </c>
      <c r="AA1210" s="4" t="str">
        <f>IF(Merge2[[#This Row],[YearsSinceLastPromotion]] &gt;=4, "Need Attention", "OK")</f>
        <v>OK</v>
      </c>
      <c r="AB1210" s="4">
        <v>0</v>
      </c>
      <c r="AC1210" s="1"/>
      <c r="AD1210" s="1"/>
      <c r="AE1210" s="2"/>
      <c r="AF1210" s="4"/>
      <c r="AG1210" s="4" t="e">
        <f>IF(ISNUMBER(Merge2[[#This Row],[PerformanceRating.EnvironmentSatisfaction]]),Merge2[[#This Row],[PerformanceRating.EnvironmentSatisfaction]], NA())</f>
        <v>#N/A</v>
      </c>
      <c r="AH1210" s="4"/>
      <c r="AI1210" s="4" t="e">
        <f>IF(ISNUMBER(Merge2[[#This Row],[PerformanceRating.JobSatisfaction]]),Merge2[[#This Row],[PerformanceRating.JobSatisfaction]],NA())</f>
        <v>#N/A</v>
      </c>
      <c r="AJ1210" s="4"/>
      <c r="AK1210" s="4" t="e">
        <f>IF(ISNUMBER(Merge2[[#This Row],[PerformanceRating.RelationshipSatisfaction]]),Merge2[[#This Row],[PerformanceRating.RelationshipSatisfaction]],NA())</f>
        <v>#N/A</v>
      </c>
      <c r="AL1210" s="4"/>
      <c r="AM1210" s="4"/>
      <c r="AN1210" s="4"/>
      <c r="AO1210" s="4" t="e">
        <f>IF(ISNUMBER(Merge2[[#This Row],[PerformanceRating.WorkLifeBalance]]),Merge2[[#This Row],[PerformanceRating.WorkLifeBalance]],NA())</f>
        <v>#N/A</v>
      </c>
      <c r="AP1210" s="4"/>
      <c r="AQ1210" s="4" t="e">
        <f>IF(ISNUMBER(Merge2[[#This Row],[PerformanceRating.SelfRating]]),Merge2[[#This Row],[PerformanceRating.SelfRating]],NA())</f>
        <v>#N/A</v>
      </c>
      <c r="AR1210" s="4"/>
      <c r="AS1210" s="4" t="e">
        <f>IF(ISNUMBER(Merge2[[#This Row],[PerformanceRating.ManagerRating]]),Merge2[[#This Row],[PerformanceRating.ManagerRating]],NA())</f>
        <v>#N/A</v>
      </c>
      <c r="AT1210" s="4" t="e">
        <f>AVERAGE(Merge2[[#This Row],[environment]],Merge2[[#This Row],[job_satisfactory]],Merge2[[#This Row],[Relationship]],Merge2[[#This Row],[worklife]],Merge2[[#This Row],[selfrating]],Merge2[[#This Row],[managerrating]])</f>
        <v>#N/A</v>
      </c>
    </row>
    <row r="1211" spans="1:46" hidden="1" x14ac:dyDescent="0.25">
      <c r="A1211" s="1" t="s">
        <v>3940</v>
      </c>
      <c r="B1211" s="3" t="s">
        <v>3941</v>
      </c>
      <c r="C1211" s="3" t="s">
        <v>3942</v>
      </c>
      <c r="D1211" s="3" t="s">
        <v>993</v>
      </c>
      <c r="E1211" s="4">
        <v>45</v>
      </c>
      <c r="F1211" s="4" t="str">
        <f>IF(Merge2[[#This Row],[Age]]&lt;=35,"Young","Old")</f>
        <v>Old</v>
      </c>
      <c r="G1211" s="3" t="s">
        <v>27</v>
      </c>
      <c r="H1211" s="3" t="s">
        <v>57</v>
      </c>
      <c r="I1211" s="4">
        <v>5</v>
      </c>
      <c r="J1211" s="4" t="str" cm="1">
        <f t="array" ref="J1211">_xlfn.IFS(Merge2[[#This Row],[DistanceFromHome (KM)]] &lt;=10,"0-10KM",Merge2[[#This Row],[DistanceFromHome (KM)]] &lt;=20,"11-20KM",Merge2[[#This Row],[DistanceFromHome (KM)]] &lt;=30,"21-30KM",Merge2[[#This Row],[DistanceFromHome (KM)]] &lt;=40,"31-40KM",Merge2[[#This Row],[DistanceFromHome (KM)]] &lt;=50,"41-50KM")</f>
        <v>0-10KM</v>
      </c>
      <c r="K1211" s="3" t="s">
        <v>40</v>
      </c>
      <c r="L1211" s="3" t="s">
        <v>30</v>
      </c>
      <c r="M1211" s="4">
        <v>4</v>
      </c>
      <c r="N1211" s="3" t="str" cm="1">
        <f t="array" ref="N1211">_xlfn.SWITCH(Merge2[[#This Row],[Education]], 1, "Below College", 2, "College", 3, "Bachelor's", 4, "Master's", 5, "Doctorate")</f>
        <v>Master's</v>
      </c>
      <c r="O1211" s="3" t="s">
        <v>58</v>
      </c>
      <c r="P1211" s="3" t="s">
        <v>101</v>
      </c>
      <c r="Q1211" s="3" t="s">
        <v>41</v>
      </c>
      <c r="R1211" s="5">
        <v>241664</v>
      </c>
      <c r="S1211" s="4">
        <v>0</v>
      </c>
      <c r="T1211" s="3" t="s">
        <v>34</v>
      </c>
      <c r="U1211" s="4">
        <f>IF(Merge2[[#This Row],[OverTime]]="Yes", 1, 0)</f>
        <v>0</v>
      </c>
      <c r="V1211" s="2">
        <v>44282</v>
      </c>
      <c r="W1211" s="3" t="s">
        <v>34</v>
      </c>
      <c r="X1211" s="4">
        <v>1</v>
      </c>
      <c r="Y1211" s="4">
        <v>1</v>
      </c>
      <c r="Z1211" s="4">
        <v>1</v>
      </c>
      <c r="AA1211" s="4" t="str">
        <f>IF(Merge2[[#This Row],[YearsSinceLastPromotion]] &gt;=4, "Need Attention", "OK")</f>
        <v>OK</v>
      </c>
      <c r="AB1211" s="4">
        <v>0</v>
      </c>
      <c r="AC1211" s="1"/>
      <c r="AD1211" s="1"/>
      <c r="AE1211" s="2"/>
      <c r="AF1211" s="4"/>
      <c r="AG1211" s="4" t="e">
        <f>IF(ISNUMBER(Merge2[[#This Row],[PerformanceRating.EnvironmentSatisfaction]]),Merge2[[#This Row],[PerformanceRating.EnvironmentSatisfaction]], NA())</f>
        <v>#N/A</v>
      </c>
      <c r="AH1211" s="4"/>
      <c r="AI1211" s="4" t="e">
        <f>IF(ISNUMBER(Merge2[[#This Row],[PerformanceRating.JobSatisfaction]]),Merge2[[#This Row],[PerformanceRating.JobSatisfaction]],NA())</f>
        <v>#N/A</v>
      </c>
      <c r="AJ1211" s="4"/>
      <c r="AK1211" s="4" t="e">
        <f>IF(ISNUMBER(Merge2[[#This Row],[PerformanceRating.RelationshipSatisfaction]]),Merge2[[#This Row],[PerformanceRating.RelationshipSatisfaction]],NA())</f>
        <v>#N/A</v>
      </c>
      <c r="AL1211" s="4"/>
      <c r="AM1211" s="4"/>
      <c r="AN1211" s="4"/>
      <c r="AO1211" s="4" t="e">
        <f>IF(ISNUMBER(Merge2[[#This Row],[PerformanceRating.WorkLifeBalance]]),Merge2[[#This Row],[PerformanceRating.WorkLifeBalance]],NA())</f>
        <v>#N/A</v>
      </c>
      <c r="AP1211" s="4"/>
      <c r="AQ1211" s="4" t="e">
        <f>IF(ISNUMBER(Merge2[[#This Row],[PerformanceRating.SelfRating]]),Merge2[[#This Row],[PerformanceRating.SelfRating]],NA())</f>
        <v>#N/A</v>
      </c>
      <c r="AR1211" s="4"/>
      <c r="AS1211" s="4" t="e">
        <f>IF(ISNUMBER(Merge2[[#This Row],[PerformanceRating.ManagerRating]]),Merge2[[#This Row],[PerformanceRating.ManagerRating]],NA())</f>
        <v>#N/A</v>
      </c>
      <c r="AT1211" s="4" t="e">
        <f>AVERAGE(Merge2[[#This Row],[environment]],Merge2[[#This Row],[job_satisfactory]],Merge2[[#This Row],[Relationship]],Merge2[[#This Row],[worklife]],Merge2[[#This Row],[selfrating]],Merge2[[#This Row],[managerrating]])</f>
        <v>#N/A</v>
      </c>
    </row>
    <row r="1212" spans="1:46" x14ac:dyDescent="0.25">
      <c r="A1212" s="1" t="s">
        <v>3943</v>
      </c>
      <c r="B1212" s="3" t="s">
        <v>2554</v>
      </c>
      <c r="C1212" s="3" t="s">
        <v>3944</v>
      </c>
      <c r="D1212" s="3" t="s">
        <v>39</v>
      </c>
      <c r="E1212" s="4">
        <v>24</v>
      </c>
      <c r="F1212" s="4" t="str">
        <f>IF(Merge2[[#This Row],[Age]]&lt;=35,"Young","Old")</f>
        <v>Young</v>
      </c>
      <c r="G1212" s="3" t="s">
        <v>92</v>
      </c>
      <c r="H1212" s="3" t="s">
        <v>57</v>
      </c>
      <c r="I1212" s="4">
        <v>45</v>
      </c>
      <c r="J1212" s="4" t="str" cm="1">
        <f t="array" ref="J1212">_xlfn.IFS(Merge2[[#This Row],[DistanceFromHome (KM)]] &lt;=10,"0-10KM",Merge2[[#This Row],[DistanceFromHome (KM)]] &lt;=20,"11-20KM",Merge2[[#This Row],[DistanceFromHome (KM)]] &lt;=30,"21-30KM",Merge2[[#This Row],[DistanceFromHome (KM)]] &lt;=40,"31-40KM",Merge2[[#This Row],[DistanceFromHome (KM)]] &lt;=50,"41-50KM")</f>
        <v>41-50KM</v>
      </c>
      <c r="K1212" s="3" t="s">
        <v>40</v>
      </c>
      <c r="L1212" s="3" t="s">
        <v>30</v>
      </c>
      <c r="M1212" s="4">
        <v>3</v>
      </c>
      <c r="N1212" s="3" t="str" cm="1">
        <f t="array" ref="N1212">_xlfn.SWITCH(Merge2[[#This Row],[Education]], 1, "Below College", 2, "College", 3, "Bachelor's", 4, "Master's", 5, "Doctorate")</f>
        <v>Bachelor's</v>
      </c>
      <c r="O1212" s="3" t="s">
        <v>58</v>
      </c>
      <c r="P1212" s="3" t="s">
        <v>93</v>
      </c>
      <c r="Q1212" s="3" t="s">
        <v>41</v>
      </c>
      <c r="R1212" s="5">
        <v>85422</v>
      </c>
      <c r="S1212" s="4">
        <v>0</v>
      </c>
      <c r="T1212" s="3" t="s">
        <v>42</v>
      </c>
      <c r="U1212" s="4">
        <f>IF(Merge2[[#This Row],[OverTime]]="Yes", 1, 0)</f>
        <v>1</v>
      </c>
      <c r="V1212" s="2">
        <v>44283</v>
      </c>
      <c r="W1212" s="3" t="s">
        <v>42</v>
      </c>
      <c r="X1212" s="4">
        <v>1</v>
      </c>
      <c r="Y1212" s="4">
        <v>0</v>
      </c>
      <c r="Z1212" s="4">
        <v>0</v>
      </c>
      <c r="AA1212" s="4" t="str">
        <f>IF(Merge2[[#This Row],[YearsSinceLastPromotion]] &gt;=4, "Need Attention", "OK")</f>
        <v>OK</v>
      </c>
      <c r="AB1212" s="4">
        <v>0</v>
      </c>
      <c r="AC1212" s="1" t="s">
        <v>3945</v>
      </c>
      <c r="AD1212" s="1" t="s">
        <v>3943</v>
      </c>
      <c r="AE1212" s="2">
        <v>42735</v>
      </c>
      <c r="AF1212" s="4">
        <v>4</v>
      </c>
      <c r="AG1212" s="4">
        <f>IF(ISNUMBER(Merge2[[#This Row],[PerformanceRating.EnvironmentSatisfaction]]),Merge2[[#This Row],[PerformanceRating.EnvironmentSatisfaction]], NA())</f>
        <v>4</v>
      </c>
      <c r="AH1212" s="4">
        <v>4</v>
      </c>
      <c r="AI1212" s="4">
        <f>IF(ISNUMBER(Merge2[[#This Row],[PerformanceRating.JobSatisfaction]]),Merge2[[#This Row],[PerformanceRating.JobSatisfaction]],NA())</f>
        <v>4</v>
      </c>
      <c r="AJ1212" s="4">
        <v>3</v>
      </c>
      <c r="AK1212" s="4">
        <f>IF(ISNUMBER(Merge2[[#This Row],[PerformanceRating.RelationshipSatisfaction]]),Merge2[[#This Row],[PerformanceRating.RelationshipSatisfaction]],NA())</f>
        <v>3</v>
      </c>
      <c r="AL1212" s="4">
        <v>2</v>
      </c>
      <c r="AM1212" s="4">
        <v>3</v>
      </c>
      <c r="AN1212" s="4">
        <v>4</v>
      </c>
      <c r="AO1212" s="4">
        <f>IF(ISNUMBER(Merge2[[#This Row],[PerformanceRating.WorkLifeBalance]]),Merge2[[#This Row],[PerformanceRating.WorkLifeBalance]],NA())</f>
        <v>4</v>
      </c>
      <c r="AP1212" s="4">
        <v>5</v>
      </c>
      <c r="AQ1212" s="4">
        <f>IF(ISNUMBER(Merge2[[#This Row],[PerformanceRating.SelfRating]]),Merge2[[#This Row],[PerformanceRating.SelfRating]],NA())</f>
        <v>5</v>
      </c>
      <c r="AR1212" s="4">
        <v>5</v>
      </c>
      <c r="AS1212" s="4">
        <f>IF(ISNUMBER(Merge2[[#This Row],[PerformanceRating.ManagerRating]]),Merge2[[#This Row],[PerformanceRating.ManagerRating]],NA())</f>
        <v>5</v>
      </c>
      <c r="AT1212" s="4">
        <f>AVERAGE(Merge2[[#This Row],[environment]],Merge2[[#This Row],[job_satisfactory]],Merge2[[#This Row],[Relationship]],Merge2[[#This Row],[worklife]],Merge2[[#This Row],[selfrating]],Merge2[[#This Row],[managerrating]])</f>
        <v>4.166666666666667</v>
      </c>
    </row>
    <row r="1213" spans="1:46" x14ac:dyDescent="0.25">
      <c r="A1213" s="1" t="s">
        <v>3946</v>
      </c>
      <c r="B1213" s="3" t="s">
        <v>3947</v>
      </c>
      <c r="C1213" s="3" t="s">
        <v>3948</v>
      </c>
      <c r="D1213" s="3" t="s">
        <v>39</v>
      </c>
      <c r="E1213" s="4">
        <v>26</v>
      </c>
      <c r="F1213" s="4" t="str">
        <f>IF(Merge2[[#This Row],[Age]]&lt;=35,"Young","Old")</f>
        <v>Young</v>
      </c>
      <c r="G1213" s="3" t="s">
        <v>27</v>
      </c>
      <c r="H1213" s="3" t="s">
        <v>28</v>
      </c>
      <c r="I1213" s="4">
        <v>36</v>
      </c>
      <c r="J1213" s="4" t="str" cm="1">
        <f t="array" ref="J1213">_xlfn.IFS(Merge2[[#This Row],[DistanceFromHome (KM)]] &lt;=10,"0-10KM",Merge2[[#This Row],[DistanceFromHome (KM)]] &lt;=20,"11-20KM",Merge2[[#This Row],[DistanceFromHome (KM)]] &lt;=30,"21-30KM",Merge2[[#This Row],[DistanceFromHome (KM)]] &lt;=40,"31-40KM",Merge2[[#This Row],[DistanceFromHome (KM)]] &lt;=50,"41-50KM")</f>
        <v>31-40KM</v>
      </c>
      <c r="K1213" s="3" t="s">
        <v>29</v>
      </c>
      <c r="L1213" s="3" t="s">
        <v>30</v>
      </c>
      <c r="M1213" s="4">
        <v>4</v>
      </c>
      <c r="N1213" s="3" t="str" cm="1">
        <f t="array" ref="N1213">_xlfn.SWITCH(Merge2[[#This Row],[Education]], 1, "Below College", 2, "College", 3, "Bachelor's", 4, "Master's", 5, "Doctorate")</f>
        <v>Master's</v>
      </c>
      <c r="O1213" s="3" t="s">
        <v>31</v>
      </c>
      <c r="P1213" s="3" t="s">
        <v>166</v>
      </c>
      <c r="Q1213" s="3" t="s">
        <v>51</v>
      </c>
      <c r="R1213" s="5">
        <v>70455</v>
      </c>
      <c r="S1213" s="4">
        <v>2</v>
      </c>
      <c r="T1213" s="3" t="s">
        <v>42</v>
      </c>
      <c r="U1213" s="4">
        <f>IF(Merge2[[#This Row],[OverTime]]="Yes", 1, 0)</f>
        <v>1</v>
      </c>
      <c r="V1213" s="2">
        <v>44285</v>
      </c>
      <c r="W1213" s="3" t="s">
        <v>34</v>
      </c>
      <c r="X1213" s="4">
        <v>1</v>
      </c>
      <c r="Y1213" s="4">
        <v>1</v>
      </c>
      <c r="Z1213" s="4">
        <v>1</v>
      </c>
      <c r="AA1213" s="4" t="str">
        <f>IF(Merge2[[#This Row],[YearsSinceLastPromotion]] &gt;=4, "Need Attention", "OK")</f>
        <v>OK</v>
      </c>
      <c r="AB1213" s="4">
        <v>1</v>
      </c>
      <c r="AC1213" s="1"/>
      <c r="AD1213" s="1"/>
      <c r="AE1213" s="2"/>
      <c r="AF1213" s="4"/>
      <c r="AG1213" s="4" t="e">
        <f>IF(ISNUMBER(Merge2[[#This Row],[PerformanceRating.EnvironmentSatisfaction]]),Merge2[[#This Row],[PerformanceRating.EnvironmentSatisfaction]], NA())</f>
        <v>#N/A</v>
      </c>
      <c r="AH1213" s="4"/>
      <c r="AI1213" s="4" t="e">
        <f>IF(ISNUMBER(Merge2[[#This Row],[PerformanceRating.JobSatisfaction]]),Merge2[[#This Row],[PerformanceRating.JobSatisfaction]],NA())</f>
        <v>#N/A</v>
      </c>
      <c r="AJ1213" s="4"/>
      <c r="AK1213" s="4" t="e">
        <f>IF(ISNUMBER(Merge2[[#This Row],[PerformanceRating.RelationshipSatisfaction]]),Merge2[[#This Row],[PerformanceRating.RelationshipSatisfaction]],NA())</f>
        <v>#N/A</v>
      </c>
      <c r="AL1213" s="4"/>
      <c r="AM1213" s="4"/>
      <c r="AN1213" s="4"/>
      <c r="AO1213" s="4" t="e">
        <f>IF(ISNUMBER(Merge2[[#This Row],[PerformanceRating.WorkLifeBalance]]),Merge2[[#This Row],[PerformanceRating.WorkLifeBalance]],NA())</f>
        <v>#N/A</v>
      </c>
      <c r="AP1213" s="4"/>
      <c r="AQ1213" s="4" t="e">
        <f>IF(ISNUMBER(Merge2[[#This Row],[PerformanceRating.SelfRating]]),Merge2[[#This Row],[PerformanceRating.SelfRating]],NA())</f>
        <v>#N/A</v>
      </c>
      <c r="AR1213" s="4"/>
      <c r="AS1213" s="4" t="e">
        <f>IF(ISNUMBER(Merge2[[#This Row],[PerformanceRating.ManagerRating]]),Merge2[[#This Row],[PerformanceRating.ManagerRating]],NA())</f>
        <v>#N/A</v>
      </c>
      <c r="AT1213" s="4" t="e">
        <f>AVERAGE(Merge2[[#This Row],[environment]],Merge2[[#This Row],[job_satisfactory]],Merge2[[#This Row],[Relationship]],Merge2[[#This Row],[worklife]],Merge2[[#This Row],[selfrating]],Merge2[[#This Row],[managerrating]])</f>
        <v>#N/A</v>
      </c>
    </row>
    <row r="1214" spans="1:46" x14ac:dyDescent="0.25">
      <c r="A1214" s="1" t="s">
        <v>3949</v>
      </c>
      <c r="B1214" s="3" t="s">
        <v>3950</v>
      </c>
      <c r="C1214" s="3" t="s">
        <v>3951</v>
      </c>
      <c r="D1214" s="3" t="s">
        <v>26</v>
      </c>
      <c r="E1214" s="4">
        <v>21</v>
      </c>
      <c r="F1214" s="4" t="str">
        <f>IF(Merge2[[#This Row],[Age]]&lt;=35,"Young","Old")</f>
        <v>Young</v>
      </c>
      <c r="G1214" s="3" t="s">
        <v>75</v>
      </c>
      <c r="H1214" s="3" t="s">
        <v>57</v>
      </c>
      <c r="I1214" s="4">
        <v>24</v>
      </c>
      <c r="J1214" s="4" t="str" cm="1">
        <f t="array" ref="J1214">_xlfn.IFS(Merge2[[#This Row],[DistanceFromHome (KM)]] &lt;=10,"0-10KM",Merge2[[#This Row],[DistanceFromHome (KM)]] &lt;=20,"11-20KM",Merge2[[#This Row],[DistanceFromHome (KM)]] &lt;=30,"21-30KM",Merge2[[#This Row],[DistanceFromHome (KM)]] &lt;=40,"31-40KM",Merge2[[#This Row],[DistanceFromHome (KM)]] &lt;=50,"41-50KM")</f>
        <v>21-30KM</v>
      </c>
      <c r="K1214" s="3" t="s">
        <v>40</v>
      </c>
      <c r="L1214" s="3" t="s">
        <v>30</v>
      </c>
      <c r="M1214" s="4">
        <v>5</v>
      </c>
      <c r="N1214" s="3" t="str" cm="1">
        <f t="array" ref="N1214">_xlfn.SWITCH(Merge2[[#This Row],[Education]], 1, "Below College", 2, "College", 3, "Bachelor's", 4, "Master's", 5, "Doctorate")</f>
        <v>Doctorate</v>
      </c>
      <c r="O1214" s="3" t="s">
        <v>77</v>
      </c>
      <c r="P1214" s="3" t="s">
        <v>110</v>
      </c>
      <c r="Q1214" s="3" t="s">
        <v>51</v>
      </c>
      <c r="R1214" s="5">
        <v>53912</v>
      </c>
      <c r="S1214" s="4">
        <v>2</v>
      </c>
      <c r="T1214" s="3" t="s">
        <v>42</v>
      </c>
      <c r="U1214" s="4">
        <f>IF(Merge2[[#This Row],[OverTime]]="Yes", 1, 0)</f>
        <v>1</v>
      </c>
      <c r="V1214" s="2">
        <v>44288</v>
      </c>
      <c r="W1214" s="3" t="s">
        <v>34</v>
      </c>
      <c r="X1214" s="4">
        <v>1</v>
      </c>
      <c r="Y1214" s="4">
        <v>1</v>
      </c>
      <c r="Z1214" s="4">
        <v>1</v>
      </c>
      <c r="AA1214" s="4" t="str">
        <f>IF(Merge2[[#This Row],[YearsSinceLastPromotion]] &gt;=4, "Need Attention", "OK")</f>
        <v>OK</v>
      </c>
      <c r="AB1214" s="4">
        <v>0</v>
      </c>
      <c r="AC1214" s="1"/>
      <c r="AD1214" s="1"/>
      <c r="AE1214" s="2"/>
      <c r="AF1214" s="4"/>
      <c r="AG1214" s="4" t="e">
        <f>IF(ISNUMBER(Merge2[[#This Row],[PerformanceRating.EnvironmentSatisfaction]]),Merge2[[#This Row],[PerformanceRating.EnvironmentSatisfaction]], NA())</f>
        <v>#N/A</v>
      </c>
      <c r="AH1214" s="4"/>
      <c r="AI1214" s="4" t="e">
        <f>IF(ISNUMBER(Merge2[[#This Row],[PerformanceRating.JobSatisfaction]]),Merge2[[#This Row],[PerformanceRating.JobSatisfaction]],NA())</f>
        <v>#N/A</v>
      </c>
      <c r="AJ1214" s="4"/>
      <c r="AK1214" s="4" t="e">
        <f>IF(ISNUMBER(Merge2[[#This Row],[PerformanceRating.RelationshipSatisfaction]]),Merge2[[#This Row],[PerformanceRating.RelationshipSatisfaction]],NA())</f>
        <v>#N/A</v>
      </c>
      <c r="AL1214" s="4"/>
      <c r="AM1214" s="4"/>
      <c r="AN1214" s="4"/>
      <c r="AO1214" s="4" t="e">
        <f>IF(ISNUMBER(Merge2[[#This Row],[PerformanceRating.WorkLifeBalance]]),Merge2[[#This Row],[PerformanceRating.WorkLifeBalance]],NA())</f>
        <v>#N/A</v>
      </c>
      <c r="AP1214" s="4"/>
      <c r="AQ1214" s="4" t="e">
        <f>IF(ISNUMBER(Merge2[[#This Row],[PerformanceRating.SelfRating]]),Merge2[[#This Row],[PerformanceRating.SelfRating]],NA())</f>
        <v>#N/A</v>
      </c>
      <c r="AR1214" s="4"/>
      <c r="AS1214" s="4" t="e">
        <f>IF(ISNUMBER(Merge2[[#This Row],[PerformanceRating.ManagerRating]]),Merge2[[#This Row],[PerformanceRating.ManagerRating]],NA())</f>
        <v>#N/A</v>
      </c>
      <c r="AT1214" s="4" t="e">
        <f>AVERAGE(Merge2[[#This Row],[environment]],Merge2[[#This Row],[job_satisfactory]],Merge2[[#This Row],[Relationship]],Merge2[[#This Row],[worklife]],Merge2[[#This Row],[selfrating]],Merge2[[#This Row],[managerrating]])</f>
        <v>#N/A</v>
      </c>
    </row>
    <row r="1215" spans="1:46" x14ac:dyDescent="0.25">
      <c r="A1215" s="1" t="s">
        <v>3952</v>
      </c>
      <c r="B1215" s="3" t="s">
        <v>3953</v>
      </c>
      <c r="C1215" s="3" t="s">
        <v>3954</v>
      </c>
      <c r="D1215" s="3" t="s">
        <v>26</v>
      </c>
      <c r="E1215" s="4">
        <v>22</v>
      </c>
      <c r="F1215" s="4" t="str">
        <f>IF(Merge2[[#This Row],[Age]]&lt;=35,"Young","Old")</f>
        <v>Young</v>
      </c>
      <c r="G1215" s="3" t="s">
        <v>27</v>
      </c>
      <c r="H1215" s="3" t="s">
        <v>28</v>
      </c>
      <c r="I1215" s="4">
        <v>16</v>
      </c>
      <c r="J1215" s="4" t="str" cm="1">
        <f t="array" ref="J1215">_xlfn.IFS(Merge2[[#This Row],[DistanceFromHome (KM)]] &lt;=10,"0-10KM",Merge2[[#This Row],[DistanceFromHome (KM)]] &lt;=20,"11-20KM",Merge2[[#This Row],[DistanceFromHome (KM)]] &lt;=30,"21-30KM",Merge2[[#This Row],[DistanceFromHome (KM)]] &lt;=40,"31-40KM",Merge2[[#This Row],[DistanceFromHome (KM)]] &lt;=50,"41-50KM")</f>
        <v>11-20KM</v>
      </c>
      <c r="K1215" s="3" t="s">
        <v>40</v>
      </c>
      <c r="L1215" s="3" t="s">
        <v>30</v>
      </c>
      <c r="M1215" s="4">
        <v>3</v>
      </c>
      <c r="N1215" s="3" t="str" cm="1">
        <f t="array" ref="N1215">_xlfn.SWITCH(Merge2[[#This Row],[Education]], 1, "Below College", 2, "College", 3, "Bachelor's", 4, "Master's", 5, "Doctorate")</f>
        <v>Bachelor's</v>
      </c>
      <c r="O1215" s="3" t="s">
        <v>49</v>
      </c>
      <c r="P1215" s="3" t="s">
        <v>32</v>
      </c>
      <c r="Q1215" s="3" t="s">
        <v>41</v>
      </c>
      <c r="R1215" s="5">
        <v>70202</v>
      </c>
      <c r="S1215" s="4">
        <v>0</v>
      </c>
      <c r="T1215" s="3" t="s">
        <v>34</v>
      </c>
      <c r="U1215" s="4">
        <f>IF(Merge2[[#This Row],[OverTime]]="Yes", 1, 0)</f>
        <v>0</v>
      </c>
      <c r="V1215" s="2">
        <v>44294</v>
      </c>
      <c r="W1215" s="3" t="s">
        <v>34</v>
      </c>
      <c r="X1215" s="4">
        <v>1</v>
      </c>
      <c r="Y1215" s="4">
        <v>0</v>
      </c>
      <c r="Z1215" s="4">
        <v>0</v>
      </c>
      <c r="AA1215" s="4" t="str">
        <f>IF(Merge2[[#This Row],[YearsSinceLastPromotion]] &gt;=4, "Need Attention", "OK")</f>
        <v>OK</v>
      </c>
      <c r="AB1215" s="4">
        <v>0</v>
      </c>
      <c r="AC1215" s="1"/>
      <c r="AD1215" s="1"/>
      <c r="AE1215" s="2"/>
      <c r="AF1215" s="4"/>
      <c r="AG1215" s="4" t="e">
        <f>IF(ISNUMBER(Merge2[[#This Row],[PerformanceRating.EnvironmentSatisfaction]]),Merge2[[#This Row],[PerformanceRating.EnvironmentSatisfaction]], NA())</f>
        <v>#N/A</v>
      </c>
      <c r="AH1215" s="4"/>
      <c r="AI1215" s="4" t="e">
        <f>IF(ISNUMBER(Merge2[[#This Row],[PerformanceRating.JobSatisfaction]]),Merge2[[#This Row],[PerformanceRating.JobSatisfaction]],NA())</f>
        <v>#N/A</v>
      </c>
      <c r="AJ1215" s="4"/>
      <c r="AK1215" s="4" t="e">
        <f>IF(ISNUMBER(Merge2[[#This Row],[PerformanceRating.RelationshipSatisfaction]]),Merge2[[#This Row],[PerformanceRating.RelationshipSatisfaction]],NA())</f>
        <v>#N/A</v>
      </c>
      <c r="AL1215" s="4"/>
      <c r="AM1215" s="4"/>
      <c r="AN1215" s="4"/>
      <c r="AO1215" s="4" t="e">
        <f>IF(ISNUMBER(Merge2[[#This Row],[PerformanceRating.WorkLifeBalance]]),Merge2[[#This Row],[PerformanceRating.WorkLifeBalance]],NA())</f>
        <v>#N/A</v>
      </c>
      <c r="AP1215" s="4"/>
      <c r="AQ1215" s="4" t="e">
        <f>IF(ISNUMBER(Merge2[[#This Row],[PerformanceRating.SelfRating]]),Merge2[[#This Row],[PerformanceRating.SelfRating]],NA())</f>
        <v>#N/A</v>
      </c>
      <c r="AR1215" s="4"/>
      <c r="AS1215" s="4" t="e">
        <f>IF(ISNUMBER(Merge2[[#This Row],[PerformanceRating.ManagerRating]]),Merge2[[#This Row],[PerformanceRating.ManagerRating]],NA())</f>
        <v>#N/A</v>
      </c>
      <c r="AT1215" s="4" t="e">
        <f>AVERAGE(Merge2[[#This Row],[environment]],Merge2[[#This Row],[job_satisfactory]],Merge2[[#This Row],[Relationship]],Merge2[[#This Row],[worklife]],Merge2[[#This Row],[selfrating]],Merge2[[#This Row],[managerrating]])</f>
        <v>#N/A</v>
      </c>
    </row>
    <row r="1216" spans="1:46" x14ac:dyDescent="0.25">
      <c r="A1216" s="1" t="s">
        <v>3955</v>
      </c>
      <c r="B1216" s="3" t="s">
        <v>3956</v>
      </c>
      <c r="C1216" s="3" t="s">
        <v>3957</v>
      </c>
      <c r="D1216" s="3" t="s">
        <v>39</v>
      </c>
      <c r="E1216" s="4">
        <v>20</v>
      </c>
      <c r="F1216" s="4" t="str">
        <f>IF(Merge2[[#This Row],[Age]]&lt;=35,"Young","Old")</f>
        <v>Young</v>
      </c>
      <c r="G1216" s="3" t="s">
        <v>92</v>
      </c>
      <c r="H1216" s="3" t="s">
        <v>57</v>
      </c>
      <c r="I1216" s="4">
        <v>45</v>
      </c>
      <c r="J1216" s="4" t="str" cm="1">
        <f t="array" ref="J1216">_xlfn.IFS(Merge2[[#This Row],[DistanceFromHome (KM)]] &lt;=10,"0-10KM",Merge2[[#This Row],[DistanceFromHome (KM)]] &lt;=20,"11-20KM",Merge2[[#This Row],[DistanceFromHome (KM)]] &lt;=30,"21-30KM",Merge2[[#This Row],[DistanceFromHome (KM)]] &lt;=40,"31-40KM",Merge2[[#This Row],[DistanceFromHome (KM)]] &lt;=50,"41-50KM")</f>
        <v>41-50KM</v>
      </c>
      <c r="K1216" s="3" t="s">
        <v>40</v>
      </c>
      <c r="L1216" s="3" t="s">
        <v>30</v>
      </c>
      <c r="M1216" s="4">
        <v>2</v>
      </c>
      <c r="N1216" s="3" t="str" cm="1">
        <f t="array" ref="N1216">_xlfn.SWITCH(Merge2[[#This Row],[Education]], 1, "Below College", 2, "College", 3, "Bachelor's", 4, "Master's", 5, "Doctorate")</f>
        <v>College</v>
      </c>
      <c r="O1216" s="3" t="s">
        <v>77</v>
      </c>
      <c r="P1216" s="3" t="s">
        <v>110</v>
      </c>
      <c r="Q1216" s="3" t="s">
        <v>33</v>
      </c>
      <c r="R1216" s="5">
        <v>22773</v>
      </c>
      <c r="S1216" s="4">
        <v>3</v>
      </c>
      <c r="T1216" s="3" t="s">
        <v>42</v>
      </c>
      <c r="U1216" s="4">
        <f>IF(Merge2[[#This Row],[OverTime]]="Yes", 1, 0)</f>
        <v>1</v>
      </c>
      <c r="V1216" s="2">
        <v>44300</v>
      </c>
      <c r="W1216" s="3" t="s">
        <v>42</v>
      </c>
      <c r="X1216" s="4">
        <v>1</v>
      </c>
      <c r="Y1216" s="4">
        <v>0</v>
      </c>
      <c r="Z1216" s="4">
        <v>0</v>
      </c>
      <c r="AA1216" s="4" t="str">
        <f>IF(Merge2[[#This Row],[YearsSinceLastPromotion]] &gt;=4, "Need Attention", "OK")</f>
        <v>OK</v>
      </c>
      <c r="AB1216" s="4">
        <v>0</v>
      </c>
      <c r="AC1216" s="1" t="s">
        <v>3958</v>
      </c>
      <c r="AD1216" s="1" t="s">
        <v>3955</v>
      </c>
      <c r="AE1216" s="2">
        <v>42671</v>
      </c>
      <c r="AF1216" s="4">
        <v>3</v>
      </c>
      <c r="AG1216" s="4">
        <f>IF(ISNUMBER(Merge2[[#This Row],[PerformanceRating.EnvironmentSatisfaction]]),Merge2[[#This Row],[PerformanceRating.EnvironmentSatisfaction]], NA())</f>
        <v>3</v>
      </c>
      <c r="AH1216" s="4">
        <v>4</v>
      </c>
      <c r="AI1216" s="4">
        <f>IF(ISNUMBER(Merge2[[#This Row],[PerformanceRating.JobSatisfaction]]),Merge2[[#This Row],[PerformanceRating.JobSatisfaction]],NA())</f>
        <v>4</v>
      </c>
      <c r="AJ1216" s="4">
        <v>4</v>
      </c>
      <c r="AK1216" s="4">
        <f>IF(ISNUMBER(Merge2[[#This Row],[PerformanceRating.RelationshipSatisfaction]]),Merge2[[#This Row],[PerformanceRating.RelationshipSatisfaction]],NA())</f>
        <v>4</v>
      </c>
      <c r="AL1216" s="4">
        <v>1</v>
      </c>
      <c r="AM1216" s="4">
        <v>2</v>
      </c>
      <c r="AN1216" s="4">
        <v>2</v>
      </c>
      <c r="AO1216" s="4">
        <f>IF(ISNUMBER(Merge2[[#This Row],[PerformanceRating.WorkLifeBalance]]),Merge2[[#This Row],[PerformanceRating.WorkLifeBalance]],NA())</f>
        <v>2</v>
      </c>
      <c r="AP1216" s="4">
        <v>5</v>
      </c>
      <c r="AQ1216" s="4">
        <f>IF(ISNUMBER(Merge2[[#This Row],[PerformanceRating.SelfRating]]),Merge2[[#This Row],[PerformanceRating.SelfRating]],NA())</f>
        <v>5</v>
      </c>
      <c r="AR1216" s="4">
        <v>4</v>
      </c>
      <c r="AS1216" s="4">
        <f>IF(ISNUMBER(Merge2[[#This Row],[PerformanceRating.ManagerRating]]),Merge2[[#This Row],[PerformanceRating.ManagerRating]],NA())</f>
        <v>4</v>
      </c>
      <c r="AT1216" s="4">
        <f>AVERAGE(Merge2[[#This Row],[environment]],Merge2[[#This Row],[job_satisfactory]],Merge2[[#This Row],[Relationship]],Merge2[[#This Row],[worklife]],Merge2[[#This Row],[selfrating]],Merge2[[#This Row],[managerrating]])</f>
        <v>3.6666666666666665</v>
      </c>
    </row>
    <row r="1217" spans="1:46" x14ac:dyDescent="0.25">
      <c r="A1217" s="1" t="s">
        <v>3959</v>
      </c>
      <c r="B1217" s="3" t="s">
        <v>3960</v>
      </c>
      <c r="C1217" s="3" t="s">
        <v>3961</v>
      </c>
      <c r="D1217" s="3" t="s">
        <v>26</v>
      </c>
      <c r="E1217" s="4">
        <v>21</v>
      </c>
      <c r="F1217" s="4" t="str">
        <f>IF(Merge2[[#This Row],[Age]]&lt;=35,"Young","Old")</f>
        <v>Young</v>
      </c>
      <c r="G1217" s="3" t="s">
        <v>92</v>
      </c>
      <c r="H1217" s="3" t="s">
        <v>28</v>
      </c>
      <c r="I1217" s="4">
        <v>40</v>
      </c>
      <c r="J1217" s="4" t="str" cm="1">
        <f t="array" ref="J1217">_xlfn.IFS(Merge2[[#This Row],[DistanceFromHome (KM)]] &lt;=10,"0-10KM",Merge2[[#This Row],[DistanceFromHome (KM)]] &lt;=20,"11-20KM",Merge2[[#This Row],[DistanceFromHome (KM)]] &lt;=30,"21-30KM",Merge2[[#This Row],[DistanceFromHome (KM)]] &lt;=40,"31-40KM",Merge2[[#This Row],[DistanceFromHome (KM)]] &lt;=50,"41-50KM")</f>
        <v>31-40KM</v>
      </c>
      <c r="K1217" s="3" t="s">
        <v>40</v>
      </c>
      <c r="L1217" s="3" t="s">
        <v>30</v>
      </c>
      <c r="M1217" s="4">
        <v>3</v>
      </c>
      <c r="N1217" s="3" t="str" cm="1">
        <f t="array" ref="N1217">_xlfn.SWITCH(Merge2[[#This Row],[Education]], 1, "Below College", 2, "College", 3, "Bachelor's", 4, "Master's", 5, "Doctorate")</f>
        <v>Bachelor's</v>
      </c>
      <c r="O1217" s="3" t="s">
        <v>31</v>
      </c>
      <c r="P1217" s="3" t="s">
        <v>32</v>
      </c>
      <c r="Q1217" s="3" t="s">
        <v>41</v>
      </c>
      <c r="R1217" s="5">
        <v>59519</v>
      </c>
      <c r="S1217" s="4">
        <v>0</v>
      </c>
      <c r="T1217" s="3" t="s">
        <v>34</v>
      </c>
      <c r="U1217" s="4">
        <f>IF(Merge2[[#This Row],[OverTime]]="Yes", 1, 0)</f>
        <v>0</v>
      </c>
      <c r="V1217" s="2">
        <v>44304</v>
      </c>
      <c r="W1217" s="3" t="s">
        <v>34</v>
      </c>
      <c r="X1217" s="4">
        <v>1</v>
      </c>
      <c r="Y1217" s="4">
        <v>1</v>
      </c>
      <c r="Z1217" s="4">
        <v>1</v>
      </c>
      <c r="AA1217" s="4" t="str">
        <f>IF(Merge2[[#This Row],[YearsSinceLastPromotion]] &gt;=4, "Need Attention", "OK")</f>
        <v>OK</v>
      </c>
      <c r="AB1217" s="4">
        <v>1</v>
      </c>
      <c r="AC1217" s="1"/>
      <c r="AD1217" s="1"/>
      <c r="AE1217" s="2"/>
      <c r="AF1217" s="4"/>
      <c r="AG1217" s="4" t="e">
        <f>IF(ISNUMBER(Merge2[[#This Row],[PerformanceRating.EnvironmentSatisfaction]]),Merge2[[#This Row],[PerformanceRating.EnvironmentSatisfaction]], NA())</f>
        <v>#N/A</v>
      </c>
      <c r="AH1217" s="4"/>
      <c r="AI1217" s="4" t="e">
        <f>IF(ISNUMBER(Merge2[[#This Row],[PerformanceRating.JobSatisfaction]]),Merge2[[#This Row],[PerformanceRating.JobSatisfaction]],NA())</f>
        <v>#N/A</v>
      </c>
      <c r="AJ1217" s="4"/>
      <c r="AK1217" s="4" t="e">
        <f>IF(ISNUMBER(Merge2[[#This Row],[PerformanceRating.RelationshipSatisfaction]]),Merge2[[#This Row],[PerformanceRating.RelationshipSatisfaction]],NA())</f>
        <v>#N/A</v>
      </c>
      <c r="AL1217" s="4"/>
      <c r="AM1217" s="4"/>
      <c r="AN1217" s="4"/>
      <c r="AO1217" s="4" t="e">
        <f>IF(ISNUMBER(Merge2[[#This Row],[PerformanceRating.WorkLifeBalance]]),Merge2[[#This Row],[PerformanceRating.WorkLifeBalance]],NA())</f>
        <v>#N/A</v>
      </c>
      <c r="AP1217" s="4"/>
      <c r="AQ1217" s="4" t="e">
        <f>IF(ISNUMBER(Merge2[[#This Row],[PerformanceRating.SelfRating]]),Merge2[[#This Row],[PerformanceRating.SelfRating]],NA())</f>
        <v>#N/A</v>
      </c>
      <c r="AR1217" s="4"/>
      <c r="AS1217" s="4" t="e">
        <f>IF(ISNUMBER(Merge2[[#This Row],[PerformanceRating.ManagerRating]]),Merge2[[#This Row],[PerformanceRating.ManagerRating]],NA())</f>
        <v>#N/A</v>
      </c>
      <c r="AT1217" s="4" t="e">
        <f>AVERAGE(Merge2[[#This Row],[environment]],Merge2[[#This Row],[job_satisfactory]],Merge2[[#This Row],[Relationship]],Merge2[[#This Row],[worklife]],Merge2[[#This Row],[selfrating]],Merge2[[#This Row],[managerrating]])</f>
        <v>#N/A</v>
      </c>
    </row>
    <row r="1218" spans="1:46" x14ac:dyDescent="0.25">
      <c r="A1218" s="1" t="s">
        <v>3962</v>
      </c>
      <c r="B1218" s="3" t="s">
        <v>963</v>
      </c>
      <c r="C1218" s="3" t="s">
        <v>3963</v>
      </c>
      <c r="D1218" s="3" t="s">
        <v>26</v>
      </c>
      <c r="E1218" s="4">
        <v>19</v>
      </c>
      <c r="F1218" s="4" t="str">
        <f>IF(Merge2[[#This Row],[Age]]&lt;=35,"Young","Old")</f>
        <v>Young</v>
      </c>
      <c r="G1218" s="3" t="s">
        <v>92</v>
      </c>
      <c r="H1218" s="3" t="s">
        <v>57</v>
      </c>
      <c r="I1218" s="4">
        <v>45</v>
      </c>
      <c r="J1218" s="4" t="str" cm="1">
        <f t="array" ref="J1218">_xlfn.IFS(Merge2[[#This Row],[DistanceFromHome (KM)]] &lt;=10,"0-10KM",Merge2[[#This Row],[DistanceFromHome (KM)]] &lt;=20,"11-20KM",Merge2[[#This Row],[DistanceFromHome (KM)]] &lt;=30,"21-30KM",Merge2[[#This Row],[DistanceFromHome (KM)]] &lt;=40,"31-40KM",Merge2[[#This Row],[DistanceFromHome (KM)]] &lt;=50,"41-50KM")</f>
        <v>41-50KM</v>
      </c>
      <c r="K1218" s="3" t="s">
        <v>40</v>
      </c>
      <c r="L1218" s="3" t="s">
        <v>30</v>
      </c>
      <c r="M1218" s="4">
        <v>3</v>
      </c>
      <c r="N1218" s="3" t="str" cm="1">
        <f t="array" ref="N1218">_xlfn.SWITCH(Merge2[[#This Row],[Education]], 1, "Below College", 2, "College", 3, "Bachelor's", 4, "Master's", 5, "Doctorate")</f>
        <v>Bachelor's</v>
      </c>
      <c r="O1218" s="3" t="s">
        <v>58</v>
      </c>
      <c r="P1218" s="3" t="s">
        <v>93</v>
      </c>
      <c r="Q1218" s="3" t="s">
        <v>41</v>
      </c>
      <c r="R1218" s="5">
        <v>32322</v>
      </c>
      <c r="S1218" s="4">
        <v>0</v>
      </c>
      <c r="T1218" s="3" t="s">
        <v>34</v>
      </c>
      <c r="U1218" s="4">
        <f>IF(Merge2[[#This Row],[OverTime]]="Yes", 1, 0)</f>
        <v>0</v>
      </c>
      <c r="V1218" s="2">
        <v>44308</v>
      </c>
      <c r="W1218" s="3" t="s">
        <v>34</v>
      </c>
      <c r="X1218" s="4">
        <v>1</v>
      </c>
      <c r="Y1218" s="4">
        <v>1</v>
      </c>
      <c r="Z1218" s="4">
        <v>1</v>
      </c>
      <c r="AA1218" s="4" t="str">
        <f>IF(Merge2[[#This Row],[YearsSinceLastPromotion]] &gt;=4, "Need Attention", "OK")</f>
        <v>OK</v>
      </c>
      <c r="AB1218" s="4">
        <v>1</v>
      </c>
      <c r="AC1218" s="1"/>
      <c r="AD1218" s="1"/>
      <c r="AE1218" s="2"/>
      <c r="AF1218" s="4"/>
      <c r="AG1218" s="4" t="e">
        <f>IF(ISNUMBER(Merge2[[#This Row],[PerformanceRating.EnvironmentSatisfaction]]),Merge2[[#This Row],[PerformanceRating.EnvironmentSatisfaction]], NA())</f>
        <v>#N/A</v>
      </c>
      <c r="AH1218" s="4"/>
      <c r="AI1218" s="4" t="e">
        <f>IF(ISNUMBER(Merge2[[#This Row],[PerformanceRating.JobSatisfaction]]),Merge2[[#This Row],[PerformanceRating.JobSatisfaction]],NA())</f>
        <v>#N/A</v>
      </c>
      <c r="AJ1218" s="4"/>
      <c r="AK1218" s="4" t="e">
        <f>IF(ISNUMBER(Merge2[[#This Row],[PerformanceRating.RelationshipSatisfaction]]),Merge2[[#This Row],[PerformanceRating.RelationshipSatisfaction]],NA())</f>
        <v>#N/A</v>
      </c>
      <c r="AL1218" s="4"/>
      <c r="AM1218" s="4"/>
      <c r="AN1218" s="4"/>
      <c r="AO1218" s="4" t="e">
        <f>IF(ISNUMBER(Merge2[[#This Row],[PerformanceRating.WorkLifeBalance]]),Merge2[[#This Row],[PerformanceRating.WorkLifeBalance]],NA())</f>
        <v>#N/A</v>
      </c>
      <c r="AP1218" s="4"/>
      <c r="AQ1218" s="4" t="e">
        <f>IF(ISNUMBER(Merge2[[#This Row],[PerformanceRating.SelfRating]]),Merge2[[#This Row],[PerformanceRating.SelfRating]],NA())</f>
        <v>#N/A</v>
      </c>
      <c r="AR1218" s="4"/>
      <c r="AS1218" s="4" t="e">
        <f>IF(ISNUMBER(Merge2[[#This Row],[PerformanceRating.ManagerRating]]),Merge2[[#This Row],[PerformanceRating.ManagerRating]],NA())</f>
        <v>#N/A</v>
      </c>
      <c r="AT1218" s="4" t="e">
        <f>AVERAGE(Merge2[[#This Row],[environment]],Merge2[[#This Row],[job_satisfactory]],Merge2[[#This Row],[Relationship]],Merge2[[#This Row],[worklife]],Merge2[[#This Row],[selfrating]],Merge2[[#This Row],[managerrating]])</f>
        <v>#N/A</v>
      </c>
    </row>
    <row r="1219" spans="1:46" hidden="1" x14ac:dyDescent="0.25">
      <c r="A1219" s="1" t="s">
        <v>3964</v>
      </c>
      <c r="B1219" s="3" t="s">
        <v>3965</v>
      </c>
      <c r="C1219" s="3" t="s">
        <v>3966</v>
      </c>
      <c r="D1219" s="3" t="s">
        <v>39</v>
      </c>
      <c r="E1219" s="4">
        <v>39</v>
      </c>
      <c r="F1219" s="4" t="str">
        <f>IF(Merge2[[#This Row],[Age]]&lt;=35,"Young","Old")</f>
        <v>Old</v>
      </c>
      <c r="G1219" s="3" t="s">
        <v>75</v>
      </c>
      <c r="H1219" s="3" t="s">
        <v>57</v>
      </c>
      <c r="I1219" s="4">
        <v>30</v>
      </c>
      <c r="J1219" s="4" t="str" cm="1">
        <f t="array" ref="J1219">_xlfn.IFS(Merge2[[#This Row],[DistanceFromHome (KM)]] &lt;=10,"0-10KM",Merge2[[#This Row],[DistanceFromHome (KM)]] &lt;=20,"11-20KM",Merge2[[#This Row],[DistanceFromHome (KM)]] &lt;=30,"21-30KM",Merge2[[#This Row],[DistanceFromHome (KM)]] &lt;=40,"31-40KM",Merge2[[#This Row],[DistanceFromHome (KM)]] &lt;=50,"41-50KM")</f>
        <v>21-30KM</v>
      </c>
      <c r="K1219" s="3" t="s">
        <v>40</v>
      </c>
      <c r="L1219" s="3" t="s">
        <v>30</v>
      </c>
      <c r="M1219" s="4">
        <v>4</v>
      </c>
      <c r="N1219" s="3" t="str" cm="1">
        <f t="array" ref="N1219">_xlfn.SWITCH(Merge2[[#This Row],[Education]], 1, "Below College", 2, "College", 3, "Bachelor's", 4, "Master's", 5, "Doctorate")</f>
        <v>Master's</v>
      </c>
      <c r="O1219" s="3" t="s">
        <v>58</v>
      </c>
      <c r="P1219" s="3" t="s">
        <v>114</v>
      </c>
      <c r="Q1219" s="3" t="s">
        <v>41</v>
      </c>
      <c r="R1219" s="5">
        <v>152771</v>
      </c>
      <c r="S1219" s="4">
        <v>1</v>
      </c>
      <c r="T1219" s="3" t="s">
        <v>34</v>
      </c>
      <c r="U1219" s="4">
        <f>IF(Merge2[[#This Row],[OverTime]]="Yes", 1, 0)</f>
        <v>0</v>
      </c>
      <c r="V1219" s="2">
        <v>44310</v>
      </c>
      <c r="W1219" s="3" t="s">
        <v>34</v>
      </c>
      <c r="X1219" s="4">
        <v>1</v>
      </c>
      <c r="Y1219" s="4">
        <v>1</v>
      </c>
      <c r="Z1219" s="4">
        <v>1</v>
      </c>
      <c r="AA1219" s="4" t="str">
        <f>IF(Merge2[[#This Row],[YearsSinceLastPromotion]] &gt;=4, "Need Attention", "OK")</f>
        <v>OK</v>
      </c>
      <c r="AB1219" s="4">
        <v>1</v>
      </c>
      <c r="AC1219" s="1"/>
      <c r="AD1219" s="1"/>
      <c r="AE1219" s="2"/>
      <c r="AF1219" s="4"/>
      <c r="AG1219" s="4" t="e">
        <f>IF(ISNUMBER(Merge2[[#This Row],[PerformanceRating.EnvironmentSatisfaction]]),Merge2[[#This Row],[PerformanceRating.EnvironmentSatisfaction]], NA())</f>
        <v>#N/A</v>
      </c>
      <c r="AH1219" s="4"/>
      <c r="AI1219" s="4" t="e">
        <f>IF(ISNUMBER(Merge2[[#This Row],[PerformanceRating.JobSatisfaction]]),Merge2[[#This Row],[PerformanceRating.JobSatisfaction]],NA())</f>
        <v>#N/A</v>
      </c>
      <c r="AJ1219" s="4"/>
      <c r="AK1219" s="4" t="e">
        <f>IF(ISNUMBER(Merge2[[#This Row],[PerformanceRating.RelationshipSatisfaction]]),Merge2[[#This Row],[PerformanceRating.RelationshipSatisfaction]],NA())</f>
        <v>#N/A</v>
      </c>
      <c r="AL1219" s="4"/>
      <c r="AM1219" s="4"/>
      <c r="AN1219" s="4"/>
      <c r="AO1219" s="4" t="e">
        <f>IF(ISNUMBER(Merge2[[#This Row],[PerformanceRating.WorkLifeBalance]]),Merge2[[#This Row],[PerformanceRating.WorkLifeBalance]],NA())</f>
        <v>#N/A</v>
      </c>
      <c r="AP1219" s="4"/>
      <c r="AQ1219" s="4" t="e">
        <f>IF(ISNUMBER(Merge2[[#This Row],[PerformanceRating.SelfRating]]),Merge2[[#This Row],[PerformanceRating.SelfRating]],NA())</f>
        <v>#N/A</v>
      </c>
      <c r="AR1219" s="4"/>
      <c r="AS1219" s="4" t="e">
        <f>IF(ISNUMBER(Merge2[[#This Row],[PerformanceRating.ManagerRating]]),Merge2[[#This Row],[PerformanceRating.ManagerRating]],NA())</f>
        <v>#N/A</v>
      </c>
      <c r="AT1219" s="4" t="e">
        <f>AVERAGE(Merge2[[#This Row],[environment]],Merge2[[#This Row],[job_satisfactory]],Merge2[[#This Row],[Relationship]],Merge2[[#This Row],[worklife]],Merge2[[#This Row],[selfrating]],Merge2[[#This Row],[managerrating]])</f>
        <v>#N/A</v>
      </c>
    </row>
    <row r="1220" spans="1:46" hidden="1" x14ac:dyDescent="0.25">
      <c r="A1220" s="1" t="s">
        <v>3967</v>
      </c>
      <c r="B1220" s="3" t="s">
        <v>3968</v>
      </c>
      <c r="C1220" s="3" t="s">
        <v>3969</v>
      </c>
      <c r="D1220" s="3" t="s">
        <v>26</v>
      </c>
      <c r="E1220" s="4">
        <v>42</v>
      </c>
      <c r="F1220" s="4" t="str">
        <f>IF(Merge2[[#This Row],[Age]]&lt;=35,"Young","Old")</f>
        <v>Old</v>
      </c>
      <c r="G1220" s="3" t="s">
        <v>27</v>
      </c>
      <c r="H1220" s="3" t="s">
        <v>57</v>
      </c>
      <c r="I1220" s="4">
        <v>13</v>
      </c>
      <c r="J1220" s="4" t="str" cm="1">
        <f t="array" ref="J1220">_xlfn.IFS(Merge2[[#This Row],[DistanceFromHome (KM)]] &lt;=10,"0-10KM",Merge2[[#This Row],[DistanceFromHome (KM)]] &lt;=20,"11-20KM",Merge2[[#This Row],[DistanceFromHome (KM)]] &lt;=30,"21-30KM",Merge2[[#This Row],[DistanceFromHome (KM)]] &lt;=40,"31-40KM",Merge2[[#This Row],[DistanceFromHome (KM)]] &lt;=50,"41-50KM")</f>
        <v>11-20KM</v>
      </c>
      <c r="K1220" s="3" t="s">
        <v>40</v>
      </c>
      <c r="L1220" s="3" t="s">
        <v>30</v>
      </c>
      <c r="M1220" s="4">
        <v>3</v>
      </c>
      <c r="N1220" s="3" t="str" cm="1">
        <f t="array" ref="N1220">_xlfn.SWITCH(Merge2[[#This Row],[Education]], 1, "Below College", 2, "College", 3, "Bachelor's", 4, "Master's", 5, "Doctorate")</f>
        <v>Bachelor's</v>
      </c>
      <c r="O1220" s="3" t="s">
        <v>58</v>
      </c>
      <c r="P1220" s="3" t="s">
        <v>101</v>
      </c>
      <c r="Q1220" s="3" t="s">
        <v>41</v>
      </c>
      <c r="R1220" s="5">
        <v>293303</v>
      </c>
      <c r="S1220" s="4">
        <v>0</v>
      </c>
      <c r="T1220" s="3" t="s">
        <v>34</v>
      </c>
      <c r="U1220" s="4">
        <f>IF(Merge2[[#This Row],[OverTime]]="Yes", 1, 0)</f>
        <v>0</v>
      </c>
      <c r="V1220" s="2">
        <v>44311</v>
      </c>
      <c r="W1220" s="3" t="s">
        <v>34</v>
      </c>
      <c r="X1220" s="4">
        <v>1</v>
      </c>
      <c r="Y1220" s="4">
        <v>0</v>
      </c>
      <c r="Z1220" s="4">
        <v>0</v>
      </c>
      <c r="AA1220" s="4" t="str">
        <f>IF(Merge2[[#This Row],[YearsSinceLastPromotion]] &gt;=4, "Need Attention", "OK")</f>
        <v>OK</v>
      </c>
      <c r="AB1220" s="4">
        <v>1</v>
      </c>
      <c r="AC1220" s="1"/>
      <c r="AD1220" s="1"/>
      <c r="AE1220" s="2"/>
      <c r="AF1220" s="4"/>
      <c r="AG1220" s="4" t="e">
        <f>IF(ISNUMBER(Merge2[[#This Row],[PerformanceRating.EnvironmentSatisfaction]]),Merge2[[#This Row],[PerformanceRating.EnvironmentSatisfaction]], NA())</f>
        <v>#N/A</v>
      </c>
      <c r="AH1220" s="4"/>
      <c r="AI1220" s="4" t="e">
        <f>IF(ISNUMBER(Merge2[[#This Row],[PerformanceRating.JobSatisfaction]]),Merge2[[#This Row],[PerformanceRating.JobSatisfaction]],NA())</f>
        <v>#N/A</v>
      </c>
      <c r="AJ1220" s="4"/>
      <c r="AK1220" s="4" t="e">
        <f>IF(ISNUMBER(Merge2[[#This Row],[PerformanceRating.RelationshipSatisfaction]]),Merge2[[#This Row],[PerformanceRating.RelationshipSatisfaction]],NA())</f>
        <v>#N/A</v>
      </c>
      <c r="AL1220" s="4"/>
      <c r="AM1220" s="4"/>
      <c r="AN1220" s="4"/>
      <c r="AO1220" s="4" t="e">
        <f>IF(ISNUMBER(Merge2[[#This Row],[PerformanceRating.WorkLifeBalance]]),Merge2[[#This Row],[PerformanceRating.WorkLifeBalance]],NA())</f>
        <v>#N/A</v>
      </c>
      <c r="AP1220" s="4"/>
      <c r="AQ1220" s="4" t="e">
        <f>IF(ISNUMBER(Merge2[[#This Row],[PerformanceRating.SelfRating]]),Merge2[[#This Row],[PerformanceRating.SelfRating]],NA())</f>
        <v>#N/A</v>
      </c>
      <c r="AR1220" s="4"/>
      <c r="AS1220" s="4" t="e">
        <f>IF(ISNUMBER(Merge2[[#This Row],[PerformanceRating.ManagerRating]]),Merge2[[#This Row],[PerformanceRating.ManagerRating]],NA())</f>
        <v>#N/A</v>
      </c>
      <c r="AT1220" s="4" t="e">
        <f>AVERAGE(Merge2[[#This Row],[environment]],Merge2[[#This Row],[job_satisfactory]],Merge2[[#This Row],[Relationship]],Merge2[[#This Row],[worklife]],Merge2[[#This Row],[selfrating]],Merge2[[#This Row],[managerrating]])</f>
        <v>#N/A</v>
      </c>
    </row>
    <row r="1221" spans="1:46" x14ac:dyDescent="0.25">
      <c r="A1221" s="1" t="s">
        <v>3970</v>
      </c>
      <c r="B1221" s="3" t="s">
        <v>3971</v>
      </c>
      <c r="C1221" s="3" t="s">
        <v>3972</v>
      </c>
      <c r="D1221" s="3" t="s">
        <v>26</v>
      </c>
      <c r="E1221" s="4">
        <v>27</v>
      </c>
      <c r="F1221" s="4" t="str">
        <f>IF(Merge2[[#This Row],[Age]]&lt;=35,"Young","Old")</f>
        <v>Young</v>
      </c>
      <c r="G1221" s="3" t="s">
        <v>27</v>
      </c>
      <c r="H1221" s="3" t="s">
        <v>28</v>
      </c>
      <c r="I1221" s="4">
        <v>16</v>
      </c>
      <c r="J1221" s="4" t="str" cm="1">
        <f t="array" ref="J1221">_xlfn.IFS(Merge2[[#This Row],[DistanceFromHome (KM)]] &lt;=10,"0-10KM",Merge2[[#This Row],[DistanceFromHome (KM)]] &lt;=20,"11-20KM",Merge2[[#This Row],[DistanceFromHome (KM)]] &lt;=30,"21-30KM",Merge2[[#This Row],[DistanceFromHome (KM)]] &lt;=40,"31-40KM",Merge2[[#This Row],[DistanceFromHome (KM)]] &lt;=50,"41-50KM")</f>
        <v>11-20KM</v>
      </c>
      <c r="K1221" s="3" t="s">
        <v>40</v>
      </c>
      <c r="L1221" s="3" t="s">
        <v>30</v>
      </c>
      <c r="M1221" s="4">
        <v>3</v>
      </c>
      <c r="N1221" s="3" t="str" cm="1">
        <f t="array" ref="N1221">_xlfn.SWITCH(Merge2[[#This Row],[Education]], 1, "Below College", 2, "College", 3, "Bachelor's", 4, "Master's", 5, "Doctorate")</f>
        <v>Bachelor's</v>
      </c>
      <c r="O1221" s="3" t="s">
        <v>31</v>
      </c>
      <c r="P1221" s="3" t="s">
        <v>106</v>
      </c>
      <c r="Q1221" s="3" t="s">
        <v>41</v>
      </c>
      <c r="R1221" s="5">
        <v>225831</v>
      </c>
      <c r="S1221" s="4">
        <v>1</v>
      </c>
      <c r="T1221" s="3" t="s">
        <v>34</v>
      </c>
      <c r="U1221" s="4">
        <f>IF(Merge2[[#This Row],[OverTime]]="Yes", 1, 0)</f>
        <v>0</v>
      </c>
      <c r="V1221" s="2">
        <v>44311</v>
      </c>
      <c r="W1221" s="3" t="s">
        <v>34</v>
      </c>
      <c r="X1221" s="4">
        <v>1</v>
      </c>
      <c r="Y1221" s="4">
        <v>1</v>
      </c>
      <c r="Z1221" s="4">
        <v>1</v>
      </c>
      <c r="AA1221" s="4" t="str">
        <f>IF(Merge2[[#This Row],[YearsSinceLastPromotion]] &gt;=4, "Need Attention", "OK")</f>
        <v>OK</v>
      </c>
      <c r="AB1221" s="4">
        <v>0</v>
      </c>
      <c r="AC1221" s="1"/>
      <c r="AD1221" s="1"/>
      <c r="AE1221" s="2"/>
      <c r="AF1221" s="4"/>
      <c r="AG1221" s="4" t="e">
        <f>IF(ISNUMBER(Merge2[[#This Row],[PerformanceRating.EnvironmentSatisfaction]]),Merge2[[#This Row],[PerformanceRating.EnvironmentSatisfaction]], NA())</f>
        <v>#N/A</v>
      </c>
      <c r="AH1221" s="4"/>
      <c r="AI1221" s="4" t="e">
        <f>IF(ISNUMBER(Merge2[[#This Row],[PerformanceRating.JobSatisfaction]]),Merge2[[#This Row],[PerformanceRating.JobSatisfaction]],NA())</f>
        <v>#N/A</v>
      </c>
      <c r="AJ1221" s="4"/>
      <c r="AK1221" s="4" t="e">
        <f>IF(ISNUMBER(Merge2[[#This Row],[PerformanceRating.RelationshipSatisfaction]]),Merge2[[#This Row],[PerformanceRating.RelationshipSatisfaction]],NA())</f>
        <v>#N/A</v>
      </c>
      <c r="AL1221" s="4"/>
      <c r="AM1221" s="4"/>
      <c r="AN1221" s="4"/>
      <c r="AO1221" s="4" t="e">
        <f>IF(ISNUMBER(Merge2[[#This Row],[PerformanceRating.WorkLifeBalance]]),Merge2[[#This Row],[PerformanceRating.WorkLifeBalance]],NA())</f>
        <v>#N/A</v>
      </c>
      <c r="AP1221" s="4"/>
      <c r="AQ1221" s="4" t="e">
        <f>IF(ISNUMBER(Merge2[[#This Row],[PerformanceRating.SelfRating]]),Merge2[[#This Row],[PerformanceRating.SelfRating]],NA())</f>
        <v>#N/A</v>
      </c>
      <c r="AR1221" s="4"/>
      <c r="AS1221" s="4" t="e">
        <f>IF(ISNUMBER(Merge2[[#This Row],[PerformanceRating.ManagerRating]]),Merge2[[#This Row],[PerformanceRating.ManagerRating]],NA())</f>
        <v>#N/A</v>
      </c>
      <c r="AT1221" s="4" t="e">
        <f>AVERAGE(Merge2[[#This Row],[environment]],Merge2[[#This Row],[job_satisfactory]],Merge2[[#This Row],[Relationship]],Merge2[[#This Row],[worklife]],Merge2[[#This Row],[selfrating]],Merge2[[#This Row],[managerrating]])</f>
        <v>#N/A</v>
      </c>
    </row>
    <row r="1222" spans="1:46" hidden="1" x14ac:dyDescent="0.25">
      <c r="A1222" s="1" t="s">
        <v>3973</v>
      </c>
      <c r="B1222" s="3" t="s">
        <v>3974</v>
      </c>
      <c r="C1222" s="3" t="s">
        <v>3975</v>
      </c>
      <c r="D1222" s="3" t="s">
        <v>26</v>
      </c>
      <c r="E1222" s="4">
        <v>43</v>
      </c>
      <c r="F1222" s="4" t="str">
        <f>IF(Merge2[[#This Row],[Age]]&lt;=35,"Young","Old")</f>
        <v>Old</v>
      </c>
      <c r="G1222" s="3" t="s">
        <v>27</v>
      </c>
      <c r="H1222" s="3" t="s">
        <v>57</v>
      </c>
      <c r="I1222" s="4">
        <v>35</v>
      </c>
      <c r="J1222" s="4" t="str" cm="1">
        <f t="array" ref="J1222">_xlfn.IFS(Merge2[[#This Row],[DistanceFromHome (KM)]] &lt;=10,"0-10KM",Merge2[[#This Row],[DistanceFromHome (KM)]] &lt;=20,"11-20KM",Merge2[[#This Row],[DistanceFromHome (KM)]] &lt;=30,"21-30KM",Merge2[[#This Row],[DistanceFromHome (KM)]] &lt;=40,"31-40KM",Merge2[[#This Row],[DistanceFromHome (KM)]] &lt;=50,"41-50KM")</f>
        <v>31-40KM</v>
      </c>
      <c r="K1222" s="3" t="s">
        <v>40</v>
      </c>
      <c r="L1222" s="3" t="s">
        <v>30</v>
      </c>
      <c r="M1222" s="4">
        <v>5</v>
      </c>
      <c r="N1222" s="3" t="str" cm="1">
        <f t="array" ref="N1222">_xlfn.SWITCH(Merge2[[#This Row],[Education]], 1, "Below College", 2, "College", 3, "Bachelor's", 4, "Master's", 5, "Doctorate")</f>
        <v>Doctorate</v>
      </c>
      <c r="O1222" s="3" t="s">
        <v>58</v>
      </c>
      <c r="P1222" s="3" t="s">
        <v>59</v>
      </c>
      <c r="Q1222" s="3" t="s">
        <v>41</v>
      </c>
      <c r="R1222" s="5">
        <v>286660</v>
      </c>
      <c r="S1222" s="4">
        <v>0</v>
      </c>
      <c r="T1222" s="3" t="s">
        <v>34</v>
      </c>
      <c r="U1222" s="4">
        <f>IF(Merge2[[#This Row],[OverTime]]="Yes", 1, 0)</f>
        <v>0</v>
      </c>
      <c r="V1222" s="2">
        <v>44312</v>
      </c>
      <c r="W1222" s="3" t="s">
        <v>34</v>
      </c>
      <c r="X1222" s="4">
        <v>1</v>
      </c>
      <c r="Y1222" s="4">
        <v>0</v>
      </c>
      <c r="Z1222" s="4">
        <v>0</v>
      </c>
      <c r="AA1222" s="4" t="str">
        <f>IF(Merge2[[#This Row],[YearsSinceLastPromotion]] &gt;=4, "Need Attention", "OK")</f>
        <v>OK</v>
      </c>
      <c r="AB1222" s="4">
        <v>1</v>
      </c>
      <c r="AC1222" s="1" t="s">
        <v>3976</v>
      </c>
      <c r="AD1222" s="1" t="s">
        <v>3973</v>
      </c>
      <c r="AE1222" s="2">
        <v>43740</v>
      </c>
      <c r="AF1222" s="4">
        <v>3</v>
      </c>
      <c r="AG1222" s="4">
        <f>IF(ISNUMBER(Merge2[[#This Row],[PerformanceRating.EnvironmentSatisfaction]]),Merge2[[#This Row],[PerformanceRating.EnvironmentSatisfaction]], NA())</f>
        <v>3</v>
      </c>
      <c r="AH1222" s="4">
        <v>4</v>
      </c>
      <c r="AI1222" s="4">
        <f>IF(ISNUMBER(Merge2[[#This Row],[PerformanceRating.JobSatisfaction]]),Merge2[[#This Row],[PerformanceRating.JobSatisfaction]],NA())</f>
        <v>4</v>
      </c>
      <c r="AJ1222" s="4">
        <v>4</v>
      </c>
      <c r="AK1222" s="4">
        <f>IF(ISNUMBER(Merge2[[#This Row],[PerformanceRating.RelationshipSatisfaction]]),Merge2[[#This Row],[PerformanceRating.RelationshipSatisfaction]],NA())</f>
        <v>4</v>
      </c>
      <c r="AL1222" s="4">
        <v>1</v>
      </c>
      <c r="AM1222" s="4">
        <v>0</v>
      </c>
      <c r="AN1222" s="4">
        <v>4</v>
      </c>
      <c r="AO1222" s="4">
        <f>IF(ISNUMBER(Merge2[[#This Row],[PerformanceRating.WorkLifeBalance]]),Merge2[[#This Row],[PerformanceRating.WorkLifeBalance]],NA())</f>
        <v>4</v>
      </c>
      <c r="AP1222" s="4">
        <v>3</v>
      </c>
      <c r="AQ1222" s="4">
        <f>IF(ISNUMBER(Merge2[[#This Row],[PerformanceRating.SelfRating]]),Merge2[[#This Row],[PerformanceRating.SelfRating]],NA())</f>
        <v>3</v>
      </c>
      <c r="AR1222" s="4">
        <v>2</v>
      </c>
      <c r="AS1222" s="4">
        <f>IF(ISNUMBER(Merge2[[#This Row],[PerformanceRating.ManagerRating]]),Merge2[[#This Row],[PerformanceRating.ManagerRating]],NA())</f>
        <v>2</v>
      </c>
      <c r="AT1222" s="4">
        <f>AVERAGE(Merge2[[#This Row],[environment]],Merge2[[#This Row],[job_satisfactory]],Merge2[[#This Row],[Relationship]],Merge2[[#This Row],[worklife]],Merge2[[#This Row],[selfrating]],Merge2[[#This Row],[managerrating]])</f>
        <v>3.3333333333333335</v>
      </c>
    </row>
    <row r="1223" spans="1:46" hidden="1" x14ac:dyDescent="0.25">
      <c r="A1223" s="1" t="s">
        <v>3977</v>
      </c>
      <c r="B1223" s="3" t="s">
        <v>3978</v>
      </c>
      <c r="C1223" s="3" t="s">
        <v>3979</v>
      </c>
      <c r="D1223" s="3" t="s">
        <v>39</v>
      </c>
      <c r="E1223" s="4">
        <v>45</v>
      </c>
      <c r="F1223" s="4" t="str">
        <f>IF(Merge2[[#This Row],[Age]]&lt;=35,"Young","Old")</f>
        <v>Old</v>
      </c>
      <c r="G1223" s="3" t="s">
        <v>27</v>
      </c>
      <c r="H1223" s="3" t="s">
        <v>28</v>
      </c>
      <c r="I1223" s="4">
        <v>20</v>
      </c>
      <c r="J1223" s="4" t="str" cm="1">
        <f t="array" ref="J1223">_xlfn.IFS(Merge2[[#This Row],[DistanceFromHome (KM)]] &lt;=10,"0-10KM",Merge2[[#This Row],[DistanceFromHome (KM)]] &lt;=20,"11-20KM",Merge2[[#This Row],[DistanceFromHome (KM)]] &lt;=30,"21-30KM",Merge2[[#This Row],[DistanceFromHome (KM)]] &lt;=40,"31-40KM",Merge2[[#This Row],[DistanceFromHome (KM)]] &lt;=50,"41-50KM")</f>
        <v>11-20KM</v>
      </c>
      <c r="K1223" s="3" t="s">
        <v>40</v>
      </c>
      <c r="L1223" s="3" t="s">
        <v>30</v>
      </c>
      <c r="M1223" s="4">
        <v>3</v>
      </c>
      <c r="N1223" s="3" t="str" cm="1">
        <f t="array" ref="N1223">_xlfn.SWITCH(Merge2[[#This Row],[Education]], 1, "Below College", 2, "College", 3, "Bachelor's", 4, "Master's", 5, "Doctorate")</f>
        <v>Bachelor's</v>
      </c>
      <c r="O1223" s="3" t="s">
        <v>49</v>
      </c>
      <c r="P1223" s="3" t="s">
        <v>106</v>
      </c>
      <c r="Q1223" s="3" t="s">
        <v>51</v>
      </c>
      <c r="R1223" s="5">
        <v>374781</v>
      </c>
      <c r="S1223" s="4">
        <v>1</v>
      </c>
      <c r="T1223" s="3" t="s">
        <v>34</v>
      </c>
      <c r="U1223" s="4">
        <f>IF(Merge2[[#This Row],[OverTime]]="Yes", 1, 0)</f>
        <v>0</v>
      </c>
      <c r="V1223" s="2">
        <v>44316</v>
      </c>
      <c r="W1223" s="3" t="s">
        <v>34</v>
      </c>
      <c r="X1223" s="4">
        <v>1</v>
      </c>
      <c r="Y1223" s="4">
        <v>1</v>
      </c>
      <c r="Z1223" s="4">
        <v>1</v>
      </c>
      <c r="AA1223" s="4" t="str">
        <f>IF(Merge2[[#This Row],[YearsSinceLastPromotion]] &gt;=4, "Need Attention", "OK")</f>
        <v>OK</v>
      </c>
      <c r="AB1223" s="4">
        <v>1</v>
      </c>
      <c r="AC1223" s="1"/>
      <c r="AD1223" s="1"/>
      <c r="AE1223" s="2"/>
      <c r="AF1223" s="4"/>
      <c r="AG1223" s="4" t="e">
        <f>IF(ISNUMBER(Merge2[[#This Row],[PerformanceRating.EnvironmentSatisfaction]]),Merge2[[#This Row],[PerformanceRating.EnvironmentSatisfaction]], NA())</f>
        <v>#N/A</v>
      </c>
      <c r="AH1223" s="4"/>
      <c r="AI1223" s="4" t="e">
        <f>IF(ISNUMBER(Merge2[[#This Row],[PerformanceRating.JobSatisfaction]]),Merge2[[#This Row],[PerformanceRating.JobSatisfaction]],NA())</f>
        <v>#N/A</v>
      </c>
      <c r="AJ1223" s="4"/>
      <c r="AK1223" s="4" t="e">
        <f>IF(ISNUMBER(Merge2[[#This Row],[PerformanceRating.RelationshipSatisfaction]]),Merge2[[#This Row],[PerformanceRating.RelationshipSatisfaction]],NA())</f>
        <v>#N/A</v>
      </c>
      <c r="AL1223" s="4"/>
      <c r="AM1223" s="4"/>
      <c r="AN1223" s="4"/>
      <c r="AO1223" s="4" t="e">
        <f>IF(ISNUMBER(Merge2[[#This Row],[PerformanceRating.WorkLifeBalance]]),Merge2[[#This Row],[PerformanceRating.WorkLifeBalance]],NA())</f>
        <v>#N/A</v>
      </c>
      <c r="AP1223" s="4"/>
      <c r="AQ1223" s="4" t="e">
        <f>IF(ISNUMBER(Merge2[[#This Row],[PerformanceRating.SelfRating]]),Merge2[[#This Row],[PerformanceRating.SelfRating]],NA())</f>
        <v>#N/A</v>
      </c>
      <c r="AR1223" s="4"/>
      <c r="AS1223" s="4" t="e">
        <f>IF(ISNUMBER(Merge2[[#This Row],[PerformanceRating.ManagerRating]]),Merge2[[#This Row],[PerformanceRating.ManagerRating]],NA())</f>
        <v>#N/A</v>
      </c>
      <c r="AT1223" s="4" t="e">
        <f>AVERAGE(Merge2[[#This Row],[environment]],Merge2[[#This Row],[job_satisfactory]],Merge2[[#This Row],[Relationship]],Merge2[[#This Row],[worklife]],Merge2[[#This Row],[selfrating]],Merge2[[#This Row],[managerrating]])</f>
        <v>#N/A</v>
      </c>
    </row>
    <row r="1224" spans="1:46" x14ac:dyDescent="0.25">
      <c r="A1224" s="1" t="s">
        <v>3980</v>
      </c>
      <c r="B1224" s="3" t="s">
        <v>3981</v>
      </c>
      <c r="C1224" s="3" t="s">
        <v>3982</v>
      </c>
      <c r="D1224" s="3" t="s">
        <v>39</v>
      </c>
      <c r="E1224" s="4">
        <v>24</v>
      </c>
      <c r="F1224" s="4" t="str">
        <f>IF(Merge2[[#This Row],[Age]]&lt;=35,"Young","Old")</f>
        <v>Young</v>
      </c>
      <c r="G1224" s="3" t="s">
        <v>27</v>
      </c>
      <c r="H1224" s="3" t="s">
        <v>28</v>
      </c>
      <c r="I1224" s="4">
        <v>27</v>
      </c>
      <c r="J1224" s="4" t="str" cm="1">
        <f t="array" ref="J1224">_xlfn.IFS(Merge2[[#This Row],[DistanceFromHome (KM)]] &lt;=10,"0-10KM",Merge2[[#This Row],[DistanceFromHome (KM)]] &lt;=20,"11-20KM",Merge2[[#This Row],[DistanceFromHome (KM)]] &lt;=30,"21-30KM",Merge2[[#This Row],[DistanceFromHome (KM)]] &lt;=40,"31-40KM",Merge2[[#This Row],[DistanceFromHome (KM)]] &lt;=50,"41-50KM")</f>
        <v>21-30KM</v>
      </c>
      <c r="K1224" s="3" t="s">
        <v>40</v>
      </c>
      <c r="L1224" s="3" t="s">
        <v>30</v>
      </c>
      <c r="M1224" s="4">
        <v>4</v>
      </c>
      <c r="N1224" s="3" t="str" cm="1">
        <f t="array" ref="N1224">_xlfn.SWITCH(Merge2[[#This Row],[Education]], 1, "Below College", 2, "College", 3, "Bachelor's", 4, "Master's", 5, "Doctorate")</f>
        <v>Master's</v>
      </c>
      <c r="O1224" s="3" t="s">
        <v>49</v>
      </c>
      <c r="P1224" s="3" t="s">
        <v>32</v>
      </c>
      <c r="Q1224" s="3" t="s">
        <v>51</v>
      </c>
      <c r="R1224" s="5">
        <v>86102</v>
      </c>
      <c r="S1224" s="4">
        <v>0</v>
      </c>
      <c r="T1224" s="3" t="s">
        <v>42</v>
      </c>
      <c r="U1224" s="4">
        <f>IF(Merge2[[#This Row],[OverTime]]="Yes", 1, 0)</f>
        <v>1</v>
      </c>
      <c r="V1224" s="2">
        <v>44320</v>
      </c>
      <c r="W1224" s="3" t="s">
        <v>42</v>
      </c>
      <c r="X1224" s="4">
        <v>0</v>
      </c>
      <c r="Y1224" s="4">
        <v>0</v>
      </c>
      <c r="Z1224" s="4">
        <v>0</v>
      </c>
      <c r="AA1224" s="4" t="str">
        <f>IF(Merge2[[#This Row],[YearsSinceLastPromotion]] &gt;=4, "Need Attention", "OK")</f>
        <v>OK</v>
      </c>
      <c r="AB1224" s="4">
        <v>0</v>
      </c>
      <c r="AC1224" s="1" t="s">
        <v>3983</v>
      </c>
      <c r="AD1224" s="1" t="s">
        <v>3980</v>
      </c>
      <c r="AE1224" s="2">
        <v>42723</v>
      </c>
      <c r="AF1224" s="4">
        <v>5</v>
      </c>
      <c r="AG1224" s="4">
        <f>IF(ISNUMBER(Merge2[[#This Row],[PerformanceRating.EnvironmentSatisfaction]]),Merge2[[#This Row],[PerformanceRating.EnvironmentSatisfaction]], NA())</f>
        <v>5</v>
      </c>
      <c r="AH1224" s="4">
        <v>4</v>
      </c>
      <c r="AI1224" s="4">
        <f>IF(ISNUMBER(Merge2[[#This Row],[PerformanceRating.JobSatisfaction]]),Merge2[[#This Row],[PerformanceRating.JobSatisfaction]],NA())</f>
        <v>4</v>
      </c>
      <c r="AJ1224" s="4">
        <v>5</v>
      </c>
      <c r="AK1224" s="4">
        <f>IF(ISNUMBER(Merge2[[#This Row],[PerformanceRating.RelationshipSatisfaction]]),Merge2[[#This Row],[PerformanceRating.RelationshipSatisfaction]],NA())</f>
        <v>5</v>
      </c>
      <c r="AL1224" s="4">
        <v>1</v>
      </c>
      <c r="AM1224" s="4">
        <v>0</v>
      </c>
      <c r="AN1224" s="4">
        <v>3</v>
      </c>
      <c r="AO1224" s="4">
        <f>IF(ISNUMBER(Merge2[[#This Row],[PerformanceRating.WorkLifeBalance]]),Merge2[[#This Row],[PerformanceRating.WorkLifeBalance]],NA())</f>
        <v>3</v>
      </c>
      <c r="AP1224" s="4">
        <v>4</v>
      </c>
      <c r="AQ1224" s="4">
        <f>IF(ISNUMBER(Merge2[[#This Row],[PerformanceRating.SelfRating]]),Merge2[[#This Row],[PerformanceRating.SelfRating]],NA())</f>
        <v>4</v>
      </c>
      <c r="AR1224" s="4">
        <v>3</v>
      </c>
      <c r="AS1224" s="4">
        <f>IF(ISNUMBER(Merge2[[#This Row],[PerformanceRating.ManagerRating]]),Merge2[[#This Row],[PerformanceRating.ManagerRating]],NA())</f>
        <v>3</v>
      </c>
      <c r="AT1224" s="4">
        <f>AVERAGE(Merge2[[#This Row],[environment]],Merge2[[#This Row],[job_satisfactory]],Merge2[[#This Row],[Relationship]],Merge2[[#This Row],[worklife]],Merge2[[#This Row],[selfrating]],Merge2[[#This Row],[managerrating]])</f>
        <v>4</v>
      </c>
    </row>
    <row r="1225" spans="1:46" x14ac:dyDescent="0.25">
      <c r="A1225" s="1" t="s">
        <v>3984</v>
      </c>
      <c r="B1225" s="3" t="s">
        <v>509</v>
      </c>
      <c r="C1225" s="3" t="s">
        <v>3985</v>
      </c>
      <c r="D1225" s="3" t="s">
        <v>26</v>
      </c>
      <c r="E1225" s="4">
        <v>19</v>
      </c>
      <c r="F1225" s="4" t="str">
        <f>IF(Merge2[[#This Row],[Age]]&lt;=35,"Young","Old")</f>
        <v>Young</v>
      </c>
      <c r="G1225" s="3" t="s">
        <v>92</v>
      </c>
      <c r="H1225" s="3" t="s">
        <v>47</v>
      </c>
      <c r="I1225" s="4">
        <v>24</v>
      </c>
      <c r="J1225" s="4" t="str" cm="1">
        <f t="array" ref="J1225">_xlfn.IFS(Merge2[[#This Row],[DistanceFromHome (KM)]] &lt;=10,"0-10KM",Merge2[[#This Row],[DistanceFromHome (KM)]] &lt;=20,"11-20KM",Merge2[[#This Row],[DistanceFromHome (KM)]] &lt;=30,"21-30KM",Merge2[[#This Row],[DistanceFromHome (KM)]] &lt;=40,"31-40KM",Merge2[[#This Row],[DistanceFromHome (KM)]] &lt;=50,"41-50KM")</f>
        <v>21-30KM</v>
      </c>
      <c r="K1225" s="3" t="s">
        <v>29</v>
      </c>
      <c r="L1225" s="3" t="s">
        <v>30</v>
      </c>
      <c r="M1225" s="4">
        <v>3</v>
      </c>
      <c r="N1225" s="3" t="str" cm="1">
        <f t="array" ref="N1225">_xlfn.SWITCH(Merge2[[#This Row],[Education]], 1, "Below College", 2, "College", 3, "Bachelor's", 4, "Master's", 5, "Doctorate")</f>
        <v>Bachelor's</v>
      </c>
      <c r="O1225" s="3" t="s">
        <v>130</v>
      </c>
      <c r="P1225" s="3" t="s">
        <v>64</v>
      </c>
      <c r="Q1225" s="3" t="s">
        <v>51</v>
      </c>
      <c r="R1225" s="5">
        <v>25838</v>
      </c>
      <c r="S1225" s="4">
        <v>1</v>
      </c>
      <c r="T1225" s="3" t="s">
        <v>34</v>
      </c>
      <c r="U1225" s="4">
        <f>IF(Merge2[[#This Row],[OverTime]]="Yes", 1, 0)</f>
        <v>0</v>
      </c>
      <c r="V1225" s="2">
        <v>44322</v>
      </c>
      <c r="W1225" s="3" t="s">
        <v>34</v>
      </c>
      <c r="X1225" s="4">
        <v>1</v>
      </c>
      <c r="Y1225" s="4">
        <v>0</v>
      </c>
      <c r="Z1225" s="4">
        <v>0</v>
      </c>
      <c r="AA1225" s="4" t="str">
        <f>IF(Merge2[[#This Row],[YearsSinceLastPromotion]] &gt;=4, "Need Attention", "OK")</f>
        <v>OK</v>
      </c>
      <c r="AB1225" s="4">
        <v>0</v>
      </c>
      <c r="AC1225" s="1"/>
      <c r="AD1225" s="1"/>
      <c r="AE1225" s="2"/>
      <c r="AF1225" s="4"/>
      <c r="AG1225" s="4" t="e">
        <f>IF(ISNUMBER(Merge2[[#This Row],[PerformanceRating.EnvironmentSatisfaction]]),Merge2[[#This Row],[PerformanceRating.EnvironmentSatisfaction]], NA())</f>
        <v>#N/A</v>
      </c>
      <c r="AH1225" s="4"/>
      <c r="AI1225" s="4" t="e">
        <f>IF(ISNUMBER(Merge2[[#This Row],[PerformanceRating.JobSatisfaction]]),Merge2[[#This Row],[PerformanceRating.JobSatisfaction]],NA())</f>
        <v>#N/A</v>
      </c>
      <c r="AJ1225" s="4"/>
      <c r="AK1225" s="4" t="e">
        <f>IF(ISNUMBER(Merge2[[#This Row],[PerformanceRating.RelationshipSatisfaction]]),Merge2[[#This Row],[PerformanceRating.RelationshipSatisfaction]],NA())</f>
        <v>#N/A</v>
      </c>
      <c r="AL1225" s="4"/>
      <c r="AM1225" s="4"/>
      <c r="AN1225" s="4"/>
      <c r="AO1225" s="4" t="e">
        <f>IF(ISNUMBER(Merge2[[#This Row],[PerformanceRating.WorkLifeBalance]]),Merge2[[#This Row],[PerformanceRating.WorkLifeBalance]],NA())</f>
        <v>#N/A</v>
      </c>
      <c r="AP1225" s="4"/>
      <c r="AQ1225" s="4" t="e">
        <f>IF(ISNUMBER(Merge2[[#This Row],[PerformanceRating.SelfRating]]),Merge2[[#This Row],[PerformanceRating.SelfRating]],NA())</f>
        <v>#N/A</v>
      </c>
      <c r="AR1225" s="4"/>
      <c r="AS1225" s="4" t="e">
        <f>IF(ISNUMBER(Merge2[[#This Row],[PerformanceRating.ManagerRating]]),Merge2[[#This Row],[PerformanceRating.ManagerRating]],NA())</f>
        <v>#N/A</v>
      </c>
      <c r="AT1225" s="4" t="e">
        <f>AVERAGE(Merge2[[#This Row],[environment]],Merge2[[#This Row],[job_satisfactory]],Merge2[[#This Row],[Relationship]],Merge2[[#This Row],[worklife]],Merge2[[#This Row],[selfrating]],Merge2[[#This Row],[managerrating]])</f>
        <v>#N/A</v>
      </c>
    </row>
    <row r="1226" spans="1:46" x14ac:dyDescent="0.25">
      <c r="A1226" s="1" t="s">
        <v>3986</v>
      </c>
      <c r="B1226" s="3" t="s">
        <v>3987</v>
      </c>
      <c r="C1226" s="3" t="s">
        <v>3988</v>
      </c>
      <c r="D1226" s="3" t="s">
        <v>39</v>
      </c>
      <c r="E1226" s="4">
        <v>33</v>
      </c>
      <c r="F1226" s="4" t="str">
        <f>IF(Merge2[[#This Row],[Age]]&lt;=35,"Young","Old")</f>
        <v>Young</v>
      </c>
      <c r="G1226" s="3" t="s">
        <v>27</v>
      </c>
      <c r="H1226" s="3" t="s">
        <v>28</v>
      </c>
      <c r="I1226" s="4">
        <v>43</v>
      </c>
      <c r="J1226" s="4" t="str" cm="1">
        <f t="array" ref="J1226">_xlfn.IFS(Merge2[[#This Row],[DistanceFromHome (KM)]] &lt;=10,"0-10KM",Merge2[[#This Row],[DistanceFromHome (KM)]] &lt;=20,"11-20KM",Merge2[[#This Row],[DistanceFromHome (KM)]] &lt;=30,"21-30KM",Merge2[[#This Row],[DistanceFromHome (KM)]] &lt;=40,"31-40KM",Merge2[[#This Row],[DistanceFromHome (KM)]] &lt;=50,"41-50KM")</f>
        <v>41-50KM</v>
      </c>
      <c r="K1226" s="3" t="s">
        <v>69</v>
      </c>
      <c r="L1226" s="3" t="s">
        <v>30</v>
      </c>
      <c r="M1226" s="4">
        <v>4</v>
      </c>
      <c r="N1226" s="3" t="str" cm="1">
        <f t="array" ref="N1226">_xlfn.SWITCH(Merge2[[#This Row],[Education]], 1, "Below College", 2, "College", 3, "Bachelor's", 4, "Master's", 5, "Doctorate")</f>
        <v>Master's</v>
      </c>
      <c r="O1226" s="3" t="s">
        <v>31</v>
      </c>
      <c r="P1226" s="3" t="s">
        <v>32</v>
      </c>
      <c r="Q1226" s="3" t="s">
        <v>41</v>
      </c>
      <c r="R1226" s="5">
        <v>165988</v>
      </c>
      <c r="S1226" s="4">
        <v>0</v>
      </c>
      <c r="T1226" s="3" t="s">
        <v>42</v>
      </c>
      <c r="U1226" s="4">
        <f>IF(Merge2[[#This Row],[OverTime]]="Yes", 1, 0)</f>
        <v>1</v>
      </c>
      <c r="V1226" s="2">
        <v>44324</v>
      </c>
      <c r="W1226" s="3" t="s">
        <v>42</v>
      </c>
      <c r="X1226" s="4">
        <v>1</v>
      </c>
      <c r="Y1226" s="4">
        <v>0</v>
      </c>
      <c r="Z1226" s="4">
        <v>0</v>
      </c>
      <c r="AA1226" s="4" t="str">
        <f>IF(Merge2[[#This Row],[YearsSinceLastPromotion]] &gt;=4, "Need Attention", "OK")</f>
        <v>OK</v>
      </c>
      <c r="AB1226" s="4">
        <v>0</v>
      </c>
      <c r="AC1226" s="1"/>
      <c r="AD1226" s="1"/>
      <c r="AE1226" s="2"/>
      <c r="AF1226" s="4"/>
      <c r="AG1226" s="4" t="e">
        <f>IF(ISNUMBER(Merge2[[#This Row],[PerformanceRating.EnvironmentSatisfaction]]),Merge2[[#This Row],[PerformanceRating.EnvironmentSatisfaction]], NA())</f>
        <v>#N/A</v>
      </c>
      <c r="AH1226" s="4"/>
      <c r="AI1226" s="4" t="e">
        <f>IF(ISNUMBER(Merge2[[#This Row],[PerformanceRating.JobSatisfaction]]),Merge2[[#This Row],[PerformanceRating.JobSatisfaction]],NA())</f>
        <v>#N/A</v>
      </c>
      <c r="AJ1226" s="4"/>
      <c r="AK1226" s="4" t="e">
        <f>IF(ISNUMBER(Merge2[[#This Row],[PerformanceRating.RelationshipSatisfaction]]),Merge2[[#This Row],[PerformanceRating.RelationshipSatisfaction]],NA())</f>
        <v>#N/A</v>
      </c>
      <c r="AL1226" s="4"/>
      <c r="AM1226" s="4"/>
      <c r="AN1226" s="4"/>
      <c r="AO1226" s="4" t="e">
        <f>IF(ISNUMBER(Merge2[[#This Row],[PerformanceRating.WorkLifeBalance]]),Merge2[[#This Row],[PerformanceRating.WorkLifeBalance]],NA())</f>
        <v>#N/A</v>
      </c>
      <c r="AP1226" s="4"/>
      <c r="AQ1226" s="4" t="e">
        <f>IF(ISNUMBER(Merge2[[#This Row],[PerformanceRating.SelfRating]]),Merge2[[#This Row],[PerformanceRating.SelfRating]],NA())</f>
        <v>#N/A</v>
      </c>
      <c r="AR1226" s="4"/>
      <c r="AS1226" s="4" t="e">
        <f>IF(ISNUMBER(Merge2[[#This Row],[PerformanceRating.ManagerRating]]),Merge2[[#This Row],[PerformanceRating.ManagerRating]],NA())</f>
        <v>#N/A</v>
      </c>
      <c r="AT1226" s="4" t="e">
        <f>AVERAGE(Merge2[[#This Row],[environment]],Merge2[[#This Row],[job_satisfactory]],Merge2[[#This Row],[Relationship]],Merge2[[#This Row],[worklife]],Merge2[[#This Row],[selfrating]],Merge2[[#This Row],[managerrating]])</f>
        <v>#N/A</v>
      </c>
    </row>
    <row r="1227" spans="1:46" x14ac:dyDescent="0.25">
      <c r="A1227" s="1" t="s">
        <v>3989</v>
      </c>
      <c r="B1227" s="3" t="s">
        <v>3990</v>
      </c>
      <c r="C1227" s="3" t="s">
        <v>3991</v>
      </c>
      <c r="D1227" s="3" t="s">
        <v>39</v>
      </c>
      <c r="E1227" s="4">
        <v>31</v>
      </c>
      <c r="F1227" s="4" t="str">
        <f>IF(Merge2[[#This Row],[Age]]&lt;=35,"Young","Old")</f>
        <v>Young</v>
      </c>
      <c r="G1227" s="3" t="s">
        <v>27</v>
      </c>
      <c r="H1227" s="3" t="s">
        <v>57</v>
      </c>
      <c r="I1227" s="4">
        <v>6</v>
      </c>
      <c r="J1227" s="4" t="str" cm="1">
        <f t="array" ref="J1227">_xlfn.IFS(Merge2[[#This Row],[DistanceFromHome (KM)]] &lt;=10,"0-10KM",Merge2[[#This Row],[DistanceFromHome (KM)]] &lt;=20,"11-20KM",Merge2[[#This Row],[DistanceFromHome (KM)]] &lt;=30,"21-30KM",Merge2[[#This Row],[DistanceFromHome (KM)]] &lt;=40,"31-40KM",Merge2[[#This Row],[DistanceFromHome (KM)]] &lt;=50,"41-50KM")</f>
        <v>0-10KM</v>
      </c>
      <c r="K1227" s="3" t="s">
        <v>40</v>
      </c>
      <c r="L1227" s="3" t="s">
        <v>30</v>
      </c>
      <c r="M1227" s="4">
        <v>1</v>
      </c>
      <c r="N1227" s="3" t="str" cm="1">
        <f t="array" ref="N1227">_xlfn.SWITCH(Merge2[[#This Row],[Education]], 1, "Below College", 2, "College", 3, "Bachelor's", 4, "Master's", 5, "Doctorate")</f>
        <v>Below College</v>
      </c>
      <c r="O1227" s="3" t="s">
        <v>77</v>
      </c>
      <c r="P1227" s="3" t="s">
        <v>205</v>
      </c>
      <c r="Q1227" s="3" t="s">
        <v>51</v>
      </c>
      <c r="R1227" s="5">
        <v>376853</v>
      </c>
      <c r="S1227" s="4">
        <v>1</v>
      </c>
      <c r="T1227" s="3" t="s">
        <v>34</v>
      </c>
      <c r="U1227" s="4">
        <f>IF(Merge2[[#This Row],[OverTime]]="Yes", 1, 0)</f>
        <v>0</v>
      </c>
      <c r="V1227" s="2">
        <v>44326</v>
      </c>
      <c r="W1227" s="3" t="s">
        <v>34</v>
      </c>
      <c r="X1227" s="4">
        <v>1</v>
      </c>
      <c r="Y1227" s="4">
        <v>1</v>
      </c>
      <c r="Z1227" s="4">
        <v>1</v>
      </c>
      <c r="AA1227" s="4" t="str">
        <f>IF(Merge2[[#This Row],[YearsSinceLastPromotion]] &gt;=4, "Need Attention", "OK")</f>
        <v>OK</v>
      </c>
      <c r="AB1227" s="4">
        <v>0</v>
      </c>
      <c r="AC1227" s="1"/>
      <c r="AD1227" s="1"/>
      <c r="AE1227" s="2"/>
      <c r="AF1227" s="4"/>
      <c r="AG1227" s="4" t="e">
        <f>IF(ISNUMBER(Merge2[[#This Row],[PerformanceRating.EnvironmentSatisfaction]]),Merge2[[#This Row],[PerformanceRating.EnvironmentSatisfaction]], NA())</f>
        <v>#N/A</v>
      </c>
      <c r="AH1227" s="4"/>
      <c r="AI1227" s="4" t="e">
        <f>IF(ISNUMBER(Merge2[[#This Row],[PerformanceRating.JobSatisfaction]]),Merge2[[#This Row],[PerformanceRating.JobSatisfaction]],NA())</f>
        <v>#N/A</v>
      </c>
      <c r="AJ1227" s="4"/>
      <c r="AK1227" s="4" t="e">
        <f>IF(ISNUMBER(Merge2[[#This Row],[PerformanceRating.RelationshipSatisfaction]]),Merge2[[#This Row],[PerformanceRating.RelationshipSatisfaction]],NA())</f>
        <v>#N/A</v>
      </c>
      <c r="AL1227" s="4"/>
      <c r="AM1227" s="4"/>
      <c r="AN1227" s="4"/>
      <c r="AO1227" s="4" t="e">
        <f>IF(ISNUMBER(Merge2[[#This Row],[PerformanceRating.WorkLifeBalance]]),Merge2[[#This Row],[PerformanceRating.WorkLifeBalance]],NA())</f>
        <v>#N/A</v>
      </c>
      <c r="AP1227" s="4"/>
      <c r="AQ1227" s="4" t="e">
        <f>IF(ISNUMBER(Merge2[[#This Row],[PerformanceRating.SelfRating]]),Merge2[[#This Row],[PerformanceRating.SelfRating]],NA())</f>
        <v>#N/A</v>
      </c>
      <c r="AR1227" s="4"/>
      <c r="AS1227" s="4" t="e">
        <f>IF(ISNUMBER(Merge2[[#This Row],[PerformanceRating.ManagerRating]]),Merge2[[#This Row],[PerformanceRating.ManagerRating]],NA())</f>
        <v>#N/A</v>
      </c>
      <c r="AT1227" s="4" t="e">
        <f>AVERAGE(Merge2[[#This Row],[environment]],Merge2[[#This Row],[job_satisfactory]],Merge2[[#This Row],[Relationship]],Merge2[[#This Row],[worklife]],Merge2[[#This Row],[selfrating]],Merge2[[#This Row],[managerrating]])</f>
        <v>#N/A</v>
      </c>
    </row>
    <row r="1228" spans="1:46" x14ac:dyDescent="0.25">
      <c r="A1228" s="1" t="s">
        <v>3992</v>
      </c>
      <c r="B1228" s="3" t="s">
        <v>3993</v>
      </c>
      <c r="C1228" s="3" t="s">
        <v>3994</v>
      </c>
      <c r="D1228" s="3" t="s">
        <v>26</v>
      </c>
      <c r="E1228" s="4">
        <v>35</v>
      </c>
      <c r="F1228" s="4" t="str">
        <f>IF(Merge2[[#This Row],[Age]]&lt;=35,"Young","Old")</f>
        <v>Young</v>
      </c>
      <c r="G1228" s="3" t="s">
        <v>27</v>
      </c>
      <c r="H1228" s="3" t="s">
        <v>57</v>
      </c>
      <c r="I1228" s="4">
        <v>4</v>
      </c>
      <c r="J1228" s="4" t="str" cm="1">
        <f t="array" ref="J1228">_xlfn.IFS(Merge2[[#This Row],[DistanceFromHome (KM)]] &lt;=10,"0-10KM",Merge2[[#This Row],[DistanceFromHome (KM)]] &lt;=20,"11-20KM",Merge2[[#This Row],[DistanceFromHome (KM)]] &lt;=30,"21-30KM",Merge2[[#This Row],[DistanceFromHome (KM)]] &lt;=40,"31-40KM",Merge2[[#This Row],[DistanceFromHome (KM)]] &lt;=50,"41-50KM")</f>
        <v>0-10KM</v>
      </c>
      <c r="K1228" s="3" t="s">
        <v>40</v>
      </c>
      <c r="L1228" s="3" t="s">
        <v>30</v>
      </c>
      <c r="M1228" s="4">
        <v>2</v>
      </c>
      <c r="N1228" s="3" t="str" cm="1">
        <f t="array" ref="N1228">_xlfn.SWITCH(Merge2[[#This Row],[Education]], 1, "Below College", 2, "College", 3, "Bachelor's", 4, "Master's", 5, "Doctorate")</f>
        <v>College</v>
      </c>
      <c r="O1228" s="3" t="s">
        <v>58</v>
      </c>
      <c r="P1228" s="3" t="s">
        <v>93</v>
      </c>
      <c r="Q1228" s="3" t="s">
        <v>41</v>
      </c>
      <c r="R1228" s="5">
        <v>423941</v>
      </c>
      <c r="S1228" s="4">
        <v>0</v>
      </c>
      <c r="T1228" s="3" t="s">
        <v>34</v>
      </c>
      <c r="U1228" s="4">
        <f>IF(Merge2[[#This Row],[OverTime]]="Yes", 1, 0)</f>
        <v>0</v>
      </c>
      <c r="V1228" s="2">
        <v>44330</v>
      </c>
      <c r="W1228" s="3" t="s">
        <v>34</v>
      </c>
      <c r="X1228" s="4">
        <v>1</v>
      </c>
      <c r="Y1228" s="4">
        <v>1</v>
      </c>
      <c r="Z1228" s="4">
        <v>1</v>
      </c>
      <c r="AA1228" s="4" t="str">
        <f>IF(Merge2[[#This Row],[YearsSinceLastPromotion]] &gt;=4, "Need Attention", "OK")</f>
        <v>OK</v>
      </c>
      <c r="AB1228" s="4">
        <v>1</v>
      </c>
      <c r="AC1228" s="1"/>
      <c r="AD1228" s="1"/>
      <c r="AE1228" s="2"/>
      <c r="AF1228" s="4"/>
      <c r="AG1228" s="4" t="e">
        <f>IF(ISNUMBER(Merge2[[#This Row],[PerformanceRating.EnvironmentSatisfaction]]),Merge2[[#This Row],[PerformanceRating.EnvironmentSatisfaction]], NA())</f>
        <v>#N/A</v>
      </c>
      <c r="AH1228" s="4"/>
      <c r="AI1228" s="4" t="e">
        <f>IF(ISNUMBER(Merge2[[#This Row],[PerformanceRating.JobSatisfaction]]),Merge2[[#This Row],[PerformanceRating.JobSatisfaction]],NA())</f>
        <v>#N/A</v>
      </c>
      <c r="AJ1228" s="4"/>
      <c r="AK1228" s="4" t="e">
        <f>IF(ISNUMBER(Merge2[[#This Row],[PerformanceRating.RelationshipSatisfaction]]),Merge2[[#This Row],[PerformanceRating.RelationshipSatisfaction]],NA())</f>
        <v>#N/A</v>
      </c>
      <c r="AL1228" s="4"/>
      <c r="AM1228" s="4"/>
      <c r="AN1228" s="4"/>
      <c r="AO1228" s="4" t="e">
        <f>IF(ISNUMBER(Merge2[[#This Row],[PerformanceRating.WorkLifeBalance]]),Merge2[[#This Row],[PerformanceRating.WorkLifeBalance]],NA())</f>
        <v>#N/A</v>
      </c>
      <c r="AP1228" s="4"/>
      <c r="AQ1228" s="4" t="e">
        <f>IF(ISNUMBER(Merge2[[#This Row],[PerformanceRating.SelfRating]]),Merge2[[#This Row],[PerformanceRating.SelfRating]],NA())</f>
        <v>#N/A</v>
      </c>
      <c r="AR1228" s="4"/>
      <c r="AS1228" s="4" t="e">
        <f>IF(ISNUMBER(Merge2[[#This Row],[PerformanceRating.ManagerRating]]),Merge2[[#This Row],[PerformanceRating.ManagerRating]],NA())</f>
        <v>#N/A</v>
      </c>
      <c r="AT1228" s="4" t="e">
        <f>AVERAGE(Merge2[[#This Row],[environment]],Merge2[[#This Row],[job_satisfactory]],Merge2[[#This Row],[Relationship]],Merge2[[#This Row],[worklife]],Merge2[[#This Row],[selfrating]],Merge2[[#This Row],[managerrating]])</f>
        <v>#N/A</v>
      </c>
    </row>
    <row r="1229" spans="1:46" x14ac:dyDescent="0.25">
      <c r="A1229" s="1" t="s">
        <v>3995</v>
      </c>
      <c r="B1229" s="3" t="s">
        <v>3996</v>
      </c>
      <c r="C1229" s="3" t="s">
        <v>3997</v>
      </c>
      <c r="D1229" s="3" t="s">
        <v>39</v>
      </c>
      <c r="E1229" s="4">
        <v>20</v>
      </c>
      <c r="F1229" s="4" t="str">
        <f>IF(Merge2[[#This Row],[Age]]&lt;=35,"Young","Old")</f>
        <v>Young</v>
      </c>
      <c r="G1229" s="3" t="s">
        <v>27</v>
      </c>
      <c r="H1229" s="3" t="s">
        <v>57</v>
      </c>
      <c r="I1229" s="4">
        <v>27</v>
      </c>
      <c r="J1229" s="4" t="str" cm="1">
        <f t="array" ref="J1229">_xlfn.IFS(Merge2[[#This Row],[DistanceFromHome (KM)]] &lt;=10,"0-10KM",Merge2[[#This Row],[DistanceFromHome (KM)]] &lt;=20,"11-20KM",Merge2[[#This Row],[DistanceFromHome (KM)]] &lt;=30,"21-30KM",Merge2[[#This Row],[DistanceFromHome (KM)]] &lt;=40,"31-40KM",Merge2[[#This Row],[DistanceFromHome (KM)]] &lt;=50,"41-50KM")</f>
        <v>21-30KM</v>
      </c>
      <c r="K1229" s="3" t="s">
        <v>29</v>
      </c>
      <c r="L1229" s="3" t="s">
        <v>30</v>
      </c>
      <c r="M1229" s="4">
        <v>1</v>
      </c>
      <c r="N1229" s="3" t="str" cm="1">
        <f t="array" ref="N1229">_xlfn.SWITCH(Merge2[[#This Row],[Education]], 1, "Below College", 2, "College", 3, "Bachelor's", 4, "Master's", 5, "Doctorate")</f>
        <v>Below College</v>
      </c>
      <c r="O1229" s="3" t="s">
        <v>200</v>
      </c>
      <c r="P1229" s="3" t="s">
        <v>93</v>
      </c>
      <c r="Q1229" s="3" t="s">
        <v>41</v>
      </c>
      <c r="R1229" s="5">
        <v>27141</v>
      </c>
      <c r="S1229" s="4">
        <v>0</v>
      </c>
      <c r="T1229" s="3" t="s">
        <v>34</v>
      </c>
      <c r="U1229" s="4">
        <f>IF(Merge2[[#This Row],[OverTime]]="Yes", 1, 0)</f>
        <v>0</v>
      </c>
      <c r="V1229" s="2">
        <v>44331</v>
      </c>
      <c r="W1229" s="3" t="s">
        <v>34</v>
      </c>
      <c r="X1229" s="4">
        <v>1</v>
      </c>
      <c r="Y1229" s="4">
        <v>1</v>
      </c>
      <c r="Z1229" s="4">
        <v>1</v>
      </c>
      <c r="AA1229" s="4" t="str">
        <f>IF(Merge2[[#This Row],[YearsSinceLastPromotion]] &gt;=4, "Need Attention", "OK")</f>
        <v>OK</v>
      </c>
      <c r="AB1229" s="4">
        <v>1</v>
      </c>
      <c r="AC1229" s="1"/>
      <c r="AD1229" s="1"/>
      <c r="AE1229" s="2"/>
      <c r="AF1229" s="4"/>
      <c r="AG1229" s="4" t="e">
        <f>IF(ISNUMBER(Merge2[[#This Row],[PerformanceRating.EnvironmentSatisfaction]]),Merge2[[#This Row],[PerformanceRating.EnvironmentSatisfaction]], NA())</f>
        <v>#N/A</v>
      </c>
      <c r="AH1229" s="4"/>
      <c r="AI1229" s="4" t="e">
        <f>IF(ISNUMBER(Merge2[[#This Row],[PerformanceRating.JobSatisfaction]]),Merge2[[#This Row],[PerformanceRating.JobSatisfaction]],NA())</f>
        <v>#N/A</v>
      </c>
      <c r="AJ1229" s="4"/>
      <c r="AK1229" s="4" t="e">
        <f>IF(ISNUMBER(Merge2[[#This Row],[PerformanceRating.RelationshipSatisfaction]]),Merge2[[#This Row],[PerformanceRating.RelationshipSatisfaction]],NA())</f>
        <v>#N/A</v>
      </c>
      <c r="AL1229" s="4"/>
      <c r="AM1229" s="4"/>
      <c r="AN1229" s="4"/>
      <c r="AO1229" s="4" t="e">
        <f>IF(ISNUMBER(Merge2[[#This Row],[PerformanceRating.WorkLifeBalance]]),Merge2[[#This Row],[PerformanceRating.WorkLifeBalance]],NA())</f>
        <v>#N/A</v>
      </c>
      <c r="AP1229" s="4"/>
      <c r="AQ1229" s="4" t="e">
        <f>IF(ISNUMBER(Merge2[[#This Row],[PerformanceRating.SelfRating]]),Merge2[[#This Row],[PerformanceRating.SelfRating]],NA())</f>
        <v>#N/A</v>
      </c>
      <c r="AR1229" s="4"/>
      <c r="AS1229" s="4" t="e">
        <f>IF(ISNUMBER(Merge2[[#This Row],[PerformanceRating.ManagerRating]]),Merge2[[#This Row],[PerformanceRating.ManagerRating]],NA())</f>
        <v>#N/A</v>
      </c>
      <c r="AT1229" s="4" t="e">
        <f>AVERAGE(Merge2[[#This Row],[environment]],Merge2[[#This Row],[job_satisfactory]],Merge2[[#This Row],[Relationship]],Merge2[[#This Row],[worklife]],Merge2[[#This Row],[selfrating]],Merge2[[#This Row],[managerrating]])</f>
        <v>#N/A</v>
      </c>
    </row>
    <row r="1230" spans="1:46" x14ac:dyDescent="0.25">
      <c r="A1230" s="1" t="s">
        <v>3998</v>
      </c>
      <c r="B1230" s="3" t="s">
        <v>3999</v>
      </c>
      <c r="C1230" s="3" t="s">
        <v>4000</v>
      </c>
      <c r="D1230" s="3" t="s">
        <v>26</v>
      </c>
      <c r="E1230" s="4">
        <v>21</v>
      </c>
      <c r="F1230" s="4" t="str">
        <f>IF(Merge2[[#This Row],[Age]]&lt;=35,"Young","Old")</f>
        <v>Young</v>
      </c>
      <c r="G1230" s="3" t="s">
        <v>92</v>
      </c>
      <c r="H1230" s="3" t="s">
        <v>28</v>
      </c>
      <c r="I1230" s="4">
        <v>33</v>
      </c>
      <c r="J1230" s="4" t="str" cm="1">
        <f t="array" ref="J1230">_xlfn.IFS(Merge2[[#This Row],[DistanceFromHome (KM)]] &lt;=10,"0-10KM",Merge2[[#This Row],[DistanceFromHome (KM)]] &lt;=20,"11-20KM",Merge2[[#This Row],[DistanceFromHome (KM)]] &lt;=30,"21-30KM",Merge2[[#This Row],[DistanceFromHome (KM)]] &lt;=40,"31-40KM",Merge2[[#This Row],[DistanceFromHome (KM)]] &lt;=50,"41-50KM")</f>
        <v>31-40KM</v>
      </c>
      <c r="K1230" s="3" t="s">
        <v>69</v>
      </c>
      <c r="L1230" s="3" t="s">
        <v>30</v>
      </c>
      <c r="M1230" s="4">
        <v>3</v>
      </c>
      <c r="N1230" s="3" t="str" cm="1">
        <f t="array" ref="N1230">_xlfn.SWITCH(Merge2[[#This Row],[Education]], 1, "Below College", 2, "College", 3, "Bachelor's", 4, "Master's", 5, "Doctorate")</f>
        <v>Bachelor's</v>
      </c>
      <c r="O1230" s="3" t="s">
        <v>49</v>
      </c>
      <c r="P1230" s="3" t="s">
        <v>32</v>
      </c>
      <c r="Q1230" s="3" t="s">
        <v>33</v>
      </c>
      <c r="R1230" s="5">
        <v>60810</v>
      </c>
      <c r="S1230" s="4">
        <v>1</v>
      </c>
      <c r="T1230" s="3" t="s">
        <v>34</v>
      </c>
      <c r="U1230" s="4">
        <f>IF(Merge2[[#This Row],[OverTime]]="Yes", 1, 0)</f>
        <v>0</v>
      </c>
      <c r="V1230" s="2">
        <v>44334</v>
      </c>
      <c r="W1230" s="3" t="s">
        <v>34</v>
      </c>
      <c r="X1230" s="4">
        <v>1</v>
      </c>
      <c r="Y1230" s="4">
        <v>0</v>
      </c>
      <c r="Z1230" s="4">
        <v>1</v>
      </c>
      <c r="AA1230" s="4" t="str">
        <f>IF(Merge2[[#This Row],[YearsSinceLastPromotion]] &gt;=4, "Need Attention", "OK")</f>
        <v>OK</v>
      </c>
      <c r="AB1230" s="4">
        <v>1</v>
      </c>
      <c r="AC1230" s="1"/>
      <c r="AD1230" s="1"/>
      <c r="AE1230" s="2"/>
      <c r="AF1230" s="4"/>
      <c r="AG1230" s="4" t="e">
        <f>IF(ISNUMBER(Merge2[[#This Row],[PerformanceRating.EnvironmentSatisfaction]]),Merge2[[#This Row],[PerformanceRating.EnvironmentSatisfaction]], NA())</f>
        <v>#N/A</v>
      </c>
      <c r="AH1230" s="4"/>
      <c r="AI1230" s="4" t="e">
        <f>IF(ISNUMBER(Merge2[[#This Row],[PerformanceRating.JobSatisfaction]]),Merge2[[#This Row],[PerformanceRating.JobSatisfaction]],NA())</f>
        <v>#N/A</v>
      </c>
      <c r="AJ1230" s="4"/>
      <c r="AK1230" s="4" t="e">
        <f>IF(ISNUMBER(Merge2[[#This Row],[PerformanceRating.RelationshipSatisfaction]]),Merge2[[#This Row],[PerformanceRating.RelationshipSatisfaction]],NA())</f>
        <v>#N/A</v>
      </c>
      <c r="AL1230" s="4"/>
      <c r="AM1230" s="4"/>
      <c r="AN1230" s="4"/>
      <c r="AO1230" s="4" t="e">
        <f>IF(ISNUMBER(Merge2[[#This Row],[PerformanceRating.WorkLifeBalance]]),Merge2[[#This Row],[PerformanceRating.WorkLifeBalance]],NA())</f>
        <v>#N/A</v>
      </c>
      <c r="AP1230" s="4"/>
      <c r="AQ1230" s="4" t="e">
        <f>IF(ISNUMBER(Merge2[[#This Row],[PerformanceRating.SelfRating]]),Merge2[[#This Row],[PerformanceRating.SelfRating]],NA())</f>
        <v>#N/A</v>
      </c>
      <c r="AR1230" s="4"/>
      <c r="AS1230" s="4" t="e">
        <f>IF(ISNUMBER(Merge2[[#This Row],[PerformanceRating.ManagerRating]]),Merge2[[#This Row],[PerformanceRating.ManagerRating]],NA())</f>
        <v>#N/A</v>
      </c>
      <c r="AT1230" s="4" t="e">
        <f>AVERAGE(Merge2[[#This Row],[environment]],Merge2[[#This Row],[job_satisfactory]],Merge2[[#This Row],[Relationship]],Merge2[[#This Row],[worklife]],Merge2[[#This Row],[selfrating]],Merge2[[#This Row],[managerrating]])</f>
        <v>#N/A</v>
      </c>
    </row>
    <row r="1231" spans="1:46" x14ac:dyDescent="0.25">
      <c r="A1231" s="1" t="s">
        <v>4001</v>
      </c>
      <c r="B1231" s="3" t="s">
        <v>1376</v>
      </c>
      <c r="C1231" s="3" t="s">
        <v>4002</v>
      </c>
      <c r="D1231" s="3" t="s">
        <v>39</v>
      </c>
      <c r="E1231" s="4">
        <v>32</v>
      </c>
      <c r="F1231" s="4" t="str">
        <f>IF(Merge2[[#This Row],[Age]]&lt;=35,"Young","Old")</f>
        <v>Young</v>
      </c>
      <c r="G1231" s="3" t="s">
        <v>27</v>
      </c>
      <c r="H1231" s="3" t="s">
        <v>57</v>
      </c>
      <c r="I1231" s="4">
        <v>30</v>
      </c>
      <c r="J1231" s="4" t="str" cm="1">
        <f t="array" ref="J1231">_xlfn.IFS(Merge2[[#This Row],[DistanceFromHome (KM)]] &lt;=10,"0-10KM",Merge2[[#This Row],[DistanceFromHome (KM)]] &lt;=20,"11-20KM",Merge2[[#This Row],[DistanceFromHome (KM)]] &lt;=30,"21-30KM",Merge2[[#This Row],[DistanceFromHome (KM)]] &lt;=40,"31-40KM",Merge2[[#This Row],[DistanceFromHome (KM)]] &lt;=50,"41-50KM")</f>
        <v>21-30KM</v>
      </c>
      <c r="K1231" s="3" t="s">
        <v>40</v>
      </c>
      <c r="L1231" s="3" t="s">
        <v>30</v>
      </c>
      <c r="M1231" s="4">
        <v>1</v>
      </c>
      <c r="N1231" s="3" t="str" cm="1">
        <f t="array" ref="N1231">_xlfn.SWITCH(Merge2[[#This Row],[Education]], 1, "Below College", 2, "College", 3, "Bachelor's", 4, "Master's", 5, "Doctorate")</f>
        <v>Below College</v>
      </c>
      <c r="O1231" s="3" t="s">
        <v>77</v>
      </c>
      <c r="P1231" s="3" t="s">
        <v>93</v>
      </c>
      <c r="Q1231" s="3" t="s">
        <v>51</v>
      </c>
      <c r="R1231" s="5">
        <v>89960</v>
      </c>
      <c r="S1231" s="4">
        <v>3</v>
      </c>
      <c r="T1231" s="3" t="s">
        <v>34</v>
      </c>
      <c r="U1231" s="4">
        <f>IF(Merge2[[#This Row],[OverTime]]="Yes", 1, 0)</f>
        <v>0</v>
      </c>
      <c r="V1231" s="2">
        <v>44334</v>
      </c>
      <c r="W1231" s="3" t="s">
        <v>34</v>
      </c>
      <c r="X1231" s="4">
        <v>1</v>
      </c>
      <c r="Y1231" s="4">
        <v>0</v>
      </c>
      <c r="Z1231" s="4">
        <v>1</v>
      </c>
      <c r="AA1231" s="4" t="str">
        <f>IF(Merge2[[#This Row],[YearsSinceLastPromotion]] &gt;=4, "Need Attention", "OK")</f>
        <v>OK</v>
      </c>
      <c r="AB1231" s="4">
        <v>1</v>
      </c>
      <c r="AC1231" s="1" t="s">
        <v>4003</v>
      </c>
      <c r="AD1231" s="1" t="s">
        <v>4001</v>
      </c>
      <c r="AE1231" s="2">
        <v>42353</v>
      </c>
      <c r="AF1231" s="4">
        <v>3</v>
      </c>
      <c r="AG1231" s="4">
        <f>IF(ISNUMBER(Merge2[[#This Row],[PerformanceRating.EnvironmentSatisfaction]]),Merge2[[#This Row],[PerformanceRating.EnvironmentSatisfaction]], NA())</f>
        <v>3</v>
      </c>
      <c r="AH1231" s="4">
        <v>5</v>
      </c>
      <c r="AI1231" s="4">
        <f>IF(ISNUMBER(Merge2[[#This Row],[PerformanceRating.JobSatisfaction]]),Merge2[[#This Row],[PerformanceRating.JobSatisfaction]],NA())</f>
        <v>5</v>
      </c>
      <c r="AJ1231" s="4">
        <v>3</v>
      </c>
      <c r="AK1231" s="4">
        <f>IF(ISNUMBER(Merge2[[#This Row],[PerformanceRating.RelationshipSatisfaction]]),Merge2[[#This Row],[PerformanceRating.RelationshipSatisfaction]],NA())</f>
        <v>3</v>
      </c>
      <c r="AL1231" s="4">
        <v>1</v>
      </c>
      <c r="AM1231" s="4">
        <v>3</v>
      </c>
      <c r="AN1231" s="4">
        <v>2</v>
      </c>
      <c r="AO1231" s="4">
        <f>IF(ISNUMBER(Merge2[[#This Row],[PerformanceRating.WorkLifeBalance]]),Merge2[[#This Row],[PerformanceRating.WorkLifeBalance]],NA())</f>
        <v>2</v>
      </c>
      <c r="AP1231" s="4">
        <v>4</v>
      </c>
      <c r="AQ1231" s="4">
        <f>IF(ISNUMBER(Merge2[[#This Row],[PerformanceRating.SelfRating]]),Merge2[[#This Row],[PerformanceRating.SelfRating]],NA())</f>
        <v>4</v>
      </c>
      <c r="AR1231" s="4">
        <v>4</v>
      </c>
      <c r="AS1231" s="4">
        <f>IF(ISNUMBER(Merge2[[#This Row],[PerformanceRating.ManagerRating]]),Merge2[[#This Row],[PerformanceRating.ManagerRating]],NA())</f>
        <v>4</v>
      </c>
      <c r="AT1231" s="4">
        <f>AVERAGE(Merge2[[#This Row],[environment]],Merge2[[#This Row],[job_satisfactory]],Merge2[[#This Row],[Relationship]],Merge2[[#This Row],[worklife]],Merge2[[#This Row],[selfrating]],Merge2[[#This Row],[managerrating]])</f>
        <v>3.5</v>
      </c>
    </row>
    <row r="1232" spans="1:46" x14ac:dyDescent="0.25">
      <c r="A1232" s="1" t="s">
        <v>4004</v>
      </c>
      <c r="B1232" s="3" t="s">
        <v>4005</v>
      </c>
      <c r="C1232" s="3" t="s">
        <v>4006</v>
      </c>
      <c r="D1232" s="3" t="s">
        <v>26</v>
      </c>
      <c r="E1232" s="4">
        <v>22</v>
      </c>
      <c r="F1232" s="4" t="str">
        <f>IF(Merge2[[#This Row],[Age]]&lt;=35,"Young","Old")</f>
        <v>Young</v>
      </c>
      <c r="G1232" s="3" t="s">
        <v>27</v>
      </c>
      <c r="H1232" s="3" t="s">
        <v>28</v>
      </c>
      <c r="I1232" s="4">
        <v>25</v>
      </c>
      <c r="J1232" s="4" t="str" cm="1">
        <f t="array" ref="J1232">_xlfn.IFS(Merge2[[#This Row],[DistanceFromHome (KM)]] &lt;=10,"0-10KM",Merge2[[#This Row],[DistanceFromHome (KM)]] &lt;=20,"11-20KM",Merge2[[#This Row],[DistanceFromHome (KM)]] &lt;=30,"21-30KM",Merge2[[#This Row],[DistanceFromHome (KM)]] &lt;=40,"31-40KM",Merge2[[#This Row],[DistanceFromHome (KM)]] &lt;=50,"41-50KM")</f>
        <v>21-30KM</v>
      </c>
      <c r="K1232" s="3" t="s">
        <v>40</v>
      </c>
      <c r="L1232" s="3" t="s">
        <v>30</v>
      </c>
      <c r="M1232" s="4">
        <v>3</v>
      </c>
      <c r="N1232" s="3" t="str" cm="1">
        <f t="array" ref="N1232">_xlfn.SWITCH(Merge2[[#This Row],[Education]], 1, "Below College", 2, "College", 3, "Bachelor's", 4, "Master's", 5, "Doctorate")</f>
        <v>Bachelor's</v>
      </c>
      <c r="O1232" s="3" t="s">
        <v>83</v>
      </c>
      <c r="P1232" s="3" t="s">
        <v>32</v>
      </c>
      <c r="Q1232" s="3" t="s">
        <v>51</v>
      </c>
      <c r="R1232" s="5">
        <v>48716</v>
      </c>
      <c r="S1232" s="4">
        <v>1</v>
      </c>
      <c r="T1232" s="3" t="s">
        <v>34</v>
      </c>
      <c r="U1232" s="4">
        <f>IF(Merge2[[#This Row],[OverTime]]="Yes", 1, 0)</f>
        <v>0</v>
      </c>
      <c r="V1232" s="2">
        <v>44338</v>
      </c>
      <c r="W1232" s="3" t="s">
        <v>34</v>
      </c>
      <c r="X1232" s="4">
        <v>1</v>
      </c>
      <c r="Y1232" s="4">
        <v>1</v>
      </c>
      <c r="Z1232" s="4">
        <v>1</v>
      </c>
      <c r="AA1232" s="4" t="str">
        <f>IF(Merge2[[#This Row],[YearsSinceLastPromotion]] &gt;=4, "Need Attention", "OK")</f>
        <v>OK</v>
      </c>
      <c r="AB1232" s="4">
        <v>1</v>
      </c>
      <c r="AC1232" s="1"/>
      <c r="AD1232" s="1"/>
      <c r="AE1232" s="2"/>
      <c r="AF1232" s="4"/>
      <c r="AG1232" s="4" t="e">
        <f>IF(ISNUMBER(Merge2[[#This Row],[PerformanceRating.EnvironmentSatisfaction]]),Merge2[[#This Row],[PerformanceRating.EnvironmentSatisfaction]], NA())</f>
        <v>#N/A</v>
      </c>
      <c r="AH1232" s="4"/>
      <c r="AI1232" s="4" t="e">
        <f>IF(ISNUMBER(Merge2[[#This Row],[PerformanceRating.JobSatisfaction]]),Merge2[[#This Row],[PerformanceRating.JobSatisfaction]],NA())</f>
        <v>#N/A</v>
      </c>
      <c r="AJ1232" s="4"/>
      <c r="AK1232" s="4" t="e">
        <f>IF(ISNUMBER(Merge2[[#This Row],[PerformanceRating.RelationshipSatisfaction]]),Merge2[[#This Row],[PerformanceRating.RelationshipSatisfaction]],NA())</f>
        <v>#N/A</v>
      </c>
      <c r="AL1232" s="4"/>
      <c r="AM1232" s="4"/>
      <c r="AN1232" s="4"/>
      <c r="AO1232" s="4" t="e">
        <f>IF(ISNUMBER(Merge2[[#This Row],[PerformanceRating.WorkLifeBalance]]),Merge2[[#This Row],[PerformanceRating.WorkLifeBalance]],NA())</f>
        <v>#N/A</v>
      </c>
      <c r="AP1232" s="4"/>
      <c r="AQ1232" s="4" t="e">
        <f>IF(ISNUMBER(Merge2[[#This Row],[PerformanceRating.SelfRating]]),Merge2[[#This Row],[PerformanceRating.SelfRating]],NA())</f>
        <v>#N/A</v>
      </c>
      <c r="AR1232" s="4"/>
      <c r="AS1232" s="4" t="e">
        <f>IF(ISNUMBER(Merge2[[#This Row],[PerformanceRating.ManagerRating]]),Merge2[[#This Row],[PerformanceRating.ManagerRating]],NA())</f>
        <v>#N/A</v>
      </c>
      <c r="AT1232" s="4" t="e">
        <f>AVERAGE(Merge2[[#This Row],[environment]],Merge2[[#This Row],[job_satisfactory]],Merge2[[#This Row],[Relationship]],Merge2[[#This Row],[worklife]],Merge2[[#This Row],[selfrating]],Merge2[[#This Row],[managerrating]])</f>
        <v>#N/A</v>
      </c>
    </row>
    <row r="1233" spans="1:46" hidden="1" x14ac:dyDescent="0.25">
      <c r="A1233" s="1" t="s">
        <v>4007</v>
      </c>
      <c r="B1233" s="3" t="s">
        <v>4008</v>
      </c>
      <c r="C1233" s="3" t="s">
        <v>4009</v>
      </c>
      <c r="D1233" s="3" t="s">
        <v>39</v>
      </c>
      <c r="E1233" s="4">
        <v>41</v>
      </c>
      <c r="F1233" s="4" t="str">
        <f>IF(Merge2[[#This Row],[Age]]&lt;=35,"Young","Old")</f>
        <v>Old</v>
      </c>
      <c r="G1233" s="3" t="s">
        <v>27</v>
      </c>
      <c r="H1233" s="3" t="s">
        <v>28</v>
      </c>
      <c r="I1233" s="4">
        <v>35</v>
      </c>
      <c r="J1233" s="4" t="str" cm="1">
        <f t="array" ref="J1233">_xlfn.IFS(Merge2[[#This Row],[DistanceFromHome (KM)]] &lt;=10,"0-10KM",Merge2[[#This Row],[DistanceFromHome (KM)]] &lt;=20,"11-20KM",Merge2[[#This Row],[DistanceFromHome (KM)]] &lt;=30,"21-30KM",Merge2[[#This Row],[DistanceFromHome (KM)]] &lt;=40,"31-40KM",Merge2[[#This Row],[DistanceFromHome (KM)]] &lt;=50,"41-50KM")</f>
        <v>31-40KM</v>
      </c>
      <c r="K1233" s="3" t="s">
        <v>69</v>
      </c>
      <c r="L1233" s="3" t="s">
        <v>30</v>
      </c>
      <c r="M1233" s="4">
        <v>1</v>
      </c>
      <c r="N1233" s="3" t="str" cm="1">
        <f t="array" ref="N1233">_xlfn.SWITCH(Merge2[[#This Row],[Education]], 1, "Below College", 2, "College", 3, "Bachelor's", 4, "Master's", 5, "Doctorate")</f>
        <v>Below College</v>
      </c>
      <c r="O1233" s="3" t="s">
        <v>31</v>
      </c>
      <c r="P1233" s="3" t="s">
        <v>106</v>
      </c>
      <c r="Q1233" s="3" t="s">
        <v>51</v>
      </c>
      <c r="R1233" s="5">
        <v>314961</v>
      </c>
      <c r="S1233" s="4">
        <v>1</v>
      </c>
      <c r="T1233" s="3" t="s">
        <v>34</v>
      </c>
      <c r="U1233" s="4">
        <f>IF(Merge2[[#This Row],[OverTime]]="Yes", 1, 0)</f>
        <v>0</v>
      </c>
      <c r="V1233" s="2">
        <v>44339</v>
      </c>
      <c r="W1233" s="3" t="s">
        <v>42</v>
      </c>
      <c r="X1233" s="4">
        <v>0</v>
      </c>
      <c r="Y1233" s="4">
        <v>0</v>
      </c>
      <c r="Z1233" s="4">
        <v>0</v>
      </c>
      <c r="AA1233" s="4" t="str">
        <f>IF(Merge2[[#This Row],[YearsSinceLastPromotion]] &gt;=4, "Need Attention", "OK")</f>
        <v>OK</v>
      </c>
      <c r="AB1233" s="4">
        <v>0</v>
      </c>
      <c r="AC1233" s="1" t="s">
        <v>4010</v>
      </c>
      <c r="AD1233" s="1" t="s">
        <v>4007</v>
      </c>
      <c r="AE1233" s="2">
        <v>42682</v>
      </c>
      <c r="AF1233" s="4">
        <v>4</v>
      </c>
      <c r="AG1233" s="4">
        <f>IF(ISNUMBER(Merge2[[#This Row],[PerformanceRating.EnvironmentSatisfaction]]),Merge2[[#This Row],[PerformanceRating.EnvironmentSatisfaction]], NA())</f>
        <v>4</v>
      </c>
      <c r="AH1233" s="4">
        <v>3</v>
      </c>
      <c r="AI1233" s="4">
        <f>IF(ISNUMBER(Merge2[[#This Row],[PerformanceRating.JobSatisfaction]]),Merge2[[#This Row],[PerformanceRating.JobSatisfaction]],NA())</f>
        <v>3</v>
      </c>
      <c r="AJ1233" s="4">
        <v>2</v>
      </c>
      <c r="AK1233" s="4">
        <f>IF(ISNUMBER(Merge2[[#This Row],[PerformanceRating.RelationshipSatisfaction]]),Merge2[[#This Row],[PerformanceRating.RelationshipSatisfaction]],NA())</f>
        <v>2</v>
      </c>
      <c r="AL1233" s="4">
        <v>2</v>
      </c>
      <c r="AM1233" s="4">
        <v>0</v>
      </c>
      <c r="AN1233" s="4">
        <v>3</v>
      </c>
      <c r="AO1233" s="4">
        <f>IF(ISNUMBER(Merge2[[#This Row],[PerformanceRating.WorkLifeBalance]]),Merge2[[#This Row],[PerformanceRating.WorkLifeBalance]],NA())</f>
        <v>3</v>
      </c>
      <c r="AP1233" s="4">
        <v>3</v>
      </c>
      <c r="AQ1233" s="4">
        <f>IF(ISNUMBER(Merge2[[#This Row],[PerformanceRating.SelfRating]]),Merge2[[#This Row],[PerformanceRating.SelfRating]],NA())</f>
        <v>3</v>
      </c>
      <c r="AR1233" s="4">
        <v>3</v>
      </c>
      <c r="AS1233" s="4">
        <f>IF(ISNUMBER(Merge2[[#This Row],[PerformanceRating.ManagerRating]]),Merge2[[#This Row],[PerformanceRating.ManagerRating]],NA())</f>
        <v>3</v>
      </c>
      <c r="AT1233" s="4">
        <f>AVERAGE(Merge2[[#This Row],[environment]],Merge2[[#This Row],[job_satisfactory]],Merge2[[#This Row],[Relationship]],Merge2[[#This Row],[worklife]],Merge2[[#This Row],[selfrating]],Merge2[[#This Row],[managerrating]])</f>
        <v>3</v>
      </c>
    </row>
    <row r="1234" spans="1:46" x14ac:dyDescent="0.25">
      <c r="A1234" s="1" t="s">
        <v>4011</v>
      </c>
      <c r="B1234" s="3" t="s">
        <v>4012</v>
      </c>
      <c r="C1234" s="3" t="s">
        <v>4013</v>
      </c>
      <c r="D1234" s="3" t="s">
        <v>26</v>
      </c>
      <c r="E1234" s="4">
        <v>20</v>
      </c>
      <c r="F1234" s="4" t="str">
        <f>IF(Merge2[[#This Row],[Age]]&lt;=35,"Young","Old")</f>
        <v>Young</v>
      </c>
      <c r="G1234" s="3" t="s">
        <v>92</v>
      </c>
      <c r="H1234" s="3" t="s">
        <v>57</v>
      </c>
      <c r="I1234" s="4">
        <v>32</v>
      </c>
      <c r="J1234" s="4" t="str" cm="1">
        <f t="array" ref="J1234">_xlfn.IFS(Merge2[[#This Row],[DistanceFromHome (KM)]] &lt;=10,"0-10KM",Merge2[[#This Row],[DistanceFromHome (KM)]] &lt;=20,"11-20KM",Merge2[[#This Row],[DistanceFromHome (KM)]] &lt;=30,"21-30KM",Merge2[[#This Row],[DistanceFromHome (KM)]] &lt;=40,"31-40KM",Merge2[[#This Row],[DistanceFromHome (KM)]] &lt;=50,"41-50KM")</f>
        <v>31-40KM</v>
      </c>
      <c r="K1234" s="3" t="s">
        <v>40</v>
      </c>
      <c r="L1234" s="3" t="s">
        <v>30</v>
      </c>
      <c r="M1234" s="4">
        <v>3</v>
      </c>
      <c r="N1234" s="3" t="str" cm="1">
        <f t="array" ref="N1234">_xlfn.SWITCH(Merge2[[#This Row],[Education]], 1, "Below College", 2, "College", 3, "Bachelor's", 4, "Master's", 5, "Doctorate")</f>
        <v>Bachelor's</v>
      </c>
      <c r="O1234" s="3" t="s">
        <v>58</v>
      </c>
      <c r="P1234" s="3" t="s">
        <v>110</v>
      </c>
      <c r="Q1234" s="3" t="s">
        <v>33</v>
      </c>
      <c r="R1234" s="5">
        <v>33488</v>
      </c>
      <c r="S1234" s="4">
        <v>2</v>
      </c>
      <c r="T1234" s="3" t="s">
        <v>34</v>
      </c>
      <c r="U1234" s="4">
        <f>IF(Merge2[[#This Row],[OverTime]]="Yes", 1, 0)</f>
        <v>0</v>
      </c>
      <c r="V1234" s="2">
        <v>44340</v>
      </c>
      <c r="W1234" s="3" t="s">
        <v>34</v>
      </c>
      <c r="X1234" s="4">
        <v>1</v>
      </c>
      <c r="Y1234" s="4">
        <v>1</v>
      </c>
      <c r="Z1234" s="4">
        <v>1</v>
      </c>
      <c r="AA1234" s="4" t="str">
        <f>IF(Merge2[[#This Row],[YearsSinceLastPromotion]] &gt;=4, "Need Attention", "OK")</f>
        <v>OK</v>
      </c>
      <c r="AB1234" s="4">
        <v>1</v>
      </c>
      <c r="AC1234" s="1"/>
      <c r="AD1234" s="1"/>
      <c r="AE1234" s="2"/>
      <c r="AF1234" s="4"/>
      <c r="AG1234" s="4" t="e">
        <f>IF(ISNUMBER(Merge2[[#This Row],[PerformanceRating.EnvironmentSatisfaction]]),Merge2[[#This Row],[PerformanceRating.EnvironmentSatisfaction]], NA())</f>
        <v>#N/A</v>
      </c>
      <c r="AH1234" s="4"/>
      <c r="AI1234" s="4" t="e">
        <f>IF(ISNUMBER(Merge2[[#This Row],[PerformanceRating.JobSatisfaction]]),Merge2[[#This Row],[PerformanceRating.JobSatisfaction]],NA())</f>
        <v>#N/A</v>
      </c>
      <c r="AJ1234" s="4"/>
      <c r="AK1234" s="4" t="e">
        <f>IF(ISNUMBER(Merge2[[#This Row],[PerformanceRating.RelationshipSatisfaction]]),Merge2[[#This Row],[PerformanceRating.RelationshipSatisfaction]],NA())</f>
        <v>#N/A</v>
      </c>
      <c r="AL1234" s="4"/>
      <c r="AM1234" s="4"/>
      <c r="AN1234" s="4"/>
      <c r="AO1234" s="4" t="e">
        <f>IF(ISNUMBER(Merge2[[#This Row],[PerformanceRating.WorkLifeBalance]]),Merge2[[#This Row],[PerformanceRating.WorkLifeBalance]],NA())</f>
        <v>#N/A</v>
      </c>
      <c r="AP1234" s="4"/>
      <c r="AQ1234" s="4" t="e">
        <f>IF(ISNUMBER(Merge2[[#This Row],[PerformanceRating.SelfRating]]),Merge2[[#This Row],[PerformanceRating.SelfRating]],NA())</f>
        <v>#N/A</v>
      </c>
      <c r="AR1234" s="4"/>
      <c r="AS1234" s="4" t="e">
        <f>IF(ISNUMBER(Merge2[[#This Row],[PerformanceRating.ManagerRating]]),Merge2[[#This Row],[PerformanceRating.ManagerRating]],NA())</f>
        <v>#N/A</v>
      </c>
      <c r="AT1234" s="4" t="e">
        <f>AVERAGE(Merge2[[#This Row],[environment]],Merge2[[#This Row],[job_satisfactory]],Merge2[[#This Row],[Relationship]],Merge2[[#This Row],[worklife]],Merge2[[#This Row],[selfrating]],Merge2[[#This Row],[managerrating]])</f>
        <v>#N/A</v>
      </c>
    </row>
    <row r="1235" spans="1:46" hidden="1" x14ac:dyDescent="0.25">
      <c r="A1235" s="1" t="s">
        <v>4014</v>
      </c>
      <c r="B1235" s="3" t="s">
        <v>4015</v>
      </c>
      <c r="C1235" s="3" t="s">
        <v>4016</v>
      </c>
      <c r="D1235" s="3" t="s">
        <v>26</v>
      </c>
      <c r="E1235" s="4">
        <v>47</v>
      </c>
      <c r="F1235" s="4" t="str">
        <f>IF(Merge2[[#This Row],[Age]]&lt;=35,"Young","Old")</f>
        <v>Old</v>
      </c>
      <c r="G1235" s="3" t="s">
        <v>27</v>
      </c>
      <c r="H1235" s="3" t="s">
        <v>57</v>
      </c>
      <c r="I1235" s="4">
        <v>23</v>
      </c>
      <c r="J1235" s="4" t="str" cm="1">
        <f t="array" ref="J1235">_xlfn.IFS(Merge2[[#This Row],[DistanceFromHome (KM)]] &lt;=10,"0-10KM",Merge2[[#This Row],[DistanceFromHome (KM)]] &lt;=20,"11-20KM",Merge2[[#This Row],[DistanceFromHome (KM)]] &lt;=30,"21-30KM",Merge2[[#This Row],[DistanceFromHome (KM)]] &lt;=40,"31-40KM",Merge2[[#This Row],[DistanceFromHome (KM)]] &lt;=50,"41-50KM")</f>
        <v>21-30KM</v>
      </c>
      <c r="K1235" s="3" t="s">
        <v>69</v>
      </c>
      <c r="L1235" s="3" t="s">
        <v>30</v>
      </c>
      <c r="M1235" s="4">
        <v>1</v>
      </c>
      <c r="N1235" s="3" t="str" cm="1">
        <f t="array" ref="N1235">_xlfn.SWITCH(Merge2[[#This Row],[Education]], 1, "Below College", 2, "College", 3, "Bachelor's", 4, "Master's", 5, "Doctorate")</f>
        <v>Below College</v>
      </c>
      <c r="O1235" s="3" t="s">
        <v>58</v>
      </c>
      <c r="P1235" s="3" t="s">
        <v>114</v>
      </c>
      <c r="Q1235" s="3" t="s">
        <v>51</v>
      </c>
      <c r="R1235" s="5">
        <v>221827</v>
      </c>
      <c r="S1235" s="4">
        <v>1</v>
      </c>
      <c r="T1235" s="3" t="s">
        <v>34</v>
      </c>
      <c r="U1235" s="4">
        <f>IF(Merge2[[#This Row],[OverTime]]="Yes", 1, 0)</f>
        <v>0</v>
      </c>
      <c r="V1235" s="2">
        <v>44352</v>
      </c>
      <c r="W1235" s="3" t="s">
        <v>34</v>
      </c>
      <c r="X1235" s="4">
        <v>1</v>
      </c>
      <c r="Y1235" s="4">
        <v>0</v>
      </c>
      <c r="Z1235" s="4">
        <v>0</v>
      </c>
      <c r="AA1235" s="4" t="str">
        <f>IF(Merge2[[#This Row],[YearsSinceLastPromotion]] &gt;=4, "Need Attention", "OK")</f>
        <v>OK</v>
      </c>
      <c r="AB1235" s="4">
        <v>1</v>
      </c>
      <c r="AC1235" s="1"/>
      <c r="AD1235" s="1"/>
      <c r="AE1235" s="2"/>
      <c r="AF1235" s="4"/>
      <c r="AG1235" s="4" t="e">
        <f>IF(ISNUMBER(Merge2[[#This Row],[PerformanceRating.EnvironmentSatisfaction]]),Merge2[[#This Row],[PerformanceRating.EnvironmentSatisfaction]], NA())</f>
        <v>#N/A</v>
      </c>
      <c r="AH1235" s="4"/>
      <c r="AI1235" s="4" t="e">
        <f>IF(ISNUMBER(Merge2[[#This Row],[PerformanceRating.JobSatisfaction]]),Merge2[[#This Row],[PerformanceRating.JobSatisfaction]],NA())</f>
        <v>#N/A</v>
      </c>
      <c r="AJ1235" s="4"/>
      <c r="AK1235" s="4" t="e">
        <f>IF(ISNUMBER(Merge2[[#This Row],[PerformanceRating.RelationshipSatisfaction]]),Merge2[[#This Row],[PerformanceRating.RelationshipSatisfaction]],NA())</f>
        <v>#N/A</v>
      </c>
      <c r="AL1235" s="4"/>
      <c r="AM1235" s="4"/>
      <c r="AN1235" s="4"/>
      <c r="AO1235" s="4" t="e">
        <f>IF(ISNUMBER(Merge2[[#This Row],[PerformanceRating.WorkLifeBalance]]),Merge2[[#This Row],[PerformanceRating.WorkLifeBalance]],NA())</f>
        <v>#N/A</v>
      </c>
      <c r="AP1235" s="4"/>
      <c r="AQ1235" s="4" t="e">
        <f>IF(ISNUMBER(Merge2[[#This Row],[PerformanceRating.SelfRating]]),Merge2[[#This Row],[PerformanceRating.SelfRating]],NA())</f>
        <v>#N/A</v>
      </c>
      <c r="AR1235" s="4"/>
      <c r="AS1235" s="4" t="e">
        <f>IF(ISNUMBER(Merge2[[#This Row],[PerformanceRating.ManagerRating]]),Merge2[[#This Row],[PerformanceRating.ManagerRating]],NA())</f>
        <v>#N/A</v>
      </c>
      <c r="AT1235" s="4" t="e">
        <f>AVERAGE(Merge2[[#This Row],[environment]],Merge2[[#This Row],[job_satisfactory]],Merge2[[#This Row],[Relationship]],Merge2[[#This Row],[worklife]],Merge2[[#This Row],[selfrating]],Merge2[[#This Row],[managerrating]])</f>
        <v>#N/A</v>
      </c>
    </row>
    <row r="1236" spans="1:46" x14ac:dyDescent="0.25">
      <c r="A1236" s="1" t="s">
        <v>4017</v>
      </c>
      <c r="B1236" s="3" t="s">
        <v>308</v>
      </c>
      <c r="C1236" s="3" t="s">
        <v>4018</v>
      </c>
      <c r="D1236" s="3" t="s">
        <v>26</v>
      </c>
      <c r="E1236" s="4">
        <v>32</v>
      </c>
      <c r="F1236" s="4" t="str">
        <f>IF(Merge2[[#This Row],[Age]]&lt;=35,"Young","Old")</f>
        <v>Young</v>
      </c>
      <c r="G1236" s="3" t="s">
        <v>27</v>
      </c>
      <c r="H1236" s="3" t="s">
        <v>57</v>
      </c>
      <c r="I1236" s="4">
        <v>16</v>
      </c>
      <c r="J1236" s="4" t="str" cm="1">
        <f t="array" ref="J1236">_xlfn.IFS(Merge2[[#This Row],[DistanceFromHome (KM)]] &lt;=10,"0-10KM",Merge2[[#This Row],[DistanceFromHome (KM)]] &lt;=20,"11-20KM",Merge2[[#This Row],[DistanceFromHome (KM)]] &lt;=30,"21-30KM",Merge2[[#This Row],[DistanceFromHome (KM)]] &lt;=40,"31-40KM",Merge2[[#This Row],[DistanceFromHome (KM)]] &lt;=50,"41-50KM")</f>
        <v>11-20KM</v>
      </c>
      <c r="K1236" s="3" t="s">
        <v>29</v>
      </c>
      <c r="L1236" s="3" t="s">
        <v>30</v>
      </c>
      <c r="M1236" s="4">
        <v>3</v>
      </c>
      <c r="N1236" s="3" t="str" cm="1">
        <f t="array" ref="N1236">_xlfn.SWITCH(Merge2[[#This Row],[Education]], 1, "Below College", 2, "College", 3, "Bachelor's", 4, "Master's", 5, "Doctorate")</f>
        <v>Bachelor's</v>
      </c>
      <c r="O1236" s="3" t="s">
        <v>58</v>
      </c>
      <c r="P1236" s="3" t="s">
        <v>101</v>
      </c>
      <c r="Q1236" s="3" t="s">
        <v>51</v>
      </c>
      <c r="R1236" s="5">
        <v>228427</v>
      </c>
      <c r="S1236" s="4">
        <v>1</v>
      </c>
      <c r="T1236" s="3" t="s">
        <v>42</v>
      </c>
      <c r="U1236" s="4">
        <f>IF(Merge2[[#This Row],[OverTime]]="Yes", 1, 0)</f>
        <v>1</v>
      </c>
      <c r="V1236" s="2">
        <v>44353</v>
      </c>
      <c r="W1236" s="3" t="s">
        <v>34</v>
      </c>
      <c r="X1236" s="4">
        <v>1</v>
      </c>
      <c r="Y1236" s="4">
        <v>1</v>
      </c>
      <c r="Z1236" s="4">
        <v>1</v>
      </c>
      <c r="AA1236" s="4" t="str">
        <f>IF(Merge2[[#This Row],[YearsSinceLastPromotion]] &gt;=4, "Need Attention", "OK")</f>
        <v>OK</v>
      </c>
      <c r="AB1236" s="4">
        <v>1</v>
      </c>
      <c r="AC1236" s="1"/>
      <c r="AD1236" s="1"/>
      <c r="AE1236" s="2"/>
      <c r="AF1236" s="4"/>
      <c r="AG1236" s="4" t="e">
        <f>IF(ISNUMBER(Merge2[[#This Row],[PerformanceRating.EnvironmentSatisfaction]]),Merge2[[#This Row],[PerformanceRating.EnvironmentSatisfaction]], NA())</f>
        <v>#N/A</v>
      </c>
      <c r="AH1236" s="4"/>
      <c r="AI1236" s="4" t="e">
        <f>IF(ISNUMBER(Merge2[[#This Row],[PerformanceRating.JobSatisfaction]]),Merge2[[#This Row],[PerformanceRating.JobSatisfaction]],NA())</f>
        <v>#N/A</v>
      </c>
      <c r="AJ1236" s="4"/>
      <c r="AK1236" s="4" t="e">
        <f>IF(ISNUMBER(Merge2[[#This Row],[PerformanceRating.RelationshipSatisfaction]]),Merge2[[#This Row],[PerformanceRating.RelationshipSatisfaction]],NA())</f>
        <v>#N/A</v>
      </c>
      <c r="AL1236" s="4"/>
      <c r="AM1236" s="4"/>
      <c r="AN1236" s="4"/>
      <c r="AO1236" s="4" t="e">
        <f>IF(ISNUMBER(Merge2[[#This Row],[PerformanceRating.WorkLifeBalance]]),Merge2[[#This Row],[PerformanceRating.WorkLifeBalance]],NA())</f>
        <v>#N/A</v>
      </c>
      <c r="AP1236" s="4"/>
      <c r="AQ1236" s="4" t="e">
        <f>IF(ISNUMBER(Merge2[[#This Row],[PerformanceRating.SelfRating]]),Merge2[[#This Row],[PerformanceRating.SelfRating]],NA())</f>
        <v>#N/A</v>
      </c>
      <c r="AR1236" s="4"/>
      <c r="AS1236" s="4" t="e">
        <f>IF(ISNUMBER(Merge2[[#This Row],[PerformanceRating.ManagerRating]]),Merge2[[#This Row],[PerformanceRating.ManagerRating]],NA())</f>
        <v>#N/A</v>
      </c>
      <c r="AT1236" s="4" t="e">
        <f>AVERAGE(Merge2[[#This Row],[environment]],Merge2[[#This Row],[job_satisfactory]],Merge2[[#This Row],[Relationship]],Merge2[[#This Row],[worklife]],Merge2[[#This Row],[selfrating]],Merge2[[#This Row],[managerrating]])</f>
        <v>#N/A</v>
      </c>
    </row>
    <row r="1237" spans="1:46" x14ac:dyDescent="0.25">
      <c r="A1237" s="1" t="s">
        <v>4019</v>
      </c>
      <c r="B1237" s="3" t="s">
        <v>4020</v>
      </c>
      <c r="C1237" s="3" t="s">
        <v>4021</v>
      </c>
      <c r="D1237" s="3" t="s">
        <v>26</v>
      </c>
      <c r="E1237" s="4">
        <v>19</v>
      </c>
      <c r="F1237" s="4" t="str">
        <f>IF(Merge2[[#This Row],[Age]]&lt;=35,"Young","Old")</f>
        <v>Young</v>
      </c>
      <c r="G1237" s="3" t="s">
        <v>27</v>
      </c>
      <c r="H1237" s="3" t="s">
        <v>57</v>
      </c>
      <c r="I1237" s="4">
        <v>18</v>
      </c>
      <c r="J1237" s="4" t="str" cm="1">
        <f t="array" ref="J1237">_xlfn.IFS(Merge2[[#This Row],[DistanceFromHome (KM)]] &lt;=10,"0-10KM",Merge2[[#This Row],[DistanceFromHome (KM)]] &lt;=20,"11-20KM",Merge2[[#This Row],[DistanceFromHome (KM)]] &lt;=30,"21-30KM",Merge2[[#This Row],[DistanceFromHome (KM)]] &lt;=40,"31-40KM",Merge2[[#This Row],[DistanceFromHome (KM)]] &lt;=50,"41-50KM")</f>
        <v>11-20KM</v>
      </c>
      <c r="K1237" s="3" t="s">
        <v>29</v>
      </c>
      <c r="L1237" s="3" t="s">
        <v>30</v>
      </c>
      <c r="M1237" s="4">
        <v>3</v>
      </c>
      <c r="N1237" s="3" t="str" cm="1">
        <f t="array" ref="N1237">_xlfn.SWITCH(Merge2[[#This Row],[Education]], 1, "Below College", 2, "College", 3, "Bachelor's", 4, "Master's", 5, "Doctorate")</f>
        <v>Bachelor's</v>
      </c>
      <c r="O1237" s="3" t="s">
        <v>58</v>
      </c>
      <c r="P1237" s="3" t="s">
        <v>110</v>
      </c>
      <c r="Q1237" s="3" t="s">
        <v>41</v>
      </c>
      <c r="R1237" s="5">
        <v>28346</v>
      </c>
      <c r="S1237" s="4">
        <v>0</v>
      </c>
      <c r="T1237" s="3" t="s">
        <v>34</v>
      </c>
      <c r="U1237" s="4">
        <f>IF(Merge2[[#This Row],[OverTime]]="Yes", 1, 0)</f>
        <v>0</v>
      </c>
      <c r="V1237" s="2">
        <v>44354</v>
      </c>
      <c r="W1237" s="3" t="s">
        <v>34</v>
      </c>
      <c r="X1237" s="4">
        <v>1</v>
      </c>
      <c r="Y1237" s="4">
        <v>1</v>
      </c>
      <c r="Z1237" s="4">
        <v>1</v>
      </c>
      <c r="AA1237" s="4" t="str">
        <f>IF(Merge2[[#This Row],[YearsSinceLastPromotion]] &gt;=4, "Need Attention", "OK")</f>
        <v>OK</v>
      </c>
      <c r="AB1237" s="4">
        <v>1</v>
      </c>
      <c r="AC1237" s="1" t="s">
        <v>4022</v>
      </c>
      <c r="AD1237" s="1" t="s">
        <v>4019</v>
      </c>
      <c r="AE1237" s="2">
        <v>44126</v>
      </c>
      <c r="AF1237" s="4">
        <v>3</v>
      </c>
      <c r="AG1237" s="4">
        <f>IF(ISNUMBER(Merge2[[#This Row],[PerformanceRating.EnvironmentSatisfaction]]),Merge2[[#This Row],[PerformanceRating.EnvironmentSatisfaction]], NA())</f>
        <v>3</v>
      </c>
      <c r="AH1237" s="4">
        <v>3</v>
      </c>
      <c r="AI1237" s="4">
        <f>IF(ISNUMBER(Merge2[[#This Row],[PerformanceRating.JobSatisfaction]]),Merge2[[#This Row],[PerformanceRating.JobSatisfaction]],NA())</f>
        <v>3</v>
      </c>
      <c r="AJ1237" s="4">
        <v>2</v>
      </c>
      <c r="AK1237" s="4">
        <f>IF(ISNUMBER(Merge2[[#This Row],[PerformanceRating.RelationshipSatisfaction]]),Merge2[[#This Row],[PerformanceRating.RelationshipSatisfaction]],NA())</f>
        <v>2</v>
      </c>
      <c r="AL1237" s="4">
        <v>2</v>
      </c>
      <c r="AM1237" s="4">
        <v>1</v>
      </c>
      <c r="AN1237" s="4">
        <v>3</v>
      </c>
      <c r="AO1237" s="4">
        <f>IF(ISNUMBER(Merge2[[#This Row],[PerformanceRating.WorkLifeBalance]]),Merge2[[#This Row],[PerformanceRating.WorkLifeBalance]],NA())</f>
        <v>3</v>
      </c>
      <c r="AP1237" s="4">
        <v>3</v>
      </c>
      <c r="AQ1237" s="4">
        <f>IF(ISNUMBER(Merge2[[#This Row],[PerformanceRating.SelfRating]]),Merge2[[#This Row],[PerformanceRating.SelfRating]],NA())</f>
        <v>3</v>
      </c>
      <c r="AR1237" s="4">
        <v>3</v>
      </c>
      <c r="AS1237" s="4">
        <f>IF(ISNUMBER(Merge2[[#This Row],[PerformanceRating.ManagerRating]]),Merge2[[#This Row],[PerformanceRating.ManagerRating]],NA())</f>
        <v>3</v>
      </c>
      <c r="AT1237" s="4">
        <f>AVERAGE(Merge2[[#This Row],[environment]],Merge2[[#This Row],[job_satisfactory]],Merge2[[#This Row],[Relationship]],Merge2[[#This Row],[worklife]],Merge2[[#This Row],[selfrating]],Merge2[[#This Row],[managerrating]])</f>
        <v>2.8333333333333335</v>
      </c>
    </row>
    <row r="1238" spans="1:46" x14ac:dyDescent="0.25">
      <c r="A1238" s="1" t="s">
        <v>4023</v>
      </c>
      <c r="B1238" s="3" t="s">
        <v>4024</v>
      </c>
      <c r="C1238" s="3" t="s">
        <v>4025</v>
      </c>
      <c r="D1238" s="3" t="s">
        <v>39</v>
      </c>
      <c r="E1238" s="4">
        <v>21</v>
      </c>
      <c r="F1238" s="4" t="str">
        <f>IF(Merge2[[#This Row],[Age]]&lt;=35,"Young","Old")</f>
        <v>Young</v>
      </c>
      <c r="G1238" s="3" t="s">
        <v>92</v>
      </c>
      <c r="H1238" s="3" t="s">
        <v>57</v>
      </c>
      <c r="I1238" s="4">
        <v>33</v>
      </c>
      <c r="J1238" s="4" t="str" cm="1">
        <f t="array" ref="J1238">_xlfn.IFS(Merge2[[#This Row],[DistanceFromHome (KM)]] &lt;=10,"0-10KM",Merge2[[#This Row],[DistanceFromHome (KM)]] &lt;=20,"11-20KM",Merge2[[#This Row],[DistanceFromHome (KM)]] &lt;=30,"21-30KM",Merge2[[#This Row],[DistanceFromHome (KM)]] &lt;=40,"31-40KM",Merge2[[#This Row],[DistanceFromHome (KM)]] &lt;=50,"41-50KM")</f>
        <v>31-40KM</v>
      </c>
      <c r="K1238" s="3" t="s">
        <v>40</v>
      </c>
      <c r="L1238" s="3" t="s">
        <v>30</v>
      </c>
      <c r="M1238" s="4">
        <v>2</v>
      </c>
      <c r="N1238" s="3" t="str" cm="1">
        <f t="array" ref="N1238">_xlfn.SWITCH(Merge2[[#This Row],[Education]], 1, "Below College", 2, "College", 3, "Bachelor's", 4, "Master's", 5, "Doctorate")</f>
        <v>College</v>
      </c>
      <c r="O1238" s="3" t="s">
        <v>77</v>
      </c>
      <c r="P1238" s="3" t="s">
        <v>110</v>
      </c>
      <c r="Q1238" s="3" t="s">
        <v>51</v>
      </c>
      <c r="R1238" s="5">
        <v>37954</v>
      </c>
      <c r="S1238" s="4">
        <v>1</v>
      </c>
      <c r="T1238" s="3" t="s">
        <v>42</v>
      </c>
      <c r="U1238" s="4">
        <f>IF(Merge2[[#This Row],[OverTime]]="Yes", 1, 0)</f>
        <v>1</v>
      </c>
      <c r="V1238" s="2">
        <v>44354</v>
      </c>
      <c r="W1238" s="3" t="s">
        <v>34</v>
      </c>
      <c r="X1238" s="4">
        <v>1</v>
      </c>
      <c r="Y1238" s="4">
        <v>0</v>
      </c>
      <c r="Z1238" s="4">
        <v>0</v>
      </c>
      <c r="AA1238" s="4" t="str">
        <f>IF(Merge2[[#This Row],[YearsSinceLastPromotion]] &gt;=4, "Need Attention", "OK")</f>
        <v>OK</v>
      </c>
      <c r="AB1238" s="4">
        <v>1</v>
      </c>
      <c r="AC1238" s="1"/>
      <c r="AD1238" s="1"/>
      <c r="AE1238" s="2"/>
      <c r="AF1238" s="4"/>
      <c r="AG1238" s="4" t="e">
        <f>IF(ISNUMBER(Merge2[[#This Row],[PerformanceRating.EnvironmentSatisfaction]]),Merge2[[#This Row],[PerformanceRating.EnvironmentSatisfaction]], NA())</f>
        <v>#N/A</v>
      </c>
      <c r="AH1238" s="4"/>
      <c r="AI1238" s="4" t="e">
        <f>IF(ISNUMBER(Merge2[[#This Row],[PerformanceRating.JobSatisfaction]]),Merge2[[#This Row],[PerformanceRating.JobSatisfaction]],NA())</f>
        <v>#N/A</v>
      </c>
      <c r="AJ1238" s="4"/>
      <c r="AK1238" s="4" t="e">
        <f>IF(ISNUMBER(Merge2[[#This Row],[PerformanceRating.RelationshipSatisfaction]]),Merge2[[#This Row],[PerformanceRating.RelationshipSatisfaction]],NA())</f>
        <v>#N/A</v>
      </c>
      <c r="AL1238" s="4"/>
      <c r="AM1238" s="4"/>
      <c r="AN1238" s="4"/>
      <c r="AO1238" s="4" t="e">
        <f>IF(ISNUMBER(Merge2[[#This Row],[PerformanceRating.WorkLifeBalance]]),Merge2[[#This Row],[PerformanceRating.WorkLifeBalance]],NA())</f>
        <v>#N/A</v>
      </c>
      <c r="AP1238" s="4"/>
      <c r="AQ1238" s="4" t="e">
        <f>IF(ISNUMBER(Merge2[[#This Row],[PerformanceRating.SelfRating]]),Merge2[[#This Row],[PerformanceRating.SelfRating]],NA())</f>
        <v>#N/A</v>
      </c>
      <c r="AR1238" s="4"/>
      <c r="AS1238" s="4" t="e">
        <f>IF(ISNUMBER(Merge2[[#This Row],[PerformanceRating.ManagerRating]]),Merge2[[#This Row],[PerformanceRating.ManagerRating]],NA())</f>
        <v>#N/A</v>
      </c>
      <c r="AT1238" s="4" t="e">
        <f>AVERAGE(Merge2[[#This Row],[environment]],Merge2[[#This Row],[job_satisfactory]],Merge2[[#This Row],[Relationship]],Merge2[[#This Row],[worklife]],Merge2[[#This Row],[selfrating]],Merge2[[#This Row],[managerrating]])</f>
        <v>#N/A</v>
      </c>
    </row>
    <row r="1239" spans="1:46" hidden="1" x14ac:dyDescent="0.25">
      <c r="A1239" s="1" t="s">
        <v>4026</v>
      </c>
      <c r="B1239" s="3" t="s">
        <v>4027</v>
      </c>
      <c r="C1239" s="3" t="s">
        <v>4028</v>
      </c>
      <c r="D1239" s="3" t="s">
        <v>26</v>
      </c>
      <c r="E1239" s="4">
        <v>43</v>
      </c>
      <c r="F1239" s="4" t="str">
        <f>IF(Merge2[[#This Row],[Age]]&lt;=35,"Young","Old")</f>
        <v>Old</v>
      </c>
      <c r="G1239" s="3" t="s">
        <v>92</v>
      </c>
      <c r="H1239" s="3" t="s">
        <v>57</v>
      </c>
      <c r="I1239" s="4">
        <v>4</v>
      </c>
      <c r="J1239" s="4" t="str" cm="1">
        <f t="array" ref="J1239">_xlfn.IFS(Merge2[[#This Row],[DistanceFromHome (KM)]] &lt;=10,"0-10KM",Merge2[[#This Row],[DistanceFromHome (KM)]] &lt;=20,"11-20KM",Merge2[[#This Row],[DistanceFromHome (KM)]] &lt;=30,"21-30KM",Merge2[[#This Row],[DistanceFromHome (KM)]] &lt;=40,"31-40KM",Merge2[[#This Row],[DistanceFromHome (KM)]] &lt;=50,"41-50KM")</f>
        <v>0-10KM</v>
      </c>
      <c r="K1239" s="3" t="s">
        <v>40</v>
      </c>
      <c r="L1239" s="3" t="s">
        <v>30</v>
      </c>
      <c r="M1239" s="4">
        <v>3</v>
      </c>
      <c r="N1239" s="3" t="str" cm="1">
        <f t="array" ref="N1239">_xlfn.SWITCH(Merge2[[#This Row],[Education]], 1, "Below College", 2, "College", 3, "Bachelor's", 4, "Master's", 5, "Doctorate")</f>
        <v>Bachelor's</v>
      </c>
      <c r="O1239" s="3" t="s">
        <v>77</v>
      </c>
      <c r="P1239" s="3" t="s">
        <v>101</v>
      </c>
      <c r="Q1239" s="3" t="s">
        <v>41</v>
      </c>
      <c r="R1239" s="5">
        <v>262392</v>
      </c>
      <c r="S1239" s="4">
        <v>0</v>
      </c>
      <c r="T1239" s="3" t="s">
        <v>42</v>
      </c>
      <c r="U1239" s="4">
        <f>IF(Merge2[[#This Row],[OverTime]]="Yes", 1, 0)</f>
        <v>1</v>
      </c>
      <c r="V1239" s="2">
        <v>44355</v>
      </c>
      <c r="W1239" s="3" t="s">
        <v>34</v>
      </c>
      <c r="X1239" s="4">
        <v>1</v>
      </c>
      <c r="Y1239" s="4">
        <v>1</v>
      </c>
      <c r="Z1239" s="4">
        <v>1</v>
      </c>
      <c r="AA1239" s="4" t="str">
        <f>IF(Merge2[[#This Row],[YearsSinceLastPromotion]] &gt;=4, "Need Attention", "OK")</f>
        <v>OK</v>
      </c>
      <c r="AB1239" s="4">
        <v>1</v>
      </c>
      <c r="AC1239" s="1"/>
      <c r="AD1239" s="1"/>
      <c r="AE1239" s="2"/>
      <c r="AF1239" s="4"/>
      <c r="AG1239" s="4" t="e">
        <f>IF(ISNUMBER(Merge2[[#This Row],[PerformanceRating.EnvironmentSatisfaction]]),Merge2[[#This Row],[PerformanceRating.EnvironmentSatisfaction]], NA())</f>
        <v>#N/A</v>
      </c>
      <c r="AH1239" s="4"/>
      <c r="AI1239" s="4" t="e">
        <f>IF(ISNUMBER(Merge2[[#This Row],[PerformanceRating.JobSatisfaction]]),Merge2[[#This Row],[PerformanceRating.JobSatisfaction]],NA())</f>
        <v>#N/A</v>
      </c>
      <c r="AJ1239" s="4"/>
      <c r="AK1239" s="4" t="e">
        <f>IF(ISNUMBER(Merge2[[#This Row],[PerformanceRating.RelationshipSatisfaction]]),Merge2[[#This Row],[PerformanceRating.RelationshipSatisfaction]],NA())</f>
        <v>#N/A</v>
      </c>
      <c r="AL1239" s="4"/>
      <c r="AM1239" s="4"/>
      <c r="AN1239" s="4"/>
      <c r="AO1239" s="4" t="e">
        <f>IF(ISNUMBER(Merge2[[#This Row],[PerformanceRating.WorkLifeBalance]]),Merge2[[#This Row],[PerformanceRating.WorkLifeBalance]],NA())</f>
        <v>#N/A</v>
      </c>
      <c r="AP1239" s="4"/>
      <c r="AQ1239" s="4" t="e">
        <f>IF(ISNUMBER(Merge2[[#This Row],[PerformanceRating.SelfRating]]),Merge2[[#This Row],[PerformanceRating.SelfRating]],NA())</f>
        <v>#N/A</v>
      </c>
      <c r="AR1239" s="4"/>
      <c r="AS1239" s="4" t="e">
        <f>IF(ISNUMBER(Merge2[[#This Row],[PerformanceRating.ManagerRating]]),Merge2[[#This Row],[PerformanceRating.ManagerRating]],NA())</f>
        <v>#N/A</v>
      </c>
      <c r="AT1239" s="4" t="e">
        <f>AVERAGE(Merge2[[#This Row],[environment]],Merge2[[#This Row],[job_satisfactory]],Merge2[[#This Row],[Relationship]],Merge2[[#This Row],[worklife]],Merge2[[#This Row],[selfrating]],Merge2[[#This Row],[managerrating]])</f>
        <v>#N/A</v>
      </c>
    </row>
    <row r="1240" spans="1:46" hidden="1" x14ac:dyDescent="0.25">
      <c r="A1240" s="1" t="s">
        <v>4029</v>
      </c>
      <c r="B1240" s="3" t="s">
        <v>4030</v>
      </c>
      <c r="C1240" s="3" t="s">
        <v>4031</v>
      </c>
      <c r="D1240" s="3" t="s">
        <v>26</v>
      </c>
      <c r="E1240" s="4">
        <v>40</v>
      </c>
      <c r="F1240" s="4" t="str">
        <f>IF(Merge2[[#This Row],[Age]]&lt;=35,"Young","Old")</f>
        <v>Old</v>
      </c>
      <c r="G1240" s="3" t="s">
        <v>27</v>
      </c>
      <c r="H1240" s="3" t="s">
        <v>57</v>
      </c>
      <c r="I1240" s="4">
        <v>38</v>
      </c>
      <c r="J1240" s="4" t="str" cm="1">
        <f t="array" ref="J1240">_xlfn.IFS(Merge2[[#This Row],[DistanceFromHome (KM)]] &lt;=10,"0-10KM",Merge2[[#This Row],[DistanceFromHome (KM)]] &lt;=20,"11-20KM",Merge2[[#This Row],[DistanceFromHome (KM)]] &lt;=30,"21-30KM",Merge2[[#This Row],[DistanceFromHome (KM)]] &lt;=40,"31-40KM",Merge2[[#This Row],[DistanceFromHome (KM)]] &lt;=50,"41-50KM")</f>
        <v>31-40KM</v>
      </c>
      <c r="K1240" s="3" t="s">
        <v>40</v>
      </c>
      <c r="L1240" s="3" t="s">
        <v>30</v>
      </c>
      <c r="M1240" s="4">
        <v>2</v>
      </c>
      <c r="N1240" s="3" t="str" cm="1">
        <f t="array" ref="N1240">_xlfn.SWITCH(Merge2[[#This Row],[Education]], 1, "Below College", 2, "College", 3, "Bachelor's", 4, "Master's", 5, "Doctorate")</f>
        <v>College</v>
      </c>
      <c r="O1240" s="3" t="s">
        <v>77</v>
      </c>
      <c r="P1240" s="3" t="s">
        <v>114</v>
      </c>
      <c r="Q1240" s="3" t="s">
        <v>51</v>
      </c>
      <c r="R1240" s="5">
        <v>380248</v>
      </c>
      <c r="S1240" s="4">
        <v>0</v>
      </c>
      <c r="T1240" s="3" t="s">
        <v>42</v>
      </c>
      <c r="U1240" s="4">
        <f>IF(Merge2[[#This Row],[OverTime]]="Yes", 1, 0)</f>
        <v>1</v>
      </c>
      <c r="V1240" s="2">
        <v>44356</v>
      </c>
      <c r="W1240" s="3" t="s">
        <v>34</v>
      </c>
      <c r="X1240" s="4">
        <v>1</v>
      </c>
      <c r="Y1240" s="4">
        <v>0</v>
      </c>
      <c r="Z1240" s="4">
        <v>1</v>
      </c>
      <c r="AA1240" s="4" t="str">
        <f>IF(Merge2[[#This Row],[YearsSinceLastPromotion]] &gt;=4, "Need Attention", "OK")</f>
        <v>OK</v>
      </c>
      <c r="AB1240" s="4">
        <v>1</v>
      </c>
      <c r="AC1240" s="1"/>
      <c r="AD1240" s="1"/>
      <c r="AE1240" s="2"/>
      <c r="AF1240" s="4"/>
      <c r="AG1240" s="4" t="e">
        <f>IF(ISNUMBER(Merge2[[#This Row],[PerformanceRating.EnvironmentSatisfaction]]),Merge2[[#This Row],[PerformanceRating.EnvironmentSatisfaction]], NA())</f>
        <v>#N/A</v>
      </c>
      <c r="AH1240" s="4"/>
      <c r="AI1240" s="4" t="e">
        <f>IF(ISNUMBER(Merge2[[#This Row],[PerformanceRating.JobSatisfaction]]),Merge2[[#This Row],[PerformanceRating.JobSatisfaction]],NA())</f>
        <v>#N/A</v>
      </c>
      <c r="AJ1240" s="4"/>
      <c r="AK1240" s="4" t="e">
        <f>IF(ISNUMBER(Merge2[[#This Row],[PerformanceRating.RelationshipSatisfaction]]),Merge2[[#This Row],[PerformanceRating.RelationshipSatisfaction]],NA())</f>
        <v>#N/A</v>
      </c>
      <c r="AL1240" s="4"/>
      <c r="AM1240" s="4"/>
      <c r="AN1240" s="4"/>
      <c r="AO1240" s="4" t="e">
        <f>IF(ISNUMBER(Merge2[[#This Row],[PerformanceRating.WorkLifeBalance]]),Merge2[[#This Row],[PerformanceRating.WorkLifeBalance]],NA())</f>
        <v>#N/A</v>
      </c>
      <c r="AP1240" s="4"/>
      <c r="AQ1240" s="4" t="e">
        <f>IF(ISNUMBER(Merge2[[#This Row],[PerformanceRating.SelfRating]]),Merge2[[#This Row],[PerformanceRating.SelfRating]],NA())</f>
        <v>#N/A</v>
      </c>
      <c r="AR1240" s="4"/>
      <c r="AS1240" s="4" t="e">
        <f>IF(ISNUMBER(Merge2[[#This Row],[PerformanceRating.ManagerRating]]),Merge2[[#This Row],[PerformanceRating.ManagerRating]],NA())</f>
        <v>#N/A</v>
      </c>
      <c r="AT1240" s="4" t="e">
        <f>AVERAGE(Merge2[[#This Row],[environment]],Merge2[[#This Row],[job_satisfactory]],Merge2[[#This Row],[Relationship]],Merge2[[#This Row],[worklife]],Merge2[[#This Row],[selfrating]],Merge2[[#This Row],[managerrating]])</f>
        <v>#N/A</v>
      </c>
    </row>
    <row r="1241" spans="1:46" x14ac:dyDescent="0.25">
      <c r="A1241" s="1" t="s">
        <v>4032</v>
      </c>
      <c r="B1241" s="3" t="s">
        <v>4033</v>
      </c>
      <c r="C1241" s="3" t="s">
        <v>4034</v>
      </c>
      <c r="D1241" s="3" t="s">
        <v>56</v>
      </c>
      <c r="E1241" s="4">
        <v>21</v>
      </c>
      <c r="F1241" s="4" t="str">
        <f>IF(Merge2[[#This Row],[Age]]&lt;=35,"Young","Old")</f>
        <v>Young</v>
      </c>
      <c r="G1241" s="3" t="s">
        <v>27</v>
      </c>
      <c r="H1241" s="3" t="s">
        <v>57</v>
      </c>
      <c r="I1241" s="4">
        <v>37</v>
      </c>
      <c r="J1241" s="4" t="str" cm="1">
        <f t="array" ref="J1241">_xlfn.IFS(Merge2[[#This Row],[DistanceFromHome (KM)]] &lt;=10,"0-10KM",Merge2[[#This Row],[DistanceFromHome (KM)]] &lt;=20,"11-20KM",Merge2[[#This Row],[DistanceFromHome (KM)]] &lt;=30,"21-30KM",Merge2[[#This Row],[DistanceFromHome (KM)]] &lt;=40,"31-40KM",Merge2[[#This Row],[DistanceFromHome (KM)]] &lt;=50,"41-50KM")</f>
        <v>31-40KM</v>
      </c>
      <c r="K1241" s="3" t="s">
        <v>40</v>
      </c>
      <c r="L1241" s="3" t="s">
        <v>30</v>
      </c>
      <c r="M1241" s="4">
        <v>3</v>
      </c>
      <c r="N1241" s="3" t="str" cm="1">
        <f t="array" ref="N1241">_xlfn.SWITCH(Merge2[[#This Row],[Education]], 1, "Below College", 2, "College", 3, "Bachelor's", 4, "Master's", 5, "Doctorate")</f>
        <v>Bachelor's</v>
      </c>
      <c r="O1241" s="3" t="s">
        <v>77</v>
      </c>
      <c r="P1241" s="3" t="s">
        <v>93</v>
      </c>
      <c r="Q1241" s="3" t="s">
        <v>41</v>
      </c>
      <c r="R1241" s="5">
        <v>43030</v>
      </c>
      <c r="S1241" s="4">
        <v>0</v>
      </c>
      <c r="T1241" s="3" t="s">
        <v>34</v>
      </c>
      <c r="U1241" s="4">
        <f>IF(Merge2[[#This Row],[OverTime]]="Yes", 1, 0)</f>
        <v>0</v>
      </c>
      <c r="V1241" s="2">
        <v>44357</v>
      </c>
      <c r="W1241" s="3" t="s">
        <v>34</v>
      </c>
      <c r="X1241" s="4">
        <v>1</v>
      </c>
      <c r="Y1241" s="4">
        <v>0</v>
      </c>
      <c r="Z1241" s="4">
        <v>1</v>
      </c>
      <c r="AA1241" s="4" t="str">
        <f>IF(Merge2[[#This Row],[YearsSinceLastPromotion]] &gt;=4, "Need Attention", "OK")</f>
        <v>OK</v>
      </c>
      <c r="AB1241" s="4">
        <v>1</v>
      </c>
      <c r="AC1241" s="1"/>
      <c r="AD1241" s="1"/>
      <c r="AE1241" s="2"/>
      <c r="AF1241" s="4"/>
      <c r="AG1241" s="4" t="e">
        <f>IF(ISNUMBER(Merge2[[#This Row],[PerformanceRating.EnvironmentSatisfaction]]),Merge2[[#This Row],[PerformanceRating.EnvironmentSatisfaction]], NA())</f>
        <v>#N/A</v>
      </c>
      <c r="AH1241" s="4"/>
      <c r="AI1241" s="4" t="e">
        <f>IF(ISNUMBER(Merge2[[#This Row],[PerformanceRating.JobSatisfaction]]),Merge2[[#This Row],[PerformanceRating.JobSatisfaction]],NA())</f>
        <v>#N/A</v>
      </c>
      <c r="AJ1241" s="4"/>
      <c r="AK1241" s="4" t="e">
        <f>IF(ISNUMBER(Merge2[[#This Row],[PerformanceRating.RelationshipSatisfaction]]),Merge2[[#This Row],[PerformanceRating.RelationshipSatisfaction]],NA())</f>
        <v>#N/A</v>
      </c>
      <c r="AL1241" s="4"/>
      <c r="AM1241" s="4"/>
      <c r="AN1241" s="4"/>
      <c r="AO1241" s="4" t="e">
        <f>IF(ISNUMBER(Merge2[[#This Row],[PerformanceRating.WorkLifeBalance]]),Merge2[[#This Row],[PerformanceRating.WorkLifeBalance]],NA())</f>
        <v>#N/A</v>
      </c>
      <c r="AP1241" s="4"/>
      <c r="AQ1241" s="4" t="e">
        <f>IF(ISNUMBER(Merge2[[#This Row],[PerformanceRating.SelfRating]]),Merge2[[#This Row],[PerformanceRating.SelfRating]],NA())</f>
        <v>#N/A</v>
      </c>
      <c r="AR1241" s="4"/>
      <c r="AS1241" s="4" t="e">
        <f>IF(ISNUMBER(Merge2[[#This Row],[PerformanceRating.ManagerRating]]),Merge2[[#This Row],[PerformanceRating.ManagerRating]],NA())</f>
        <v>#N/A</v>
      </c>
      <c r="AT1241" s="4" t="e">
        <f>AVERAGE(Merge2[[#This Row],[environment]],Merge2[[#This Row],[job_satisfactory]],Merge2[[#This Row],[Relationship]],Merge2[[#This Row],[worklife]],Merge2[[#This Row],[selfrating]],Merge2[[#This Row],[managerrating]])</f>
        <v>#N/A</v>
      </c>
    </row>
    <row r="1242" spans="1:46" x14ac:dyDescent="0.25">
      <c r="A1242" s="1" t="s">
        <v>4035</v>
      </c>
      <c r="B1242" s="3" t="s">
        <v>1973</v>
      </c>
      <c r="C1242" s="3" t="s">
        <v>4036</v>
      </c>
      <c r="D1242" s="3" t="s">
        <v>39</v>
      </c>
      <c r="E1242" s="4">
        <v>20</v>
      </c>
      <c r="F1242" s="4" t="str">
        <f>IF(Merge2[[#This Row],[Age]]&lt;=35,"Young","Old")</f>
        <v>Young</v>
      </c>
      <c r="G1242" s="3" t="s">
        <v>27</v>
      </c>
      <c r="H1242" s="3" t="s">
        <v>57</v>
      </c>
      <c r="I1242" s="4">
        <v>34</v>
      </c>
      <c r="J1242" s="4" t="str" cm="1">
        <f t="array" ref="J1242">_xlfn.IFS(Merge2[[#This Row],[DistanceFromHome (KM)]] &lt;=10,"0-10KM",Merge2[[#This Row],[DistanceFromHome (KM)]] &lt;=20,"11-20KM",Merge2[[#This Row],[DistanceFromHome (KM)]] &lt;=30,"21-30KM",Merge2[[#This Row],[DistanceFromHome (KM)]] &lt;=40,"31-40KM",Merge2[[#This Row],[DistanceFromHome (KM)]] &lt;=50,"41-50KM")</f>
        <v>31-40KM</v>
      </c>
      <c r="K1242" s="3" t="s">
        <v>40</v>
      </c>
      <c r="L1242" s="3" t="s">
        <v>30</v>
      </c>
      <c r="M1242" s="4">
        <v>4</v>
      </c>
      <c r="N1242" s="3" t="str" cm="1">
        <f t="array" ref="N1242">_xlfn.SWITCH(Merge2[[#This Row],[Education]], 1, "Below College", 2, "College", 3, "Bachelor's", 4, "Master's", 5, "Doctorate")</f>
        <v>Master's</v>
      </c>
      <c r="O1242" s="3" t="s">
        <v>58</v>
      </c>
      <c r="P1242" s="3" t="s">
        <v>110</v>
      </c>
      <c r="Q1242" s="3" t="s">
        <v>41</v>
      </c>
      <c r="R1242" s="5">
        <v>22925</v>
      </c>
      <c r="S1242" s="4">
        <v>0</v>
      </c>
      <c r="T1242" s="3" t="s">
        <v>42</v>
      </c>
      <c r="U1242" s="4">
        <f>IF(Merge2[[#This Row],[OverTime]]="Yes", 1, 0)</f>
        <v>1</v>
      </c>
      <c r="V1242" s="2">
        <v>44360</v>
      </c>
      <c r="W1242" s="3" t="s">
        <v>42</v>
      </c>
      <c r="X1242" s="4">
        <v>1</v>
      </c>
      <c r="Y1242" s="4">
        <v>0</v>
      </c>
      <c r="Z1242" s="4">
        <v>0</v>
      </c>
      <c r="AA1242" s="4" t="str">
        <f>IF(Merge2[[#This Row],[YearsSinceLastPromotion]] &gt;=4, "Need Attention", "OK")</f>
        <v>OK</v>
      </c>
      <c r="AB1242" s="4">
        <v>0</v>
      </c>
      <c r="AC1242" s="1"/>
      <c r="AD1242" s="1"/>
      <c r="AE1242" s="2"/>
      <c r="AF1242" s="4"/>
      <c r="AG1242" s="4" t="e">
        <f>IF(ISNUMBER(Merge2[[#This Row],[PerformanceRating.EnvironmentSatisfaction]]),Merge2[[#This Row],[PerformanceRating.EnvironmentSatisfaction]], NA())</f>
        <v>#N/A</v>
      </c>
      <c r="AH1242" s="4"/>
      <c r="AI1242" s="4" t="e">
        <f>IF(ISNUMBER(Merge2[[#This Row],[PerformanceRating.JobSatisfaction]]),Merge2[[#This Row],[PerformanceRating.JobSatisfaction]],NA())</f>
        <v>#N/A</v>
      </c>
      <c r="AJ1242" s="4"/>
      <c r="AK1242" s="4" t="e">
        <f>IF(ISNUMBER(Merge2[[#This Row],[PerformanceRating.RelationshipSatisfaction]]),Merge2[[#This Row],[PerformanceRating.RelationshipSatisfaction]],NA())</f>
        <v>#N/A</v>
      </c>
      <c r="AL1242" s="4"/>
      <c r="AM1242" s="4"/>
      <c r="AN1242" s="4"/>
      <c r="AO1242" s="4" t="e">
        <f>IF(ISNUMBER(Merge2[[#This Row],[PerformanceRating.WorkLifeBalance]]),Merge2[[#This Row],[PerformanceRating.WorkLifeBalance]],NA())</f>
        <v>#N/A</v>
      </c>
      <c r="AP1242" s="4"/>
      <c r="AQ1242" s="4" t="e">
        <f>IF(ISNUMBER(Merge2[[#This Row],[PerformanceRating.SelfRating]]),Merge2[[#This Row],[PerformanceRating.SelfRating]],NA())</f>
        <v>#N/A</v>
      </c>
      <c r="AR1242" s="4"/>
      <c r="AS1242" s="4" t="e">
        <f>IF(ISNUMBER(Merge2[[#This Row],[PerformanceRating.ManagerRating]]),Merge2[[#This Row],[PerformanceRating.ManagerRating]],NA())</f>
        <v>#N/A</v>
      </c>
      <c r="AT1242" s="4" t="e">
        <f>AVERAGE(Merge2[[#This Row],[environment]],Merge2[[#This Row],[job_satisfactory]],Merge2[[#This Row],[Relationship]],Merge2[[#This Row],[worklife]],Merge2[[#This Row],[selfrating]],Merge2[[#This Row],[managerrating]])</f>
        <v>#N/A</v>
      </c>
    </row>
    <row r="1243" spans="1:46" x14ac:dyDescent="0.25">
      <c r="A1243" s="1" t="s">
        <v>4037</v>
      </c>
      <c r="B1243" s="3" t="s">
        <v>4038</v>
      </c>
      <c r="C1243" s="3" t="s">
        <v>4039</v>
      </c>
      <c r="D1243" s="3" t="s">
        <v>26</v>
      </c>
      <c r="E1243" s="4">
        <v>19</v>
      </c>
      <c r="F1243" s="4" t="str">
        <f>IF(Merge2[[#This Row],[Age]]&lt;=35,"Young","Old")</f>
        <v>Young</v>
      </c>
      <c r="G1243" s="3" t="s">
        <v>27</v>
      </c>
      <c r="H1243" s="3" t="s">
        <v>57</v>
      </c>
      <c r="I1243" s="4">
        <v>24</v>
      </c>
      <c r="J1243" s="4" t="str" cm="1">
        <f t="array" ref="J1243">_xlfn.IFS(Merge2[[#This Row],[DistanceFromHome (KM)]] &lt;=10,"0-10KM",Merge2[[#This Row],[DistanceFromHome (KM)]] &lt;=20,"11-20KM",Merge2[[#This Row],[DistanceFromHome (KM)]] &lt;=30,"21-30KM",Merge2[[#This Row],[DistanceFromHome (KM)]] &lt;=40,"31-40KM",Merge2[[#This Row],[DistanceFromHome (KM)]] &lt;=50,"41-50KM")</f>
        <v>21-30KM</v>
      </c>
      <c r="K1243" s="3" t="s">
        <v>40</v>
      </c>
      <c r="L1243" s="3" t="s">
        <v>30</v>
      </c>
      <c r="M1243" s="4">
        <v>2</v>
      </c>
      <c r="N1243" s="3" t="str" cm="1">
        <f t="array" ref="N1243">_xlfn.SWITCH(Merge2[[#This Row],[Education]], 1, "Below College", 2, "College", 3, "Bachelor's", 4, "Master's", 5, "Doctorate")</f>
        <v>College</v>
      </c>
      <c r="O1243" s="3" t="s">
        <v>58</v>
      </c>
      <c r="P1243" s="3" t="s">
        <v>93</v>
      </c>
      <c r="Q1243" s="3" t="s">
        <v>41</v>
      </c>
      <c r="R1243" s="5">
        <v>31014</v>
      </c>
      <c r="S1243" s="4">
        <v>1</v>
      </c>
      <c r="T1243" s="3" t="s">
        <v>34</v>
      </c>
      <c r="U1243" s="4">
        <f>IF(Merge2[[#This Row],[OverTime]]="Yes", 1, 0)</f>
        <v>0</v>
      </c>
      <c r="V1243" s="2">
        <v>44363</v>
      </c>
      <c r="W1243" s="3" t="s">
        <v>34</v>
      </c>
      <c r="X1243" s="4">
        <v>1</v>
      </c>
      <c r="Y1243" s="4">
        <v>1</v>
      </c>
      <c r="Z1243" s="4">
        <v>1</v>
      </c>
      <c r="AA1243" s="4" t="str">
        <f>IF(Merge2[[#This Row],[YearsSinceLastPromotion]] &gt;=4, "Need Attention", "OK")</f>
        <v>OK</v>
      </c>
      <c r="AB1243" s="4">
        <v>0</v>
      </c>
      <c r="AC1243" s="1"/>
      <c r="AD1243" s="1"/>
      <c r="AE1243" s="2"/>
      <c r="AF1243" s="4"/>
      <c r="AG1243" s="4" t="e">
        <f>IF(ISNUMBER(Merge2[[#This Row],[PerformanceRating.EnvironmentSatisfaction]]),Merge2[[#This Row],[PerformanceRating.EnvironmentSatisfaction]], NA())</f>
        <v>#N/A</v>
      </c>
      <c r="AH1243" s="4"/>
      <c r="AI1243" s="4" t="e">
        <f>IF(ISNUMBER(Merge2[[#This Row],[PerformanceRating.JobSatisfaction]]),Merge2[[#This Row],[PerformanceRating.JobSatisfaction]],NA())</f>
        <v>#N/A</v>
      </c>
      <c r="AJ1243" s="4"/>
      <c r="AK1243" s="4" t="e">
        <f>IF(ISNUMBER(Merge2[[#This Row],[PerformanceRating.RelationshipSatisfaction]]),Merge2[[#This Row],[PerformanceRating.RelationshipSatisfaction]],NA())</f>
        <v>#N/A</v>
      </c>
      <c r="AL1243" s="4"/>
      <c r="AM1243" s="4"/>
      <c r="AN1243" s="4"/>
      <c r="AO1243" s="4" t="e">
        <f>IF(ISNUMBER(Merge2[[#This Row],[PerformanceRating.WorkLifeBalance]]),Merge2[[#This Row],[PerformanceRating.WorkLifeBalance]],NA())</f>
        <v>#N/A</v>
      </c>
      <c r="AP1243" s="4"/>
      <c r="AQ1243" s="4" t="e">
        <f>IF(ISNUMBER(Merge2[[#This Row],[PerformanceRating.SelfRating]]),Merge2[[#This Row],[PerformanceRating.SelfRating]],NA())</f>
        <v>#N/A</v>
      </c>
      <c r="AR1243" s="4"/>
      <c r="AS1243" s="4" t="e">
        <f>IF(ISNUMBER(Merge2[[#This Row],[PerformanceRating.ManagerRating]]),Merge2[[#This Row],[PerformanceRating.ManagerRating]],NA())</f>
        <v>#N/A</v>
      </c>
      <c r="AT1243" s="4" t="e">
        <f>AVERAGE(Merge2[[#This Row],[environment]],Merge2[[#This Row],[job_satisfactory]],Merge2[[#This Row],[Relationship]],Merge2[[#This Row],[worklife]],Merge2[[#This Row],[selfrating]],Merge2[[#This Row],[managerrating]])</f>
        <v>#N/A</v>
      </c>
    </row>
    <row r="1244" spans="1:46" x14ac:dyDescent="0.25">
      <c r="A1244" s="1" t="s">
        <v>4040</v>
      </c>
      <c r="B1244" s="3" t="s">
        <v>4041</v>
      </c>
      <c r="C1244" s="3" t="s">
        <v>4042</v>
      </c>
      <c r="D1244" s="3" t="s">
        <v>56</v>
      </c>
      <c r="E1244" s="4">
        <v>28</v>
      </c>
      <c r="F1244" s="4" t="str">
        <f>IF(Merge2[[#This Row],[Age]]&lt;=35,"Young","Old")</f>
        <v>Young</v>
      </c>
      <c r="G1244" s="3" t="s">
        <v>92</v>
      </c>
      <c r="H1244" s="3" t="s">
        <v>57</v>
      </c>
      <c r="I1244" s="4">
        <v>40</v>
      </c>
      <c r="J1244" s="4" t="str" cm="1">
        <f t="array" ref="J1244">_xlfn.IFS(Merge2[[#This Row],[DistanceFromHome (KM)]] &lt;=10,"0-10KM",Merge2[[#This Row],[DistanceFromHome (KM)]] &lt;=20,"11-20KM",Merge2[[#This Row],[DistanceFromHome (KM)]] &lt;=30,"21-30KM",Merge2[[#This Row],[DistanceFromHome (KM)]] &lt;=40,"31-40KM",Merge2[[#This Row],[DistanceFromHome (KM)]] &lt;=50,"41-50KM")</f>
        <v>31-40KM</v>
      </c>
      <c r="K1244" s="3" t="s">
        <v>40</v>
      </c>
      <c r="L1244" s="3" t="s">
        <v>30</v>
      </c>
      <c r="M1244" s="4">
        <v>1</v>
      </c>
      <c r="N1244" s="3" t="str" cm="1">
        <f t="array" ref="N1244">_xlfn.SWITCH(Merge2[[#This Row],[Education]], 1, "Below College", 2, "College", 3, "Bachelor's", 4, "Master's", 5, "Doctorate")</f>
        <v>Below College</v>
      </c>
      <c r="O1244" s="3" t="s">
        <v>58</v>
      </c>
      <c r="P1244" s="3" t="s">
        <v>114</v>
      </c>
      <c r="Q1244" s="3" t="s">
        <v>41</v>
      </c>
      <c r="R1244" s="5">
        <v>187698</v>
      </c>
      <c r="S1244" s="4">
        <v>0</v>
      </c>
      <c r="T1244" s="3" t="s">
        <v>34</v>
      </c>
      <c r="U1244" s="4">
        <f>IF(Merge2[[#This Row],[OverTime]]="Yes", 1, 0)</f>
        <v>0</v>
      </c>
      <c r="V1244" s="2">
        <v>44364</v>
      </c>
      <c r="W1244" s="3" t="s">
        <v>34</v>
      </c>
      <c r="X1244" s="4">
        <v>1</v>
      </c>
      <c r="Y1244" s="4">
        <v>0</v>
      </c>
      <c r="Z1244" s="4">
        <v>1</v>
      </c>
      <c r="AA1244" s="4" t="str">
        <f>IF(Merge2[[#This Row],[YearsSinceLastPromotion]] &gt;=4, "Need Attention", "OK")</f>
        <v>OK</v>
      </c>
      <c r="AB1244" s="4">
        <v>1</v>
      </c>
      <c r="AC1244" s="1"/>
      <c r="AD1244" s="1"/>
      <c r="AE1244" s="2"/>
      <c r="AF1244" s="4"/>
      <c r="AG1244" s="4" t="e">
        <f>IF(ISNUMBER(Merge2[[#This Row],[PerformanceRating.EnvironmentSatisfaction]]),Merge2[[#This Row],[PerformanceRating.EnvironmentSatisfaction]], NA())</f>
        <v>#N/A</v>
      </c>
      <c r="AH1244" s="4"/>
      <c r="AI1244" s="4" t="e">
        <f>IF(ISNUMBER(Merge2[[#This Row],[PerformanceRating.JobSatisfaction]]),Merge2[[#This Row],[PerformanceRating.JobSatisfaction]],NA())</f>
        <v>#N/A</v>
      </c>
      <c r="AJ1244" s="4"/>
      <c r="AK1244" s="4" t="e">
        <f>IF(ISNUMBER(Merge2[[#This Row],[PerformanceRating.RelationshipSatisfaction]]),Merge2[[#This Row],[PerformanceRating.RelationshipSatisfaction]],NA())</f>
        <v>#N/A</v>
      </c>
      <c r="AL1244" s="4"/>
      <c r="AM1244" s="4"/>
      <c r="AN1244" s="4"/>
      <c r="AO1244" s="4" t="e">
        <f>IF(ISNUMBER(Merge2[[#This Row],[PerformanceRating.WorkLifeBalance]]),Merge2[[#This Row],[PerformanceRating.WorkLifeBalance]],NA())</f>
        <v>#N/A</v>
      </c>
      <c r="AP1244" s="4"/>
      <c r="AQ1244" s="4" t="e">
        <f>IF(ISNUMBER(Merge2[[#This Row],[PerformanceRating.SelfRating]]),Merge2[[#This Row],[PerformanceRating.SelfRating]],NA())</f>
        <v>#N/A</v>
      </c>
      <c r="AR1244" s="4"/>
      <c r="AS1244" s="4" t="e">
        <f>IF(ISNUMBER(Merge2[[#This Row],[PerformanceRating.ManagerRating]]),Merge2[[#This Row],[PerformanceRating.ManagerRating]],NA())</f>
        <v>#N/A</v>
      </c>
      <c r="AT1244" s="4" t="e">
        <f>AVERAGE(Merge2[[#This Row],[environment]],Merge2[[#This Row],[job_satisfactory]],Merge2[[#This Row],[Relationship]],Merge2[[#This Row],[worklife]],Merge2[[#This Row],[selfrating]],Merge2[[#This Row],[managerrating]])</f>
        <v>#N/A</v>
      </c>
    </row>
    <row r="1245" spans="1:46" x14ac:dyDescent="0.25">
      <c r="A1245" s="1" t="s">
        <v>4043</v>
      </c>
      <c r="B1245" s="3" t="s">
        <v>4044</v>
      </c>
      <c r="C1245" s="3" t="s">
        <v>4045</v>
      </c>
      <c r="D1245" s="3" t="s">
        <v>39</v>
      </c>
      <c r="E1245" s="4">
        <v>22</v>
      </c>
      <c r="F1245" s="4" t="str">
        <f>IF(Merge2[[#This Row],[Age]]&lt;=35,"Young","Old")</f>
        <v>Young</v>
      </c>
      <c r="G1245" s="3" t="s">
        <v>92</v>
      </c>
      <c r="H1245" s="3" t="s">
        <v>57</v>
      </c>
      <c r="I1245" s="4">
        <v>4</v>
      </c>
      <c r="J1245" s="4" t="str" cm="1">
        <f t="array" ref="J1245">_xlfn.IFS(Merge2[[#This Row],[DistanceFromHome (KM)]] &lt;=10,"0-10KM",Merge2[[#This Row],[DistanceFromHome (KM)]] &lt;=20,"11-20KM",Merge2[[#This Row],[DistanceFromHome (KM)]] &lt;=30,"21-30KM",Merge2[[#This Row],[DistanceFromHome (KM)]] &lt;=40,"31-40KM",Merge2[[#This Row],[DistanceFromHome (KM)]] &lt;=50,"41-50KM")</f>
        <v>0-10KM</v>
      </c>
      <c r="K1245" s="3" t="s">
        <v>40</v>
      </c>
      <c r="L1245" s="3" t="s">
        <v>30</v>
      </c>
      <c r="M1245" s="4">
        <v>3</v>
      </c>
      <c r="N1245" s="3" t="str" cm="1">
        <f t="array" ref="N1245">_xlfn.SWITCH(Merge2[[#This Row],[Education]], 1, "Below College", 2, "College", 3, "Bachelor's", 4, "Master's", 5, "Doctorate")</f>
        <v>Bachelor's</v>
      </c>
      <c r="O1245" s="3" t="s">
        <v>77</v>
      </c>
      <c r="P1245" s="3" t="s">
        <v>93</v>
      </c>
      <c r="Q1245" s="3" t="s">
        <v>51</v>
      </c>
      <c r="R1245" s="5">
        <v>21854</v>
      </c>
      <c r="S1245" s="4">
        <v>1</v>
      </c>
      <c r="T1245" s="3" t="s">
        <v>34</v>
      </c>
      <c r="U1245" s="4">
        <f>IF(Merge2[[#This Row],[OverTime]]="Yes", 1, 0)</f>
        <v>0</v>
      </c>
      <c r="V1245" s="2">
        <v>44365</v>
      </c>
      <c r="W1245" s="3" t="s">
        <v>42</v>
      </c>
      <c r="X1245" s="4">
        <v>0</v>
      </c>
      <c r="Y1245" s="4">
        <v>0</v>
      </c>
      <c r="Z1245" s="4">
        <v>0</v>
      </c>
      <c r="AA1245" s="4" t="str">
        <f>IF(Merge2[[#This Row],[YearsSinceLastPromotion]] &gt;=4, "Need Attention", "OK")</f>
        <v>OK</v>
      </c>
      <c r="AB1245" s="4">
        <v>0</v>
      </c>
      <c r="AC1245" s="1"/>
      <c r="AD1245" s="1"/>
      <c r="AE1245" s="2"/>
      <c r="AF1245" s="4"/>
      <c r="AG1245" s="4" t="e">
        <f>IF(ISNUMBER(Merge2[[#This Row],[PerformanceRating.EnvironmentSatisfaction]]),Merge2[[#This Row],[PerformanceRating.EnvironmentSatisfaction]], NA())</f>
        <v>#N/A</v>
      </c>
      <c r="AH1245" s="4"/>
      <c r="AI1245" s="4" t="e">
        <f>IF(ISNUMBER(Merge2[[#This Row],[PerformanceRating.JobSatisfaction]]),Merge2[[#This Row],[PerformanceRating.JobSatisfaction]],NA())</f>
        <v>#N/A</v>
      </c>
      <c r="AJ1245" s="4"/>
      <c r="AK1245" s="4" t="e">
        <f>IF(ISNUMBER(Merge2[[#This Row],[PerformanceRating.RelationshipSatisfaction]]),Merge2[[#This Row],[PerformanceRating.RelationshipSatisfaction]],NA())</f>
        <v>#N/A</v>
      </c>
      <c r="AL1245" s="4"/>
      <c r="AM1245" s="4"/>
      <c r="AN1245" s="4"/>
      <c r="AO1245" s="4" t="e">
        <f>IF(ISNUMBER(Merge2[[#This Row],[PerformanceRating.WorkLifeBalance]]),Merge2[[#This Row],[PerformanceRating.WorkLifeBalance]],NA())</f>
        <v>#N/A</v>
      </c>
      <c r="AP1245" s="4"/>
      <c r="AQ1245" s="4" t="e">
        <f>IF(ISNUMBER(Merge2[[#This Row],[PerformanceRating.SelfRating]]),Merge2[[#This Row],[PerformanceRating.SelfRating]],NA())</f>
        <v>#N/A</v>
      </c>
      <c r="AR1245" s="4"/>
      <c r="AS1245" s="4" t="e">
        <f>IF(ISNUMBER(Merge2[[#This Row],[PerformanceRating.ManagerRating]]),Merge2[[#This Row],[PerformanceRating.ManagerRating]],NA())</f>
        <v>#N/A</v>
      </c>
      <c r="AT1245" s="4" t="e">
        <f>AVERAGE(Merge2[[#This Row],[environment]],Merge2[[#This Row],[job_satisfactory]],Merge2[[#This Row],[Relationship]],Merge2[[#This Row],[worklife]],Merge2[[#This Row],[selfrating]],Merge2[[#This Row],[managerrating]])</f>
        <v>#N/A</v>
      </c>
    </row>
    <row r="1246" spans="1:46" x14ac:dyDescent="0.25">
      <c r="A1246" s="1" t="s">
        <v>4046</v>
      </c>
      <c r="B1246" s="3" t="s">
        <v>4047</v>
      </c>
      <c r="C1246" s="3" t="s">
        <v>4048</v>
      </c>
      <c r="D1246" s="3" t="s">
        <v>26</v>
      </c>
      <c r="E1246" s="4">
        <v>30</v>
      </c>
      <c r="F1246" s="4" t="str">
        <f>IF(Merge2[[#This Row],[Age]]&lt;=35,"Young","Old")</f>
        <v>Young</v>
      </c>
      <c r="G1246" s="3" t="s">
        <v>27</v>
      </c>
      <c r="H1246" s="3" t="s">
        <v>28</v>
      </c>
      <c r="I1246" s="4">
        <v>12</v>
      </c>
      <c r="J1246" s="4" t="str" cm="1">
        <f t="array" ref="J1246">_xlfn.IFS(Merge2[[#This Row],[DistanceFromHome (KM)]] &lt;=10,"0-10KM",Merge2[[#This Row],[DistanceFromHome (KM)]] &lt;=20,"11-20KM",Merge2[[#This Row],[DistanceFromHome (KM)]] &lt;=30,"21-30KM",Merge2[[#This Row],[DistanceFromHome (KM)]] &lt;=40,"31-40KM",Merge2[[#This Row],[DistanceFromHome (KM)]] &lt;=50,"41-50KM")</f>
        <v>11-20KM</v>
      </c>
      <c r="K1246" s="3" t="s">
        <v>40</v>
      </c>
      <c r="L1246" s="3" t="s">
        <v>30</v>
      </c>
      <c r="M1246" s="4">
        <v>3</v>
      </c>
      <c r="N1246" s="3" t="str" cm="1">
        <f t="array" ref="N1246">_xlfn.SWITCH(Merge2[[#This Row],[Education]], 1, "Below College", 2, "College", 3, "Bachelor's", 4, "Master's", 5, "Doctorate")</f>
        <v>Bachelor's</v>
      </c>
      <c r="O1246" s="3" t="s">
        <v>31</v>
      </c>
      <c r="P1246" s="3" t="s">
        <v>32</v>
      </c>
      <c r="Q1246" s="3" t="s">
        <v>33</v>
      </c>
      <c r="R1246" s="5">
        <v>145929</v>
      </c>
      <c r="S1246" s="4">
        <v>3</v>
      </c>
      <c r="T1246" s="3" t="s">
        <v>34</v>
      </c>
      <c r="U1246" s="4">
        <f>IF(Merge2[[#This Row],[OverTime]]="Yes", 1, 0)</f>
        <v>0</v>
      </c>
      <c r="V1246" s="2">
        <v>44369</v>
      </c>
      <c r="W1246" s="3" t="s">
        <v>34</v>
      </c>
      <c r="X1246" s="4">
        <v>1</v>
      </c>
      <c r="Y1246" s="4">
        <v>0</v>
      </c>
      <c r="Z1246" s="4">
        <v>1</v>
      </c>
      <c r="AA1246" s="4" t="str">
        <f>IF(Merge2[[#This Row],[YearsSinceLastPromotion]] &gt;=4, "Need Attention", "OK")</f>
        <v>OK</v>
      </c>
      <c r="AB1246" s="4">
        <v>1</v>
      </c>
      <c r="AC1246" s="1"/>
      <c r="AD1246" s="1"/>
      <c r="AE1246" s="2"/>
      <c r="AF1246" s="4"/>
      <c r="AG1246" s="4" t="e">
        <f>IF(ISNUMBER(Merge2[[#This Row],[PerformanceRating.EnvironmentSatisfaction]]),Merge2[[#This Row],[PerformanceRating.EnvironmentSatisfaction]], NA())</f>
        <v>#N/A</v>
      </c>
      <c r="AH1246" s="4"/>
      <c r="AI1246" s="4" t="e">
        <f>IF(ISNUMBER(Merge2[[#This Row],[PerformanceRating.JobSatisfaction]]),Merge2[[#This Row],[PerformanceRating.JobSatisfaction]],NA())</f>
        <v>#N/A</v>
      </c>
      <c r="AJ1246" s="4"/>
      <c r="AK1246" s="4" t="e">
        <f>IF(ISNUMBER(Merge2[[#This Row],[PerformanceRating.RelationshipSatisfaction]]),Merge2[[#This Row],[PerformanceRating.RelationshipSatisfaction]],NA())</f>
        <v>#N/A</v>
      </c>
      <c r="AL1246" s="4"/>
      <c r="AM1246" s="4"/>
      <c r="AN1246" s="4"/>
      <c r="AO1246" s="4" t="e">
        <f>IF(ISNUMBER(Merge2[[#This Row],[PerformanceRating.WorkLifeBalance]]),Merge2[[#This Row],[PerformanceRating.WorkLifeBalance]],NA())</f>
        <v>#N/A</v>
      </c>
      <c r="AP1246" s="4"/>
      <c r="AQ1246" s="4" t="e">
        <f>IF(ISNUMBER(Merge2[[#This Row],[PerformanceRating.SelfRating]]),Merge2[[#This Row],[PerformanceRating.SelfRating]],NA())</f>
        <v>#N/A</v>
      </c>
      <c r="AR1246" s="4"/>
      <c r="AS1246" s="4" t="e">
        <f>IF(ISNUMBER(Merge2[[#This Row],[PerformanceRating.ManagerRating]]),Merge2[[#This Row],[PerformanceRating.ManagerRating]],NA())</f>
        <v>#N/A</v>
      </c>
      <c r="AT1246" s="4" t="e">
        <f>AVERAGE(Merge2[[#This Row],[environment]],Merge2[[#This Row],[job_satisfactory]],Merge2[[#This Row],[Relationship]],Merge2[[#This Row],[worklife]],Merge2[[#This Row],[selfrating]],Merge2[[#This Row],[managerrating]])</f>
        <v>#N/A</v>
      </c>
    </row>
    <row r="1247" spans="1:46" hidden="1" x14ac:dyDescent="0.25">
      <c r="A1247" s="1" t="s">
        <v>4049</v>
      </c>
      <c r="B1247" s="3" t="s">
        <v>4050</v>
      </c>
      <c r="C1247" s="3" t="s">
        <v>2402</v>
      </c>
      <c r="D1247" s="3" t="s">
        <v>39</v>
      </c>
      <c r="E1247" s="4">
        <v>38</v>
      </c>
      <c r="F1247" s="4" t="str">
        <f>IF(Merge2[[#This Row],[Age]]&lt;=35,"Young","Old")</f>
        <v>Old</v>
      </c>
      <c r="G1247" s="3" t="s">
        <v>27</v>
      </c>
      <c r="H1247" s="3" t="s">
        <v>57</v>
      </c>
      <c r="I1247" s="4">
        <v>45</v>
      </c>
      <c r="J1247" s="4" t="str" cm="1">
        <f t="array" ref="J1247">_xlfn.IFS(Merge2[[#This Row],[DistanceFromHome (KM)]] &lt;=10,"0-10KM",Merge2[[#This Row],[DistanceFromHome (KM)]] &lt;=20,"11-20KM",Merge2[[#This Row],[DistanceFromHome (KM)]] &lt;=30,"21-30KM",Merge2[[#This Row],[DistanceFromHome (KM)]] &lt;=40,"31-40KM",Merge2[[#This Row],[DistanceFromHome (KM)]] &lt;=50,"41-50KM")</f>
        <v>41-50KM</v>
      </c>
      <c r="K1247" s="3" t="s">
        <v>40</v>
      </c>
      <c r="L1247" s="3" t="s">
        <v>30</v>
      </c>
      <c r="M1247" s="4">
        <v>2</v>
      </c>
      <c r="N1247" s="3" t="str" cm="1">
        <f t="array" ref="N1247">_xlfn.SWITCH(Merge2[[#This Row],[Education]], 1, "Below College", 2, "College", 3, "Bachelor's", 4, "Master's", 5, "Doctorate")</f>
        <v>College</v>
      </c>
      <c r="O1247" s="3" t="s">
        <v>77</v>
      </c>
      <c r="P1247" s="3" t="s">
        <v>59</v>
      </c>
      <c r="Q1247" s="3" t="s">
        <v>33</v>
      </c>
      <c r="R1247" s="5">
        <v>439935</v>
      </c>
      <c r="S1247" s="4">
        <v>1</v>
      </c>
      <c r="T1247" s="3" t="s">
        <v>42</v>
      </c>
      <c r="U1247" s="4">
        <f>IF(Merge2[[#This Row],[OverTime]]="Yes", 1, 0)</f>
        <v>1</v>
      </c>
      <c r="V1247" s="2">
        <v>44369</v>
      </c>
      <c r="W1247" s="3" t="s">
        <v>34</v>
      </c>
      <c r="X1247" s="4">
        <v>1</v>
      </c>
      <c r="Y1247" s="4">
        <v>1</v>
      </c>
      <c r="Z1247" s="4">
        <v>1</v>
      </c>
      <c r="AA1247" s="4" t="str">
        <f>IF(Merge2[[#This Row],[YearsSinceLastPromotion]] &gt;=4, "Need Attention", "OK")</f>
        <v>OK</v>
      </c>
      <c r="AB1247" s="4">
        <v>1</v>
      </c>
      <c r="AC1247" s="1"/>
      <c r="AD1247" s="1"/>
      <c r="AE1247" s="2"/>
      <c r="AF1247" s="4"/>
      <c r="AG1247" s="4" t="e">
        <f>IF(ISNUMBER(Merge2[[#This Row],[PerformanceRating.EnvironmentSatisfaction]]),Merge2[[#This Row],[PerformanceRating.EnvironmentSatisfaction]], NA())</f>
        <v>#N/A</v>
      </c>
      <c r="AH1247" s="4"/>
      <c r="AI1247" s="4" t="e">
        <f>IF(ISNUMBER(Merge2[[#This Row],[PerformanceRating.JobSatisfaction]]),Merge2[[#This Row],[PerformanceRating.JobSatisfaction]],NA())</f>
        <v>#N/A</v>
      </c>
      <c r="AJ1247" s="4"/>
      <c r="AK1247" s="4" t="e">
        <f>IF(ISNUMBER(Merge2[[#This Row],[PerformanceRating.RelationshipSatisfaction]]),Merge2[[#This Row],[PerformanceRating.RelationshipSatisfaction]],NA())</f>
        <v>#N/A</v>
      </c>
      <c r="AL1247" s="4"/>
      <c r="AM1247" s="4"/>
      <c r="AN1247" s="4"/>
      <c r="AO1247" s="4" t="e">
        <f>IF(ISNUMBER(Merge2[[#This Row],[PerformanceRating.WorkLifeBalance]]),Merge2[[#This Row],[PerformanceRating.WorkLifeBalance]],NA())</f>
        <v>#N/A</v>
      </c>
      <c r="AP1247" s="4"/>
      <c r="AQ1247" s="4" t="e">
        <f>IF(ISNUMBER(Merge2[[#This Row],[PerformanceRating.SelfRating]]),Merge2[[#This Row],[PerformanceRating.SelfRating]],NA())</f>
        <v>#N/A</v>
      </c>
      <c r="AR1247" s="4"/>
      <c r="AS1247" s="4" t="e">
        <f>IF(ISNUMBER(Merge2[[#This Row],[PerformanceRating.ManagerRating]]),Merge2[[#This Row],[PerformanceRating.ManagerRating]],NA())</f>
        <v>#N/A</v>
      </c>
      <c r="AT1247" s="4" t="e">
        <f>AVERAGE(Merge2[[#This Row],[environment]],Merge2[[#This Row],[job_satisfactory]],Merge2[[#This Row],[Relationship]],Merge2[[#This Row],[worklife]],Merge2[[#This Row],[selfrating]],Merge2[[#This Row],[managerrating]])</f>
        <v>#N/A</v>
      </c>
    </row>
    <row r="1248" spans="1:46" x14ac:dyDescent="0.25">
      <c r="A1248" s="1" t="s">
        <v>4051</v>
      </c>
      <c r="B1248" s="3" t="s">
        <v>4052</v>
      </c>
      <c r="C1248" s="3" t="s">
        <v>4053</v>
      </c>
      <c r="D1248" s="3" t="s">
        <v>26</v>
      </c>
      <c r="E1248" s="4">
        <v>26</v>
      </c>
      <c r="F1248" s="4" t="str">
        <f>IF(Merge2[[#This Row],[Age]]&lt;=35,"Young","Old")</f>
        <v>Young</v>
      </c>
      <c r="G1248" s="3" t="s">
        <v>27</v>
      </c>
      <c r="H1248" s="3" t="s">
        <v>28</v>
      </c>
      <c r="I1248" s="4">
        <v>10</v>
      </c>
      <c r="J1248" s="4" t="str" cm="1">
        <f t="array" ref="J1248">_xlfn.IFS(Merge2[[#This Row],[DistanceFromHome (KM)]] &lt;=10,"0-10KM",Merge2[[#This Row],[DistanceFromHome (KM)]] &lt;=20,"11-20KM",Merge2[[#This Row],[DistanceFromHome (KM)]] &lt;=30,"21-30KM",Merge2[[#This Row],[DistanceFromHome (KM)]] &lt;=40,"31-40KM",Merge2[[#This Row],[DistanceFromHome (KM)]] &lt;=50,"41-50KM")</f>
        <v>0-10KM</v>
      </c>
      <c r="K1248" s="3" t="s">
        <v>40</v>
      </c>
      <c r="L1248" s="3" t="s">
        <v>30</v>
      </c>
      <c r="M1248" s="4">
        <v>4</v>
      </c>
      <c r="N1248" s="3" t="str" cm="1">
        <f t="array" ref="N1248">_xlfn.SWITCH(Merge2[[#This Row],[Education]], 1, "Below College", 2, "College", 3, "Bachelor's", 4, "Master's", 5, "Doctorate")</f>
        <v>Master's</v>
      </c>
      <c r="O1248" s="3" t="s">
        <v>31</v>
      </c>
      <c r="P1248" s="3" t="s">
        <v>32</v>
      </c>
      <c r="Q1248" s="3" t="s">
        <v>41</v>
      </c>
      <c r="R1248" s="5">
        <v>93246</v>
      </c>
      <c r="S1248" s="4">
        <v>0</v>
      </c>
      <c r="T1248" s="3" t="s">
        <v>42</v>
      </c>
      <c r="U1248" s="4">
        <f>IF(Merge2[[#This Row],[OverTime]]="Yes", 1, 0)</f>
        <v>1</v>
      </c>
      <c r="V1248" s="2">
        <v>44372</v>
      </c>
      <c r="W1248" s="3" t="s">
        <v>42</v>
      </c>
      <c r="X1248" s="4">
        <v>1</v>
      </c>
      <c r="Y1248" s="4">
        <v>0</v>
      </c>
      <c r="Z1248" s="4">
        <v>0</v>
      </c>
      <c r="AA1248" s="4" t="str">
        <f>IF(Merge2[[#This Row],[YearsSinceLastPromotion]] &gt;=4, "Need Attention", "OK")</f>
        <v>OK</v>
      </c>
      <c r="AB1248" s="4">
        <v>0</v>
      </c>
      <c r="AC1248" s="1" t="s">
        <v>4054</v>
      </c>
      <c r="AD1248" s="1" t="s">
        <v>4051</v>
      </c>
      <c r="AE1248" s="2">
        <v>42527</v>
      </c>
      <c r="AF1248" s="4">
        <v>5</v>
      </c>
      <c r="AG1248" s="4">
        <f>IF(ISNUMBER(Merge2[[#This Row],[PerformanceRating.EnvironmentSatisfaction]]),Merge2[[#This Row],[PerformanceRating.EnvironmentSatisfaction]], NA())</f>
        <v>5</v>
      </c>
      <c r="AH1248" s="4">
        <v>5</v>
      </c>
      <c r="AI1248" s="4">
        <f>IF(ISNUMBER(Merge2[[#This Row],[PerformanceRating.JobSatisfaction]]),Merge2[[#This Row],[PerformanceRating.JobSatisfaction]],NA())</f>
        <v>5</v>
      </c>
      <c r="AJ1248" s="4">
        <v>4</v>
      </c>
      <c r="AK1248" s="4">
        <f>IF(ISNUMBER(Merge2[[#This Row],[PerformanceRating.RelationshipSatisfaction]]),Merge2[[#This Row],[PerformanceRating.RelationshipSatisfaction]],NA())</f>
        <v>4</v>
      </c>
      <c r="AL1248" s="4">
        <v>1</v>
      </c>
      <c r="AM1248" s="4">
        <v>0</v>
      </c>
      <c r="AN1248" s="4">
        <v>5</v>
      </c>
      <c r="AO1248" s="4">
        <f>IF(ISNUMBER(Merge2[[#This Row],[PerformanceRating.WorkLifeBalance]]),Merge2[[#This Row],[PerformanceRating.WorkLifeBalance]],NA())</f>
        <v>5</v>
      </c>
      <c r="AP1248" s="4">
        <v>5</v>
      </c>
      <c r="AQ1248" s="4">
        <f>IF(ISNUMBER(Merge2[[#This Row],[PerformanceRating.SelfRating]]),Merge2[[#This Row],[PerformanceRating.SelfRating]],NA())</f>
        <v>5</v>
      </c>
      <c r="AR1248" s="4">
        <v>4</v>
      </c>
      <c r="AS1248" s="4">
        <f>IF(ISNUMBER(Merge2[[#This Row],[PerformanceRating.ManagerRating]]),Merge2[[#This Row],[PerformanceRating.ManagerRating]],NA())</f>
        <v>4</v>
      </c>
      <c r="AT1248" s="4">
        <f>AVERAGE(Merge2[[#This Row],[environment]],Merge2[[#This Row],[job_satisfactory]],Merge2[[#This Row],[Relationship]],Merge2[[#This Row],[worklife]],Merge2[[#This Row],[selfrating]],Merge2[[#This Row],[managerrating]])</f>
        <v>4.666666666666667</v>
      </c>
    </row>
    <row r="1249" spans="1:46" x14ac:dyDescent="0.25">
      <c r="A1249" s="1" t="s">
        <v>4055</v>
      </c>
      <c r="B1249" s="3" t="s">
        <v>4056</v>
      </c>
      <c r="C1249" s="3" t="s">
        <v>4057</v>
      </c>
      <c r="D1249" s="3" t="s">
        <v>39</v>
      </c>
      <c r="E1249" s="4">
        <v>21</v>
      </c>
      <c r="F1249" s="4" t="str">
        <f>IF(Merge2[[#This Row],[Age]]&lt;=35,"Young","Old")</f>
        <v>Young</v>
      </c>
      <c r="G1249" s="3" t="s">
        <v>27</v>
      </c>
      <c r="H1249" s="3" t="s">
        <v>57</v>
      </c>
      <c r="I1249" s="4">
        <v>34</v>
      </c>
      <c r="J1249" s="4" t="str" cm="1">
        <f t="array" ref="J1249">_xlfn.IFS(Merge2[[#This Row],[DistanceFromHome (KM)]] &lt;=10,"0-10KM",Merge2[[#This Row],[DistanceFromHome (KM)]] &lt;=20,"11-20KM",Merge2[[#This Row],[DistanceFromHome (KM)]] &lt;=30,"21-30KM",Merge2[[#This Row],[DistanceFromHome (KM)]] &lt;=40,"31-40KM",Merge2[[#This Row],[DistanceFromHome (KM)]] &lt;=50,"41-50KM")</f>
        <v>31-40KM</v>
      </c>
      <c r="K1249" s="3" t="s">
        <v>69</v>
      </c>
      <c r="L1249" s="3" t="s">
        <v>30</v>
      </c>
      <c r="M1249" s="4">
        <v>2</v>
      </c>
      <c r="N1249" s="3" t="str" cm="1">
        <f t="array" ref="N1249">_xlfn.SWITCH(Merge2[[#This Row],[Education]], 1, "Below College", 2, "College", 3, "Bachelor's", 4, "Master's", 5, "Doctorate")</f>
        <v>College</v>
      </c>
      <c r="O1249" s="3" t="s">
        <v>58</v>
      </c>
      <c r="P1249" s="3" t="s">
        <v>110</v>
      </c>
      <c r="Q1249" s="3" t="s">
        <v>51</v>
      </c>
      <c r="R1249" s="5">
        <v>26137</v>
      </c>
      <c r="S1249" s="4">
        <v>1</v>
      </c>
      <c r="T1249" s="3" t="s">
        <v>34</v>
      </c>
      <c r="U1249" s="4">
        <f>IF(Merge2[[#This Row],[OverTime]]="Yes", 1, 0)</f>
        <v>0</v>
      </c>
      <c r="V1249" s="2">
        <v>44373</v>
      </c>
      <c r="W1249" s="3" t="s">
        <v>34</v>
      </c>
      <c r="X1249" s="4">
        <v>1</v>
      </c>
      <c r="Y1249" s="4">
        <v>0</v>
      </c>
      <c r="Z1249" s="4">
        <v>0</v>
      </c>
      <c r="AA1249" s="4" t="str">
        <f>IF(Merge2[[#This Row],[YearsSinceLastPromotion]] &gt;=4, "Need Attention", "OK")</f>
        <v>OK</v>
      </c>
      <c r="AB1249" s="4">
        <v>1</v>
      </c>
      <c r="AC1249" s="1"/>
      <c r="AD1249" s="1"/>
      <c r="AE1249" s="2"/>
      <c r="AF1249" s="4"/>
      <c r="AG1249" s="4" t="e">
        <f>IF(ISNUMBER(Merge2[[#This Row],[PerformanceRating.EnvironmentSatisfaction]]),Merge2[[#This Row],[PerformanceRating.EnvironmentSatisfaction]], NA())</f>
        <v>#N/A</v>
      </c>
      <c r="AH1249" s="4"/>
      <c r="AI1249" s="4" t="e">
        <f>IF(ISNUMBER(Merge2[[#This Row],[PerformanceRating.JobSatisfaction]]),Merge2[[#This Row],[PerformanceRating.JobSatisfaction]],NA())</f>
        <v>#N/A</v>
      </c>
      <c r="AJ1249" s="4"/>
      <c r="AK1249" s="4" t="e">
        <f>IF(ISNUMBER(Merge2[[#This Row],[PerformanceRating.RelationshipSatisfaction]]),Merge2[[#This Row],[PerformanceRating.RelationshipSatisfaction]],NA())</f>
        <v>#N/A</v>
      </c>
      <c r="AL1249" s="4"/>
      <c r="AM1249" s="4"/>
      <c r="AN1249" s="4"/>
      <c r="AO1249" s="4" t="e">
        <f>IF(ISNUMBER(Merge2[[#This Row],[PerformanceRating.WorkLifeBalance]]),Merge2[[#This Row],[PerformanceRating.WorkLifeBalance]],NA())</f>
        <v>#N/A</v>
      </c>
      <c r="AP1249" s="4"/>
      <c r="AQ1249" s="4" t="e">
        <f>IF(ISNUMBER(Merge2[[#This Row],[PerformanceRating.SelfRating]]),Merge2[[#This Row],[PerformanceRating.SelfRating]],NA())</f>
        <v>#N/A</v>
      </c>
      <c r="AR1249" s="4"/>
      <c r="AS1249" s="4" t="e">
        <f>IF(ISNUMBER(Merge2[[#This Row],[PerformanceRating.ManagerRating]]),Merge2[[#This Row],[PerformanceRating.ManagerRating]],NA())</f>
        <v>#N/A</v>
      </c>
      <c r="AT1249" s="4" t="e">
        <f>AVERAGE(Merge2[[#This Row],[environment]],Merge2[[#This Row],[job_satisfactory]],Merge2[[#This Row],[Relationship]],Merge2[[#This Row],[worklife]],Merge2[[#This Row],[selfrating]],Merge2[[#This Row],[managerrating]])</f>
        <v>#N/A</v>
      </c>
    </row>
    <row r="1250" spans="1:46" x14ac:dyDescent="0.25">
      <c r="A1250" s="1" t="s">
        <v>4058</v>
      </c>
      <c r="B1250" s="3" t="s">
        <v>3469</v>
      </c>
      <c r="C1250" s="3" t="s">
        <v>4059</v>
      </c>
      <c r="D1250" s="3" t="s">
        <v>39</v>
      </c>
      <c r="E1250" s="4">
        <v>19</v>
      </c>
      <c r="F1250" s="4" t="str">
        <f>IF(Merge2[[#This Row],[Age]]&lt;=35,"Young","Old")</f>
        <v>Young</v>
      </c>
      <c r="G1250" s="3" t="s">
        <v>27</v>
      </c>
      <c r="H1250" s="3" t="s">
        <v>57</v>
      </c>
      <c r="I1250" s="4">
        <v>28</v>
      </c>
      <c r="J1250" s="4" t="str" cm="1">
        <f t="array" ref="J1250">_xlfn.IFS(Merge2[[#This Row],[DistanceFromHome (KM)]] &lt;=10,"0-10KM",Merge2[[#This Row],[DistanceFromHome (KM)]] &lt;=20,"11-20KM",Merge2[[#This Row],[DistanceFromHome (KM)]] &lt;=30,"21-30KM",Merge2[[#This Row],[DistanceFromHome (KM)]] &lt;=40,"31-40KM",Merge2[[#This Row],[DistanceFromHome (KM)]] &lt;=50,"41-50KM")</f>
        <v>21-30KM</v>
      </c>
      <c r="K1250" s="3" t="s">
        <v>40</v>
      </c>
      <c r="L1250" s="3" t="s">
        <v>30</v>
      </c>
      <c r="M1250" s="4">
        <v>3</v>
      </c>
      <c r="N1250" s="3" t="str" cm="1">
        <f t="array" ref="N1250">_xlfn.SWITCH(Merge2[[#This Row],[Education]], 1, "Below College", 2, "College", 3, "Bachelor's", 4, "Master's", 5, "Doctorate")</f>
        <v>Bachelor's</v>
      </c>
      <c r="O1250" s="3" t="s">
        <v>77</v>
      </c>
      <c r="P1250" s="3" t="s">
        <v>93</v>
      </c>
      <c r="Q1250" s="3" t="s">
        <v>41</v>
      </c>
      <c r="R1250" s="5">
        <v>26062</v>
      </c>
      <c r="S1250" s="4">
        <v>3</v>
      </c>
      <c r="T1250" s="3" t="s">
        <v>42</v>
      </c>
      <c r="U1250" s="4">
        <f>IF(Merge2[[#This Row],[OverTime]]="Yes", 1, 0)</f>
        <v>1</v>
      </c>
      <c r="V1250" s="2">
        <v>44377</v>
      </c>
      <c r="W1250" s="3" t="s">
        <v>34</v>
      </c>
      <c r="X1250" s="4">
        <v>1</v>
      </c>
      <c r="Y1250" s="4">
        <v>1</v>
      </c>
      <c r="Z1250" s="4">
        <v>1</v>
      </c>
      <c r="AA1250" s="4" t="str">
        <f>IF(Merge2[[#This Row],[YearsSinceLastPromotion]] &gt;=4, "Need Attention", "OK")</f>
        <v>OK</v>
      </c>
      <c r="AB1250" s="4">
        <v>1</v>
      </c>
      <c r="AC1250" s="1"/>
      <c r="AD1250" s="1"/>
      <c r="AE1250" s="2"/>
      <c r="AF1250" s="4"/>
      <c r="AG1250" s="4" t="e">
        <f>IF(ISNUMBER(Merge2[[#This Row],[PerformanceRating.EnvironmentSatisfaction]]),Merge2[[#This Row],[PerformanceRating.EnvironmentSatisfaction]], NA())</f>
        <v>#N/A</v>
      </c>
      <c r="AH1250" s="4"/>
      <c r="AI1250" s="4" t="e">
        <f>IF(ISNUMBER(Merge2[[#This Row],[PerformanceRating.JobSatisfaction]]),Merge2[[#This Row],[PerformanceRating.JobSatisfaction]],NA())</f>
        <v>#N/A</v>
      </c>
      <c r="AJ1250" s="4"/>
      <c r="AK1250" s="4" t="e">
        <f>IF(ISNUMBER(Merge2[[#This Row],[PerformanceRating.RelationshipSatisfaction]]),Merge2[[#This Row],[PerformanceRating.RelationshipSatisfaction]],NA())</f>
        <v>#N/A</v>
      </c>
      <c r="AL1250" s="4"/>
      <c r="AM1250" s="4"/>
      <c r="AN1250" s="4"/>
      <c r="AO1250" s="4" t="e">
        <f>IF(ISNUMBER(Merge2[[#This Row],[PerformanceRating.WorkLifeBalance]]),Merge2[[#This Row],[PerformanceRating.WorkLifeBalance]],NA())</f>
        <v>#N/A</v>
      </c>
      <c r="AP1250" s="4"/>
      <c r="AQ1250" s="4" t="e">
        <f>IF(ISNUMBER(Merge2[[#This Row],[PerformanceRating.SelfRating]]),Merge2[[#This Row],[PerformanceRating.SelfRating]],NA())</f>
        <v>#N/A</v>
      </c>
      <c r="AR1250" s="4"/>
      <c r="AS1250" s="4" t="e">
        <f>IF(ISNUMBER(Merge2[[#This Row],[PerformanceRating.ManagerRating]]),Merge2[[#This Row],[PerformanceRating.ManagerRating]],NA())</f>
        <v>#N/A</v>
      </c>
      <c r="AT1250" s="4" t="e">
        <f>AVERAGE(Merge2[[#This Row],[environment]],Merge2[[#This Row],[job_satisfactory]],Merge2[[#This Row],[Relationship]],Merge2[[#This Row],[worklife]],Merge2[[#This Row],[selfrating]],Merge2[[#This Row],[managerrating]])</f>
        <v>#N/A</v>
      </c>
    </row>
    <row r="1251" spans="1:46" hidden="1" x14ac:dyDescent="0.25">
      <c r="A1251" s="1" t="s">
        <v>4060</v>
      </c>
      <c r="B1251" s="3" t="s">
        <v>4061</v>
      </c>
      <c r="C1251" s="3" t="s">
        <v>4062</v>
      </c>
      <c r="D1251" s="3" t="s">
        <v>39</v>
      </c>
      <c r="E1251" s="4">
        <v>39</v>
      </c>
      <c r="F1251" s="4" t="str">
        <f>IF(Merge2[[#This Row],[Age]]&lt;=35,"Young","Old")</f>
        <v>Old</v>
      </c>
      <c r="G1251" s="3" t="s">
        <v>27</v>
      </c>
      <c r="H1251" s="3" t="s">
        <v>28</v>
      </c>
      <c r="I1251" s="4">
        <v>37</v>
      </c>
      <c r="J1251" s="4" t="str" cm="1">
        <f t="array" ref="J1251">_xlfn.IFS(Merge2[[#This Row],[DistanceFromHome (KM)]] &lt;=10,"0-10KM",Merge2[[#This Row],[DistanceFromHome (KM)]] &lt;=20,"11-20KM",Merge2[[#This Row],[DistanceFromHome (KM)]] &lt;=30,"21-30KM",Merge2[[#This Row],[DistanceFromHome (KM)]] &lt;=40,"31-40KM",Merge2[[#This Row],[DistanceFromHome (KM)]] &lt;=50,"41-50KM")</f>
        <v>31-40KM</v>
      </c>
      <c r="K1251" s="3" t="s">
        <v>69</v>
      </c>
      <c r="L1251" s="3" t="s">
        <v>30</v>
      </c>
      <c r="M1251" s="4">
        <v>3</v>
      </c>
      <c r="N1251" s="3" t="str" cm="1">
        <f t="array" ref="N1251">_xlfn.SWITCH(Merge2[[#This Row],[Education]], 1, "Below College", 2, "College", 3, "Bachelor's", 4, "Master's", 5, "Doctorate")</f>
        <v>Bachelor's</v>
      </c>
      <c r="O1251" s="3" t="s">
        <v>31</v>
      </c>
      <c r="P1251" s="3" t="s">
        <v>106</v>
      </c>
      <c r="Q1251" s="3" t="s">
        <v>51</v>
      </c>
      <c r="R1251" s="5">
        <v>265712</v>
      </c>
      <c r="S1251" s="4">
        <v>1</v>
      </c>
      <c r="T1251" s="3" t="s">
        <v>42</v>
      </c>
      <c r="U1251" s="4">
        <f>IF(Merge2[[#This Row],[OverTime]]="Yes", 1, 0)</f>
        <v>1</v>
      </c>
      <c r="V1251" s="2">
        <v>44383</v>
      </c>
      <c r="W1251" s="3" t="s">
        <v>34</v>
      </c>
      <c r="X1251" s="4">
        <v>1</v>
      </c>
      <c r="Y1251" s="4">
        <v>0</v>
      </c>
      <c r="Z1251" s="4">
        <v>0</v>
      </c>
      <c r="AA1251" s="4" t="str">
        <f>IF(Merge2[[#This Row],[YearsSinceLastPromotion]] &gt;=4, "Need Attention", "OK")</f>
        <v>OK</v>
      </c>
      <c r="AB1251" s="4">
        <v>1</v>
      </c>
      <c r="AC1251" s="1"/>
      <c r="AD1251" s="1"/>
      <c r="AE1251" s="2"/>
      <c r="AF1251" s="4"/>
      <c r="AG1251" s="4" t="e">
        <f>IF(ISNUMBER(Merge2[[#This Row],[PerformanceRating.EnvironmentSatisfaction]]),Merge2[[#This Row],[PerformanceRating.EnvironmentSatisfaction]], NA())</f>
        <v>#N/A</v>
      </c>
      <c r="AH1251" s="4"/>
      <c r="AI1251" s="4" t="e">
        <f>IF(ISNUMBER(Merge2[[#This Row],[PerformanceRating.JobSatisfaction]]),Merge2[[#This Row],[PerformanceRating.JobSatisfaction]],NA())</f>
        <v>#N/A</v>
      </c>
      <c r="AJ1251" s="4"/>
      <c r="AK1251" s="4" t="e">
        <f>IF(ISNUMBER(Merge2[[#This Row],[PerformanceRating.RelationshipSatisfaction]]),Merge2[[#This Row],[PerformanceRating.RelationshipSatisfaction]],NA())</f>
        <v>#N/A</v>
      </c>
      <c r="AL1251" s="4"/>
      <c r="AM1251" s="4"/>
      <c r="AN1251" s="4"/>
      <c r="AO1251" s="4" t="e">
        <f>IF(ISNUMBER(Merge2[[#This Row],[PerformanceRating.WorkLifeBalance]]),Merge2[[#This Row],[PerformanceRating.WorkLifeBalance]],NA())</f>
        <v>#N/A</v>
      </c>
      <c r="AP1251" s="4"/>
      <c r="AQ1251" s="4" t="e">
        <f>IF(ISNUMBER(Merge2[[#This Row],[PerformanceRating.SelfRating]]),Merge2[[#This Row],[PerformanceRating.SelfRating]],NA())</f>
        <v>#N/A</v>
      </c>
      <c r="AR1251" s="4"/>
      <c r="AS1251" s="4" t="e">
        <f>IF(ISNUMBER(Merge2[[#This Row],[PerformanceRating.ManagerRating]]),Merge2[[#This Row],[PerformanceRating.ManagerRating]],NA())</f>
        <v>#N/A</v>
      </c>
      <c r="AT1251" s="4" t="e">
        <f>AVERAGE(Merge2[[#This Row],[environment]],Merge2[[#This Row],[job_satisfactory]],Merge2[[#This Row],[Relationship]],Merge2[[#This Row],[worklife]],Merge2[[#This Row],[selfrating]],Merge2[[#This Row],[managerrating]])</f>
        <v>#N/A</v>
      </c>
    </row>
    <row r="1252" spans="1:46" x14ac:dyDescent="0.25">
      <c r="A1252" s="1" t="s">
        <v>4063</v>
      </c>
      <c r="B1252" s="3" t="s">
        <v>4064</v>
      </c>
      <c r="C1252" s="3" t="s">
        <v>4065</v>
      </c>
      <c r="D1252" s="3" t="s">
        <v>39</v>
      </c>
      <c r="E1252" s="4">
        <v>20</v>
      </c>
      <c r="F1252" s="4" t="str">
        <f>IF(Merge2[[#This Row],[Age]]&lt;=35,"Young","Old")</f>
        <v>Young</v>
      </c>
      <c r="G1252" s="3" t="s">
        <v>92</v>
      </c>
      <c r="H1252" s="3" t="s">
        <v>57</v>
      </c>
      <c r="I1252" s="4">
        <v>39</v>
      </c>
      <c r="J1252" s="4" t="str" cm="1">
        <f t="array" ref="J1252">_xlfn.IFS(Merge2[[#This Row],[DistanceFromHome (KM)]] &lt;=10,"0-10KM",Merge2[[#This Row],[DistanceFromHome (KM)]] &lt;=20,"11-20KM",Merge2[[#This Row],[DistanceFromHome (KM)]] &lt;=30,"21-30KM",Merge2[[#This Row],[DistanceFromHome (KM)]] &lt;=40,"31-40KM",Merge2[[#This Row],[DistanceFromHome (KM)]] &lt;=50,"41-50KM")</f>
        <v>31-40KM</v>
      </c>
      <c r="K1252" s="3" t="s">
        <v>40</v>
      </c>
      <c r="L1252" s="3" t="s">
        <v>30</v>
      </c>
      <c r="M1252" s="4">
        <v>3</v>
      </c>
      <c r="N1252" s="3" t="str" cm="1">
        <f t="array" ref="N1252">_xlfn.SWITCH(Merge2[[#This Row],[Education]], 1, "Below College", 2, "College", 3, "Bachelor's", 4, "Master's", 5, "Doctorate")</f>
        <v>Bachelor's</v>
      </c>
      <c r="O1252" s="3" t="s">
        <v>77</v>
      </c>
      <c r="P1252" s="3" t="s">
        <v>101</v>
      </c>
      <c r="Q1252" s="3" t="s">
        <v>41</v>
      </c>
      <c r="R1252" s="5">
        <v>42308</v>
      </c>
      <c r="S1252" s="4">
        <v>0</v>
      </c>
      <c r="T1252" s="3" t="s">
        <v>34</v>
      </c>
      <c r="U1252" s="4">
        <f>IF(Merge2[[#This Row],[OverTime]]="Yes", 1, 0)</f>
        <v>0</v>
      </c>
      <c r="V1252" s="2">
        <v>44384</v>
      </c>
      <c r="W1252" s="3" t="s">
        <v>34</v>
      </c>
      <c r="X1252" s="4">
        <v>1</v>
      </c>
      <c r="Y1252" s="4">
        <v>1</v>
      </c>
      <c r="Z1252" s="4">
        <v>1</v>
      </c>
      <c r="AA1252" s="4" t="str">
        <f>IF(Merge2[[#This Row],[YearsSinceLastPromotion]] &gt;=4, "Need Attention", "OK")</f>
        <v>OK</v>
      </c>
      <c r="AB1252" s="4">
        <v>0</v>
      </c>
      <c r="AC1252" s="1"/>
      <c r="AD1252" s="1"/>
      <c r="AE1252" s="2"/>
      <c r="AF1252" s="4"/>
      <c r="AG1252" s="4" t="e">
        <f>IF(ISNUMBER(Merge2[[#This Row],[PerformanceRating.EnvironmentSatisfaction]]),Merge2[[#This Row],[PerformanceRating.EnvironmentSatisfaction]], NA())</f>
        <v>#N/A</v>
      </c>
      <c r="AH1252" s="4"/>
      <c r="AI1252" s="4" t="e">
        <f>IF(ISNUMBER(Merge2[[#This Row],[PerformanceRating.JobSatisfaction]]),Merge2[[#This Row],[PerformanceRating.JobSatisfaction]],NA())</f>
        <v>#N/A</v>
      </c>
      <c r="AJ1252" s="4"/>
      <c r="AK1252" s="4" t="e">
        <f>IF(ISNUMBER(Merge2[[#This Row],[PerformanceRating.RelationshipSatisfaction]]),Merge2[[#This Row],[PerformanceRating.RelationshipSatisfaction]],NA())</f>
        <v>#N/A</v>
      </c>
      <c r="AL1252" s="4"/>
      <c r="AM1252" s="4"/>
      <c r="AN1252" s="4"/>
      <c r="AO1252" s="4" t="e">
        <f>IF(ISNUMBER(Merge2[[#This Row],[PerformanceRating.WorkLifeBalance]]),Merge2[[#This Row],[PerformanceRating.WorkLifeBalance]],NA())</f>
        <v>#N/A</v>
      </c>
      <c r="AP1252" s="4"/>
      <c r="AQ1252" s="4" t="e">
        <f>IF(ISNUMBER(Merge2[[#This Row],[PerformanceRating.SelfRating]]),Merge2[[#This Row],[PerformanceRating.SelfRating]],NA())</f>
        <v>#N/A</v>
      </c>
      <c r="AR1252" s="4"/>
      <c r="AS1252" s="4" t="e">
        <f>IF(ISNUMBER(Merge2[[#This Row],[PerformanceRating.ManagerRating]]),Merge2[[#This Row],[PerformanceRating.ManagerRating]],NA())</f>
        <v>#N/A</v>
      </c>
      <c r="AT1252" s="4" t="e">
        <f>AVERAGE(Merge2[[#This Row],[environment]],Merge2[[#This Row],[job_satisfactory]],Merge2[[#This Row],[Relationship]],Merge2[[#This Row],[worklife]],Merge2[[#This Row],[selfrating]],Merge2[[#This Row],[managerrating]])</f>
        <v>#N/A</v>
      </c>
    </row>
    <row r="1253" spans="1:46" x14ac:dyDescent="0.25">
      <c r="A1253" s="1" t="s">
        <v>4066</v>
      </c>
      <c r="B1253" s="3" t="s">
        <v>4067</v>
      </c>
      <c r="C1253" s="3" t="s">
        <v>4068</v>
      </c>
      <c r="D1253" s="3" t="s">
        <v>26</v>
      </c>
      <c r="E1253" s="4">
        <v>22</v>
      </c>
      <c r="F1253" s="4" t="str">
        <f>IF(Merge2[[#This Row],[Age]]&lt;=35,"Young","Old")</f>
        <v>Young</v>
      </c>
      <c r="G1253" s="3" t="s">
        <v>27</v>
      </c>
      <c r="H1253" s="3" t="s">
        <v>57</v>
      </c>
      <c r="I1253" s="4">
        <v>34</v>
      </c>
      <c r="J1253" s="4" t="str" cm="1">
        <f t="array" ref="J1253">_xlfn.IFS(Merge2[[#This Row],[DistanceFromHome (KM)]] &lt;=10,"0-10KM",Merge2[[#This Row],[DistanceFromHome (KM)]] &lt;=20,"11-20KM",Merge2[[#This Row],[DistanceFromHome (KM)]] &lt;=30,"21-30KM",Merge2[[#This Row],[DistanceFromHome (KM)]] &lt;=40,"31-40KM",Merge2[[#This Row],[DistanceFromHome (KM)]] &lt;=50,"41-50KM")</f>
        <v>31-40KM</v>
      </c>
      <c r="K1253" s="3" t="s">
        <v>40</v>
      </c>
      <c r="L1253" s="3" t="s">
        <v>30</v>
      </c>
      <c r="M1253" s="4">
        <v>1</v>
      </c>
      <c r="N1253" s="3" t="str" cm="1">
        <f t="array" ref="N1253">_xlfn.SWITCH(Merge2[[#This Row],[Education]], 1, "Below College", 2, "College", 3, "Bachelor's", 4, "Master's", 5, "Doctorate")</f>
        <v>Below College</v>
      </c>
      <c r="O1253" s="3" t="s">
        <v>58</v>
      </c>
      <c r="P1253" s="3" t="s">
        <v>110</v>
      </c>
      <c r="Q1253" s="3" t="s">
        <v>51</v>
      </c>
      <c r="R1253" s="5">
        <v>36677</v>
      </c>
      <c r="S1253" s="4">
        <v>1</v>
      </c>
      <c r="T1253" s="3" t="s">
        <v>34</v>
      </c>
      <c r="U1253" s="4">
        <f>IF(Merge2[[#This Row],[OverTime]]="Yes", 1, 0)</f>
        <v>0</v>
      </c>
      <c r="V1253" s="2">
        <v>44386</v>
      </c>
      <c r="W1253" s="3" t="s">
        <v>34</v>
      </c>
      <c r="X1253" s="4">
        <v>1</v>
      </c>
      <c r="Y1253" s="4">
        <v>0</v>
      </c>
      <c r="Z1253" s="4">
        <v>1</v>
      </c>
      <c r="AA1253" s="4" t="str">
        <f>IF(Merge2[[#This Row],[YearsSinceLastPromotion]] &gt;=4, "Need Attention", "OK")</f>
        <v>OK</v>
      </c>
      <c r="AB1253" s="4">
        <v>1</v>
      </c>
      <c r="AC1253" s="1"/>
      <c r="AD1253" s="1"/>
      <c r="AE1253" s="2"/>
      <c r="AF1253" s="4"/>
      <c r="AG1253" s="4" t="e">
        <f>IF(ISNUMBER(Merge2[[#This Row],[PerformanceRating.EnvironmentSatisfaction]]),Merge2[[#This Row],[PerformanceRating.EnvironmentSatisfaction]], NA())</f>
        <v>#N/A</v>
      </c>
      <c r="AH1253" s="4"/>
      <c r="AI1253" s="4" t="e">
        <f>IF(ISNUMBER(Merge2[[#This Row],[PerformanceRating.JobSatisfaction]]),Merge2[[#This Row],[PerformanceRating.JobSatisfaction]],NA())</f>
        <v>#N/A</v>
      </c>
      <c r="AJ1253" s="4"/>
      <c r="AK1253" s="4" t="e">
        <f>IF(ISNUMBER(Merge2[[#This Row],[PerformanceRating.RelationshipSatisfaction]]),Merge2[[#This Row],[PerformanceRating.RelationshipSatisfaction]],NA())</f>
        <v>#N/A</v>
      </c>
      <c r="AL1253" s="4"/>
      <c r="AM1253" s="4"/>
      <c r="AN1253" s="4"/>
      <c r="AO1253" s="4" t="e">
        <f>IF(ISNUMBER(Merge2[[#This Row],[PerformanceRating.WorkLifeBalance]]),Merge2[[#This Row],[PerformanceRating.WorkLifeBalance]],NA())</f>
        <v>#N/A</v>
      </c>
      <c r="AP1253" s="4"/>
      <c r="AQ1253" s="4" t="e">
        <f>IF(ISNUMBER(Merge2[[#This Row],[PerformanceRating.SelfRating]]),Merge2[[#This Row],[PerformanceRating.SelfRating]],NA())</f>
        <v>#N/A</v>
      </c>
      <c r="AR1253" s="4"/>
      <c r="AS1253" s="4" t="e">
        <f>IF(ISNUMBER(Merge2[[#This Row],[PerformanceRating.ManagerRating]]),Merge2[[#This Row],[PerformanceRating.ManagerRating]],NA())</f>
        <v>#N/A</v>
      </c>
      <c r="AT1253" s="4" t="e">
        <f>AVERAGE(Merge2[[#This Row],[environment]],Merge2[[#This Row],[job_satisfactory]],Merge2[[#This Row],[Relationship]],Merge2[[#This Row],[worklife]],Merge2[[#This Row],[selfrating]],Merge2[[#This Row],[managerrating]])</f>
        <v>#N/A</v>
      </c>
    </row>
    <row r="1254" spans="1:46" x14ac:dyDescent="0.25">
      <c r="A1254" s="1" t="s">
        <v>4069</v>
      </c>
      <c r="B1254" s="3" t="s">
        <v>4070</v>
      </c>
      <c r="C1254" s="3" t="s">
        <v>4071</v>
      </c>
      <c r="D1254" s="3" t="s">
        <v>26</v>
      </c>
      <c r="E1254" s="4">
        <v>27</v>
      </c>
      <c r="F1254" s="4" t="str">
        <f>IF(Merge2[[#This Row],[Age]]&lt;=35,"Young","Old")</f>
        <v>Young</v>
      </c>
      <c r="G1254" s="3" t="s">
        <v>75</v>
      </c>
      <c r="H1254" s="3" t="s">
        <v>47</v>
      </c>
      <c r="I1254" s="4">
        <v>4</v>
      </c>
      <c r="J1254" s="4" t="str" cm="1">
        <f t="array" ref="J1254">_xlfn.IFS(Merge2[[#This Row],[DistanceFromHome (KM)]] &lt;=10,"0-10KM",Merge2[[#This Row],[DistanceFromHome (KM)]] &lt;=20,"11-20KM",Merge2[[#This Row],[DistanceFromHome (KM)]] &lt;=30,"21-30KM",Merge2[[#This Row],[DistanceFromHome (KM)]] &lt;=40,"31-40KM",Merge2[[#This Row],[DistanceFromHome (KM)]] &lt;=50,"41-50KM")</f>
        <v>0-10KM</v>
      </c>
      <c r="K1254" s="3" t="s">
        <v>40</v>
      </c>
      <c r="L1254" s="3" t="s">
        <v>30</v>
      </c>
      <c r="M1254" s="4">
        <v>3</v>
      </c>
      <c r="N1254" s="3" t="str" cm="1">
        <f t="array" ref="N1254">_xlfn.SWITCH(Merge2[[#This Row],[Education]], 1, "Below College", 2, "College", 3, "Bachelor's", 4, "Master's", 5, "Doctorate")</f>
        <v>Bachelor's</v>
      </c>
      <c r="O1254" s="3" t="s">
        <v>47</v>
      </c>
      <c r="P1254" s="3" t="s">
        <v>233</v>
      </c>
      <c r="Q1254" s="3" t="s">
        <v>51</v>
      </c>
      <c r="R1254" s="5">
        <v>78265</v>
      </c>
      <c r="S1254" s="4">
        <v>1</v>
      </c>
      <c r="T1254" s="3" t="s">
        <v>34</v>
      </c>
      <c r="U1254" s="4">
        <f>IF(Merge2[[#This Row],[OverTime]]="Yes", 1, 0)</f>
        <v>0</v>
      </c>
      <c r="V1254" s="2">
        <v>44387</v>
      </c>
      <c r="W1254" s="3" t="s">
        <v>34</v>
      </c>
      <c r="X1254" s="4">
        <v>1</v>
      </c>
      <c r="Y1254" s="4">
        <v>1</v>
      </c>
      <c r="Z1254" s="4">
        <v>1</v>
      </c>
      <c r="AA1254" s="4" t="str">
        <f>IF(Merge2[[#This Row],[YearsSinceLastPromotion]] &gt;=4, "Need Attention", "OK")</f>
        <v>OK</v>
      </c>
      <c r="AB1254" s="4">
        <v>1</v>
      </c>
      <c r="AC1254" s="1"/>
      <c r="AD1254" s="1"/>
      <c r="AE1254" s="2"/>
      <c r="AF1254" s="4"/>
      <c r="AG1254" s="4" t="e">
        <f>IF(ISNUMBER(Merge2[[#This Row],[PerformanceRating.EnvironmentSatisfaction]]),Merge2[[#This Row],[PerformanceRating.EnvironmentSatisfaction]], NA())</f>
        <v>#N/A</v>
      </c>
      <c r="AH1254" s="4"/>
      <c r="AI1254" s="4" t="e">
        <f>IF(ISNUMBER(Merge2[[#This Row],[PerformanceRating.JobSatisfaction]]),Merge2[[#This Row],[PerformanceRating.JobSatisfaction]],NA())</f>
        <v>#N/A</v>
      </c>
      <c r="AJ1254" s="4"/>
      <c r="AK1254" s="4" t="e">
        <f>IF(ISNUMBER(Merge2[[#This Row],[PerformanceRating.RelationshipSatisfaction]]),Merge2[[#This Row],[PerformanceRating.RelationshipSatisfaction]],NA())</f>
        <v>#N/A</v>
      </c>
      <c r="AL1254" s="4"/>
      <c r="AM1254" s="4"/>
      <c r="AN1254" s="4"/>
      <c r="AO1254" s="4" t="e">
        <f>IF(ISNUMBER(Merge2[[#This Row],[PerformanceRating.WorkLifeBalance]]),Merge2[[#This Row],[PerformanceRating.WorkLifeBalance]],NA())</f>
        <v>#N/A</v>
      </c>
      <c r="AP1254" s="4"/>
      <c r="AQ1254" s="4" t="e">
        <f>IF(ISNUMBER(Merge2[[#This Row],[PerformanceRating.SelfRating]]),Merge2[[#This Row],[PerformanceRating.SelfRating]],NA())</f>
        <v>#N/A</v>
      </c>
      <c r="AR1254" s="4"/>
      <c r="AS1254" s="4" t="e">
        <f>IF(ISNUMBER(Merge2[[#This Row],[PerformanceRating.ManagerRating]]),Merge2[[#This Row],[PerformanceRating.ManagerRating]],NA())</f>
        <v>#N/A</v>
      </c>
      <c r="AT1254" s="4" t="e">
        <f>AVERAGE(Merge2[[#This Row],[environment]],Merge2[[#This Row],[job_satisfactory]],Merge2[[#This Row],[Relationship]],Merge2[[#This Row],[worklife]],Merge2[[#This Row],[selfrating]],Merge2[[#This Row],[managerrating]])</f>
        <v>#N/A</v>
      </c>
    </row>
    <row r="1255" spans="1:46" x14ac:dyDescent="0.25">
      <c r="A1255" s="1" t="s">
        <v>4072</v>
      </c>
      <c r="B1255" s="3" t="s">
        <v>4073</v>
      </c>
      <c r="C1255" s="3" t="s">
        <v>4074</v>
      </c>
      <c r="D1255" s="3" t="s">
        <v>39</v>
      </c>
      <c r="E1255" s="4">
        <v>30</v>
      </c>
      <c r="F1255" s="4" t="str">
        <f>IF(Merge2[[#This Row],[Age]]&lt;=35,"Young","Old")</f>
        <v>Young</v>
      </c>
      <c r="G1255" s="3" t="s">
        <v>27</v>
      </c>
      <c r="H1255" s="3" t="s">
        <v>28</v>
      </c>
      <c r="I1255" s="4">
        <v>43</v>
      </c>
      <c r="J1255" s="4" t="str" cm="1">
        <f t="array" ref="J1255">_xlfn.IFS(Merge2[[#This Row],[DistanceFromHome (KM)]] &lt;=10,"0-10KM",Merge2[[#This Row],[DistanceFromHome (KM)]] &lt;=20,"11-20KM",Merge2[[#This Row],[DistanceFromHome (KM)]] &lt;=30,"21-30KM",Merge2[[#This Row],[DistanceFromHome (KM)]] &lt;=40,"31-40KM",Merge2[[#This Row],[DistanceFromHome (KM)]] &lt;=50,"41-50KM")</f>
        <v>41-50KM</v>
      </c>
      <c r="K1255" s="3" t="s">
        <v>69</v>
      </c>
      <c r="L1255" s="3" t="s">
        <v>30</v>
      </c>
      <c r="M1255" s="4">
        <v>3</v>
      </c>
      <c r="N1255" s="3" t="str" cm="1">
        <f t="array" ref="N1255">_xlfn.SWITCH(Merge2[[#This Row],[Education]], 1, "Below College", 2, "College", 3, "Bachelor's", 4, "Master's", 5, "Doctorate")</f>
        <v>Bachelor's</v>
      </c>
      <c r="O1255" s="3" t="s">
        <v>63</v>
      </c>
      <c r="P1255" s="3" t="s">
        <v>32</v>
      </c>
      <c r="Q1255" s="3" t="s">
        <v>51</v>
      </c>
      <c r="R1255" s="5">
        <v>135160</v>
      </c>
      <c r="S1255" s="4">
        <v>1</v>
      </c>
      <c r="T1255" s="3" t="s">
        <v>34</v>
      </c>
      <c r="U1255" s="4">
        <f>IF(Merge2[[#This Row],[OverTime]]="Yes", 1, 0)</f>
        <v>0</v>
      </c>
      <c r="V1255" s="2">
        <v>44387</v>
      </c>
      <c r="W1255" s="3" t="s">
        <v>34</v>
      </c>
      <c r="X1255" s="4">
        <v>1</v>
      </c>
      <c r="Y1255" s="4">
        <v>1</v>
      </c>
      <c r="Z1255" s="4">
        <v>1</v>
      </c>
      <c r="AA1255" s="4" t="str">
        <f>IF(Merge2[[#This Row],[YearsSinceLastPromotion]] &gt;=4, "Need Attention", "OK")</f>
        <v>OK</v>
      </c>
      <c r="AB1255" s="4">
        <v>0</v>
      </c>
      <c r="AC1255" s="1"/>
      <c r="AD1255" s="1"/>
      <c r="AE1255" s="2"/>
      <c r="AF1255" s="4"/>
      <c r="AG1255" s="4" t="e">
        <f>IF(ISNUMBER(Merge2[[#This Row],[PerformanceRating.EnvironmentSatisfaction]]),Merge2[[#This Row],[PerformanceRating.EnvironmentSatisfaction]], NA())</f>
        <v>#N/A</v>
      </c>
      <c r="AH1255" s="4"/>
      <c r="AI1255" s="4" t="e">
        <f>IF(ISNUMBER(Merge2[[#This Row],[PerformanceRating.JobSatisfaction]]),Merge2[[#This Row],[PerformanceRating.JobSatisfaction]],NA())</f>
        <v>#N/A</v>
      </c>
      <c r="AJ1255" s="4"/>
      <c r="AK1255" s="4" t="e">
        <f>IF(ISNUMBER(Merge2[[#This Row],[PerformanceRating.RelationshipSatisfaction]]),Merge2[[#This Row],[PerformanceRating.RelationshipSatisfaction]],NA())</f>
        <v>#N/A</v>
      </c>
      <c r="AL1255" s="4"/>
      <c r="AM1255" s="4"/>
      <c r="AN1255" s="4"/>
      <c r="AO1255" s="4" t="e">
        <f>IF(ISNUMBER(Merge2[[#This Row],[PerformanceRating.WorkLifeBalance]]),Merge2[[#This Row],[PerformanceRating.WorkLifeBalance]],NA())</f>
        <v>#N/A</v>
      </c>
      <c r="AP1255" s="4"/>
      <c r="AQ1255" s="4" t="e">
        <f>IF(ISNUMBER(Merge2[[#This Row],[PerformanceRating.SelfRating]]),Merge2[[#This Row],[PerformanceRating.SelfRating]],NA())</f>
        <v>#N/A</v>
      </c>
      <c r="AR1255" s="4"/>
      <c r="AS1255" s="4" t="e">
        <f>IF(ISNUMBER(Merge2[[#This Row],[PerformanceRating.ManagerRating]]),Merge2[[#This Row],[PerformanceRating.ManagerRating]],NA())</f>
        <v>#N/A</v>
      </c>
      <c r="AT1255" s="4" t="e">
        <f>AVERAGE(Merge2[[#This Row],[environment]],Merge2[[#This Row],[job_satisfactory]],Merge2[[#This Row],[Relationship]],Merge2[[#This Row],[worklife]],Merge2[[#This Row],[selfrating]],Merge2[[#This Row],[managerrating]])</f>
        <v>#N/A</v>
      </c>
    </row>
    <row r="1256" spans="1:46" x14ac:dyDescent="0.25">
      <c r="A1256" s="1" t="s">
        <v>4075</v>
      </c>
      <c r="B1256" s="3" t="s">
        <v>4076</v>
      </c>
      <c r="C1256" s="3" t="s">
        <v>4077</v>
      </c>
      <c r="D1256" s="3" t="s">
        <v>39</v>
      </c>
      <c r="E1256" s="4">
        <v>19</v>
      </c>
      <c r="F1256" s="4" t="str">
        <f>IF(Merge2[[#This Row],[Age]]&lt;=35,"Young","Old")</f>
        <v>Young</v>
      </c>
      <c r="G1256" s="3" t="s">
        <v>27</v>
      </c>
      <c r="H1256" s="3" t="s">
        <v>57</v>
      </c>
      <c r="I1256" s="4">
        <v>4</v>
      </c>
      <c r="J1256" s="4" t="str" cm="1">
        <f t="array" ref="J1256">_xlfn.IFS(Merge2[[#This Row],[DistanceFromHome (KM)]] &lt;=10,"0-10KM",Merge2[[#This Row],[DistanceFromHome (KM)]] &lt;=20,"11-20KM",Merge2[[#This Row],[DistanceFromHome (KM)]] &lt;=30,"21-30KM",Merge2[[#This Row],[DistanceFromHome (KM)]] &lt;=40,"31-40KM",Merge2[[#This Row],[DistanceFromHome (KM)]] &lt;=50,"41-50KM")</f>
        <v>0-10KM</v>
      </c>
      <c r="K1256" s="3" t="s">
        <v>40</v>
      </c>
      <c r="L1256" s="3" t="s">
        <v>30</v>
      </c>
      <c r="M1256" s="4">
        <v>3</v>
      </c>
      <c r="N1256" s="3" t="str" cm="1">
        <f t="array" ref="N1256">_xlfn.SWITCH(Merge2[[#This Row],[Education]], 1, "Below College", 2, "College", 3, "Bachelor's", 4, "Master's", 5, "Doctorate")</f>
        <v>Bachelor's</v>
      </c>
      <c r="O1256" s="3" t="s">
        <v>58</v>
      </c>
      <c r="P1256" s="3" t="s">
        <v>101</v>
      </c>
      <c r="Q1256" s="3" t="s">
        <v>41</v>
      </c>
      <c r="R1256" s="5">
        <v>60077</v>
      </c>
      <c r="S1256" s="4">
        <v>1</v>
      </c>
      <c r="T1256" s="3" t="s">
        <v>34</v>
      </c>
      <c r="U1256" s="4">
        <f>IF(Merge2[[#This Row],[OverTime]]="Yes", 1, 0)</f>
        <v>0</v>
      </c>
      <c r="V1256" s="2">
        <v>44388</v>
      </c>
      <c r="W1256" s="3" t="s">
        <v>34</v>
      </c>
      <c r="X1256" s="4">
        <v>1</v>
      </c>
      <c r="Y1256" s="4">
        <v>1</v>
      </c>
      <c r="Z1256" s="4">
        <v>1</v>
      </c>
      <c r="AA1256" s="4" t="str">
        <f>IF(Merge2[[#This Row],[YearsSinceLastPromotion]] &gt;=4, "Need Attention", "OK")</f>
        <v>OK</v>
      </c>
      <c r="AB1256" s="4">
        <v>0</v>
      </c>
      <c r="AC1256" s="1"/>
      <c r="AD1256" s="1"/>
      <c r="AE1256" s="2"/>
      <c r="AF1256" s="4"/>
      <c r="AG1256" s="4" t="e">
        <f>IF(ISNUMBER(Merge2[[#This Row],[PerformanceRating.EnvironmentSatisfaction]]),Merge2[[#This Row],[PerformanceRating.EnvironmentSatisfaction]], NA())</f>
        <v>#N/A</v>
      </c>
      <c r="AH1256" s="4"/>
      <c r="AI1256" s="4" t="e">
        <f>IF(ISNUMBER(Merge2[[#This Row],[PerformanceRating.JobSatisfaction]]),Merge2[[#This Row],[PerformanceRating.JobSatisfaction]],NA())</f>
        <v>#N/A</v>
      </c>
      <c r="AJ1256" s="4"/>
      <c r="AK1256" s="4" t="e">
        <f>IF(ISNUMBER(Merge2[[#This Row],[PerformanceRating.RelationshipSatisfaction]]),Merge2[[#This Row],[PerformanceRating.RelationshipSatisfaction]],NA())</f>
        <v>#N/A</v>
      </c>
      <c r="AL1256" s="4"/>
      <c r="AM1256" s="4"/>
      <c r="AN1256" s="4"/>
      <c r="AO1256" s="4" t="e">
        <f>IF(ISNUMBER(Merge2[[#This Row],[PerformanceRating.WorkLifeBalance]]),Merge2[[#This Row],[PerformanceRating.WorkLifeBalance]],NA())</f>
        <v>#N/A</v>
      </c>
      <c r="AP1256" s="4"/>
      <c r="AQ1256" s="4" t="e">
        <f>IF(ISNUMBER(Merge2[[#This Row],[PerformanceRating.SelfRating]]),Merge2[[#This Row],[PerformanceRating.SelfRating]],NA())</f>
        <v>#N/A</v>
      </c>
      <c r="AR1256" s="4"/>
      <c r="AS1256" s="4" t="e">
        <f>IF(ISNUMBER(Merge2[[#This Row],[PerformanceRating.ManagerRating]]),Merge2[[#This Row],[PerformanceRating.ManagerRating]],NA())</f>
        <v>#N/A</v>
      </c>
      <c r="AT1256" s="4" t="e">
        <f>AVERAGE(Merge2[[#This Row],[environment]],Merge2[[#This Row],[job_satisfactory]],Merge2[[#This Row],[Relationship]],Merge2[[#This Row],[worklife]],Merge2[[#This Row],[selfrating]],Merge2[[#This Row],[managerrating]])</f>
        <v>#N/A</v>
      </c>
    </row>
    <row r="1257" spans="1:46" x14ac:dyDescent="0.25">
      <c r="A1257" s="1" t="s">
        <v>4078</v>
      </c>
      <c r="B1257" s="3" t="s">
        <v>4079</v>
      </c>
      <c r="C1257" s="3" t="s">
        <v>4080</v>
      </c>
      <c r="D1257" s="3" t="s">
        <v>26</v>
      </c>
      <c r="E1257" s="4">
        <v>22</v>
      </c>
      <c r="F1257" s="4" t="str">
        <f>IF(Merge2[[#This Row],[Age]]&lt;=35,"Young","Old")</f>
        <v>Young</v>
      </c>
      <c r="G1257" s="3" t="s">
        <v>27</v>
      </c>
      <c r="H1257" s="3" t="s">
        <v>57</v>
      </c>
      <c r="I1257" s="4">
        <v>38</v>
      </c>
      <c r="J1257" s="4" t="str" cm="1">
        <f t="array" ref="J1257">_xlfn.IFS(Merge2[[#This Row],[DistanceFromHome (KM)]] &lt;=10,"0-10KM",Merge2[[#This Row],[DistanceFromHome (KM)]] &lt;=20,"11-20KM",Merge2[[#This Row],[DistanceFromHome (KM)]] &lt;=30,"21-30KM",Merge2[[#This Row],[DistanceFromHome (KM)]] &lt;=40,"31-40KM",Merge2[[#This Row],[DistanceFromHome (KM)]] &lt;=50,"41-50KM")</f>
        <v>31-40KM</v>
      </c>
      <c r="K1257" s="3" t="s">
        <v>29</v>
      </c>
      <c r="L1257" s="3" t="s">
        <v>30</v>
      </c>
      <c r="M1257" s="4">
        <v>4</v>
      </c>
      <c r="N1257" s="3" t="str" cm="1">
        <f t="array" ref="N1257">_xlfn.SWITCH(Merge2[[#This Row],[Education]], 1, "Below College", 2, "College", 3, "Bachelor's", 4, "Master's", 5, "Doctorate")</f>
        <v>Master's</v>
      </c>
      <c r="O1257" s="3" t="s">
        <v>58</v>
      </c>
      <c r="P1257" s="3" t="s">
        <v>93</v>
      </c>
      <c r="Q1257" s="3" t="s">
        <v>51</v>
      </c>
      <c r="R1257" s="5">
        <v>31161</v>
      </c>
      <c r="S1257" s="4">
        <v>1</v>
      </c>
      <c r="T1257" s="3" t="s">
        <v>42</v>
      </c>
      <c r="U1257" s="4">
        <f>IF(Merge2[[#This Row],[OverTime]]="Yes", 1, 0)</f>
        <v>1</v>
      </c>
      <c r="V1257" s="2">
        <v>44396</v>
      </c>
      <c r="W1257" s="3" t="s">
        <v>34</v>
      </c>
      <c r="X1257" s="4">
        <v>1</v>
      </c>
      <c r="Y1257" s="4">
        <v>0</v>
      </c>
      <c r="Z1257" s="4">
        <v>0</v>
      </c>
      <c r="AA1257" s="4" t="str">
        <f>IF(Merge2[[#This Row],[YearsSinceLastPromotion]] &gt;=4, "Need Attention", "OK")</f>
        <v>OK</v>
      </c>
      <c r="AB1257" s="4">
        <v>0</v>
      </c>
      <c r="AC1257" s="1"/>
      <c r="AD1257" s="1"/>
      <c r="AE1257" s="2"/>
      <c r="AF1257" s="4"/>
      <c r="AG1257" s="4" t="e">
        <f>IF(ISNUMBER(Merge2[[#This Row],[PerformanceRating.EnvironmentSatisfaction]]),Merge2[[#This Row],[PerformanceRating.EnvironmentSatisfaction]], NA())</f>
        <v>#N/A</v>
      </c>
      <c r="AH1257" s="4"/>
      <c r="AI1257" s="4" t="e">
        <f>IF(ISNUMBER(Merge2[[#This Row],[PerformanceRating.JobSatisfaction]]),Merge2[[#This Row],[PerformanceRating.JobSatisfaction]],NA())</f>
        <v>#N/A</v>
      </c>
      <c r="AJ1257" s="4"/>
      <c r="AK1257" s="4" t="e">
        <f>IF(ISNUMBER(Merge2[[#This Row],[PerformanceRating.RelationshipSatisfaction]]),Merge2[[#This Row],[PerformanceRating.RelationshipSatisfaction]],NA())</f>
        <v>#N/A</v>
      </c>
      <c r="AL1257" s="4"/>
      <c r="AM1257" s="4"/>
      <c r="AN1257" s="4"/>
      <c r="AO1257" s="4" t="e">
        <f>IF(ISNUMBER(Merge2[[#This Row],[PerformanceRating.WorkLifeBalance]]),Merge2[[#This Row],[PerformanceRating.WorkLifeBalance]],NA())</f>
        <v>#N/A</v>
      </c>
      <c r="AP1257" s="4"/>
      <c r="AQ1257" s="4" t="e">
        <f>IF(ISNUMBER(Merge2[[#This Row],[PerformanceRating.SelfRating]]),Merge2[[#This Row],[PerformanceRating.SelfRating]],NA())</f>
        <v>#N/A</v>
      </c>
      <c r="AR1257" s="4"/>
      <c r="AS1257" s="4" t="e">
        <f>IF(ISNUMBER(Merge2[[#This Row],[PerformanceRating.ManagerRating]]),Merge2[[#This Row],[PerformanceRating.ManagerRating]],NA())</f>
        <v>#N/A</v>
      </c>
      <c r="AT1257" s="4" t="e">
        <f>AVERAGE(Merge2[[#This Row],[environment]],Merge2[[#This Row],[job_satisfactory]],Merge2[[#This Row],[Relationship]],Merge2[[#This Row],[worklife]],Merge2[[#This Row],[selfrating]],Merge2[[#This Row],[managerrating]])</f>
        <v>#N/A</v>
      </c>
    </row>
    <row r="1258" spans="1:46" hidden="1" x14ac:dyDescent="0.25">
      <c r="A1258" s="1" t="s">
        <v>4081</v>
      </c>
      <c r="B1258" s="3" t="s">
        <v>4082</v>
      </c>
      <c r="C1258" s="3" t="s">
        <v>4083</v>
      </c>
      <c r="D1258" s="3" t="s">
        <v>56</v>
      </c>
      <c r="E1258" s="4">
        <v>46</v>
      </c>
      <c r="F1258" s="4" t="str">
        <f>IF(Merge2[[#This Row],[Age]]&lt;=35,"Young","Old")</f>
        <v>Old</v>
      </c>
      <c r="G1258" s="3" t="s">
        <v>27</v>
      </c>
      <c r="H1258" s="3" t="s">
        <v>28</v>
      </c>
      <c r="I1258" s="4">
        <v>17</v>
      </c>
      <c r="J1258" s="4" t="str" cm="1">
        <f t="array" ref="J1258">_xlfn.IFS(Merge2[[#This Row],[DistanceFromHome (KM)]] &lt;=10,"0-10KM",Merge2[[#This Row],[DistanceFromHome (KM)]] &lt;=20,"11-20KM",Merge2[[#This Row],[DistanceFromHome (KM)]] &lt;=30,"21-30KM",Merge2[[#This Row],[DistanceFromHome (KM)]] &lt;=40,"31-40KM",Merge2[[#This Row],[DistanceFromHome (KM)]] &lt;=50,"41-50KM")</f>
        <v>11-20KM</v>
      </c>
      <c r="K1258" s="3" t="s">
        <v>40</v>
      </c>
      <c r="L1258" s="3" t="s">
        <v>30</v>
      </c>
      <c r="M1258" s="4">
        <v>3</v>
      </c>
      <c r="N1258" s="3" t="str" cm="1">
        <f t="array" ref="N1258">_xlfn.SWITCH(Merge2[[#This Row],[Education]], 1, "Below College", 2, "College", 3, "Bachelor's", 4, "Master's", 5, "Doctorate")</f>
        <v>Bachelor's</v>
      </c>
      <c r="O1258" s="3" t="s">
        <v>49</v>
      </c>
      <c r="P1258" s="3" t="s">
        <v>32</v>
      </c>
      <c r="Q1258" s="3" t="s">
        <v>51</v>
      </c>
      <c r="R1258" s="5">
        <v>223874</v>
      </c>
      <c r="S1258" s="4">
        <v>1</v>
      </c>
      <c r="T1258" s="3" t="s">
        <v>34</v>
      </c>
      <c r="U1258" s="4">
        <f>IF(Merge2[[#This Row],[OverTime]]="Yes", 1, 0)</f>
        <v>0</v>
      </c>
      <c r="V1258" s="2">
        <v>44396</v>
      </c>
      <c r="W1258" s="3" t="s">
        <v>42</v>
      </c>
      <c r="X1258" s="4">
        <v>1</v>
      </c>
      <c r="Y1258" s="4">
        <v>0</v>
      </c>
      <c r="Z1258" s="4">
        <v>0</v>
      </c>
      <c r="AA1258" s="4" t="str">
        <f>IF(Merge2[[#This Row],[YearsSinceLastPromotion]] &gt;=4, "Need Attention", "OK")</f>
        <v>OK</v>
      </c>
      <c r="AB1258" s="4">
        <v>0</v>
      </c>
      <c r="AC1258" s="1" t="s">
        <v>4084</v>
      </c>
      <c r="AD1258" s="1" t="s">
        <v>4081</v>
      </c>
      <c r="AE1258" s="2">
        <v>42484</v>
      </c>
      <c r="AF1258" s="4">
        <v>4</v>
      </c>
      <c r="AG1258" s="4">
        <f>IF(ISNUMBER(Merge2[[#This Row],[PerformanceRating.EnvironmentSatisfaction]]),Merge2[[#This Row],[PerformanceRating.EnvironmentSatisfaction]], NA())</f>
        <v>4</v>
      </c>
      <c r="AH1258" s="4">
        <v>5</v>
      </c>
      <c r="AI1258" s="4">
        <f>IF(ISNUMBER(Merge2[[#This Row],[PerformanceRating.JobSatisfaction]]),Merge2[[#This Row],[PerformanceRating.JobSatisfaction]],NA())</f>
        <v>5</v>
      </c>
      <c r="AJ1258" s="4">
        <v>2</v>
      </c>
      <c r="AK1258" s="4">
        <f>IF(ISNUMBER(Merge2[[#This Row],[PerformanceRating.RelationshipSatisfaction]]),Merge2[[#This Row],[PerformanceRating.RelationshipSatisfaction]],NA())</f>
        <v>2</v>
      </c>
      <c r="AL1258" s="4">
        <v>2</v>
      </c>
      <c r="AM1258" s="4">
        <v>1</v>
      </c>
      <c r="AN1258" s="4">
        <v>3</v>
      </c>
      <c r="AO1258" s="4">
        <f>IF(ISNUMBER(Merge2[[#This Row],[PerformanceRating.WorkLifeBalance]]),Merge2[[#This Row],[PerformanceRating.WorkLifeBalance]],NA())</f>
        <v>3</v>
      </c>
      <c r="AP1258" s="4">
        <v>4</v>
      </c>
      <c r="AQ1258" s="4">
        <f>IF(ISNUMBER(Merge2[[#This Row],[PerformanceRating.SelfRating]]),Merge2[[#This Row],[PerformanceRating.SelfRating]],NA())</f>
        <v>4</v>
      </c>
      <c r="AR1258" s="4">
        <v>4</v>
      </c>
      <c r="AS1258" s="4">
        <f>IF(ISNUMBER(Merge2[[#This Row],[PerformanceRating.ManagerRating]]),Merge2[[#This Row],[PerformanceRating.ManagerRating]],NA())</f>
        <v>4</v>
      </c>
      <c r="AT1258" s="4">
        <f>AVERAGE(Merge2[[#This Row],[environment]],Merge2[[#This Row],[job_satisfactory]],Merge2[[#This Row],[Relationship]],Merge2[[#This Row],[worklife]],Merge2[[#This Row],[selfrating]],Merge2[[#This Row],[managerrating]])</f>
        <v>3.6666666666666665</v>
      </c>
    </row>
    <row r="1259" spans="1:46" x14ac:dyDescent="0.25">
      <c r="A1259" s="1" t="s">
        <v>4085</v>
      </c>
      <c r="B1259" s="3" t="s">
        <v>4086</v>
      </c>
      <c r="C1259" s="3" t="s">
        <v>4087</v>
      </c>
      <c r="D1259" s="3" t="s">
        <v>39</v>
      </c>
      <c r="E1259" s="4">
        <v>21</v>
      </c>
      <c r="F1259" s="4" t="str">
        <f>IF(Merge2[[#This Row],[Age]]&lt;=35,"Young","Old")</f>
        <v>Young</v>
      </c>
      <c r="G1259" s="3" t="s">
        <v>27</v>
      </c>
      <c r="H1259" s="3" t="s">
        <v>57</v>
      </c>
      <c r="I1259" s="4">
        <v>43</v>
      </c>
      <c r="J1259" s="4" t="str" cm="1">
        <f t="array" ref="J1259">_xlfn.IFS(Merge2[[#This Row],[DistanceFromHome (KM)]] &lt;=10,"0-10KM",Merge2[[#This Row],[DistanceFromHome (KM)]] &lt;=20,"11-20KM",Merge2[[#This Row],[DistanceFromHome (KM)]] &lt;=30,"21-30KM",Merge2[[#This Row],[DistanceFromHome (KM)]] &lt;=40,"31-40KM",Merge2[[#This Row],[DistanceFromHome (KM)]] &lt;=50,"41-50KM")</f>
        <v>41-50KM</v>
      </c>
      <c r="K1259" s="3" t="s">
        <v>69</v>
      </c>
      <c r="L1259" s="3" t="s">
        <v>30</v>
      </c>
      <c r="M1259" s="4">
        <v>4</v>
      </c>
      <c r="N1259" s="3" t="str" cm="1">
        <f t="array" ref="N1259">_xlfn.SWITCH(Merge2[[#This Row],[Education]], 1, "Below College", 2, "College", 3, "Bachelor's", 4, "Master's", 5, "Doctorate")</f>
        <v>Master's</v>
      </c>
      <c r="O1259" s="3" t="s">
        <v>58</v>
      </c>
      <c r="P1259" s="3" t="s">
        <v>93</v>
      </c>
      <c r="Q1259" s="3" t="s">
        <v>51</v>
      </c>
      <c r="R1259" s="5">
        <v>38749</v>
      </c>
      <c r="S1259" s="4">
        <v>1</v>
      </c>
      <c r="T1259" s="3" t="s">
        <v>34</v>
      </c>
      <c r="U1259" s="4">
        <f>IF(Merge2[[#This Row],[OverTime]]="Yes", 1, 0)</f>
        <v>0</v>
      </c>
      <c r="V1259" s="2">
        <v>44398</v>
      </c>
      <c r="W1259" s="3" t="s">
        <v>34</v>
      </c>
      <c r="X1259" s="4">
        <v>1</v>
      </c>
      <c r="Y1259" s="4">
        <v>0</v>
      </c>
      <c r="Z1259" s="4">
        <v>0</v>
      </c>
      <c r="AA1259" s="4" t="str">
        <f>IF(Merge2[[#This Row],[YearsSinceLastPromotion]] &gt;=4, "Need Attention", "OK")</f>
        <v>OK</v>
      </c>
      <c r="AB1259" s="4">
        <v>0</v>
      </c>
      <c r="AC1259" s="1"/>
      <c r="AD1259" s="1"/>
      <c r="AE1259" s="2"/>
      <c r="AF1259" s="4"/>
      <c r="AG1259" s="4" t="e">
        <f>IF(ISNUMBER(Merge2[[#This Row],[PerformanceRating.EnvironmentSatisfaction]]),Merge2[[#This Row],[PerformanceRating.EnvironmentSatisfaction]], NA())</f>
        <v>#N/A</v>
      </c>
      <c r="AH1259" s="4"/>
      <c r="AI1259" s="4" t="e">
        <f>IF(ISNUMBER(Merge2[[#This Row],[PerformanceRating.JobSatisfaction]]),Merge2[[#This Row],[PerformanceRating.JobSatisfaction]],NA())</f>
        <v>#N/A</v>
      </c>
      <c r="AJ1259" s="4"/>
      <c r="AK1259" s="4" t="e">
        <f>IF(ISNUMBER(Merge2[[#This Row],[PerformanceRating.RelationshipSatisfaction]]),Merge2[[#This Row],[PerformanceRating.RelationshipSatisfaction]],NA())</f>
        <v>#N/A</v>
      </c>
      <c r="AL1259" s="4"/>
      <c r="AM1259" s="4"/>
      <c r="AN1259" s="4"/>
      <c r="AO1259" s="4" t="e">
        <f>IF(ISNUMBER(Merge2[[#This Row],[PerformanceRating.WorkLifeBalance]]),Merge2[[#This Row],[PerformanceRating.WorkLifeBalance]],NA())</f>
        <v>#N/A</v>
      </c>
      <c r="AP1259" s="4"/>
      <c r="AQ1259" s="4" t="e">
        <f>IF(ISNUMBER(Merge2[[#This Row],[PerformanceRating.SelfRating]]),Merge2[[#This Row],[PerformanceRating.SelfRating]],NA())</f>
        <v>#N/A</v>
      </c>
      <c r="AR1259" s="4"/>
      <c r="AS1259" s="4" t="e">
        <f>IF(ISNUMBER(Merge2[[#This Row],[PerformanceRating.ManagerRating]]),Merge2[[#This Row],[PerformanceRating.ManagerRating]],NA())</f>
        <v>#N/A</v>
      </c>
      <c r="AT1259" s="4" t="e">
        <f>AVERAGE(Merge2[[#This Row],[environment]],Merge2[[#This Row],[job_satisfactory]],Merge2[[#This Row],[Relationship]],Merge2[[#This Row],[worklife]],Merge2[[#This Row],[selfrating]],Merge2[[#This Row],[managerrating]])</f>
        <v>#N/A</v>
      </c>
    </row>
    <row r="1260" spans="1:46" x14ac:dyDescent="0.25">
      <c r="A1260" s="1" t="s">
        <v>4088</v>
      </c>
      <c r="B1260" s="3" t="s">
        <v>4089</v>
      </c>
      <c r="C1260" s="3" t="s">
        <v>4090</v>
      </c>
      <c r="D1260" s="3" t="s">
        <v>26</v>
      </c>
      <c r="E1260" s="4">
        <v>30</v>
      </c>
      <c r="F1260" s="4" t="str">
        <f>IF(Merge2[[#This Row],[Age]]&lt;=35,"Young","Old")</f>
        <v>Young</v>
      </c>
      <c r="G1260" s="3" t="s">
        <v>92</v>
      </c>
      <c r="H1260" s="3" t="s">
        <v>57</v>
      </c>
      <c r="I1260" s="4">
        <v>32</v>
      </c>
      <c r="J1260" s="4" t="str" cm="1">
        <f t="array" ref="J1260">_xlfn.IFS(Merge2[[#This Row],[DistanceFromHome (KM)]] &lt;=10,"0-10KM",Merge2[[#This Row],[DistanceFromHome (KM)]] &lt;=20,"11-20KM",Merge2[[#This Row],[DistanceFromHome (KM)]] &lt;=30,"21-30KM",Merge2[[#This Row],[DistanceFromHome (KM)]] &lt;=40,"31-40KM",Merge2[[#This Row],[DistanceFromHome (KM)]] &lt;=50,"41-50KM")</f>
        <v>31-40KM</v>
      </c>
      <c r="K1260" s="3" t="s">
        <v>40</v>
      </c>
      <c r="L1260" s="3" t="s">
        <v>30</v>
      </c>
      <c r="M1260" s="4">
        <v>4</v>
      </c>
      <c r="N1260" s="3" t="str" cm="1">
        <f t="array" ref="N1260">_xlfn.SWITCH(Merge2[[#This Row],[Education]], 1, "Below College", 2, "College", 3, "Bachelor's", 4, "Master's", 5, "Doctorate")</f>
        <v>Master's</v>
      </c>
      <c r="O1260" s="3" t="s">
        <v>83</v>
      </c>
      <c r="P1260" s="3" t="s">
        <v>114</v>
      </c>
      <c r="Q1260" s="3" t="s">
        <v>41</v>
      </c>
      <c r="R1260" s="5">
        <v>145589</v>
      </c>
      <c r="S1260" s="4">
        <v>1</v>
      </c>
      <c r="T1260" s="3" t="s">
        <v>42</v>
      </c>
      <c r="U1260" s="4">
        <f>IF(Merge2[[#This Row],[OverTime]]="Yes", 1, 0)</f>
        <v>1</v>
      </c>
      <c r="V1260" s="2">
        <v>44407</v>
      </c>
      <c r="W1260" s="3" t="s">
        <v>34</v>
      </c>
      <c r="X1260" s="4">
        <v>1</v>
      </c>
      <c r="Y1260" s="4">
        <v>1</v>
      </c>
      <c r="Z1260" s="4">
        <v>1</v>
      </c>
      <c r="AA1260" s="4" t="str">
        <f>IF(Merge2[[#This Row],[YearsSinceLastPromotion]] &gt;=4, "Need Attention", "OK")</f>
        <v>OK</v>
      </c>
      <c r="AB1260" s="4">
        <v>1</v>
      </c>
      <c r="AC1260" s="1"/>
      <c r="AD1260" s="1"/>
      <c r="AE1260" s="2"/>
      <c r="AF1260" s="4"/>
      <c r="AG1260" s="4" t="e">
        <f>IF(ISNUMBER(Merge2[[#This Row],[PerformanceRating.EnvironmentSatisfaction]]),Merge2[[#This Row],[PerformanceRating.EnvironmentSatisfaction]], NA())</f>
        <v>#N/A</v>
      </c>
      <c r="AH1260" s="4"/>
      <c r="AI1260" s="4" t="e">
        <f>IF(ISNUMBER(Merge2[[#This Row],[PerformanceRating.JobSatisfaction]]),Merge2[[#This Row],[PerformanceRating.JobSatisfaction]],NA())</f>
        <v>#N/A</v>
      </c>
      <c r="AJ1260" s="4"/>
      <c r="AK1260" s="4" t="e">
        <f>IF(ISNUMBER(Merge2[[#This Row],[PerformanceRating.RelationshipSatisfaction]]),Merge2[[#This Row],[PerformanceRating.RelationshipSatisfaction]],NA())</f>
        <v>#N/A</v>
      </c>
      <c r="AL1260" s="4"/>
      <c r="AM1260" s="4"/>
      <c r="AN1260" s="4"/>
      <c r="AO1260" s="4" t="e">
        <f>IF(ISNUMBER(Merge2[[#This Row],[PerformanceRating.WorkLifeBalance]]),Merge2[[#This Row],[PerformanceRating.WorkLifeBalance]],NA())</f>
        <v>#N/A</v>
      </c>
      <c r="AP1260" s="4"/>
      <c r="AQ1260" s="4" t="e">
        <f>IF(ISNUMBER(Merge2[[#This Row],[PerformanceRating.SelfRating]]),Merge2[[#This Row],[PerformanceRating.SelfRating]],NA())</f>
        <v>#N/A</v>
      </c>
      <c r="AR1260" s="4"/>
      <c r="AS1260" s="4" t="e">
        <f>IF(ISNUMBER(Merge2[[#This Row],[PerformanceRating.ManagerRating]]),Merge2[[#This Row],[PerformanceRating.ManagerRating]],NA())</f>
        <v>#N/A</v>
      </c>
      <c r="AT1260" s="4" t="e">
        <f>AVERAGE(Merge2[[#This Row],[environment]],Merge2[[#This Row],[job_satisfactory]],Merge2[[#This Row],[Relationship]],Merge2[[#This Row],[worklife]],Merge2[[#This Row],[selfrating]],Merge2[[#This Row],[managerrating]])</f>
        <v>#N/A</v>
      </c>
    </row>
    <row r="1261" spans="1:46" x14ac:dyDescent="0.25">
      <c r="A1261" s="1" t="s">
        <v>4091</v>
      </c>
      <c r="B1261" s="3" t="s">
        <v>4092</v>
      </c>
      <c r="C1261" s="3" t="s">
        <v>4093</v>
      </c>
      <c r="D1261" s="3" t="s">
        <v>26</v>
      </c>
      <c r="E1261" s="4">
        <v>20</v>
      </c>
      <c r="F1261" s="4" t="str">
        <f>IF(Merge2[[#This Row],[Age]]&lt;=35,"Young","Old")</f>
        <v>Young</v>
      </c>
      <c r="G1261" s="3" t="s">
        <v>92</v>
      </c>
      <c r="H1261" s="3" t="s">
        <v>57</v>
      </c>
      <c r="I1261" s="4">
        <v>23</v>
      </c>
      <c r="J1261" s="4" t="str" cm="1">
        <f t="array" ref="J1261">_xlfn.IFS(Merge2[[#This Row],[DistanceFromHome (KM)]] &lt;=10,"0-10KM",Merge2[[#This Row],[DistanceFromHome (KM)]] &lt;=20,"11-20KM",Merge2[[#This Row],[DistanceFromHome (KM)]] &lt;=30,"21-30KM",Merge2[[#This Row],[DistanceFromHome (KM)]] &lt;=40,"31-40KM",Merge2[[#This Row],[DistanceFromHome (KM)]] &lt;=50,"41-50KM")</f>
        <v>21-30KM</v>
      </c>
      <c r="K1261" s="3" t="s">
        <v>40</v>
      </c>
      <c r="L1261" s="3" t="s">
        <v>30</v>
      </c>
      <c r="M1261" s="4">
        <v>3</v>
      </c>
      <c r="N1261" s="3" t="str" cm="1">
        <f t="array" ref="N1261">_xlfn.SWITCH(Merge2[[#This Row],[Education]], 1, "Below College", 2, "College", 3, "Bachelor's", 4, "Master's", 5, "Doctorate")</f>
        <v>Bachelor's</v>
      </c>
      <c r="O1261" s="3" t="s">
        <v>77</v>
      </c>
      <c r="P1261" s="3" t="s">
        <v>110</v>
      </c>
      <c r="Q1261" s="3" t="s">
        <v>33</v>
      </c>
      <c r="R1261" s="5">
        <v>31801</v>
      </c>
      <c r="S1261" s="4">
        <v>1</v>
      </c>
      <c r="T1261" s="3" t="s">
        <v>42</v>
      </c>
      <c r="U1261" s="4">
        <f>IF(Merge2[[#This Row],[OverTime]]="Yes", 1, 0)</f>
        <v>1</v>
      </c>
      <c r="V1261" s="2">
        <v>44410</v>
      </c>
      <c r="W1261" s="3" t="s">
        <v>34</v>
      </c>
      <c r="X1261" s="4">
        <v>1</v>
      </c>
      <c r="Y1261" s="4">
        <v>1</v>
      </c>
      <c r="Z1261" s="4">
        <v>1</v>
      </c>
      <c r="AA1261" s="4" t="str">
        <f>IF(Merge2[[#This Row],[YearsSinceLastPromotion]] &gt;=4, "Need Attention", "OK")</f>
        <v>OK</v>
      </c>
      <c r="AB1261" s="4">
        <v>0</v>
      </c>
      <c r="AC1261" s="1"/>
      <c r="AD1261" s="1"/>
      <c r="AE1261" s="2"/>
      <c r="AF1261" s="4"/>
      <c r="AG1261" s="4" t="e">
        <f>IF(ISNUMBER(Merge2[[#This Row],[PerformanceRating.EnvironmentSatisfaction]]),Merge2[[#This Row],[PerformanceRating.EnvironmentSatisfaction]], NA())</f>
        <v>#N/A</v>
      </c>
      <c r="AH1261" s="4"/>
      <c r="AI1261" s="4" t="e">
        <f>IF(ISNUMBER(Merge2[[#This Row],[PerformanceRating.JobSatisfaction]]),Merge2[[#This Row],[PerformanceRating.JobSatisfaction]],NA())</f>
        <v>#N/A</v>
      </c>
      <c r="AJ1261" s="4"/>
      <c r="AK1261" s="4" t="e">
        <f>IF(ISNUMBER(Merge2[[#This Row],[PerformanceRating.RelationshipSatisfaction]]),Merge2[[#This Row],[PerformanceRating.RelationshipSatisfaction]],NA())</f>
        <v>#N/A</v>
      </c>
      <c r="AL1261" s="4"/>
      <c r="AM1261" s="4"/>
      <c r="AN1261" s="4"/>
      <c r="AO1261" s="4" t="e">
        <f>IF(ISNUMBER(Merge2[[#This Row],[PerformanceRating.WorkLifeBalance]]),Merge2[[#This Row],[PerformanceRating.WorkLifeBalance]],NA())</f>
        <v>#N/A</v>
      </c>
      <c r="AP1261" s="4"/>
      <c r="AQ1261" s="4" t="e">
        <f>IF(ISNUMBER(Merge2[[#This Row],[PerformanceRating.SelfRating]]),Merge2[[#This Row],[PerformanceRating.SelfRating]],NA())</f>
        <v>#N/A</v>
      </c>
      <c r="AR1261" s="4"/>
      <c r="AS1261" s="4" t="e">
        <f>IF(ISNUMBER(Merge2[[#This Row],[PerformanceRating.ManagerRating]]),Merge2[[#This Row],[PerformanceRating.ManagerRating]],NA())</f>
        <v>#N/A</v>
      </c>
      <c r="AT1261" s="4" t="e">
        <f>AVERAGE(Merge2[[#This Row],[environment]],Merge2[[#This Row],[job_satisfactory]],Merge2[[#This Row],[Relationship]],Merge2[[#This Row],[worklife]],Merge2[[#This Row],[selfrating]],Merge2[[#This Row],[managerrating]])</f>
        <v>#N/A</v>
      </c>
    </row>
    <row r="1262" spans="1:46" x14ac:dyDescent="0.25">
      <c r="A1262" s="1" t="s">
        <v>4094</v>
      </c>
      <c r="B1262" s="3" t="s">
        <v>4095</v>
      </c>
      <c r="C1262" s="3" t="s">
        <v>4096</v>
      </c>
      <c r="D1262" s="3" t="s">
        <v>26</v>
      </c>
      <c r="E1262" s="4">
        <v>19</v>
      </c>
      <c r="F1262" s="4" t="str">
        <f>IF(Merge2[[#This Row],[Age]]&lt;=35,"Young","Old")</f>
        <v>Young</v>
      </c>
      <c r="G1262" s="3" t="s">
        <v>27</v>
      </c>
      <c r="H1262" s="3" t="s">
        <v>57</v>
      </c>
      <c r="I1262" s="4">
        <v>33</v>
      </c>
      <c r="J1262" s="4" t="str" cm="1">
        <f t="array" ref="J1262">_xlfn.IFS(Merge2[[#This Row],[DistanceFromHome (KM)]] &lt;=10,"0-10KM",Merge2[[#This Row],[DistanceFromHome (KM)]] &lt;=20,"11-20KM",Merge2[[#This Row],[DistanceFromHome (KM)]] &lt;=30,"21-30KM",Merge2[[#This Row],[DistanceFromHome (KM)]] &lt;=40,"31-40KM",Merge2[[#This Row],[DistanceFromHome (KM)]] &lt;=50,"41-50KM")</f>
        <v>31-40KM</v>
      </c>
      <c r="K1262" s="3" t="s">
        <v>69</v>
      </c>
      <c r="L1262" s="3" t="s">
        <v>30</v>
      </c>
      <c r="M1262" s="4">
        <v>3</v>
      </c>
      <c r="N1262" s="3" t="str" cm="1">
        <f t="array" ref="N1262">_xlfn.SWITCH(Merge2[[#This Row],[Education]], 1, "Below College", 2, "College", 3, "Bachelor's", 4, "Master's", 5, "Doctorate")</f>
        <v>Bachelor's</v>
      </c>
      <c r="O1262" s="3" t="s">
        <v>83</v>
      </c>
      <c r="P1262" s="3" t="s">
        <v>114</v>
      </c>
      <c r="Q1262" s="3" t="s">
        <v>51</v>
      </c>
      <c r="R1262" s="5">
        <v>49005</v>
      </c>
      <c r="S1262" s="4">
        <v>0</v>
      </c>
      <c r="T1262" s="3" t="s">
        <v>34</v>
      </c>
      <c r="U1262" s="4">
        <f>IF(Merge2[[#This Row],[OverTime]]="Yes", 1, 0)</f>
        <v>0</v>
      </c>
      <c r="V1262" s="2">
        <v>44412</v>
      </c>
      <c r="W1262" s="3" t="s">
        <v>34</v>
      </c>
      <c r="X1262" s="4">
        <v>1</v>
      </c>
      <c r="Y1262" s="4">
        <v>0</v>
      </c>
      <c r="Z1262" s="4">
        <v>1</v>
      </c>
      <c r="AA1262" s="4" t="str">
        <f>IF(Merge2[[#This Row],[YearsSinceLastPromotion]] &gt;=4, "Need Attention", "OK")</f>
        <v>OK</v>
      </c>
      <c r="AB1262" s="4">
        <v>0</v>
      </c>
      <c r="AC1262" s="1"/>
      <c r="AD1262" s="1"/>
      <c r="AE1262" s="2"/>
      <c r="AF1262" s="4"/>
      <c r="AG1262" s="4" t="e">
        <f>IF(ISNUMBER(Merge2[[#This Row],[PerformanceRating.EnvironmentSatisfaction]]),Merge2[[#This Row],[PerformanceRating.EnvironmentSatisfaction]], NA())</f>
        <v>#N/A</v>
      </c>
      <c r="AH1262" s="4"/>
      <c r="AI1262" s="4" t="e">
        <f>IF(ISNUMBER(Merge2[[#This Row],[PerformanceRating.JobSatisfaction]]),Merge2[[#This Row],[PerformanceRating.JobSatisfaction]],NA())</f>
        <v>#N/A</v>
      </c>
      <c r="AJ1262" s="4"/>
      <c r="AK1262" s="4" t="e">
        <f>IF(ISNUMBER(Merge2[[#This Row],[PerformanceRating.RelationshipSatisfaction]]),Merge2[[#This Row],[PerformanceRating.RelationshipSatisfaction]],NA())</f>
        <v>#N/A</v>
      </c>
      <c r="AL1262" s="4"/>
      <c r="AM1262" s="4"/>
      <c r="AN1262" s="4"/>
      <c r="AO1262" s="4" t="e">
        <f>IF(ISNUMBER(Merge2[[#This Row],[PerformanceRating.WorkLifeBalance]]),Merge2[[#This Row],[PerformanceRating.WorkLifeBalance]],NA())</f>
        <v>#N/A</v>
      </c>
      <c r="AP1262" s="4"/>
      <c r="AQ1262" s="4" t="e">
        <f>IF(ISNUMBER(Merge2[[#This Row],[PerformanceRating.SelfRating]]),Merge2[[#This Row],[PerformanceRating.SelfRating]],NA())</f>
        <v>#N/A</v>
      </c>
      <c r="AR1262" s="4"/>
      <c r="AS1262" s="4" t="e">
        <f>IF(ISNUMBER(Merge2[[#This Row],[PerformanceRating.ManagerRating]]),Merge2[[#This Row],[PerformanceRating.ManagerRating]],NA())</f>
        <v>#N/A</v>
      </c>
      <c r="AT1262" s="4" t="e">
        <f>AVERAGE(Merge2[[#This Row],[environment]],Merge2[[#This Row],[job_satisfactory]],Merge2[[#This Row],[Relationship]],Merge2[[#This Row],[worklife]],Merge2[[#This Row],[selfrating]],Merge2[[#This Row],[managerrating]])</f>
        <v>#N/A</v>
      </c>
    </row>
    <row r="1263" spans="1:46" x14ac:dyDescent="0.25">
      <c r="A1263" s="1" t="s">
        <v>4097</v>
      </c>
      <c r="B1263" s="3" t="s">
        <v>2345</v>
      </c>
      <c r="C1263" s="3" t="s">
        <v>4098</v>
      </c>
      <c r="D1263" s="3" t="s">
        <v>39</v>
      </c>
      <c r="E1263" s="4">
        <v>19</v>
      </c>
      <c r="F1263" s="4" t="str">
        <f>IF(Merge2[[#This Row],[Age]]&lt;=35,"Young","Old")</f>
        <v>Young</v>
      </c>
      <c r="G1263" s="3" t="s">
        <v>27</v>
      </c>
      <c r="H1263" s="3" t="s">
        <v>28</v>
      </c>
      <c r="I1263" s="4">
        <v>5</v>
      </c>
      <c r="J1263" s="4" t="str" cm="1">
        <f t="array" ref="J1263">_xlfn.IFS(Merge2[[#This Row],[DistanceFromHome (KM)]] &lt;=10,"0-10KM",Merge2[[#This Row],[DistanceFromHome (KM)]] &lt;=20,"11-20KM",Merge2[[#This Row],[DistanceFromHome (KM)]] &lt;=30,"21-30KM",Merge2[[#This Row],[DistanceFromHome (KM)]] &lt;=40,"31-40KM",Merge2[[#This Row],[DistanceFromHome (KM)]] &lt;=50,"41-50KM")</f>
        <v>0-10KM</v>
      </c>
      <c r="K1263" s="3" t="s">
        <v>40</v>
      </c>
      <c r="L1263" s="3" t="s">
        <v>30</v>
      </c>
      <c r="M1263" s="4">
        <v>1</v>
      </c>
      <c r="N1263" s="3" t="str" cm="1">
        <f t="array" ref="N1263">_xlfn.SWITCH(Merge2[[#This Row],[Education]], 1, "Below College", 2, "College", 3, "Bachelor's", 4, "Master's", 5, "Doctorate")</f>
        <v>Below College</v>
      </c>
      <c r="O1263" s="3" t="s">
        <v>49</v>
      </c>
      <c r="P1263" s="3" t="s">
        <v>32</v>
      </c>
      <c r="Q1263" s="3" t="s">
        <v>41</v>
      </c>
      <c r="R1263" s="5">
        <v>53387</v>
      </c>
      <c r="S1263" s="4">
        <v>0</v>
      </c>
      <c r="T1263" s="3" t="s">
        <v>34</v>
      </c>
      <c r="U1263" s="4">
        <f>IF(Merge2[[#This Row],[OverTime]]="Yes", 1, 0)</f>
        <v>0</v>
      </c>
      <c r="V1263" s="2">
        <v>44417</v>
      </c>
      <c r="W1263" s="3" t="s">
        <v>34</v>
      </c>
      <c r="X1263" s="4">
        <v>1</v>
      </c>
      <c r="Y1263" s="4">
        <v>0</v>
      </c>
      <c r="Z1263" s="4">
        <v>1</v>
      </c>
      <c r="AA1263" s="4" t="str">
        <f>IF(Merge2[[#This Row],[YearsSinceLastPromotion]] &gt;=4, "Need Attention", "OK")</f>
        <v>OK</v>
      </c>
      <c r="AB1263" s="4">
        <v>1</v>
      </c>
      <c r="AC1263" s="1"/>
      <c r="AD1263" s="1"/>
      <c r="AE1263" s="2"/>
      <c r="AF1263" s="4"/>
      <c r="AG1263" s="4" t="e">
        <f>IF(ISNUMBER(Merge2[[#This Row],[PerformanceRating.EnvironmentSatisfaction]]),Merge2[[#This Row],[PerformanceRating.EnvironmentSatisfaction]], NA())</f>
        <v>#N/A</v>
      </c>
      <c r="AH1263" s="4"/>
      <c r="AI1263" s="4" t="e">
        <f>IF(ISNUMBER(Merge2[[#This Row],[PerformanceRating.JobSatisfaction]]),Merge2[[#This Row],[PerformanceRating.JobSatisfaction]],NA())</f>
        <v>#N/A</v>
      </c>
      <c r="AJ1263" s="4"/>
      <c r="AK1263" s="4" t="e">
        <f>IF(ISNUMBER(Merge2[[#This Row],[PerformanceRating.RelationshipSatisfaction]]),Merge2[[#This Row],[PerformanceRating.RelationshipSatisfaction]],NA())</f>
        <v>#N/A</v>
      </c>
      <c r="AL1263" s="4"/>
      <c r="AM1263" s="4"/>
      <c r="AN1263" s="4"/>
      <c r="AO1263" s="4" t="e">
        <f>IF(ISNUMBER(Merge2[[#This Row],[PerformanceRating.WorkLifeBalance]]),Merge2[[#This Row],[PerformanceRating.WorkLifeBalance]],NA())</f>
        <v>#N/A</v>
      </c>
      <c r="AP1263" s="4"/>
      <c r="AQ1263" s="4" t="e">
        <f>IF(ISNUMBER(Merge2[[#This Row],[PerformanceRating.SelfRating]]),Merge2[[#This Row],[PerformanceRating.SelfRating]],NA())</f>
        <v>#N/A</v>
      </c>
      <c r="AR1263" s="4"/>
      <c r="AS1263" s="4" t="e">
        <f>IF(ISNUMBER(Merge2[[#This Row],[PerformanceRating.ManagerRating]]),Merge2[[#This Row],[PerformanceRating.ManagerRating]],NA())</f>
        <v>#N/A</v>
      </c>
      <c r="AT1263" s="4" t="e">
        <f>AVERAGE(Merge2[[#This Row],[environment]],Merge2[[#This Row],[job_satisfactory]],Merge2[[#This Row],[Relationship]],Merge2[[#This Row],[worklife]],Merge2[[#This Row],[selfrating]],Merge2[[#This Row],[managerrating]])</f>
        <v>#N/A</v>
      </c>
    </row>
    <row r="1264" spans="1:46" x14ac:dyDescent="0.25">
      <c r="A1264" s="1" t="s">
        <v>4099</v>
      </c>
      <c r="B1264" s="3" t="s">
        <v>4100</v>
      </c>
      <c r="C1264" s="3" t="s">
        <v>4101</v>
      </c>
      <c r="D1264" s="3" t="s">
        <v>26</v>
      </c>
      <c r="E1264" s="4">
        <v>27</v>
      </c>
      <c r="F1264" s="4" t="str">
        <f>IF(Merge2[[#This Row],[Age]]&lt;=35,"Young","Old")</f>
        <v>Young</v>
      </c>
      <c r="G1264" s="3" t="s">
        <v>27</v>
      </c>
      <c r="H1264" s="3" t="s">
        <v>57</v>
      </c>
      <c r="I1264" s="4">
        <v>39</v>
      </c>
      <c r="J1264" s="4" t="str" cm="1">
        <f t="array" ref="J1264">_xlfn.IFS(Merge2[[#This Row],[DistanceFromHome (KM)]] &lt;=10,"0-10KM",Merge2[[#This Row],[DistanceFromHome (KM)]] &lt;=20,"11-20KM",Merge2[[#This Row],[DistanceFromHome (KM)]] &lt;=30,"21-30KM",Merge2[[#This Row],[DistanceFromHome (KM)]] &lt;=40,"31-40KM",Merge2[[#This Row],[DistanceFromHome (KM)]] &lt;=50,"41-50KM")</f>
        <v>31-40KM</v>
      </c>
      <c r="K1264" s="3" t="s">
        <v>40</v>
      </c>
      <c r="L1264" s="3" t="s">
        <v>30</v>
      </c>
      <c r="M1264" s="4">
        <v>3</v>
      </c>
      <c r="N1264" s="3" t="str" cm="1">
        <f t="array" ref="N1264">_xlfn.SWITCH(Merge2[[#This Row],[Education]], 1, "Below College", 2, "College", 3, "Bachelor's", 4, "Master's", 5, "Doctorate")</f>
        <v>Bachelor's</v>
      </c>
      <c r="O1264" s="3" t="s">
        <v>58</v>
      </c>
      <c r="P1264" s="3" t="s">
        <v>114</v>
      </c>
      <c r="Q1264" s="3" t="s">
        <v>33</v>
      </c>
      <c r="R1264" s="5">
        <v>88122</v>
      </c>
      <c r="S1264" s="4">
        <v>1</v>
      </c>
      <c r="T1264" s="3" t="s">
        <v>34</v>
      </c>
      <c r="U1264" s="4">
        <f>IF(Merge2[[#This Row],[OverTime]]="Yes", 1, 0)</f>
        <v>0</v>
      </c>
      <c r="V1264" s="2">
        <v>44419</v>
      </c>
      <c r="W1264" s="3" t="s">
        <v>34</v>
      </c>
      <c r="X1264" s="4">
        <v>1</v>
      </c>
      <c r="Y1264" s="4">
        <v>0</v>
      </c>
      <c r="Z1264" s="4">
        <v>1</v>
      </c>
      <c r="AA1264" s="4" t="str">
        <f>IF(Merge2[[#This Row],[YearsSinceLastPromotion]] &gt;=4, "Need Attention", "OK")</f>
        <v>OK</v>
      </c>
      <c r="AB1264" s="4">
        <v>1</v>
      </c>
      <c r="AC1264" s="1"/>
      <c r="AD1264" s="1"/>
      <c r="AE1264" s="2"/>
      <c r="AF1264" s="4"/>
      <c r="AG1264" s="4" t="e">
        <f>IF(ISNUMBER(Merge2[[#This Row],[PerformanceRating.EnvironmentSatisfaction]]),Merge2[[#This Row],[PerformanceRating.EnvironmentSatisfaction]], NA())</f>
        <v>#N/A</v>
      </c>
      <c r="AH1264" s="4"/>
      <c r="AI1264" s="4" t="e">
        <f>IF(ISNUMBER(Merge2[[#This Row],[PerformanceRating.JobSatisfaction]]),Merge2[[#This Row],[PerformanceRating.JobSatisfaction]],NA())</f>
        <v>#N/A</v>
      </c>
      <c r="AJ1264" s="4"/>
      <c r="AK1264" s="4" t="e">
        <f>IF(ISNUMBER(Merge2[[#This Row],[PerformanceRating.RelationshipSatisfaction]]),Merge2[[#This Row],[PerformanceRating.RelationshipSatisfaction]],NA())</f>
        <v>#N/A</v>
      </c>
      <c r="AL1264" s="4"/>
      <c r="AM1264" s="4"/>
      <c r="AN1264" s="4"/>
      <c r="AO1264" s="4" t="e">
        <f>IF(ISNUMBER(Merge2[[#This Row],[PerformanceRating.WorkLifeBalance]]),Merge2[[#This Row],[PerformanceRating.WorkLifeBalance]],NA())</f>
        <v>#N/A</v>
      </c>
      <c r="AP1264" s="4"/>
      <c r="AQ1264" s="4" t="e">
        <f>IF(ISNUMBER(Merge2[[#This Row],[PerformanceRating.SelfRating]]),Merge2[[#This Row],[PerformanceRating.SelfRating]],NA())</f>
        <v>#N/A</v>
      </c>
      <c r="AR1264" s="4"/>
      <c r="AS1264" s="4" t="e">
        <f>IF(ISNUMBER(Merge2[[#This Row],[PerformanceRating.ManagerRating]]),Merge2[[#This Row],[PerformanceRating.ManagerRating]],NA())</f>
        <v>#N/A</v>
      </c>
      <c r="AT1264" s="4" t="e">
        <f>AVERAGE(Merge2[[#This Row],[environment]],Merge2[[#This Row],[job_satisfactory]],Merge2[[#This Row],[Relationship]],Merge2[[#This Row],[worklife]],Merge2[[#This Row],[selfrating]],Merge2[[#This Row],[managerrating]])</f>
        <v>#N/A</v>
      </c>
    </row>
    <row r="1265" spans="1:46" x14ac:dyDescent="0.25">
      <c r="A1265" s="1" t="s">
        <v>4102</v>
      </c>
      <c r="B1265" s="3" t="s">
        <v>3877</v>
      </c>
      <c r="C1265" s="3" t="s">
        <v>4103</v>
      </c>
      <c r="D1265" s="3" t="s">
        <v>56</v>
      </c>
      <c r="E1265" s="4">
        <v>19</v>
      </c>
      <c r="F1265" s="4" t="str">
        <f>IF(Merge2[[#This Row],[Age]]&lt;=35,"Young","Old")</f>
        <v>Young</v>
      </c>
      <c r="G1265" s="3" t="s">
        <v>27</v>
      </c>
      <c r="H1265" s="3" t="s">
        <v>57</v>
      </c>
      <c r="I1265" s="4">
        <v>16</v>
      </c>
      <c r="J1265" s="4" t="str" cm="1">
        <f t="array" ref="J1265">_xlfn.IFS(Merge2[[#This Row],[DistanceFromHome (KM)]] &lt;=10,"0-10KM",Merge2[[#This Row],[DistanceFromHome (KM)]] &lt;=20,"11-20KM",Merge2[[#This Row],[DistanceFromHome (KM)]] &lt;=30,"21-30KM",Merge2[[#This Row],[DistanceFromHome (KM)]] &lt;=40,"31-40KM",Merge2[[#This Row],[DistanceFromHome (KM)]] &lt;=50,"41-50KM")</f>
        <v>11-20KM</v>
      </c>
      <c r="K1265" s="3" t="s">
        <v>40</v>
      </c>
      <c r="L1265" s="3" t="s">
        <v>30</v>
      </c>
      <c r="M1265" s="4">
        <v>4</v>
      </c>
      <c r="N1265" s="3" t="str" cm="1">
        <f t="array" ref="N1265">_xlfn.SWITCH(Merge2[[#This Row],[Education]], 1, "Below College", 2, "College", 3, "Bachelor's", 4, "Master's", 5, "Doctorate")</f>
        <v>Master's</v>
      </c>
      <c r="O1265" s="3" t="s">
        <v>77</v>
      </c>
      <c r="P1265" s="3" t="s">
        <v>93</v>
      </c>
      <c r="Q1265" s="3" t="s">
        <v>41</v>
      </c>
      <c r="R1265" s="5">
        <v>41092</v>
      </c>
      <c r="S1265" s="4">
        <v>1</v>
      </c>
      <c r="T1265" s="3" t="s">
        <v>34</v>
      </c>
      <c r="U1265" s="4">
        <f>IF(Merge2[[#This Row],[OverTime]]="Yes", 1, 0)</f>
        <v>0</v>
      </c>
      <c r="V1265" s="2">
        <v>44428</v>
      </c>
      <c r="W1265" s="3" t="s">
        <v>34</v>
      </c>
      <c r="X1265" s="4">
        <v>1</v>
      </c>
      <c r="Y1265" s="4">
        <v>1</v>
      </c>
      <c r="Z1265" s="4">
        <v>1</v>
      </c>
      <c r="AA1265" s="4" t="str">
        <f>IF(Merge2[[#This Row],[YearsSinceLastPromotion]] &gt;=4, "Need Attention", "OK")</f>
        <v>OK</v>
      </c>
      <c r="AB1265" s="4">
        <v>0</v>
      </c>
      <c r="AC1265" s="1"/>
      <c r="AD1265" s="1"/>
      <c r="AE1265" s="2"/>
      <c r="AF1265" s="4"/>
      <c r="AG1265" s="4" t="e">
        <f>IF(ISNUMBER(Merge2[[#This Row],[PerformanceRating.EnvironmentSatisfaction]]),Merge2[[#This Row],[PerformanceRating.EnvironmentSatisfaction]], NA())</f>
        <v>#N/A</v>
      </c>
      <c r="AH1265" s="4"/>
      <c r="AI1265" s="4" t="e">
        <f>IF(ISNUMBER(Merge2[[#This Row],[PerformanceRating.JobSatisfaction]]),Merge2[[#This Row],[PerformanceRating.JobSatisfaction]],NA())</f>
        <v>#N/A</v>
      </c>
      <c r="AJ1265" s="4"/>
      <c r="AK1265" s="4" t="e">
        <f>IF(ISNUMBER(Merge2[[#This Row],[PerformanceRating.RelationshipSatisfaction]]),Merge2[[#This Row],[PerformanceRating.RelationshipSatisfaction]],NA())</f>
        <v>#N/A</v>
      </c>
      <c r="AL1265" s="4"/>
      <c r="AM1265" s="4"/>
      <c r="AN1265" s="4"/>
      <c r="AO1265" s="4" t="e">
        <f>IF(ISNUMBER(Merge2[[#This Row],[PerformanceRating.WorkLifeBalance]]),Merge2[[#This Row],[PerformanceRating.WorkLifeBalance]],NA())</f>
        <v>#N/A</v>
      </c>
      <c r="AP1265" s="4"/>
      <c r="AQ1265" s="4" t="e">
        <f>IF(ISNUMBER(Merge2[[#This Row],[PerformanceRating.SelfRating]]),Merge2[[#This Row],[PerformanceRating.SelfRating]],NA())</f>
        <v>#N/A</v>
      </c>
      <c r="AR1265" s="4"/>
      <c r="AS1265" s="4" t="e">
        <f>IF(ISNUMBER(Merge2[[#This Row],[PerformanceRating.ManagerRating]]),Merge2[[#This Row],[PerformanceRating.ManagerRating]],NA())</f>
        <v>#N/A</v>
      </c>
      <c r="AT1265" s="4" t="e">
        <f>AVERAGE(Merge2[[#This Row],[environment]],Merge2[[#This Row],[job_satisfactory]],Merge2[[#This Row],[Relationship]],Merge2[[#This Row],[worklife]],Merge2[[#This Row],[selfrating]],Merge2[[#This Row],[managerrating]])</f>
        <v>#N/A</v>
      </c>
    </row>
    <row r="1266" spans="1:46" x14ac:dyDescent="0.25">
      <c r="A1266" s="1" t="s">
        <v>4104</v>
      </c>
      <c r="B1266" s="3" t="s">
        <v>4105</v>
      </c>
      <c r="C1266" s="3" t="s">
        <v>4106</v>
      </c>
      <c r="D1266" s="3" t="s">
        <v>26</v>
      </c>
      <c r="E1266" s="4">
        <v>19</v>
      </c>
      <c r="F1266" s="4" t="str">
        <f>IF(Merge2[[#This Row],[Age]]&lt;=35,"Young","Old")</f>
        <v>Young</v>
      </c>
      <c r="G1266" s="3" t="s">
        <v>27</v>
      </c>
      <c r="H1266" s="3" t="s">
        <v>57</v>
      </c>
      <c r="I1266" s="4">
        <v>7</v>
      </c>
      <c r="J1266" s="4" t="str" cm="1">
        <f t="array" ref="J1266">_xlfn.IFS(Merge2[[#This Row],[DistanceFromHome (KM)]] &lt;=10,"0-10KM",Merge2[[#This Row],[DistanceFromHome (KM)]] &lt;=20,"11-20KM",Merge2[[#This Row],[DistanceFromHome (KM)]] &lt;=30,"21-30KM",Merge2[[#This Row],[DistanceFromHome (KM)]] &lt;=40,"31-40KM",Merge2[[#This Row],[DistanceFromHome (KM)]] &lt;=50,"41-50KM")</f>
        <v>0-10KM</v>
      </c>
      <c r="K1266" s="3" t="s">
        <v>29</v>
      </c>
      <c r="L1266" s="3" t="s">
        <v>30</v>
      </c>
      <c r="M1266" s="4">
        <v>4</v>
      </c>
      <c r="N1266" s="3" t="str" cm="1">
        <f t="array" ref="N1266">_xlfn.SWITCH(Merge2[[#This Row],[Education]], 1, "Below College", 2, "College", 3, "Bachelor's", 4, "Master's", 5, "Doctorate")</f>
        <v>Master's</v>
      </c>
      <c r="O1266" s="3" t="s">
        <v>58</v>
      </c>
      <c r="P1266" s="3" t="s">
        <v>101</v>
      </c>
      <c r="Q1266" s="3" t="s">
        <v>41</v>
      </c>
      <c r="R1266" s="5">
        <v>64882</v>
      </c>
      <c r="S1266" s="4">
        <v>0</v>
      </c>
      <c r="T1266" s="3" t="s">
        <v>42</v>
      </c>
      <c r="U1266" s="4">
        <f>IF(Merge2[[#This Row],[OverTime]]="Yes", 1, 0)</f>
        <v>1</v>
      </c>
      <c r="V1266" s="2">
        <v>44431</v>
      </c>
      <c r="W1266" s="3" t="s">
        <v>34</v>
      </c>
      <c r="X1266" s="4">
        <v>1</v>
      </c>
      <c r="Y1266" s="4">
        <v>0</v>
      </c>
      <c r="Z1266" s="4">
        <v>0</v>
      </c>
      <c r="AA1266" s="4" t="str">
        <f>IF(Merge2[[#This Row],[YearsSinceLastPromotion]] &gt;=4, "Need Attention", "OK")</f>
        <v>OK</v>
      </c>
      <c r="AB1266" s="4">
        <v>0</v>
      </c>
      <c r="AC1266" s="1"/>
      <c r="AD1266" s="1"/>
      <c r="AE1266" s="2"/>
      <c r="AF1266" s="4"/>
      <c r="AG1266" s="4" t="e">
        <f>IF(ISNUMBER(Merge2[[#This Row],[PerformanceRating.EnvironmentSatisfaction]]),Merge2[[#This Row],[PerformanceRating.EnvironmentSatisfaction]], NA())</f>
        <v>#N/A</v>
      </c>
      <c r="AH1266" s="4"/>
      <c r="AI1266" s="4" t="e">
        <f>IF(ISNUMBER(Merge2[[#This Row],[PerformanceRating.JobSatisfaction]]),Merge2[[#This Row],[PerformanceRating.JobSatisfaction]],NA())</f>
        <v>#N/A</v>
      </c>
      <c r="AJ1266" s="4"/>
      <c r="AK1266" s="4" t="e">
        <f>IF(ISNUMBER(Merge2[[#This Row],[PerformanceRating.RelationshipSatisfaction]]),Merge2[[#This Row],[PerformanceRating.RelationshipSatisfaction]],NA())</f>
        <v>#N/A</v>
      </c>
      <c r="AL1266" s="4"/>
      <c r="AM1266" s="4"/>
      <c r="AN1266" s="4"/>
      <c r="AO1266" s="4" t="e">
        <f>IF(ISNUMBER(Merge2[[#This Row],[PerformanceRating.WorkLifeBalance]]),Merge2[[#This Row],[PerformanceRating.WorkLifeBalance]],NA())</f>
        <v>#N/A</v>
      </c>
      <c r="AP1266" s="4"/>
      <c r="AQ1266" s="4" t="e">
        <f>IF(ISNUMBER(Merge2[[#This Row],[PerformanceRating.SelfRating]]),Merge2[[#This Row],[PerformanceRating.SelfRating]],NA())</f>
        <v>#N/A</v>
      </c>
      <c r="AR1266" s="4"/>
      <c r="AS1266" s="4" t="e">
        <f>IF(ISNUMBER(Merge2[[#This Row],[PerformanceRating.ManagerRating]]),Merge2[[#This Row],[PerformanceRating.ManagerRating]],NA())</f>
        <v>#N/A</v>
      </c>
      <c r="AT1266" s="4" t="e">
        <f>AVERAGE(Merge2[[#This Row],[environment]],Merge2[[#This Row],[job_satisfactory]],Merge2[[#This Row],[Relationship]],Merge2[[#This Row],[worklife]],Merge2[[#This Row],[selfrating]],Merge2[[#This Row],[managerrating]])</f>
        <v>#N/A</v>
      </c>
    </row>
    <row r="1267" spans="1:46" x14ac:dyDescent="0.25">
      <c r="A1267" s="1" t="s">
        <v>4107</v>
      </c>
      <c r="B1267" s="3" t="s">
        <v>4108</v>
      </c>
      <c r="C1267" s="3" t="s">
        <v>4109</v>
      </c>
      <c r="D1267" s="3" t="s">
        <v>26</v>
      </c>
      <c r="E1267" s="4">
        <v>32</v>
      </c>
      <c r="F1267" s="4" t="str">
        <f>IF(Merge2[[#This Row],[Age]]&lt;=35,"Young","Old")</f>
        <v>Young</v>
      </c>
      <c r="G1267" s="3" t="s">
        <v>27</v>
      </c>
      <c r="H1267" s="3" t="s">
        <v>28</v>
      </c>
      <c r="I1267" s="4">
        <v>43</v>
      </c>
      <c r="J1267" s="4" t="str" cm="1">
        <f t="array" ref="J1267">_xlfn.IFS(Merge2[[#This Row],[DistanceFromHome (KM)]] &lt;=10,"0-10KM",Merge2[[#This Row],[DistanceFromHome (KM)]] &lt;=20,"11-20KM",Merge2[[#This Row],[DistanceFromHome (KM)]] &lt;=30,"21-30KM",Merge2[[#This Row],[DistanceFromHome (KM)]] &lt;=40,"31-40KM",Merge2[[#This Row],[DistanceFromHome (KM)]] &lt;=50,"41-50KM")</f>
        <v>41-50KM</v>
      </c>
      <c r="K1267" s="3" t="s">
        <v>40</v>
      </c>
      <c r="L1267" s="3" t="s">
        <v>30</v>
      </c>
      <c r="M1267" s="4">
        <v>3</v>
      </c>
      <c r="N1267" s="3" t="str" cm="1">
        <f t="array" ref="N1267">_xlfn.SWITCH(Merge2[[#This Row],[Education]], 1, "Below College", 2, "College", 3, "Bachelor's", 4, "Master's", 5, "Doctorate")</f>
        <v>Bachelor's</v>
      </c>
      <c r="O1267" s="3" t="s">
        <v>49</v>
      </c>
      <c r="P1267" s="3" t="s">
        <v>106</v>
      </c>
      <c r="Q1267" s="3" t="s">
        <v>41</v>
      </c>
      <c r="R1267" s="5">
        <v>202322</v>
      </c>
      <c r="S1267" s="4">
        <v>1</v>
      </c>
      <c r="T1267" s="3" t="s">
        <v>34</v>
      </c>
      <c r="U1267" s="4">
        <f>IF(Merge2[[#This Row],[OverTime]]="Yes", 1, 0)</f>
        <v>0</v>
      </c>
      <c r="V1267" s="2">
        <v>44438</v>
      </c>
      <c r="W1267" s="3" t="s">
        <v>34</v>
      </c>
      <c r="X1267" s="4">
        <v>1</v>
      </c>
      <c r="Y1267" s="4">
        <v>0</v>
      </c>
      <c r="Z1267" s="4">
        <v>1</v>
      </c>
      <c r="AA1267" s="4" t="str">
        <f>IF(Merge2[[#This Row],[YearsSinceLastPromotion]] &gt;=4, "Need Attention", "OK")</f>
        <v>OK</v>
      </c>
      <c r="AB1267" s="4">
        <v>0</v>
      </c>
      <c r="AC1267" s="1"/>
      <c r="AD1267" s="1"/>
      <c r="AE1267" s="2"/>
      <c r="AF1267" s="4"/>
      <c r="AG1267" s="4" t="e">
        <f>IF(ISNUMBER(Merge2[[#This Row],[PerformanceRating.EnvironmentSatisfaction]]),Merge2[[#This Row],[PerformanceRating.EnvironmentSatisfaction]], NA())</f>
        <v>#N/A</v>
      </c>
      <c r="AH1267" s="4"/>
      <c r="AI1267" s="4" t="e">
        <f>IF(ISNUMBER(Merge2[[#This Row],[PerformanceRating.JobSatisfaction]]),Merge2[[#This Row],[PerformanceRating.JobSatisfaction]],NA())</f>
        <v>#N/A</v>
      </c>
      <c r="AJ1267" s="4"/>
      <c r="AK1267" s="4" t="e">
        <f>IF(ISNUMBER(Merge2[[#This Row],[PerformanceRating.RelationshipSatisfaction]]),Merge2[[#This Row],[PerformanceRating.RelationshipSatisfaction]],NA())</f>
        <v>#N/A</v>
      </c>
      <c r="AL1267" s="4"/>
      <c r="AM1267" s="4"/>
      <c r="AN1267" s="4"/>
      <c r="AO1267" s="4" t="e">
        <f>IF(ISNUMBER(Merge2[[#This Row],[PerformanceRating.WorkLifeBalance]]),Merge2[[#This Row],[PerformanceRating.WorkLifeBalance]],NA())</f>
        <v>#N/A</v>
      </c>
      <c r="AP1267" s="4"/>
      <c r="AQ1267" s="4" t="e">
        <f>IF(ISNUMBER(Merge2[[#This Row],[PerformanceRating.SelfRating]]),Merge2[[#This Row],[PerformanceRating.SelfRating]],NA())</f>
        <v>#N/A</v>
      </c>
      <c r="AR1267" s="4"/>
      <c r="AS1267" s="4" t="e">
        <f>IF(ISNUMBER(Merge2[[#This Row],[PerformanceRating.ManagerRating]]),Merge2[[#This Row],[PerformanceRating.ManagerRating]],NA())</f>
        <v>#N/A</v>
      </c>
      <c r="AT1267" s="4" t="e">
        <f>AVERAGE(Merge2[[#This Row],[environment]],Merge2[[#This Row],[job_satisfactory]],Merge2[[#This Row],[Relationship]],Merge2[[#This Row],[worklife]],Merge2[[#This Row],[selfrating]],Merge2[[#This Row],[managerrating]])</f>
        <v>#N/A</v>
      </c>
    </row>
    <row r="1268" spans="1:46" x14ac:dyDescent="0.25">
      <c r="A1268" s="1" t="s">
        <v>4110</v>
      </c>
      <c r="B1268" s="3" t="s">
        <v>4111</v>
      </c>
      <c r="C1268" s="3" t="s">
        <v>4112</v>
      </c>
      <c r="D1268" s="3" t="s">
        <v>39</v>
      </c>
      <c r="E1268" s="4">
        <v>21</v>
      </c>
      <c r="F1268" s="4" t="str">
        <f>IF(Merge2[[#This Row],[Age]]&lt;=35,"Young","Old")</f>
        <v>Young</v>
      </c>
      <c r="G1268" s="3" t="s">
        <v>75</v>
      </c>
      <c r="H1268" s="3" t="s">
        <v>57</v>
      </c>
      <c r="I1268" s="4">
        <v>19</v>
      </c>
      <c r="J1268" s="4" t="str" cm="1">
        <f t="array" ref="J1268">_xlfn.IFS(Merge2[[#This Row],[DistanceFromHome (KM)]] &lt;=10,"0-10KM",Merge2[[#This Row],[DistanceFromHome (KM)]] &lt;=20,"11-20KM",Merge2[[#This Row],[DistanceFromHome (KM)]] &lt;=30,"21-30KM",Merge2[[#This Row],[DistanceFromHome (KM)]] &lt;=40,"31-40KM",Merge2[[#This Row],[DistanceFromHome (KM)]] &lt;=50,"41-50KM")</f>
        <v>11-20KM</v>
      </c>
      <c r="K1268" s="3" t="s">
        <v>69</v>
      </c>
      <c r="L1268" s="3" t="s">
        <v>30</v>
      </c>
      <c r="M1268" s="4">
        <v>2</v>
      </c>
      <c r="N1268" s="3" t="str" cm="1">
        <f t="array" ref="N1268">_xlfn.SWITCH(Merge2[[#This Row],[Education]], 1, "Below College", 2, "College", 3, "Bachelor's", 4, "Master's", 5, "Doctorate")</f>
        <v>College</v>
      </c>
      <c r="O1268" s="3" t="s">
        <v>58</v>
      </c>
      <c r="P1268" s="3" t="s">
        <v>114</v>
      </c>
      <c r="Q1268" s="3" t="s">
        <v>33</v>
      </c>
      <c r="R1268" s="5">
        <v>36012</v>
      </c>
      <c r="S1268" s="4">
        <v>0</v>
      </c>
      <c r="T1268" s="3" t="s">
        <v>42</v>
      </c>
      <c r="U1268" s="4">
        <f>IF(Merge2[[#This Row],[OverTime]]="Yes", 1, 0)</f>
        <v>1</v>
      </c>
      <c r="V1268" s="2">
        <v>44444</v>
      </c>
      <c r="W1268" s="3" t="s">
        <v>34</v>
      </c>
      <c r="X1268" s="4">
        <v>1</v>
      </c>
      <c r="Y1268" s="4">
        <v>1</v>
      </c>
      <c r="Z1268" s="4">
        <v>1</v>
      </c>
      <c r="AA1268" s="4" t="str">
        <f>IF(Merge2[[#This Row],[YearsSinceLastPromotion]] &gt;=4, "Need Attention", "OK")</f>
        <v>OK</v>
      </c>
      <c r="AB1268" s="4">
        <v>1</v>
      </c>
      <c r="AC1268" s="1"/>
      <c r="AD1268" s="1"/>
      <c r="AE1268" s="2"/>
      <c r="AF1268" s="4"/>
      <c r="AG1268" s="4" t="e">
        <f>IF(ISNUMBER(Merge2[[#This Row],[PerformanceRating.EnvironmentSatisfaction]]),Merge2[[#This Row],[PerformanceRating.EnvironmentSatisfaction]], NA())</f>
        <v>#N/A</v>
      </c>
      <c r="AH1268" s="4"/>
      <c r="AI1268" s="4" t="e">
        <f>IF(ISNUMBER(Merge2[[#This Row],[PerformanceRating.JobSatisfaction]]),Merge2[[#This Row],[PerformanceRating.JobSatisfaction]],NA())</f>
        <v>#N/A</v>
      </c>
      <c r="AJ1268" s="4"/>
      <c r="AK1268" s="4" t="e">
        <f>IF(ISNUMBER(Merge2[[#This Row],[PerformanceRating.RelationshipSatisfaction]]),Merge2[[#This Row],[PerformanceRating.RelationshipSatisfaction]],NA())</f>
        <v>#N/A</v>
      </c>
      <c r="AL1268" s="4"/>
      <c r="AM1268" s="4"/>
      <c r="AN1268" s="4"/>
      <c r="AO1268" s="4" t="e">
        <f>IF(ISNUMBER(Merge2[[#This Row],[PerformanceRating.WorkLifeBalance]]),Merge2[[#This Row],[PerformanceRating.WorkLifeBalance]],NA())</f>
        <v>#N/A</v>
      </c>
      <c r="AP1268" s="4"/>
      <c r="AQ1268" s="4" t="e">
        <f>IF(ISNUMBER(Merge2[[#This Row],[PerformanceRating.SelfRating]]),Merge2[[#This Row],[PerformanceRating.SelfRating]],NA())</f>
        <v>#N/A</v>
      </c>
      <c r="AR1268" s="4"/>
      <c r="AS1268" s="4" t="e">
        <f>IF(ISNUMBER(Merge2[[#This Row],[PerformanceRating.ManagerRating]]),Merge2[[#This Row],[PerformanceRating.ManagerRating]],NA())</f>
        <v>#N/A</v>
      </c>
      <c r="AT1268" s="4" t="e">
        <f>AVERAGE(Merge2[[#This Row],[environment]],Merge2[[#This Row],[job_satisfactory]],Merge2[[#This Row],[Relationship]],Merge2[[#This Row],[worklife]],Merge2[[#This Row],[selfrating]],Merge2[[#This Row],[managerrating]])</f>
        <v>#N/A</v>
      </c>
    </row>
    <row r="1269" spans="1:46" x14ac:dyDescent="0.25">
      <c r="A1269" s="1" t="s">
        <v>4113</v>
      </c>
      <c r="B1269" s="3" t="s">
        <v>4114</v>
      </c>
      <c r="C1269" s="3" t="s">
        <v>4115</v>
      </c>
      <c r="D1269" s="3" t="s">
        <v>39</v>
      </c>
      <c r="E1269" s="4">
        <v>22</v>
      </c>
      <c r="F1269" s="4" t="str">
        <f>IF(Merge2[[#This Row],[Age]]&lt;=35,"Young","Old")</f>
        <v>Young</v>
      </c>
      <c r="G1269" s="3" t="s">
        <v>27</v>
      </c>
      <c r="H1269" s="3" t="s">
        <v>57</v>
      </c>
      <c r="I1269" s="4">
        <v>40</v>
      </c>
      <c r="J1269" s="4" t="str" cm="1">
        <f t="array" ref="J1269">_xlfn.IFS(Merge2[[#This Row],[DistanceFromHome (KM)]] &lt;=10,"0-10KM",Merge2[[#This Row],[DistanceFromHome (KM)]] &lt;=20,"11-20KM",Merge2[[#This Row],[DistanceFromHome (KM)]] &lt;=30,"21-30KM",Merge2[[#This Row],[DistanceFromHome (KM)]] &lt;=40,"31-40KM",Merge2[[#This Row],[DistanceFromHome (KM)]] &lt;=50,"41-50KM")</f>
        <v>31-40KM</v>
      </c>
      <c r="K1269" s="3" t="s">
        <v>40</v>
      </c>
      <c r="L1269" s="3" t="s">
        <v>30</v>
      </c>
      <c r="M1269" s="4">
        <v>4</v>
      </c>
      <c r="N1269" s="3" t="str" cm="1">
        <f t="array" ref="N1269">_xlfn.SWITCH(Merge2[[#This Row],[Education]], 1, "Below College", 2, "College", 3, "Bachelor's", 4, "Master's", 5, "Doctorate")</f>
        <v>Master's</v>
      </c>
      <c r="O1269" s="3" t="s">
        <v>77</v>
      </c>
      <c r="P1269" s="3" t="s">
        <v>110</v>
      </c>
      <c r="Q1269" s="3" t="s">
        <v>51</v>
      </c>
      <c r="R1269" s="5">
        <v>27763</v>
      </c>
      <c r="S1269" s="4">
        <v>0</v>
      </c>
      <c r="T1269" s="3" t="s">
        <v>34</v>
      </c>
      <c r="U1269" s="4">
        <f>IF(Merge2[[#This Row],[OverTime]]="Yes", 1, 0)</f>
        <v>0</v>
      </c>
      <c r="V1269" s="2">
        <v>44444</v>
      </c>
      <c r="W1269" s="3" t="s">
        <v>34</v>
      </c>
      <c r="X1269" s="4">
        <v>1</v>
      </c>
      <c r="Y1269" s="4">
        <v>0</v>
      </c>
      <c r="Z1269" s="4">
        <v>1</v>
      </c>
      <c r="AA1269" s="4" t="str">
        <f>IF(Merge2[[#This Row],[YearsSinceLastPromotion]] &gt;=4, "Need Attention", "OK")</f>
        <v>OK</v>
      </c>
      <c r="AB1269" s="4">
        <v>0</v>
      </c>
      <c r="AC1269" s="1"/>
      <c r="AD1269" s="1"/>
      <c r="AE1269" s="2"/>
      <c r="AF1269" s="4"/>
      <c r="AG1269" s="4" t="e">
        <f>IF(ISNUMBER(Merge2[[#This Row],[PerformanceRating.EnvironmentSatisfaction]]),Merge2[[#This Row],[PerformanceRating.EnvironmentSatisfaction]], NA())</f>
        <v>#N/A</v>
      </c>
      <c r="AH1269" s="4"/>
      <c r="AI1269" s="4" t="e">
        <f>IF(ISNUMBER(Merge2[[#This Row],[PerformanceRating.JobSatisfaction]]),Merge2[[#This Row],[PerformanceRating.JobSatisfaction]],NA())</f>
        <v>#N/A</v>
      </c>
      <c r="AJ1269" s="4"/>
      <c r="AK1269" s="4" t="e">
        <f>IF(ISNUMBER(Merge2[[#This Row],[PerformanceRating.RelationshipSatisfaction]]),Merge2[[#This Row],[PerformanceRating.RelationshipSatisfaction]],NA())</f>
        <v>#N/A</v>
      </c>
      <c r="AL1269" s="4"/>
      <c r="AM1269" s="4"/>
      <c r="AN1269" s="4"/>
      <c r="AO1269" s="4" t="e">
        <f>IF(ISNUMBER(Merge2[[#This Row],[PerformanceRating.WorkLifeBalance]]),Merge2[[#This Row],[PerformanceRating.WorkLifeBalance]],NA())</f>
        <v>#N/A</v>
      </c>
      <c r="AP1269" s="4"/>
      <c r="AQ1269" s="4" t="e">
        <f>IF(ISNUMBER(Merge2[[#This Row],[PerformanceRating.SelfRating]]),Merge2[[#This Row],[PerformanceRating.SelfRating]],NA())</f>
        <v>#N/A</v>
      </c>
      <c r="AR1269" s="4"/>
      <c r="AS1269" s="4" t="e">
        <f>IF(ISNUMBER(Merge2[[#This Row],[PerformanceRating.ManagerRating]]),Merge2[[#This Row],[PerformanceRating.ManagerRating]],NA())</f>
        <v>#N/A</v>
      </c>
      <c r="AT1269" s="4" t="e">
        <f>AVERAGE(Merge2[[#This Row],[environment]],Merge2[[#This Row],[job_satisfactory]],Merge2[[#This Row],[Relationship]],Merge2[[#This Row],[worklife]],Merge2[[#This Row],[selfrating]],Merge2[[#This Row],[managerrating]])</f>
        <v>#N/A</v>
      </c>
    </row>
    <row r="1270" spans="1:46" x14ac:dyDescent="0.25">
      <c r="A1270" s="1" t="s">
        <v>4116</v>
      </c>
      <c r="B1270" s="3" t="s">
        <v>4117</v>
      </c>
      <c r="C1270" s="3" t="s">
        <v>4118</v>
      </c>
      <c r="D1270" s="3" t="s">
        <v>26</v>
      </c>
      <c r="E1270" s="4">
        <v>21</v>
      </c>
      <c r="F1270" s="4" t="str">
        <f>IF(Merge2[[#This Row],[Age]]&lt;=35,"Young","Old")</f>
        <v>Young</v>
      </c>
      <c r="G1270" s="3" t="s">
        <v>27</v>
      </c>
      <c r="H1270" s="3" t="s">
        <v>28</v>
      </c>
      <c r="I1270" s="4">
        <v>36</v>
      </c>
      <c r="J1270" s="4" t="str" cm="1">
        <f t="array" ref="J1270">_xlfn.IFS(Merge2[[#This Row],[DistanceFromHome (KM)]] &lt;=10,"0-10KM",Merge2[[#This Row],[DistanceFromHome (KM)]] &lt;=20,"11-20KM",Merge2[[#This Row],[DistanceFromHome (KM)]] &lt;=30,"21-30KM",Merge2[[#This Row],[DistanceFromHome (KM)]] &lt;=40,"31-40KM",Merge2[[#This Row],[DistanceFromHome (KM)]] &lt;=50,"41-50KM")</f>
        <v>31-40KM</v>
      </c>
      <c r="K1270" s="3" t="s">
        <v>40</v>
      </c>
      <c r="L1270" s="3" t="s">
        <v>30</v>
      </c>
      <c r="M1270" s="4">
        <v>4</v>
      </c>
      <c r="N1270" s="3" t="str" cm="1">
        <f t="array" ref="N1270">_xlfn.SWITCH(Merge2[[#This Row],[Education]], 1, "Below College", 2, "College", 3, "Bachelor's", 4, "Master's", 5, "Doctorate")</f>
        <v>Master's</v>
      </c>
      <c r="O1270" s="3" t="s">
        <v>49</v>
      </c>
      <c r="P1270" s="3" t="s">
        <v>32</v>
      </c>
      <c r="Q1270" s="3" t="s">
        <v>33</v>
      </c>
      <c r="R1270" s="5">
        <v>37035</v>
      </c>
      <c r="S1270" s="4">
        <v>3</v>
      </c>
      <c r="T1270" s="3" t="s">
        <v>34</v>
      </c>
      <c r="U1270" s="4">
        <f>IF(Merge2[[#This Row],[OverTime]]="Yes", 1, 0)</f>
        <v>0</v>
      </c>
      <c r="V1270" s="2">
        <v>44450</v>
      </c>
      <c r="W1270" s="3" t="s">
        <v>34</v>
      </c>
      <c r="X1270" s="4">
        <v>1</v>
      </c>
      <c r="Y1270" s="4">
        <v>1</v>
      </c>
      <c r="Z1270" s="4">
        <v>1</v>
      </c>
      <c r="AA1270" s="4" t="str">
        <f>IF(Merge2[[#This Row],[YearsSinceLastPromotion]] &gt;=4, "Need Attention", "OK")</f>
        <v>OK</v>
      </c>
      <c r="AB1270" s="4">
        <v>1</v>
      </c>
      <c r="AC1270" s="1"/>
      <c r="AD1270" s="1"/>
      <c r="AE1270" s="2"/>
      <c r="AF1270" s="4"/>
      <c r="AG1270" s="4" t="e">
        <f>IF(ISNUMBER(Merge2[[#This Row],[PerformanceRating.EnvironmentSatisfaction]]),Merge2[[#This Row],[PerformanceRating.EnvironmentSatisfaction]], NA())</f>
        <v>#N/A</v>
      </c>
      <c r="AH1270" s="4"/>
      <c r="AI1270" s="4" t="e">
        <f>IF(ISNUMBER(Merge2[[#This Row],[PerformanceRating.JobSatisfaction]]),Merge2[[#This Row],[PerformanceRating.JobSatisfaction]],NA())</f>
        <v>#N/A</v>
      </c>
      <c r="AJ1270" s="4"/>
      <c r="AK1270" s="4" t="e">
        <f>IF(ISNUMBER(Merge2[[#This Row],[PerformanceRating.RelationshipSatisfaction]]),Merge2[[#This Row],[PerformanceRating.RelationshipSatisfaction]],NA())</f>
        <v>#N/A</v>
      </c>
      <c r="AL1270" s="4"/>
      <c r="AM1270" s="4"/>
      <c r="AN1270" s="4"/>
      <c r="AO1270" s="4" t="e">
        <f>IF(ISNUMBER(Merge2[[#This Row],[PerformanceRating.WorkLifeBalance]]),Merge2[[#This Row],[PerformanceRating.WorkLifeBalance]],NA())</f>
        <v>#N/A</v>
      </c>
      <c r="AP1270" s="4"/>
      <c r="AQ1270" s="4" t="e">
        <f>IF(ISNUMBER(Merge2[[#This Row],[PerformanceRating.SelfRating]]),Merge2[[#This Row],[PerformanceRating.SelfRating]],NA())</f>
        <v>#N/A</v>
      </c>
      <c r="AR1270" s="4"/>
      <c r="AS1270" s="4" t="e">
        <f>IF(ISNUMBER(Merge2[[#This Row],[PerformanceRating.ManagerRating]]),Merge2[[#This Row],[PerformanceRating.ManagerRating]],NA())</f>
        <v>#N/A</v>
      </c>
      <c r="AT1270" s="4" t="e">
        <f>AVERAGE(Merge2[[#This Row],[environment]],Merge2[[#This Row],[job_satisfactory]],Merge2[[#This Row],[Relationship]],Merge2[[#This Row],[worklife]],Merge2[[#This Row],[selfrating]],Merge2[[#This Row],[managerrating]])</f>
        <v>#N/A</v>
      </c>
    </row>
    <row r="1271" spans="1:46" x14ac:dyDescent="0.25">
      <c r="A1271" s="1" t="s">
        <v>4119</v>
      </c>
      <c r="B1271" s="3" t="s">
        <v>1757</v>
      </c>
      <c r="C1271" s="3" t="s">
        <v>4120</v>
      </c>
      <c r="D1271" s="3" t="s">
        <v>26</v>
      </c>
      <c r="E1271" s="4">
        <v>20</v>
      </c>
      <c r="F1271" s="4" t="str">
        <f>IF(Merge2[[#This Row],[Age]]&lt;=35,"Young","Old")</f>
        <v>Young</v>
      </c>
      <c r="G1271" s="3" t="s">
        <v>92</v>
      </c>
      <c r="H1271" s="3" t="s">
        <v>57</v>
      </c>
      <c r="I1271" s="4">
        <v>31</v>
      </c>
      <c r="J1271" s="4" t="str" cm="1">
        <f t="array" ref="J1271">_xlfn.IFS(Merge2[[#This Row],[DistanceFromHome (KM)]] &lt;=10,"0-10KM",Merge2[[#This Row],[DistanceFromHome (KM)]] &lt;=20,"11-20KM",Merge2[[#This Row],[DistanceFromHome (KM)]] &lt;=30,"21-30KM",Merge2[[#This Row],[DistanceFromHome (KM)]] &lt;=40,"31-40KM",Merge2[[#This Row],[DistanceFromHome (KM)]] &lt;=50,"41-50KM")</f>
        <v>31-40KM</v>
      </c>
      <c r="K1271" s="3" t="s">
        <v>69</v>
      </c>
      <c r="L1271" s="3" t="s">
        <v>30</v>
      </c>
      <c r="M1271" s="4">
        <v>3</v>
      </c>
      <c r="N1271" s="3" t="str" cm="1">
        <f t="array" ref="N1271">_xlfn.SWITCH(Merge2[[#This Row],[Education]], 1, "Below College", 2, "College", 3, "Bachelor's", 4, "Master's", 5, "Doctorate")</f>
        <v>Bachelor's</v>
      </c>
      <c r="O1271" s="3" t="s">
        <v>77</v>
      </c>
      <c r="P1271" s="3" t="s">
        <v>93</v>
      </c>
      <c r="Q1271" s="3" t="s">
        <v>41</v>
      </c>
      <c r="R1271" s="5">
        <v>37361</v>
      </c>
      <c r="S1271" s="4">
        <v>0</v>
      </c>
      <c r="T1271" s="3" t="s">
        <v>34</v>
      </c>
      <c r="U1271" s="4">
        <f>IF(Merge2[[#This Row],[OverTime]]="Yes", 1, 0)</f>
        <v>0</v>
      </c>
      <c r="V1271" s="2">
        <v>44452</v>
      </c>
      <c r="W1271" s="3" t="s">
        <v>42</v>
      </c>
      <c r="X1271" s="4">
        <v>0</v>
      </c>
      <c r="Y1271" s="4">
        <v>0</v>
      </c>
      <c r="Z1271" s="4">
        <v>0</v>
      </c>
      <c r="AA1271" s="4" t="str">
        <f>IF(Merge2[[#This Row],[YearsSinceLastPromotion]] &gt;=4, "Need Attention", "OK")</f>
        <v>OK</v>
      </c>
      <c r="AB1271" s="4">
        <v>0</v>
      </c>
      <c r="AC1271" s="1"/>
      <c r="AD1271" s="1"/>
      <c r="AE1271" s="2"/>
      <c r="AF1271" s="4"/>
      <c r="AG1271" s="4" t="e">
        <f>IF(ISNUMBER(Merge2[[#This Row],[PerformanceRating.EnvironmentSatisfaction]]),Merge2[[#This Row],[PerformanceRating.EnvironmentSatisfaction]], NA())</f>
        <v>#N/A</v>
      </c>
      <c r="AH1271" s="4"/>
      <c r="AI1271" s="4" t="e">
        <f>IF(ISNUMBER(Merge2[[#This Row],[PerformanceRating.JobSatisfaction]]),Merge2[[#This Row],[PerformanceRating.JobSatisfaction]],NA())</f>
        <v>#N/A</v>
      </c>
      <c r="AJ1271" s="4"/>
      <c r="AK1271" s="4" t="e">
        <f>IF(ISNUMBER(Merge2[[#This Row],[PerformanceRating.RelationshipSatisfaction]]),Merge2[[#This Row],[PerformanceRating.RelationshipSatisfaction]],NA())</f>
        <v>#N/A</v>
      </c>
      <c r="AL1271" s="4"/>
      <c r="AM1271" s="4"/>
      <c r="AN1271" s="4"/>
      <c r="AO1271" s="4" t="e">
        <f>IF(ISNUMBER(Merge2[[#This Row],[PerformanceRating.WorkLifeBalance]]),Merge2[[#This Row],[PerformanceRating.WorkLifeBalance]],NA())</f>
        <v>#N/A</v>
      </c>
      <c r="AP1271" s="4"/>
      <c r="AQ1271" s="4" t="e">
        <f>IF(ISNUMBER(Merge2[[#This Row],[PerformanceRating.SelfRating]]),Merge2[[#This Row],[PerformanceRating.SelfRating]],NA())</f>
        <v>#N/A</v>
      </c>
      <c r="AR1271" s="4"/>
      <c r="AS1271" s="4" t="e">
        <f>IF(ISNUMBER(Merge2[[#This Row],[PerformanceRating.ManagerRating]]),Merge2[[#This Row],[PerformanceRating.ManagerRating]],NA())</f>
        <v>#N/A</v>
      </c>
      <c r="AT1271" s="4" t="e">
        <f>AVERAGE(Merge2[[#This Row],[environment]],Merge2[[#This Row],[job_satisfactory]],Merge2[[#This Row],[Relationship]],Merge2[[#This Row],[worklife]],Merge2[[#This Row],[selfrating]],Merge2[[#This Row],[managerrating]])</f>
        <v>#N/A</v>
      </c>
    </row>
    <row r="1272" spans="1:46" x14ac:dyDescent="0.25">
      <c r="A1272" s="1" t="s">
        <v>4121</v>
      </c>
      <c r="B1272" s="3" t="s">
        <v>1500</v>
      </c>
      <c r="C1272" s="3" t="s">
        <v>4122</v>
      </c>
      <c r="D1272" s="3" t="s">
        <v>39</v>
      </c>
      <c r="E1272" s="4">
        <v>35</v>
      </c>
      <c r="F1272" s="4" t="str">
        <f>IF(Merge2[[#This Row],[Age]]&lt;=35,"Young","Old")</f>
        <v>Young</v>
      </c>
      <c r="G1272" s="3" t="s">
        <v>27</v>
      </c>
      <c r="H1272" s="3" t="s">
        <v>28</v>
      </c>
      <c r="I1272" s="4">
        <v>31</v>
      </c>
      <c r="J1272" s="4" t="str" cm="1">
        <f t="array" ref="J1272">_xlfn.IFS(Merge2[[#This Row],[DistanceFromHome (KM)]] &lt;=10,"0-10KM",Merge2[[#This Row],[DistanceFromHome (KM)]] &lt;=20,"11-20KM",Merge2[[#This Row],[DistanceFromHome (KM)]] &lt;=30,"21-30KM",Merge2[[#This Row],[DistanceFromHome (KM)]] &lt;=40,"31-40KM",Merge2[[#This Row],[DistanceFromHome (KM)]] &lt;=50,"41-50KM")</f>
        <v>31-40KM</v>
      </c>
      <c r="K1272" s="3" t="s">
        <v>40</v>
      </c>
      <c r="L1272" s="3" t="s">
        <v>30</v>
      </c>
      <c r="M1272" s="4">
        <v>2</v>
      </c>
      <c r="N1272" s="3" t="str" cm="1">
        <f t="array" ref="N1272">_xlfn.SWITCH(Merge2[[#This Row],[Education]], 1, "Below College", 2, "College", 3, "Bachelor's", 4, "Master's", 5, "Doctorate")</f>
        <v>College</v>
      </c>
      <c r="O1272" s="3" t="s">
        <v>31</v>
      </c>
      <c r="P1272" s="3" t="s">
        <v>32</v>
      </c>
      <c r="Q1272" s="3" t="s">
        <v>33</v>
      </c>
      <c r="R1272" s="5">
        <v>200802</v>
      </c>
      <c r="S1272" s="4">
        <v>3</v>
      </c>
      <c r="T1272" s="3" t="s">
        <v>34</v>
      </c>
      <c r="U1272" s="4">
        <f>IF(Merge2[[#This Row],[OverTime]]="Yes", 1, 0)</f>
        <v>0</v>
      </c>
      <c r="V1272" s="2">
        <v>44465</v>
      </c>
      <c r="W1272" s="3" t="s">
        <v>34</v>
      </c>
      <c r="X1272" s="4">
        <v>1</v>
      </c>
      <c r="Y1272" s="4">
        <v>0</v>
      </c>
      <c r="Z1272" s="4">
        <v>1</v>
      </c>
      <c r="AA1272" s="4" t="str">
        <f>IF(Merge2[[#This Row],[YearsSinceLastPromotion]] &gt;=4, "Need Attention", "OK")</f>
        <v>OK</v>
      </c>
      <c r="AB1272" s="4">
        <v>0</v>
      </c>
      <c r="AC1272" s="1"/>
      <c r="AD1272" s="1"/>
      <c r="AE1272" s="2"/>
      <c r="AF1272" s="4"/>
      <c r="AG1272" s="4" t="e">
        <f>IF(ISNUMBER(Merge2[[#This Row],[PerformanceRating.EnvironmentSatisfaction]]),Merge2[[#This Row],[PerformanceRating.EnvironmentSatisfaction]], NA())</f>
        <v>#N/A</v>
      </c>
      <c r="AH1272" s="4"/>
      <c r="AI1272" s="4" t="e">
        <f>IF(ISNUMBER(Merge2[[#This Row],[PerformanceRating.JobSatisfaction]]),Merge2[[#This Row],[PerformanceRating.JobSatisfaction]],NA())</f>
        <v>#N/A</v>
      </c>
      <c r="AJ1272" s="4"/>
      <c r="AK1272" s="4" t="e">
        <f>IF(ISNUMBER(Merge2[[#This Row],[PerformanceRating.RelationshipSatisfaction]]),Merge2[[#This Row],[PerformanceRating.RelationshipSatisfaction]],NA())</f>
        <v>#N/A</v>
      </c>
      <c r="AL1272" s="4"/>
      <c r="AM1272" s="4"/>
      <c r="AN1272" s="4"/>
      <c r="AO1272" s="4" t="e">
        <f>IF(ISNUMBER(Merge2[[#This Row],[PerformanceRating.WorkLifeBalance]]),Merge2[[#This Row],[PerformanceRating.WorkLifeBalance]],NA())</f>
        <v>#N/A</v>
      </c>
      <c r="AP1272" s="4"/>
      <c r="AQ1272" s="4" t="e">
        <f>IF(ISNUMBER(Merge2[[#This Row],[PerformanceRating.SelfRating]]),Merge2[[#This Row],[PerformanceRating.SelfRating]],NA())</f>
        <v>#N/A</v>
      </c>
      <c r="AR1272" s="4"/>
      <c r="AS1272" s="4" t="e">
        <f>IF(ISNUMBER(Merge2[[#This Row],[PerformanceRating.ManagerRating]]),Merge2[[#This Row],[PerformanceRating.ManagerRating]],NA())</f>
        <v>#N/A</v>
      </c>
      <c r="AT1272" s="4" t="e">
        <f>AVERAGE(Merge2[[#This Row],[environment]],Merge2[[#This Row],[job_satisfactory]],Merge2[[#This Row],[Relationship]],Merge2[[#This Row],[worklife]],Merge2[[#This Row],[selfrating]],Merge2[[#This Row],[managerrating]])</f>
        <v>#N/A</v>
      </c>
    </row>
    <row r="1273" spans="1:46" x14ac:dyDescent="0.25">
      <c r="A1273" s="1" t="s">
        <v>4123</v>
      </c>
      <c r="B1273" s="3" t="s">
        <v>4124</v>
      </c>
      <c r="C1273" s="3" t="s">
        <v>4125</v>
      </c>
      <c r="D1273" s="3" t="s">
        <v>26</v>
      </c>
      <c r="E1273" s="4">
        <v>21</v>
      </c>
      <c r="F1273" s="4" t="str">
        <f>IF(Merge2[[#This Row],[Age]]&lt;=35,"Young","Old")</f>
        <v>Young</v>
      </c>
      <c r="G1273" s="3" t="s">
        <v>27</v>
      </c>
      <c r="H1273" s="3" t="s">
        <v>28</v>
      </c>
      <c r="I1273" s="4">
        <v>10</v>
      </c>
      <c r="J1273" s="4" t="str" cm="1">
        <f t="array" ref="J1273">_xlfn.IFS(Merge2[[#This Row],[DistanceFromHome (KM)]] &lt;=10,"0-10KM",Merge2[[#This Row],[DistanceFromHome (KM)]] &lt;=20,"11-20KM",Merge2[[#This Row],[DistanceFromHome (KM)]] &lt;=30,"21-30KM",Merge2[[#This Row],[DistanceFromHome (KM)]] &lt;=40,"31-40KM",Merge2[[#This Row],[DistanceFromHome (KM)]] &lt;=50,"41-50KM")</f>
        <v>0-10KM</v>
      </c>
      <c r="K1273" s="3" t="s">
        <v>69</v>
      </c>
      <c r="L1273" s="3" t="s">
        <v>30</v>
      </c>
      <c r="M1273" s="4">
        <v>3</v>
      </c>
      <c r="N1273" s="3" t="str" cm="1">
        <f t="array" ref="N1273">_xlfn.SWITCH(Merge2[[#This Row],[Education]], 1, "Below College", 2, "College", 3, "Bachelor's", 4, "Master's", 5, "Doctorate")</f>
        <v>Bachelor's</v>
      </c>
      <c r="O1273" s="3" t="s">
        <v>130</v>
      </c>
      <c r="P1273" s="3" t="s">
        <v>32</v>
      </c>
      <c r="Q1273" s="3" t="s">
        <v>33</v>
      </c>
      <c r="R1273" s="5">
        <v>60769</v>
      </c>
      <c r="S1273" s="4">
        <v>1</v>
      </c>
      <c r="T1273" s="3" t="s">
        <v>34</v>
      </c>
      <c r="U1273" s="4">
        <f>IF(Merge2[[#This Row],[OverTime]]="Yes", 1, 0)</f>
        <v>0</v>
      </c>
      <c r="V1273" s="2">
        <v>44466</v>
      </c>
      <c r="W1273" s="3" t="s">
        <v>34</v>
      </c>
      <c r="X1273" s="4">
        <v>1</v>
      </c>
      <c r="Y1273" s="4">
        <v>1</v>
      </c>
      <c r="Z1273" s="4">
        <v>1</v>
      </c>
      <c r="AA1273" s="4" t="str">
        <f>IF(Merge2[[#This Row],[YearsSinceLastPromotion]] &gt;=4, "Need Attention", "OK")</f>
        <v>OK</v>
      </c>
      <c r="AB1273" s="4">
        <v>1</v>
      </c>
      <c r="AC1273" s="1"/>
      <c r="AD1273" s="1"/>
      <c r="AE1273" s="2"/>
      <c r="AF1273" s="4"/>
      <c r="AG1273" s="4" t="e">
        <f>IF(ISNUMBER(Merge2[[#This Row],[PerformanceRating.EnvironmentSatisfaction]]),Merge2[[#This Row],[PerformanceRating.EnvironmentSatisfaction]], NA())</f>
        <v>#N/A</v>
      </c>
      <c r="AH1273" s="4"/>
      <c r="AI1273" s="4" t="e">
        <f>IF(ISNUMBER(Merge2[[#This Row],[PerformanceRating.JobSatisfaction]]),Merge2[[#This Row],[PerformanceRating.JobSatisfaction]],NA())</f>
        <v>#N/A</v>
      </c>
      <c r="AJ1273" s="4"/>
      <c r="AK1273" s="4" t="e">
        <f>IF(ISNUMBER(Merge2[[#This Row],[PerformanceRating.RelationshipSatisfaction]]),Merge2[[#This Row],[PerformanceRating.RelationshipSatisfaction]],NA())</f>
        <v>#N/A</v>
      </c>
      <c r="AL1273" s="4"/>
      <c r="AM1273" s="4"/>
      <c r="AN1273" s="4"/>
      <c r="AO1273" s="4" t="e">
        <f>IF(ISNUMBER(Merge2[[#This Row],[PerformanceRating.WorkLifeBalance]]),Merge2[[#This Row],[PerformanceRating.WorkLifeBalance]],NA())</f>
        <v>#N/A</v>
      </c>
      <c r="AP1273" s="4"/>
      <c r="AQ1273" s="4" t="e">
        <f>IF(ISNUMBER(Merge2[[#This Row],[PerformanceRating.SelfRating]]),Merge2[[#This Row],[PerformanceRating.SelfRating]],NA())</f>
        <v>#N/A</v>
      </c>
      <c r="AR1273" s="4"/>
      <c r="AS1273" s="4" t="e">
        <f>IF(ISNUMBER(Merge2[[#This Row],[PerformanceRating.ManagerRating]]),Merge2[[#This Row],[PerformanceRating.ManagerRating]],NA())</f>
        <v>#N/A</v>
      </c>
      <c r="AT1273" s="4" t="e">
        <f>AVERAGE(Merge2[[#This Row],[environment]],Merge2[[#This Row],[job_satisfactory]],Merge2[[#This Row],[Relationship]],Merge2[[#This Row],[worklife]],Merge2[[#This Row],[selfrating]],Merge2[[#This Row],[managerrating]])</f>
        <v>#N/A</v>
      </c>
    </row>
    <row r="1274" spans="1:46" x14ac:dyDescent="0.25">
      <c r="A1274" s="1" t="s">
        <v>4126</v>
      </c>
      <c r="B1274" s="3" t="s">
        <v>4127</v>
      </c>
      <c r="C1274" s="3" t="s">
        <v>4128</v>
      </c>
      <c r="D1274" s="3" t="s">
        <v>39</v>
      </c>
      <c r="E1274" s="4">
        <v>32</v>
      </c>
      <c r="F1274" s="4" t="str">
        <f>IF(Merge2[[#This Row],[Age]]&lt;=35,"Young","Old")</f>
        <v>Young</v>
      </c>
      <c r="G1274" s="3" t="s">
        <v>27</v>
      </c>
      <c r="H1274" s="3" t="s">
        <v>57</v>
      </c>
      <c r="I1274" s="4">
        <v>39</v>
      </c>
      <c r="J1274" s="4" t="str" cm="1">
        <f t="array" ref="J1274">_xlfn.IFS(Merge2[[#This Row],[DistanceFromHome (KM)]] &lt;=10,"0-10KM",Merge2[[#This Row],[DistanceFromHome (KM)]] &lt;=20,"11-20KM",Merge2[[#This Row],[DistanceFromHome (KM)]] &lt;=30,"21-30KM",Merge2[[#This Row],[DistanceFromHome (KM)]] &lt;=40,"31-40KM",Merge2[[#This Row],[DistanceFromHome (KM)]] &lt;=50,"41-50KM")</f>
        <v>31-40KM</v>
      </c>
      <c r="K1274" s="3" t="s">
        <v>69</v>
      </c>
      <c r="L1274" s="3" t="s">
        <v>30</v>
      </c>
      <c r="M1274" s="4">
        <v>3</v>
      </c>
      <c r="N1274" s="3" t="str" cm="1">
        <f t="array" ref="N1274">_xlfn.SWITCH(Merge2[[#This Row],[Education]], 1, "Below College", 2, "College", 3, "Bachelor's", 4, "Master's", 5, "Doctorate")</f>
        <v>Bachelor's</v>
      </c>
      <c r="O1274" s="3" t="s">
        <v>200</v>
      </c>
      <c r="P1274" s="3" t="s">
        <v>205</v>
      </c>
      <c r="Q1274" s="3" t="s">
        <v>51</v>
      </c>
      <c r="R1274" s="5">
        <v>253019</v>
      </c>
      <c r="S1274" s="4">
        <v>0</v>
      </c>
      <c r="T1274" s="3" t="s">
        <v>34</v>
      </c>
      <c r="U1274" s="4">
        <f>IF(Merge2[[#This Row],[OverTime]]="Yes", 1, 0)</f>
        <v>0</v>
      </c>
      <c r="V1274" s="2">
        <v>44467</v>
      </c>
      <c r="W1274" s="3" t="s">
        <v>34</v>
      </c>
      <c r="X1274" s="4">
        <v>1</v>
      </c>
      <c r="Y1274" s="4">
        <v>0</v>
      </c>
      <c r="Z1274" s="4">
        <v>0</v>
      </c>
      <c r="AA1274" s="4" t="str">
        <f>IF(Merge2[[#This Row],[YearsSinceLastPromotion]] &gt;=4, "Need Attention", "OK")</f>
        <v>OK</v>
      </c>
      <c r="AB1274" s="4">
        <v>0</v>
      </c>
      <c r="AC1274" s="1"/>
      <c r="AD1274" s="1"/>
      <c r="AE1274" s="2"/>
      <c r="AF1274" s="4"/>
      <c r="AG1274" s="4" t="e">
        <f>IF(ISNUMBER(Merge2[[#This Row],[PerformanceRating.EnvironmentSatisfaction]]),Merge2[[#This Row],[PerformanceRating.EnvironmentSatisfaction]], NA())</f>
        <v>#N/A</v>
      </c>
      <c r="AH1274" s="4"/>
      <c r="AI1274" s="4" t="e">
        <f>IF(ISNUMBER(Merge2[[#This Row],[PerformanceRating.JobSatisfaction]]),Merge2[[#This Row],[PerformanceRating.JobSatisfaction]],NA())</f>
        <v>#N/A</v>
      </c>
      <c r="AJ1274" s="4"/>
      <c r="AK1274" s="4" t="e">
        <f>IF(ISNUMBER(Merge2[[#This Row],[PerformanceRating.RelationshipSatisfaction]]),Merge2[[#This Row],[PerformanceRating.RelationshipSatisfaction]],NA())</f>
        <v>#N/A</v>
      </c>
      <c r="AL1274" s="4"/>
      <c r="AM1274" s="4"/>
      <c r="AN1274" s="4"/>
      <c r="AO1274" s="4" t="e">
        <f>IF(ISNUMBER(Merge2[[#This Row],[PerformanceRating.WorkLifeBalance]]),Merge2[[#This Row],[PerformanceRating.WorkLifeBalance]],NA())</f>
        <v>#N/A</v>
      </c>
      <c r="AP1274" s="4"/>
      <c r="AQ1274" s="4" t="e">
        <f>IF(ISNUMBER(Merge2[[#This Row],[PerformanceRating.SelfRating]]),Merge2[[#This Row],[PerformanceRating.SelfRating]],NA())</f>
        <v>#N/A</v>
      </c>
      <c r="AR1274" s="4"/>
      <c r="AS1274" s="4" t="e">
        <f>IF(ISNUMBER(Merge2[[#This Row],[PerformanceRating.ManagerRating]]),Merge2[[#This Row],[PerformanceRating.ManagerRating]],NA())</f>
        <v>#N/A</v>
      </c>
      <c r="AT1274" s="4" t="e">
        <f>AVERAGE(Merge2[[#This Row],[environment]],Merge2[[#This Row],[job_satisfactory]],Merge2[[#This Row],[Relationship]],Merge2[[#This Row],[worklife]],Merge2[[#This Row],[selfrating]],Merge2[[#This Row],[managerrating]])</f>
        <v>#N/A</v>
      </c>
    </row>
    <row r="1275" spans="1:46" x14ac:dyDescent="0.25">
      <c r="A1275" s="1" t="s">
        <v>4129</v>
      </c>
      <c r="B1275" s="3" t="s">
        <v>4130</v>
      </c>
      <c r="C1275" s="3" t="s">
        <v>4131</v>
      </c>
      <c r="D1275" s="3" t="s">
        <v>26</v>
      </c>
      <c r="E1275" s="4">
        <v>22</v>
      </c>
      <c r="F1275" s="4" t="str">
        <f>IF(Merge2[[#This Row],[Age]]&lt;=35,"Young","Old")</f>
        <v>Young</v>
      </c>
      <c r="G1275" s="3" t="s">
        <v>75</v>
      </c>
      <c r="H1275" s="3" t="s">
        <v>28</v>
      </c>
      <c r="I1275" s="4">
        <v>7</v>
      </c>
      <c r="J1275" s="4" t="str" cm="1">
        <f t="array" ref="J1275">_xlfn.IFS(Merge2[[#This Row],[DistanceFromHome (KM)]] &lt;=10,"0-10KM",Merge2[[#This Row],[DistanceFromHome (KM)]] &lt;=20,"11-20KM",Merge2[[#This Row],[DistanceFromHome (KM)]] &lt;=30,"21-30KM",Merge2[[#This Row],[DistanceFromHome (KM)]] &lt;=40,"31-40KM",Merge2[[#This Row],[DistanceFromHome (KM)]] &lt;=50,"41-50KM")</f>
        <v>0-10KM</v>
      </c>
      <c r="K1275" s="3" t="s">
        <v>40</v>
      </c>
      <c r="L1275" s="3" t="s">
        <v>30</v>
      </c>
      <c r="M1275" s="4">
        <v>4</v>
      </c>
      <c r="N1275" s="3" t="str" cm="1">
        <f t="array" ref="N1275">_xlfn.SWITCH(Merge2[[#This Row],[Education]], 1, "Below College", 2, "College", 3, "Bachelor's", 4, "Master's", 5, "Doctorate")</f>
        <v>Master's</v>
      </c>
      <c r="O1275" s="3" t="s">
        <v>49</v>
      </c>
      <c r="P1275" s="3" t="s">
        <v>32</v>
      </c>
      <c r="Q1275" s="3" t="s">
        <v>51</v>
      </c>
      <c r="R1275" s="5">
        <v>46546</v>
      </c>
      <c r="S1275" s="4">
        <v>1</v>
      </c>
      <c r="T1275" s="3" t="s">
        <v>34</v>
      </c>
      <c r="U1275" s="4">
        <f>IF(Merge2[[#This Row],[OverTime]]="Yes", 1, 0)</f>
        <v>0</v>
      </c>
      <c r="V1275" s="2">
        <v>44468</v>
      </c>
      <c r="W1275" s="3" t="s">
        <v>34</v>
      </c>
      <c r="X1275" s="4">
        <v>1</v>
      </c>
      <c r="Y1275" s="4">
        <v>0</v>
      </c>
      <c r="Z1275" s="4">
        <v>1</v>
      </c>
      <c r="AA1275" s="4" t="str">
        <f>IF(Merge2[[#This Row],[YearsSinceLastPromotion]] &gt;=4, "Need Attention", "OK")</f>
        <v>OK</v>
      </c>
      <c r="AB1275" s="4">
        <v>1</v>
      </c>
      <c r="AC1275" s="1"/>
      <c r="AD1275" s="1"/>
      <c r="AE1275" s="2"/>
      <c r="AF1275" s="4"/>
      <c r="AG1275" s="4" t="e">
        <f>IF(ISNUMBER(Merge2[[#This Row],[PerformanceRating.EnvironmentSatisfaction]]),Merge2[[#This Row],[PerformanceRating.EnvironmentSatisfaction]], NA())</f>
        <v>#N/A</v>
      </c>
      <c r="AH1275" s="4"/>
      <c r="AI1275" s="4" t="e">
        <f>IF(ISNUMBER(Merge2[[#This Row],[PerformanceRating.JobSatisfaction]]),Merge2[[#This Row],[PerformanceRating.JobSatisfaction]],NA())</f>
        <v>#N/A</v>
      </c>
      <c r="AJ1275" s="4"/>
      <c r="AK1275" s="4" t="e">
        <f>IF(ISNUMBER(Merge2[[#This Row],[PerformanceRating.RelationshipSatisfaction]]),Merge2[[#This Row],[PerformanceRating.RelationshipSatisfaction]],NA())</f>
        <v>#N/A</v>
      </c>
      <c r="AL1275" s="4"/>
      <c r="AM1275" s="4"/>
      <c r="AN1275" s="4"/>
      <c r="AO1275" s="4" t="e">
        <f>IF(ISNUMBER(Merge2[[#This Row],[PerformanceRating.WorkLifeBalance]]),Merge2[[#This Row],[PerformanceRating.WorkLifeBalance]],NA())</f>
        <v>#N/A</v>
      </c>
      <c r="AP1275" s="4"/>
      <c r="AQ1275" s="4" t="e">
        <f>IF(ISNUMBER(Merge2[[#This Row],[PerformanceRating.SelfRating]]),Merge2[[#This Row],[PerformanceRating.SelfRating]],NA())</f>
        <v>#N/A</v>
      </c>
      <c r="AR1275" s="4"/>
      <c r="AS1275" s="4" t="e">
        <f>IF(ISNUMBER(Merge2[[#This Row],[PerformanceRating.ManagerRating]]),Merge2[[#This Row],[PerformanceRating.ManagerRating]],NA())</f>
        <v>#N/A</v>
      </c>
      <c r="AT1275" s="4" t="e">
        <f>AVERAGE(Merge2[[#This Row],[environment]],Merge2[[#This Row],[job_satisfactory]],Merge2[[#This Row],[Relationship]],Merge2[[#This Row],[worklife]],Merge2[[#This Row],[selfrating]],Merge2[[#This Row],[managerrating]])</f>
        <v>#N/A</v>
      </c>
    </row>
    <row r="1276" spans="1:46" x14ac:dyDescent="0.25">
      <c r="A1276" s="1" t="s">
        <v>4132</v>
      </c>
      <c r="B1276" s="3" t="s">
        <v>3677</v>
      </c>
      <c r="C1276" s="3" t="s">
        <v>4133</v>
      </c>
      <c r="D1276" s="3" t="s">
        <v>26</v>
      </c>
      <c r="E1276" s="4">
        <v>21</v>
      </c>
      <c r="F1276" s="4" t="str">
        <f>IF(Merge2[[#This Row],[Age]]&lt;=35,"Young","Old")</f>
        <v>Young</v>
      </c>
      <c r="G1276" s="3" t="s">
        <v>75</v>
      </c>
      <c r="H1276" s="3" t="s">
        <v>28</v>
      </c>
      <c r="I1276" s="4">
        <v>15</v>
      </c>
      <c r="J1276" s="4" t="str" cm="1">
        <f t="array" ref="J1276">_xlfn.IFS(Merge2[[#This Row],[DistanceFromHome (KM)]] &lt;=10,"0-10KM",Merge2[[#This Row],[DistanceFromHome (KM)]] &lt;=20,"11-20KM",Merge2[[#This Row],[DistanceFromHome (KM)]] &lt;=30,"21-30KM",Merge2[[#This Row],[DistanceFromHome (KM)]] &lt;=40,"31-40KM",Merge2[[#This Row],[DistanceFromHome (KM)]] &lt;=50,"41-50KM")</f>
        <v>11-20KM</v>
      </c>
      <c r="K1276" s="3" t="s">
        <v>40</v>
      </c>
      <c r="L1276" s="3" t="s">
        <v>30</v>
      </c>
      <c r="M1276" s="4">
        <v>4</v>
      </c>
      <c r="N1276" s="3" t="str" cm="1">
        <f t="array" ref="N1276">_xlfn.SWITCH(Merge2[[#This Row],[Education]], 1, "Below College", 2, "College", 3, "Bachelor's", 4, "Master's", 5, "Doctorate")</f>
        <v>Master's</v>
      </c>
      <c r="O1276" s="3" t="s">
        <v>49</v>
      </c>
      <c r="P1276" s="3" t="s">
        <v>32</v>
      </c>
      <c r="Q1276" s="3" t="s">
        <v>51</v>
      </c>
      <c r="R1276" s="5">
        <v>76482</v>
      </c>
      <c r="S1276" s="4">
        <v>1</v>
      </c>
      <c r="T1276" s="3" t="s">
        <v>34</v>
      </c>
      <c r="U1276" s="4">
        <f>IF(Merge2[[#This Row],[OverTime]]="Yes", 1, 0)</f>
        <v>0</v>
      </c>
      <c r="V1276" s="2">
        <v>44469</v>
      </c>
      <c r="W1276" s="3" t="s">
        <v>34</v>
      </c>
      <c r="X1276" s="4">
        <v>1</v>
      </c>
      <c r="Y1276" s="4">
        <v>1</v>
      </c>
      <c r="Z1276" s="4">
        <v>1</v>
      </c>
      <c r="AA1276" s="4" t="str">
        <f>IF(Merge2[[#This Row],[YearsSinceLastPromotion]] &gt;=4, "Need Attention", "OK")</f>
        <v>OK</v>
      </c>
      <c r="AB1276" s="4">
        <v>0</v>
      </c>
      <c r="AC1276" s="1"/>
      <c r="AD1276" s="1"/>
      <c r="AE1276" s="2"/>
      <c r="AF1276" s="4"/>
      <c r="AG1276" s="4" t="e">
        <f>IF(ISNUMBER(Merge2[[#This Row],[PerformanceRating.EnvironmentSatisfaction]]),Merge2[[#This Row],[PerformanceRating.EnvironmentSatisfaction]], NA())</f>
        <v>#N/A</v>
      </c>
      <c r="AH1276" s="4"/>
      <c r="AI1276" s="4" t="e">
        <f>IF(ISNUMBER(Merge2[[#This Row],[PerformanceRating.JobSatisfaction]]),Merge2[[#This Row],[PerformanceRating.JobSatisfaction]],NA())</f>
        <v>#N/A</v>
      </c>
      <c r="AJ1276" s="4"/>
      <c r="AK1276" s="4" t="e">
        <f>IF(ISNUMBER(Merge2[[#This Row],[PerformanceRating.RelationshipSatisfaction]]),Merge2[[#This Row],[PerformanceRating.RelationshipSatisfaction]],NA())</f>
        <v>#N/A</v>
      </c>
      <c r="AL1276" s="4"/>
      <c r="AM1276" s="4"/>
      <c r="AN1276" s="4"/>
      <c r="AO1276" s="4" t="e">
        <f>IF(ISNUMBER(Merge2[[#This Row],[PerformanceRating.WorkLifeBalance]]),Merge2[[#This Row],[PerformanceRating.WorkLifeBalance]],NA())</f>
        <v>#N/A</v>
      </c>
      <c r="AP1276" s="4"/>
      <c r="AQ1276" s="4" t="e">
        <f>IF(ISNUMBER(Merge2[[#This Row],[PerformanceRating.SelfRating]]),Merge2[[#This Row],[PerformanceRating.SelfRating]],NA())</f>
        <v>#N/A</v>
      </c>
      <c r="AR1276" s="4"/>
      <c r="AS1276" s="4" t="e">
        <f>IF(ISNUMBER(Merge2[[#This Row],[PerformanceRating.ManagerRating]]),Merge2[[#This Row],[PerformanceRating.ManagerRating]],NA())</f>
        <v>#N/A</v>
      </c>
      <c r="AT1276" s="4" t="e">
        <f>AVERAGE(Merge2[[#This Row],[environment]],Merge2[[#This Row],[job_satisfactory]],Merge2[[#This Row],[Relationship]],Merge2[[#This Row],[worklife]],Merge2[[#This Row],[selfrating]],Merge2[[#This Row],[managerrating]])</f>
        <v>#N/A</v>
      </c>
    </row>
    <row r="1277" spans="1:46" x14ac:dyDescent="0.25">
      <c r="A1277" s="1" t="s">
        <v>4134</v>
      </c>
      <c r="B1277" s="3" t="s">
        <v>4135</v>
      </c>
      <c r="C1277" s="3" t="s">
        <v>4136</v>
      </c>
      <c r="D1277" s="3" t="s">
        <v>39</v>
      </c>
      <c r="E1277" s="4">
        <v>22</v>
      </c>
      <c r="F1277" s="4" t="str">
        <f>IF(Merge2[[#This Row],[Age]]&lt;=35,"Young","Old")</f>
        <v>Young</v>
      </c>
      <c r="G1277" s="3" t="s">
        <v>92</v>
      </c>
      <c r="H1277" s="3" t="s">
        <v>28</v>
      </c>
      <c r="I1277" s="4">
        <v>11</v>
      </c>
      <c r="J1277" s="4" t="str" cm="1">
        <f t="array" ref="J1277">_xlfn.IFS(Merge2[[#This Row],[DistanceFromHome (KM)]] &lt;=10,"0-10KM",Merge2[[#This Row],[DistanceFromHome (KM)]] &lt;=20,"11-20KM",Merge2[[#This Row],[DistanceFromHome (KM)]] &lt;=30,"21-30KM",Merge2[[#This Row],[DistanceFromHome (KM)]] &lt;=40,"31-40KM",Merge2[[#This Row],[DistanceFromHome (KM)]] &lt;=50,"41-50KM")</f>
        <v>11-20KM</v>
      </c>
      <c r="K1277" s="3" t="s">
        <v>40</v>
      </c>
      <c r="L1277" s="3" t="s">
        <v>30</v>
      </c>
      <c r="M1277" s="4">
        <v>3</v>
      </c>
      <c r="N1277" s="3" t="str" cm="1">
        <f t="array" ref="N1277">_xlfn.SWITCH(Merge2[[#This Row],[Education]], 1, "Below College", 2, "College", 3, "Bachelor's", 4, "Master's", 5, "Doctorate")</f>
        <v>Bachelor's</v>
      </c>
      <c r="O1277" s="3" t="s">
        <v>130</v>
      </c>
      <c r="P1277" s="3" t="s">
        <v>166</v>
      </c>
      <c r="Q1277" s="3" t="s">
        <v>51</v>
      </c>
      <c r="R1277" s="5">
        <v>34432</v>
      </c>
      <c r="S1277" s="4">
        <v>2</v>
      </c>
      <c r="T1277" s="3" t="s">
        <v>34</v>
      </c>
      <c r="U1277" s="4">
        <f>IF(Merge2[[#This Row],[OverTime]]="Yes", 1, 0)</f>
        <v>0</v>
      </c>
      <c r="V1277" s="2">
        <v>44469</v>
      </c>
      <c r="W1277" s="3" t="s">
        <v>34</v>
      </c>
      <c r="X1277" s="4">
        <v>1</v>
      </c>
      <c r="Y1277" s="4">
        <v>0</v>
      </c>
      <c r="Z1277" s="4">
        <v>0</v>
      </c>
      <c r="AA1277" s="4" t="str">
        <f>IF(Merge2[[#This Row],[YearsSinceLastPromotion]] &gt;=4, "Need Attention", "OK")</f>
        <v>OK</v>
      </c>
      <c r="AB1277" s="4">
        <v>1</v>
      </c>
      <c r="AC1277" s="1"/>
      <c r="AD1277" s="1"/>
      <c r="AE1277" s="2"/>
      <c r="AF1277" s="4"/>
      <c r="AG1277" s="4" t="e">
        <f>IF(ISNUMBER(Merge2[[#This Row],[PerformanceRating.EnvironmentSatisfaction]]),Merge2[[#This Row],[PerformanceRating.EnvironmentSatisfaction]], NA())</f>
        <v>#N/A</v>
      </c>
      <c r="AH1277" s="4"/>
      <c r="AI1277" s="4" t="e">
        <f>IF(ISNUMBER(Merge2[[#This Row],[PerformanceRating.JobSatisfaction]]),Merge2[[#This Row],[PerformanceRating.JobSatisfaction]],NA())</f>
        <v>#N/A</v>
      </c>
      <c r="AJ1277" s="4"/>
      <c r="AK1277" s="4" t="e">
        <f>IF(ISNUMBER(Merge2[[#This Row],[PerformanceRating.RelationshipSatisfaction]]),Merge2[[#This Row],[PerformanceRating.RelationshipSatisfaction]],NA())</f>
        <v>#N/A</v>
      </c>
      <c r="AL1277" s="4"/>
      <c r="AM1277" s="4"/>
      <c r="AN1277" s="4"/>
      <c r="AO1277" s="4" t="e">
        <f>IF(ISNUMBER(Merge2[[#This Row],[PerformanceRating.WorkLifeBalance]]),Merge2[[#This Row],[PerformanceRating.WorkLifeBalance]],NA())</f>
        <v>#N/A</v>
      </c>
      <c r="AP1277" s="4"/>
      <c r="AQ1277" s="4" t="e">
        <f>IF(ISNUMBER(Merge2[[#This Row],[PerformanceRating.SelfRating]]),Merge2[[#This Row],[PerformanceRating.SelfRating]],NA())</f>
        <v>#N/A</v>
      </c>
      <c r="AR1277" s="4"/>
      <c r="AS1277" s="4" t="e">
        <f>IF(ISNUMBER(Merge2[[#This Row],[PerformanceRating.ManagerRating]]),Merge2[[#This Row],[PerformanceRating.ManagerRating]],NA())</f>
        <v>#N/A</v>
      </c>
      <c r="AT1277" s="4" t="e">
        <f>AVERAGE(Merge2[[#This Row],[environment]],Merge2[[#This Row],[job_satisfactory]],Merge2[[#This Row],[Relationship]],Merge2[[#This Row],[worklife]],Merge2[[#This Row],[selfrating]],Merge2[[#This Row],[managerrating]])</f>
        <v>#N/A</v>
      </c>
    </row>
    <row r="1278" spans="1:46" x14ac:dyDescent="0.25">
      <c r="A1278" s="1" t="s">
        <v>4137</v>
      </c>
      <c r="B1278" s="3" t="s">
        <v>4138</v>
      </c>
      <c r="C1278" s="3" t="s">
        <v>4139</v>
      </c>
      <c r="D1278" s="3" t="s">
        <v>39</v>
      </c>
      <c r="E1278" s="4">
        <v>21</v>
      </c>
      <c r="F1278" s="4" t="str">
        <f>IF(Merge2[[#This Row],[Age]]&lt;=35,"Young","Old")</f>
        <v>Young</v>
      </c>
      <c r="G1278" s="3" t="s">
        <v>27</v>
      </c>
      <c r="H1278" s="3" t="s">
        <v>28</v>
      </c>
      <c r="I1278" s="4">
        <v>43</v>
      </c>
      <c r="J1278" s="4" t="str" cm="1">
        <f t="array" ref="J1278">_xlfn.IFS(Merge2[[#This Row],[DistanceFromHome (KM)]] &lt;=10,"0-10KM",Merge2[[#This Row],[DistanceFromHome (KM)]] &lt;=20,"11-20KM",Merge2[[#This Row],[DistanceFromHome (KM)]] &lt;=30,"21-30KM",Merge2[[#This Row],[DistanceFromHome (KM)]] &lt;=40,"31-40KM",Merge2[[#This Row],[DistanceFromHome (KM)]] &lt;=50,"41-50KM")</f>
        <v>41-50KM</v>
      </c>
      <c r="K1278" s="3" t="s">
        <v>69</v>
      </c>
      <c r="L1278" s="3" t="s">
        <v>30</v>
      </c>
      <c r="M1278" s="4">
        <v>3</v>
      </c>
      <c r="N1278" s="3" t="str" cm="1">
        <f t="array" ref="N1278">_xlfn.SWITCH(Merge2[[#This Row],[Education]], 1, "Below College", 2, "College", 3, "Bachelor's", 4, "Master's", 5, "Doctorate")</f>
        <v>Bachelor's</v>
      </c>
      <c r="O1278" s="3" t="s">
        <v>49</v>
      </c>
      <c r="P1278" s="3" t="s">
        <v>32</v>
      </c>
      <c r="Q1278" s="3" t="s">
        <v>41</v>
      </c>
      <c r="R1278" s="5">
        <v>47553</v>
      </c>
      <c r="S1278" s="4">
        <v>0</v>
      </c>
      <c r="T1278" s="3" t="s">
        <v>34</v>
      </c>
      <c r="U1278" s="4">
        <f>IF(Merge2[[#This Row],[OverTime]]="Yes", 1, 0)</f>
        <v>0</v>
      </c>
      <c r="V1278" s="2">
        <v>44470</v>
      </c>
      <c r="W1278" s="3" t="s">
        <v>34</v>
      </c>
      <c r="X1278" s="4">
        <v>1</v>
      </c>
      <c r="Y1278" s="4">
        <v>1</v>
      </c>
      <c r="Z1278" s="4">
        <v>1</v>
      </c>
      <c r="AA1278" s="4" t="str">
        <f>IF(Merge2[[#This Row],[YearsSinceLastPromotion]] &gt;=4, "Need Attention", "OK")</f>
        <v>OK</v>
      </c>
      <c r="AB1278" s="4">
        <v>0</v>
      </c>
      <c r="AC1278" s="1"/>
      <c r="AD1278" s="1"/>
      <c r="AE1278" s="2"/>
      <c r="AF1278" s="4"/>
      <c r="AG1278" s="4" t="e">
        <f>IF(ISNUMBER(Merge2[[#This Row],[PerformanceRating.EnvironmentSatisfaction]]),Merge2[[#This Row],[PerformanceRating.EnvironmentSatisfaction]], NA())</f>
        <v>#N/A</v>
      </c>
      <c r="AH1278" s="4"/>
      <c r="AI1278" s="4" t="e">
        <f>IF(ISNUMBER(Merge2[[#This Row],[PerformanceRating.JobSatisfaction]]),Merge2[[#This Row],[PerformanceRating.JobSatisfaction]],NA())</f>
        <v>#N/A</v>
      </c>
      <c r="AJ1278" s="4"/>
      <c r="AK1278" s="4" t="e">
        <f>IF(ISNUMBER(Merge2[[#This Row],[PerformanceRating.RelationshipSatisfaction]]),Merge2[[#This Row],[PerformanceRating.RelationshipSatisfaction]],NA())</f>
        <v>#N/A</v>
      </c>
      <c r="AL1278" s="4"/>
      <c r="AM1278" s="4"/>
      <c r="AN1278" s="4"/>
      <c r="AO1278" s="4" t="e">
        <f>IF(ISNUMBER(Merge2[[#This Row],[PerformanceRating.WorkLifeBalance]]),Merge2[[#This Row],[PerformanceRating.WorkLifeBalance]],NA())</f>
        <v>#N/A</v>
      </c>
      <c r="AP1278" s="4"/>
      <c r="AQ1278" s="4" t="e">
        <f>IF(ISNUMBER(Merge2[[#This Row],[PerformanceRating.SelfRating]]),Merge2[[#This Row],[PerformanceRating.SelfRating]],NA())</f>
        <v>#N/A</v>
      </c>
      <c r="AR1278" s="4"/>
      <c r="AS1278" s="4" t="e">
        <f>IF(ISNUMBER(Merge2[[#This Row],[PerformanceRating.ManagerRating]]),Merge2[[#This Row],[PerformanceRating.ManagerRating]],NA())</f>
        <v>#N/A</v>
      </c>
      <c r="AT1278" s="4" t="e">
        <f>AVERAGE(Merge2[[#This Row],[environment]],Merge2[[#This Row],[job_satisfactory]],Merge2[[#This Row],[Relationship]],Merge2[[#This Row],[worklife]],Merge2[[#This Row],[selfrating]],Merge2[[#This Row],[managerrating]])</f>
        <v>#N/A</v>
      </c>
    </row>
    <row r="1279" spans="1:46" hidden="1" x14ac:dyDescent="0.25">
      <c r="A1279" s="1" t="s">
        <v>4140</v>
      </c>
      <c r="B1279" s="3" t="s">
        <v>4141</v>
      </c>
      <c r="C1279" s="3" t="s">
        <v>4142</v>
      </c>
      <c r="D1279" s="3" t="s">
        <v>39</v>
      </c>
      <c r="E1279" s="4">
        <v>43</v>
      </c>
      <c r="F1279" s="4" t="str">
        <f>IF(Merge2[[#This Row],[Age]]&lt;=35,"Young","Old")</f>
        <v>Old</v>
      </c>
      <c r="G1279" s="3" t="s">
        <v>27</v>
      </c>
      <c r="H1279" s="3" t="s">
        <v>57</v>
      </c>
      <c r="I1279" s="4">
        <v>17</v>
      </c>
      <c r="J1279" s="4" t="str" cm="1">
        <f t="array" ref="J1279">_xlfn.IFS(Merge2[[#This Row],[DistanceFromHome (KM)]] &lt;=10,"0-10KM",Merge2[[#This Row],[DistanceFromHome (KM)]] &lt;=20,"11-20KM",Merge2[[#This Row],[DistanceFromHome (KM)]] &lt;=30,"21-30KM",Merge2[[#This Row],[DistanceFromHome (KM)]] &lt;=40,"31-40KM",Merge2[[#This Row],[DistanceFromHome (KM)]] &lt;=50,"41-50KM")</f>
        <v>11-20KM</v>
      </c>
      <c r="K1279" s="3" t="s">
        <v>69</v>
      </c>
      <c r="L1279" s="3" t="s">
        <v>30</v>
      </c>
      <c r="M1279" s="4">
        <v>3</v>
      </c>
      <c r="N1279" s="3" t="str" cm="1">
        <f t="array" ref="N1279">_xlfn.SWITCH(Merge2[[#This Row],[Education]], 1, "Below College", 2, "College", 3, "Bachelor's", 4, "Master's", 5, "Doctorate")</f>
        <v>Bachelor's</v>
      </c>
      <c r="O1279" s="3" t="s">
        <v>200</v>
      </c>
      <c r="P1279" s="3" t="s">
        <v>101</v>
      </c>
      <c r="Q1279" s="3" t="s">
        <v>51</v>
      </c>
      <c r="R1279" s="5">
        <v>254834</v>
      </c>
      <c r="S1279" s="4">
        <v>0</v>
      </c>
      <c r="T1279" s="3" t="s">
        <v>34</v>
      </c>
      <c r="U1279" s="4">
        <f>IF(Merge2[[#This Row],[OverTime]]="Yes", 1, 0)</f>
        <v>0</v>
      </c>
      <c r="V1279" s="2">
        <v>44474</v>
      </c>
      <c r="W1279" s="3" t="s">
        <v>34</v>
      </c>
      <c r="X1279" s="4">
        <v>1</v>
      </c>
      <c r="Y1279" s="4">
        <v>1</v>
      </c>
      <c r="Z1279" s="4">
        <v>1</v>
      </c>
      <c r="AA1279" s="4" t="str">
        <f>IF(Merge2[[#This Row],[YearsSinceLastPromotion]] &gt;=4, "Need Attention", "OK")</f>
        <v>OK</v>
      </c>
      <c r="AB1279" s="4">
        <v>1</v>
      </c>
      <c r="AC1279" s="1"/>
      <c r="AD1279" s="1"/>
      <c r="AE1279" s="2"/>
      <c r="AF1279" s="4"/>
      <c r="AG1279" s="4" t="e">
        <f>IF(ISNUMBER(Merge2[[#This Row],[PerformanceRating.EnvironmentSatisfaction]]),Merge2[[#This Row],[PerformanceRating.EnvironmentSatisfaction]], NA())</f>
        <v>#N/A</v>
      </c>
      <c r="AH1279" s="4"/>
      <c r="AI1279" s="4" t="e">
        <f>IF(ISNUMBER(Merge2[[#This Row],[PerformanceRating.JobSatisfaction]]),Merge2[[#This Row],[PerformanceRating.JobSatisfaction]],NA())</f>
        <v>#N/A</v>
      </c>
      <c r="AJ1279" s="4"/>
      <c r="AK1279" s="4" t="e">
        <f>IF(ISNUMBER(Merge2[[#This Row],[PerformanceRating.RelationshipSatisfaction]]),Merge2[[#This Row],[PerformanceRating.RelationshipSatisfaction]],NA())</f>
        <v>#N/A</v>
      </c>
      <c r="AL1279" s="4"/>
      <c r="AM1279" s="4"/>
      <c r="AN1279" s="4"/>
      <c r="AO1279" s="4" t="e">
        <f>IF(ISNUMBER(Merge2[[#This Row],[PerformanceRating.WorkLifeBalance]]),Merge2[[#This Row],[PerformanceRating.WorkLifeBalance]],NA())</f>
        <v>#N/A</v>
      </c>
      <c r="AP1279" s="4"/>
      <c r="AQ1279" s="4" t="e">
        <f>IF(ISNUMBER(Merge2[[#This Row],[PerformanceRating.SelfRating]]),Merge2[[#This Row],[PerformanceRating.SelfRating]],NA())</f>
        <v>#N/A</v>
      </c>
      <c r="AR1279" s="4"/>
      <c r="AS1279" s="4" t="e">
        <f>IF(ISNUMBER(Merge2[[#This Row],[PerformanceRating.ManagerRating]]),Merge2[[#This Row],[PerformanceRating.ManagerRating]],NA())</f>
        <v>#N/A</v>
      </c>
      <c r="AT1279" s="4" t="e">
        <f>AVERAGE(Merge2[[#This Row],[environment]],Merge2[[#This Row],[job_satisfactory]],Merge2[[#This Row],[Relationship]],Merge2[[#This Row],[worklife]],Merge2[[#This Row],[selfrating]],Merge2[[#This Row],[managerrating]])</f>
        <v>#N/A</v>
      </c>
    </row>
    <row r="1280" spans="1:46" x14ac:dyDescent="0.25">
      <c r="A1280" s="1" t="s">
        <v>4143</v>
      </c>
      <c r="B1280" s="3" t="s">
        <v>4144</v>
      </c>
      <c r="C1280" s="3" t="s">
        <v>4145</v>
      </c>
      <c r="D1280" s="3" t="s">
        <v>56</v>
      </c>
      <c r="E1280" s="4">
        <v>19</v>
      </c>
      <c r="F1280" s="4" t="str">
        <f>IF(Merge2[[#This Row],[Age]]&lt;=35,"Young","Old")</f>
        <v>Young</v>
      </c>
      <c r="G1280" s="3" t="s">
        <v>27</v>
      </c>
      <c r="H1280" s="3" t="s">
        <v>28</v>
      </c>
      <c r="I1280" s="4">
        <v>22</v>
      </c>
      <c r="J1280" s="4" t="str" cm="1">
        <f t="array" ref="J1280">_xlfn.IFS(Merge2[[#This Row],[DistanceFromHome (KM)]] &lt;=10,"0-10KM",Merge2[[#This Row],[DistanceFromHome (KM)]] &lt;=20,"11-20KM",Merge2[[#This Row],[DistanceFromHome (KM)]] &lt;=30,"21-30KM",Merge2[[#This Row],[DistanceFromHome (KM)]] &lt;=40,"31-40KM",Merge2[[#This Row],[DistanceFromHome (KM)]] &lt;=50,"41-50KM")</f>
        <v>21-30KM</v>
      </c>
      <c r="K1280" s="3" t="s">
        <v>40</v>
      </c>
      <c r="L1280" s="3" t="s">
        <v>30</v>
      </c>
      <c r="M1280" s="4">
        <v>4</v>
      </c>
      <c r="N1280" s="3" t="str" cm="1">
        <f t="array" ref="N1280">_xlfn.SWITCH(Merge2[[#This Row],[Education]], 1, "Below College", 2, "College", 3, "Bachelor's", 4, "Master's", 5, "Doctorate")</f>
        <v>Master's</v>
      </c>
      <c r="O1280" s="3" t="s">
        <v>49</v>
      </c>
      <c r="P1280" s="3" t="s">
        <v>32</v>
      </c>
      <c r="Q1280" s="3" t="s">
        <v>41</v>
      </c>
      <c r="R1280" s="5">
        <v>46813</v>
      </c>
      <c r="S1280" s="4">
        <v>0</v>
      </c>
      <c r="T1280" s="3" t="s">
        <v>34</v>
      </c>
      <c r="U1280" s="4">
        <f>IF(Merge2[[#This Row],[OverTime]]="Yes", 1, 0)</f>
        <v>0</v>
      </c>
      <c r="V1280" s="2">
        <v>44478</v>
      </c>
      <c r="W1280" s="3" t="s">
        <v>34</v>
      </c>
      <c r="X1280" s="4">
        <v>1</v>
      </c>
      <c r="Y1280" s="4">
        <v>0</v>
      </c>
      <c r="Z1280" s="4">
        <v>0</v>
      </c>
      <c r="AA1280" s="4" t="str">
        <f>IF(Merge2[[#This Row],[YearsSinceLastPromotion]] &gt;=4, "Need Attention", "OK")</f>
        <v>OK</v>
      </c>
      <c r="AB1280" s="4">
        <v>1</v>
      </c>
      <c r="AC1280" s="1"/>
      <c r="AD1280" s="1"/>
      <c r="AE1280" s="2"/>
      <c r="AF1280" s="4"/>
      <c r="AG1280" s="4" t="e">
        <f>IF(ISNUMBER(Merge2[[#This Row],[PerformanceRating.EnvironmentSatisfaction]]),Merge2[[#This Row],[PerformanceRating.EnvironmentSatisfaction]], NA())</f>
        <v>#N/A</v>
      </c>
      <c r="AH1280" s="4"/>
      <c r="AI1280" s="4" t="e">
        <f>IF(ISNUMBER(Merge2[[#This Row],[PerformanceRating.JobSatisfaction]]),Merge2[[#This Row],[PerformanceRating.JobSatisfaction]],NA())</f>
        <v>#N/A</v>
      </c>
      <c r="AJ1280" s="4"/>
      <c r="AK1280" s="4" t="e">
        <f>IF(ISNUMBER(Merge2[[#This Row],[PerformanceRating.RelationshipSatisfaction]]),Merge2[[#This Row],[PerformanceRating.RelationshipSatisfaction]],NA())</f>
        <v>#N/A</v>
      </c>
      <c r="AL1280" s="4"/>
      <c r="AM1280" s="4"/>
      <c r="AN1280" s="4"/>
      <c r="AO1280" s="4" t="e">
        <f>IF(ISNUMBER(Merge2[[#This Row],[PerformanceRating.WorkLifeBalance]]),Merge2[[#This Row],[PerformanceRating.WorkLifeBalance]],NA())</f>
        <v>#N/A</v>
      </c>
      <c r="AP1280" s="4"/>
      <c r="AQ1280" s="4" t="e">
        <f>IF(ISNUMBER(Merge2[[#This Row],[PerformanceRating.SelfRating]]),Merge2[[#This Row],[PerformanceRating.SelfRating]],NA())</f>
        <v>#N/A</v>
      </c>
      <c r="AR1280" s="4"/>
      <c r="AS1280" s="4" t="e">
        <f>IF(ISNUMBER(Merge2[[#This Row],[PerformanceRating.ManagerRating]]),Merge2[[#This Row],[PerformanceRating.ManagerRating]],NA())</f>
        <v>#N/A</v>
      </c>
      <c r="AT1280" s="4" t="e">
        <f>AVERAGE(Merge2[[#This Row],[environment]],Merge2[[#This Row],[job_satisfactory]],Merge2[[#This Row],[Relationship]],Merge2[[#This Row],[worklife]],Merge2[[#This Row],[selfrating]],Merge2[[#This Row],[managerrating]])</f>
        <v>#N/A</v>
      </c>
    </row>
    <row r="1281" spans="1:46" hidden="1" x14ac:dyDescent="0.25">
      <c r="A1281" s="1" t="s">
        <v>4146</v>
      </c>
      <c r="B1281" s="3" t="s">
        <v>4147</v>
      </c>
      <c r="C1281" s="3" t="s">
        <v>4148</v>
      </c>
      <c r="D1281" s="3" t="s">
        <v>39</v>
      </c>
      <c r="E1281" s="4">
        <v>49</v>
      </c>
      <c r="F1281" s="4" t="str">
        <f>IF(Merge2[[#This Row],[Age]]&lt;=35,"Young","Old")</f>
        <v>Old</v>
      </c>
      <c r="G1281" s="3" t="s">
        <v>75</v>
      </c>
      <c r="H1281" s="3" t="s">
        <v>47</v>
      </c>
      <c r="I1281" s="4">
        <v>22</v>
      </c>
      <c r="J1281" s="4" t="str" cm="1">
        <f t="array" ref="J1281">_xlfn.IFS(Merge2[[#This Row],[DistanceFromHome (KM)]] &lt;=10,"0-10KM",Merge2[[#This Row],[DistanceFromHome (KM)]] &lt;=20,"11-20KM",Merge2[[#This Row],[DistanceFromHome (KM)]] &lt;=30,"21-30KM",Merge2[[#This Row],[DistanceFromHome (KM)]] &lt;=40,"31-40KM",Merge2[[#This Row],[DistanceFromHome (KM)]] &lt;=50,"41-50KM")</f>
        <v>21-30KM</v>
      </c>
      <c r="K1281" s="3" t="s">
        <v>69</v>
      </c>
      <c r="L1281" s="3" t="s">
        <v>30</v>
      </c>
      <c r="M1281" s="4">
        <v>4</v>
      </c>
      <c r="N1281" s="3" t="str" cm="1">
        <f t="array" ref="N1281">_xlfn.SWITCH(Merge2[[#This Row],[Education]], 1, "Below College", 2, "College", 3, "Bachelor's", 4, "Master's", 5, "Doctorate")</f>
        <v>Master's</v>
      </c>
      <c r="O1281" s="3" t="s">
        <v>47</v>
      </c>
      <c r="P1281" s="3" t="s">
        <v>294</v>
      </c>
      <c r="Q1281" s="3" t="s">
        <v>51</v>
      </c>
      <c r="R1281" s="5">
        <v>509261</v>
      </c>
      <c r="S1281" s="4">
        <v>1</v>
      </c>
      <c r="T1281" s="3" t="s">
        <v>34</v>
      </c>
      <c r="U1281" s="4">
        <f>IF(Merge2[[#This Row],[OverTime]]="Yes", 1, 0)</f>
        <v>0</v>
      </c>
      <c r="V1281" s="2">
        <v>44481</v>
      </c>
      <c r="W1281" s="3" t="s">
        <v>34</v>
      </c>
      <c r="X1281" s="4">
        <v>1</v>
      </c>
      <c r="Y1281" s="4">
        <v>1</v>
      </c>
      <c r="Z1281" s="4">
        <v>1</v>
      </c>
      <c r="AA1281" s="4" t="str">
        <f>IF(Merge2[[#This Row],[YearsSinceLastPromotion]] &gt;=4, "Need Attention", "OK")</f>
        <v>OK</v>
      </c>
      <c r="AB1281" s="4">
        <v>0</v>
      </c>
      <c r="AC1281" s="1"/>
      <c r="AD1281" s="1"/>
      <c r="AE1281" s="2"/>
      <c r="AF1281" s="4"/>
      <c r="AG1281" s="4" t="e">
        <f>IF(ISNUMBER(Merge2[[#This Row],[PerformanceRating.EnvironmentSatisfaction]]),Merge2[[#This Row],[PerformanceRating.EnvironmentSatisfaction]], NA())</f>
        <v>#N/A</v>
      </c>
      <c r="AH1281" s="4"/>
      <c r="AI1281" s="4" t="e">
        <f>IF(ISNUMBER(Merge2[[#This Row],[PerformanceRating.JobSatisfaction]]),Merge2[[#This Row],[PerformanceRating.JobSatisfaction]],NA())</f>
        <v>#N/A</v>
      </c>
      <c r="AJ1281" s="4"/>
      <c r="AK1281" s="4" t="e">
        <f>IF(ISNUMBER(Merge2[[#This Row],[PerformanceRating.RelationshipSatisfaction]]),Merge2[[#This Row],[PerformanceRating.RelationshipSatisfaction]],NA())</f>
        <v>#N/A</v>
      </c>
      <c r="AL1281" s="4"/>
      <c r="AM1281" s="4"/>
      <c r="AN1281" s="4"/>
      <c r="AO1281" s="4" t="e">
        <f>IF(ISNUMBER(Merge2[[#This Row],[PerformanceRating.WorkLifeBalance]]),Merge2[[#This Row],[PerformanceRating.WorkLifeBalance]],NA())</f>
        <v>#N/A</v>
      </c>
      <c r="AP1281" s="4"/>
      <c r="AQ1281" s="4" t="e">
        <f>IF(ISNUMBER(Merge2[[#This Row],[PerformanceRating.SelfRating]]),Merge2[[#This Row],[PerformanceRating.SelfRating]],NA())</f>
        <v>#N/A</v>
      </c>
      <c r="AR1281" s="4"/>
      <c r="AS1281" s="4" t="e">
        <f>IF(ISNUMBER(Merge2[[#This Row],[PerformanceRating.ManagerRating]]),Merge2[[#This Row],[PerformanceRating.ManagerRating]],NA())</f>
        <v>#N/A</v>
      </c>
      <c r="AT1281" s="4" t="e">
        <f>AVERAGE(Merge2[[#This Row],[environment]],Merge2[[#This Row],[job_satisfactory]],Merge2[[#This Row],[Relationship]],Merge2[[#This Row],[worklife]],Merge2[[#This Row],[selfrating]],Merge2[[#This Row],[managerrating]])</f>
        <v>#N/A</v>
      </c>
    </row>
    <row r="1282" spans="1:46" hidden="1" x14ac:dyDescent="0.25">
      <c r="A1282" s="1" t="s">
        <v>4149</v>
      </c>
      <c r="B1282" s="3" t="s">
        <v>4150</v>
      </c>
      <c r="C1282" s="3" t="s">
        <v>4151</v>
      </c>
      <c r="D1282" s="3" t="s">
        <v>26</v>
      </c>
      <c r="E1282" s="4">
        <v>50</v>
      </c>
      <c r="F1282" s="4" t="str">
        <f>IF(Merge2[[#This Row],[Age]]&lt;=35,"Young","Old")</f>
        <v>Old</v>
      </c>
      <c r="G1282" s="3" t="s">
        <v>92</v>
      </c>
      <c r="H1282" s="3" t="s">
        <v>28</v>
      </c>
      <c r="I1282" s="4">
        <v>26</v>
      </c>
      <c r="J1282" s="4" t="str" cm="1">
        <f t="array" ref="J1282">_xlfn.IFS(Merge2[[#This Row],[DistanceFromHome (KM)]] &lt;=10,"0-10KM",Merge2[[#This Row],[DistanceFromHome (KM)]] &lt;=20,"11-20KM",Merge2[[#This Row],[DistanceFromHome (KM)]] &lt;=30,"21-30KM",Merge2[[#This Row],[DistanceFromHome (KM)]] &lt;=40,"31-40KM",Merge2[[#This Row],[DistanceFromHome (KM)]] &lt;=50,"41-50KM")</f>
        <v>21-30KM</v>
      </c>
      <c r="K1282" s="3" t="s">
        <v>69</v>
      </c>
      <c r="L1282" s="3" t="s">
        <v>30</v>
      </c>
      <c r="M1282" s="4">
        <v>4</v>
      </c>
      <c r="N1282" s="3" t="str" cm="1">
        <f t="array" ref="N1282">_xlfn.SWITCH(Merge2[[#This Row],[Education]], 1, "Below College", 2, "College", 3, "Bachelor's", 4, "Master's", 5, "Doctorate")</f>
        <v>Master's</v>
      </c>
      <c r="O1282" s="3" t="s">
        <v>130</v>
      </c>
      <c r="P1282" s="3" t="s">
        <v>32</v>
      </c>
      <c r="Q1282" s="3" t="s">
        <v>51</v>
      </c>
      <c r="R1282" s="5">
        <v>214707</v>
      </c>
      <c r="S1282" s="4">
        <v>1</v>
      </c>
      <c r="T1282" s="3" t="s">
        <v>34</v>
      </c>
      <c r="U1282" s="4">
        <f>IF(Merge2[[#This Row],[OverTime]]="Yes", 1, 0)</f>
        <v>0</v>
      </c>
      <c r="V1282" s="2">
        <v>44485</v>
      </c>
      <c r="W1282" s="3" t="s">
        <v>34</v>
      </c>
      <c r="X1282" s="4">
        <v>1</v>
      </c>
      <c r="Y1282" s="4">
        <v>1</v>
      </c>
      <c r="Z1282" s="4">
        <v>1</v>
      </c>
      <c r="AA1282" s="4" t="str">
        <f>IF(Merge2[[#This Row],[YearsSinceLastPromotion]] &gt;=4, "Need Attention", "OK")</f>
        <v>OK</v>
      </c>
      <c r="AB1282" s="4">
        <v>1</v>
      </c>
      <c r="AC1282" s="1"/>
      <c r="AD1282" s="1"/>
      <c r="AE1282" s="2"/>
      <c r="AF1282" s="4"/>
      <c r="AG1282" s="4" t="e">
        <f>IF(ISNUMBER(Merge2[[#This Row],[PerformanceRating.EnvironmentSatisfaction]]),Merge2[[#This Row],[PerformanceRating.EnvironmentSatisfaction]], NA())</f>
        <v>#N/A</v>
      </c>
      <c r="AH1282" s="4"/>
      <c r="AI1282" s="4" t="e">
        <f>IF(ISNUMBER(Merge2[[#This Row],[PerformanceRating.JobSatisfaction]]),Merge2[[#This Row],[PerformanceRating.JobSatisfaction]],NA())</f>
        <v>#N/A</v>
      </c>
      <c r="AJ1282" s="4"/>
      <c r="AK1282" s="4" t="e">
        <f>IF(ISNUMBER(Merge2[[#This Row],[PerformanceRating.RelationshipSatisfaction]]),Merge2[[#This Row],[PerformanceRating.RelationshipSatisfaction]],NA())</f>
        <v>#N/A</v>
      </c>
      <c r="AL1282" s="4"/>
      <c r="AM1282" s="4"/>
      <c r="AN1282" s="4"/>
      <c r="AO1282" s="4" t="e">
        <f>IF(ISNUMBER(Merge2[[#This Row],[PerformanceRating.WorkLifeBalance]]),Merge2[[#This Row],[PerformanceRating.WorkLifeBalance]],NA())</f>
        <v>#N/A</v>
      </c>
      <c r="AP1282" s="4"/>
      <c r="AQ1282" s="4" t="e">
        <f>IF(ISNUMBER(Merge2[[#This Row],[PerformanceRating.SelfRating]]),Merge2[[#This Row],[PerformanceRating.SelfRating]],NA())</f>
        <v>#N/A</v>
      </c>
      <c r="AR1282" s="4"/>
      <c r="AS1282" s="4" t="e">
        <f>IF(ISNUMBER(Merge2[[#This Row],[PerformanceRating.ManagerRating]]),Merge2[[#This Row],[PerformanceRating.ManagerRating]],NA())</f>
        <v>#N/A</v>
      </c>
      <c r="AT1282" s="4" t="e">
        <f>AVERAGE(Merge2[[#This Row],[environment]],Merge2[[#This Row],[job_satisfactory]],Merge2[[#This Row],[Relationship]],Merge2[[#This Row],[worklife]],Merge2[[#This Row],[selfrating]],Merge2[[#This Row],[managerrating]])</f>
        <v>#N/A</v>
      </c>
    </row>
    <row r="1283" spans="1:46" hidden="1" x14ac:dyDescent="0.25">
      <c r="A1283" s="1" t="s">
        <v>4152</v>
      </c>
      <c r="B1283" s="3" t="s">
        <v>4153</v>
      </c>
      <c r="C1283" s="3" t="s">
        <v>4154</v>
      </c>
      <c r="D1283" s="3" t="s">
        <v>26</v>
      </c>
      <c r="E1283" s="4">
        <v>38</v>
      </c>
      <c r="F1283" s="4" t="str">
        <f>IF(Merge2[[#This Row],[Age]]&lt;=35,"Young","Old")</f>
        <v>Old</v>
      </c>
      <c r="G1283" s="3" t="s">
        <v>27</v>
      </c>
      <c r="H1283" s="3" t="s">
        <v>57</v>
      </c>
      <c r="I1283" s="4">
        <v>10</v>
      </c>
      <c r="J1283" s="4" t="str" cm="1">
        <f t="array" ref="J1283">_xlfn.IFS(Merge2[[#This Row],[DistanceFromHome (KM)]] &lt;=10,"0-10KM",Merge2[[#This Row],[DistanceFromHome (KM)]] &lt;=20,"11-20KM",Merge2[[#This Row],[DistanceFromHome (KM)]] &lt;=30,"21-30KM",Merge2[[#This Row],[DistanceFromHome (KM)]] &lt;=40,"31-40KM",Merge2[[#This Row],[DistanceFromHome (KM)]] &lt;=50,"41-50KM")</f>
        <v>0-10KM</v>
      </c>
      <c r="K1283" s="3" t="s">
        <v>29</v>
      </c>
      <c r="L1283" s="3" t="s">
        <v>30</v>
      </c>
      <c r="M1283" s="4">
        <v>3</v>
      </c>
      <c r="N1283" s="3" t="str" cm="1">
        <f t="array" ref="N1283">_xlfn.SWITCH(Merge2[[#This Row],[Education]], 1, "Below College", 2, "College", 3, "Bachelor's", 4, "Master's", 5, "Doctorate")</f>
        <v>Bachelor's</v>
      </c>
      <c r="O1283" s="3" t="s">
        <v>200</v>
      </c>
      <c r="P1283" s="3" t="s">
        <v>59</v>
      </c>
      <c r="Q1283" s="3" t="s">
        <v>51</v>
      </c>
      <c r="R1283" s="5">
        <v>303360</v>
      </c>
      <c r="S1283" s="4">
        <v>0</v>
      </c>
      <c r="T1283" s="3" t="s">
        <v>34</v>
      </c>
      <c r="U1283" s="4">
        <f>IF(Merge2[[#This Row],[OverTime]]="Yes", 1, 0)</f>
        <v>0</v>
      </c>
      <c r="V1283" s="2">
        <v>44485</v>
      </c>
      <c r="W1283" s="3" t="s">
        <v>42</v>
      </c>
      <c r="X1283" s="4">
        <v>0</v>
      </c>
      <c r="Y1283" s="4">
        <v>0</v>
      </c>
      <c r="Z1283" s="4">
        <v>0</v>
      </c>
      <c r="AA1283" s="4" t="str">
        <f>IF(Merge2[[#This Row],[YearsSinceLastPromotion]] &gt;=4, "Need Attention", "OK")</f>
        <v>OK</v>
      </c>
      <c r="AB1283" s="4">
        <v>0</v>
      </c>
      <c r="AC1283" s="1" t="s">
        <v>4155</v>
      </c>
      <c r="AD1283" s="1" t="s">
        <v>4152</v>
      </c>
      <c r="AE1283" s="2">
        <v>42512</v>
      </c>
      <c r="AF1283" s="4">
        <v>5</v>
      </c>
      <c r="AG1283" s="4">
        <f>IF(ISNUMBER(Merge2[[#This Row],[PerformanceRating.EnvironmentSatisfaction]]),Merge2[[#This Row],[PerformanceRating.EnvironmentSatisfaction]], NA())</f>
        <v>5</v>
      </c>
      <c r="AH1283" s="4">
        <v>4</v>
      </c>
      <c r="AI1283" s="4">
        <f>IF(ISNUMBER(Merge2[[#This Row],[PerformanceRating.JobSatisfaction]]),Merge2[[#This Row],[PerformanceRating.JobSatisfaction]],NA())</f>
        <v>4</v>
      </c>
      <c r="AJ1283" s="4">
        <v>4</v>
      </c>
      <c r="AK1283" s="4">
        <f>IF(ISNUMBER(Merge2[[#This Row],[PerformanceRating.RelationshipSatisfaction]]),Merge2[[#This Row],[PerformanceRating.RelationshipSatisfaction]],NA())</f>
        <v>4</v>
      </c>
      <c r="AL1283" s="4">
        <v>2</v>
      </c>
      <c r="AM1283" s="4">
        <v>2</v>
      </c>
      <c r="AN1283" s="4">
        <v>5</v>
      </c>
      <c r="AO1283" s="4">
        <f>IF(ISNUMBER(Merge2[[#This Row],[PerformanceRating.WorkLifeBalance]]),Merge2[[#This Row],[PerformanceRating.WorkLifeBalance]],NA())</f>
        <v>5</v>
      </c>
      <c r="AP1283" s="4">
        <v>3</v>
      </c>
      <c r="AQ1283" s="4">
        <f>IF(ISNUMBER(Merge2[[#This Row],[PerformanceRating.SelfRating]]),Merge2[[#This Row],[PerformanceRating.SelfRating]],NA())</f>
        <v>3</v>
      </c>
      <c r="AR1283" s="4">
        <v>2</v>
      </c>
      <c r="AS1283" s="4">
        <f>IF(ISNUMBER(Merge2[[#This Row],[PerformanceRating.ManagerRating]]),Merge2[[#This Row],[PerformanceRating.ManagerRating]],NA())</f>
        <v>2</v>
      </c>
      <c r="AT1283" s="4">
        <f>AVERAGE(Merge2[[#This Row],[environment]],Merge2[[#This Row],[job_satisfactory]],Merge2[[#This Row],[Relationship]],Merge2[[#This Row],[worklife]],Merge2[[#This Row],[selfrating]],Merge2[[#This Row],[managerrating]])</f>
        <v>3.8333333333333335</v>
      </c>
    </row>
    <row r="1284" spans="1:46" hidden="1" x14ac:dyDescent="0.25">
      <c r="A1284" s="1" t="s">
        <v>4156</v>
      </c>
      <c r="B1284" s="3" t="s">
        <v>4157</v>
      </c>
      <c r="C1284" s="3" t="s">
        <v>4158</v>
      </c>
      <c r="D1284" s="3" t="s">
        <v>26</v>
      </c>
      <c r="E1284" s="4">
        <v>49</v>
      </c>
      <c r="F1284" s="4" t="str">
        <f>IF(Merge2[[#This Row],[Age]]&lt;=35,"Young","Old")</f>
        <v>Old</v>
      </c>
      <c r="G1284" s="3" t="s">
        <v>27</v>
      </c>
      <c r="H1284" s="3" t="s">
        <v>28</v>
      </c>
      <c r="I1284" s="4">
        <v>43</v>
      </c>
      <c r="J1284" s="4" t="str" cm="1">
        <f t="array" ref="J1284">_xlfn.IFS(Merge2[[#This Row],[DistanceFromHome (KM)]] &lt;=10,"0-10KM",Merge2[[#This Row],[DistanceFromHome (KM)]] &lt;=20,"11-20KM",Merge2[[#This Row],[DistanceFromHome (KM)]] &lt;=30,"21-30KM",Merge2[[#This Row],[DistanceFromHome (KM)]] &lt;=40,"31-40KM",Merge2[[#This Row],[DistanceFromHome (KM)]] &lt;=50,"41-50KM")</f>
        <v>41-50KM</v>
      </c>
      <c r="K1284" s="3" t="s">
        <v>29</v>
      </c>
      <c r="L1284" s="3" t="s">
        <v>30</v>
      </c>
      <c r="M1284" s="4">
        <v>4</v>
      </c>
      <c r="N1284" s="3" t="str" cm="1">
        <f t="array" ref="N1284">_xlfn.SWITCH(Merge2[[#This Row],[Education]], 1, "Below College", 2, "College", 3, "Bachelor's", 4, "Master's", 5, "Doctorate")</f>
        <v>Master's</v>
      </c>
      <c r="O1284" s="3" t="s">
        <v>49</v>
      </c>
      <c r="P1284" s="3" t="s">
        <v>106</v>
      </c>
      <c r="Q1284" s="3" t="s">
        <v>41</v>
      </c>
      <c r="R1284" s="5">
        <v>413946</v>
      </c>
      <c r="S1284" s="4">
        <v>0</v>
      </c>
      <c r="T1284" s="3" t="s">
        <v>34</v>
      </c>
      <c r="U1284" s="4">
        <f>IF(Merge2[[#This Row],[OverTime]]="Yes", 1, 0)</f>
        <v>0</v>
      </c>
      <c r="V1284" s="2">
        <v>44488</v>
      </c>
      <c r="W1284" s="3" t="s">
        <v>34</v>
      </c>
      <c r="X1284" s="4">
        <v>1</v>
      </c>
      <c r="Y1284" s="4">
        <v>1</v>
      </c>
      <c r="Z1284" s="4">
        <v>1</v>
      </c>
      <c r="AA1284" s="4" t="str">
        <f>IF(Merge2[[#This Row],[YearsSinceLastPromotion]] &gt;=4, "Need Attention", "OK")</f>
        <v>OK</v>
      </c>
      <c r="AB1284" s="4">
        <v>1</v>
      </c>
      <c r="AC1284" s="1"/>
      <c r="AD1284" s="1"/>
      <c r="AE1284" s="2"/>
      <c r="AF1284" s="4"/>
      <c r="AG1284" s="4" t="e">
        <f>IF(ISNUMBER(Merge2[[#This Row],[PerformanceRating.EnvironmentSatisfaction]]),Merge2[[#This Row],[PerformanceRating.EnvironmentSatisfaction]], NA())</f>
        <v>#N/A</v>
      </c>
      <c r="AH1284" s="4"/>
      <c r="AI1284" s="4" t="e">
        <f>IF(ISNUMBER(Merge2[[#This Row],[PerformanceRating.JobSatisfaction]]),Merge2[[#This Row],[PerformanceRating.JobSatisfaction]],NA())</f>
        <v>#N/A</v>
      </c>
      <c r="AJ1284" s="4"/>
      <c r="AK1284" s="4" t="e">
        <f>IF(ISNUMBER(Merge2[[#This Row],[PerformanceRating.RelationshipSatisfaction]]),Merge2[[#This Row],[PerformanceRating.RelationshipSatisfaction]],NA())</f>
        <v>#N/A</v>
      </c>
      <c r="AL1284" s="4"/>
      <c r="AM1284" s="4"/>
      <c r="AN1284" s="4"/>
      <c r="AO1284" s="4" t="e">
        <f>IF(ISNUMBER(Merge2[[#This Row],[PerformanceRating.WorkLifeBalance]]),Merge2[[#This Row],[PerformanceRating.WorkLifeBalance]],NA())</f>
        <v>#N/A</v>
      </c>
      <c r="AP1284" s="4"/>
      <c r="AQ1284" s="4" t="e">
        <f>IF(ISNUMBER(Merge2[[#This Row],[PerformanceRating.SelfRating]]),Merge2[[#This Row],[PerformanceRating.SelfRating]],NA())</f>
        <v>#N/A</v>
      </c>
      <c r="AR1284" s="4"/>
      <c r="AS1284" s="4" t="e">
        <f>IF(ISNUMBER(Merge2[[#This Row],[PerformanceRating.ManagerRating]]),Merge2[[#This Row],[PerformanceRating.ManagerRating]],NA())</f>
        <v>#N/A</v>
      </c>
      <c r="AT1284" s="4" t="e">
        <f>AVERAGE(Merge2[[#This Row],[environment]],Merge2[[#This Row],[job_satisfactory]],Merge2[[#This Row],[Relationship]],Merge2[[#This Row],[worklife]],Merge2[[#This Row],[selfrating]],Merge2[[#This Row],[managerrating]])</f>
        <v>#N/A</v>
      </c>
    </row>
    <row r="1285" spans="1:46" x14ac:dyDescent="0.25">
      <c r="A1285" s="1" t="s">
        <v>4159</v>
      </c>
      <c r="B1285" s="3" t="s">
        <v>4160</v>
      </c>
      <c r="C1285" s="3" t="s">
        <v>4161</v>
      </c>
      <c r="D1285" s="3" t="s">
        <v>39</v>
      </c>
      <c r="E1285" s="4">
        <v>21</v>
      </c>
      <c r="F1285" s="4" t="str">
        <f>IF(Merge2[[#This Row],[Age]]&lt;=35,"Young","Old")</f>
        <v>Young</v>
      </c>
      <c r="G1285" s="3" t="s">
        <v>27</v>
      </c>
      <c r="H1285" s="3" t="s">
        <v>57</v>
      </c>
      <c r="I1285" s="4">
        <v>40</v>
      </c>
      <c r="J1285" s="4" t="str" cm="1">
        <f t="array" ref="J1285">_xlfn.IFS(Merge2[[#This Row],[DistanceFromHome (KM)]] &lt;=10,"0-10KM",Merge2[[#This Row],[DistanceFromHome (KM)]] &lt;=20,"11-20KM",Merge2[[#This Row],[DistanceFromHome (KM)]] &lt;=30,"21-30KM",Merge2[[#This Row],[DistanceFromHome (KM)]] &lt;=40,"31-40KM",Merge2[[#This Row],[DistanceFromHome (KM)]] &lt;=50,"41-50KM")</f>
        <v>31-40KM</v>
      </c>
      <c r="K1285" s="3" t="s">
        <v>29</v>
      </c>
      <c r="L1285" s="3" t="s">
        <v>30</v>
      </c>
      <c r="M1285" s="4">
        <v>4</v>
      </c>
      <c r="N1285" s="3" t="str" cm="1">
        <f t="array" ref="N1285">_xlfn.SWITCH(Merge2[[#This Row],[Education]], 1, "Below College", 2, "College", 3, "Bachelor's", 4, "Master's", 5, "Doctorate")</f>
        <v>Master's</v>
      </c>
      <c r="O1285" s="3" t="s">
        <v>77</v>
      </c>
      <c r="P1285" s="3" t="s">
        <v>110</v>
      </c>
      <c r="Q1285" s="3" t="s">
        <v>41</v>
      </c>
      <c r="R1285" s="5">
        <v>65642</v>
      </c>
      <c r="S1285" s="4">
        <v>0</v>
      </c>
      <c r="T1285" s="3" t="s">
        <v>34</v>
      </c>
      <c r="U1285" s="4">
        <f>IF(Merge2[[#This Row],[OverTime]]="Yes", 1, 0)</f>
        <v>0</v>
      </c>
      <c r="V1285" s="2">
        <v>44491</v>
      </c>
      <c r="W1285" s="3" t="s">
        <v>34</v>
      </c>
      <c r="X1285" s="4">
        <v>1</v>
      </c>
      <c r="Y1285" s="4">
        <v>1</v>
      </c>
      <c r="Z1285" s="4">
        <v>1</v>
      </c>
      <c r="AA1285" s="4" t="str">
        <f>IF(Merge2[[#This Row],[YearsSinceLastPromotion]] &gt;=4, "Need Attention", "OK")</f>
        <v>OK</v>
      </c>
      <c r="AB1285" s="4">
        <v>0</v>
      </c>
      <c r="AC1285" s="1"/>
      <c r="AD1285" s="1"/>
      <c r="AE1285" s="2"/>
      <c r="AF1285" s="4"/>
      <c r="AG1285" s="4" t="e">
        <f>IF(ISNUMBER(Merge2[[#This Row],[PerformanceRating.EnvironmentSatisfaction]]),Merge2[[#This Row],[PerformanceRating.EnvironmentSatisfaction]], NA())</f>
        <v>#N/A</v>
      </c>
      <c r="AH1285" s="4"/>
      <c r="AI1285" s="4" t="e">
        <f>IF(ISNUMBER(Merge2[[#This Row],[PerformanceRating.JobSatisfaction]]),Merge2[[#This Row],[PerformanceRating.JobSatisfaction]],NA())</f>
        <v>#N/A</v>
      </c>
      <c r="AJ1285" s="4"/>
      <c r="AK1285" s="4" t="e">
        <f>IF(ISNUMBER(Merge2[[#This Row],[PerformanceRating.RelationshipSatisfaction]]),Merge2[[#This Row],[PerformanceRating.RelationshipSatisfaction]],NA())</f>
        <v>#N/A</v>
      </c>
      <c r="AL1285" s="4"/>
      <c r="AM1285" s="4"/>
      <c r="AN1285" s="4"/>
      <c r="AO1285" s="4" t="e">
        <f>IF(ISNUMBER(Merge2[[#This Row],[PerformanceRating.WorkLifeBalance]]),Merge2[[#This Row],[PerformanceRating.WorkLifeBalance]],NA())</f>
        <v>#N/A</v>
      </c>
      <c r="AP1285" s="4"/>
      <c r="AQ1285" s="4" t="e">
        <f>IF(ISNUMBER(Merge2[[#This Row],[PerformanceRating.SelfRating]]),Merge2[[#This Row],[PerformanceRating.SelfRating]],NA())</f>
        <v>#N/A</v>
      </c>
      <c r="AR1285" s="4"/>
      <c r="AS1285" s="4" t="e">
        <f>IF(ISNUMBER(Merge2[[#This Row],[PerformanceRating.ManagerRating]]),Merge2[[#This Row],[PerformanceRating.ManagerRating]],NA())</f>
        <v>#N/A</v>
      </c>
      <c r="AT1285" s="4" t="e">
        <f>AVERAGE(Merge2[[#This Row],[environment]],Merge2[[#This Row],[job_satisfactory]],Merge2[[#This Row],[Relationship]],Merge2[[#This Row],[worklife]],Merge2[[#This Row],[selfrating]],Merge2[[#This Row],[managerrating]])</f>
        <v>#N/A</v>
      </c>
    </row>
    <row r="1286" spans="1:46" x14ac:dyDescent="0.25">
      <c r="A1286" s="1" t="s">
        <v>4162</v>
      </c>
      <c r="B1286" s="3" t="s">
        <v>3559</v>
      </c>
      <c r="C1286" s="3" t="s">
        <v>4163</v>
      </c>
      <c r="D1286" s="3" t="s">
        <v>39</v>
      </c>
      <c r="E1286" s="4">
        <v>20</v>
      </c>
      <c r="F1286" s="4" t="str">
        <f>IF(Merge2[[#This Row],[Age]]&lt;=35,"Young","Old")</f>
        <v>Young</v>
      </c>
      <c r="G1286" s="3" t="s">
        <v>27</v>
      </c>
      <c r="H1286" s="3" t="s">
        <v>57</v>
      </c>
      <c r="I1286" s="4">
        <v>14</v>
      </c>
      <c r="J1286" s="4" t="str" cm="1">
        <f t="array" ref="J1286">_xlfn.IFS(Merge2[[#This Row],[DistanceFromHome (KM)]] &lt;=10,"0-10KM",Merge2[[#This Row],[DistanceFromHome (KM)]] &lt;=20,"11-20KM",Merge2[[#This Row],[DistanceFromHome (KM)]] &lt;=30,"21-30KM",Merge2[[#This Row],[DistanceFromHome (KM)]] &lt;=40,"31-40KM",Merge2[[#This Row],[DistanceFromHome (KM)]] &lt;=50,"41-50KM")</f>
        <v>11-20KM</v>
      </c>
      <c r="K1286" s="3" t="s">
        <v>40</v>
      </c>
      <c r="L1286" s="3" t="s">
        <v>30</v>
      </c>
      <c r="M1286" s="4">
        <v>3</v>
      </c>
      <c r="N1286" s="3" t="str" cm="1">
        <f t="array" ref="N1286">_xlfn.SWITCH(Merge2[[#This Row],[Education]], 1, "Below College", 2, "College", 3, "Bachelor's", 4, "Master's", 5, "Doctorate")</f>
        <v>Bachelor's</v>
      </c>
      <c r="O1286" s="3" t="s">
        <v>77</v>
      </c>
      <c r="P1286" s="3" t="s">
        <v>110</v>
      </c>
      <c r="Q1286" s="3" t="s">
        <v>51</v>
      </c>
      <c r="R1286" s="5">
        <v>35355</v>
      </c>
      <c r="S1286" s="4">
        <v>2</v>
      </c>
      <c r="T1286" s="3" t="s">
        <v>42</v>
      </c>
      <c r="U1286" s="4">
        <f>IF(Merge2[[#This Row],[OverTime]]="Yes", 1, 0)</f>
        <v>1</v>
      </c>
      <c r="V1286" s="2">
        <v>44498</v>
      </c>
      <c r="W1286" s="3" t="s">
        <v>34</v>
      </c>
      <c r="X1286" s="4">
        <v>1</v>
      </c>
      <c r="Y1286" s="4">
        <v>0</v>
      </c>
      <c r="Z1286" s="4">
        <v>1</v>
      </c>
      <c r="AA1286" s="4" t="str">
        <f>IF(Merge2[[#This Row],[YearsSinceLastPromotion]] &gt;=4, "Need Attention", "OK")</f>
        <v>OK</v>
      </c>
      <c r="AB1286" s="4">
        <v>1</v>
      </c>
      <c r="AC1286" s="1"/>
      <c r="AD1286" s="1"/>
      <c r="AE1286" s="2"/>
      <c r="AF1286" s="4"/>
      <c r="AG1286" s="4" t="e">
        <f>IF(ISNUMBER(Merge2[[#This Row],[PerformanceRating.EnvironmentSatisfaction]]),Merge2[[#This Row],[PerformanceRating.EnvironmentSatisfaction]], NA())</f>
        <v>#N/A</v>
      </c>
      <c r="AH1286" s="4"/>
      <c r="AI1286" s="4" t="e">
        <f>IF(ISNUMBER(Merge2[[#This Row],[PerformanceRating.JobSatisfaction]]),Merge2[[#This Row],[PerformanceRating.JobSatisfaction]],NA())</f>
        <v>#N/A</v>
      </c>
      <c r="AJ1286" s="4"/>
      <c r="AK1286" s="4" t="e">
        <f>IF(ISNUMBER(Merge2[[#This Row],[PerformanceRating.RelationshipSatisfaction]]),Merge2[[#This Row],[PerformanceRating.RelationshipSatisfaction]],NA())</f>
        <v>#N/A</v>
      </c>
      <c r="AL1286" s="4"/>
      <c r="AM1286" s="4"/>
      <c r="AN1286" s="4"/>
      <c r="AO1286" s="4" t="e">
        <f>IF(ISNUMBER(Merge2[[#This Row],[PerformanceRating.WorkLifeBalance]]),Merge2[[#This Row],[PerformanceRating.WorkLifeBalance]],NA())</f>
        <v>#N/A</v>
      </c>
      <c r="AP1286" s="4"/>
      <c r="AQ1286" s="4" t="e">
        <f>IF(ISNUMBER(Merge2[[#This Row],[PerformanceRating.SelfRating]]),Merge2[[#This Row],[PerformanceRating.SelfRating]],NA())</f>
        <v>#N/A</v>
      </c>
      <c r="AR1286" s="4"/>
      <c r="AS1286" s="4" t="e">
        <f>IF(ISNUMBER(Merge2[[#This Row],[PerformanceRating.ManagerRating]]),Merge2[[#This Row],[PerformanceRating.ManagerRating]],NA())</f>
        <v>#N/A</v>
      </c>
      <c r="AT1286" s="4" t="e">
        <f>AVERAGE(Merge2[[#This Row],[environment]],Merge2[[#This Row],[job_satisfactory]],Merge2[[#This Row],[Relationship]],Merge2[[#This Row],[worklife]],Merge2[[#This Row],[selfrating]],Merge2[[#This Row],[managerrating]])</f>
        <v>#N/A</v>
      </c>
    </row>
    <row r="1287" spans="1:46" x14ac:dyDescent="0.25">
      <c r="A1287" s="1" t="s">
        <v>4164</v>
      </c>
      <c r="B1287" s="3" t="s">
        <v>3247</v>
      </c>
      <c r="C1287" s="3" t="s">
        <v>4165</v>
      </c>
      <c r="D1287" s="3" t="s">
        <v>56</v>
      </c>
      <c r="E1287" s="4">
        <v>21</v>
      </c>
      <c r="F1287" s="4" t="str">
        <f>IF(Merge2[[#This Row],[Age]]&lt;=35,"Young","Old")</f>
        <v>Young</v>
      </c>
      <c r="G1287" s="3" t="s">
        <v>27</v>
      </c>
      <c r="H1287" s="3" t="s">
        <v>47</v>
      </c>
      <c r="I1287" s="4">
        <v>33</v>
      </c>
      <c r="J1287" s="4" t="str" cm="1">
        <f t="array" ref="J1287">_xlfn.IFS(Merge2[[#This Row],[DistanceFromHome (KM)]] &lt;=10,"0-10KM",Merge2[[#This Row],[DistanceFromHome (KM)]] &lt;=20,"11-20KM",Merge2[[#This Row],[DistanceFromHome (KM)]] &lt;=30,"21-30KM",Merge2[[#This Row],[DistanceFromHome (KM)]] &lt;=40,"31-40KM",Merge2[[#This Row],[DistanceFromHome (KM)]] &lt;=50,"41-50KM")</f>
        <v>31-40KM</v>
      </c>
      <c r="K1287" s="3" t="s">
        <v>69</v>
      </c>
      <c r="L1287" s="3" t="s">
        <v>30</v>
      </c>
      <c r="M1287" s="4">
        <v>2</v>
      </c>
      <c r="N1287" s="3" t="str" cm="1">
        <f t="array" ref="N1287">_xlfn.SWITCH(Merge2[[#This Row],[Education]], 1, "Below College", 2, "College", 3, "Bachelor's", 4, "Master's", 5, "Doctorate")</f>
        <v>College</v>
      </c>
      <c r="O1287" s="3" t="s">
        <v>130</v>
      </c>
      <c r="P1287" s="3" t="s">
        <v>233</v>
      </c>
      <c r="Q1287" s="3" t="s">
        <v>33</v>
      </c>
      <c r="R1287" s="5">
        <v>70809</v>
      </c>
      <c r="S1287" s="4">
        <v>1</v>
      </c>
      <c r="T1287" s="3" t="s">
        <v>42</v>
      </c>
      <c r="U1287" s="4">
        <f>IF(Merge2[[#This Row],[OverTime]]="Yes", 1, 0)</f>
        <v>1</v>
      </c>
      <c r="V1287" s="2">
        <v>44507</v>
      </c>
      <c r="W1287" s="3" t="s">
        <v>34</v>
      </c>
      <c r="X1287" s="4">
        <v>1</v>
      </c>
      <c r="Y1287" s="4">
        <v>0</v>
      </c>
      <c r="Z1287" s="4">
        <v>0</v>
      </c>
      <c r="AA1287" s="4" t="str">
        <f>IF(Merge2[[#This Row],[YearsSinceLastPromotion]] &gt;=4, "Need Attention", "OK")</f>
        <v>OK</v>
      </c>
      <c r="AB1287" s="4">
        <v>1</v>
      </c>
      <c r="AC1287" s="1"/>
      <c r="AD1287" s="1"/>
      <c r="AE1287" s="2"/>
      <c r="AF1287" s="4"/>
      <c r="AG1287" s="4" t="e">
        <f>IF(ISNUMBER(Merge2[[#This Row],[PerformanceRating.EnvironmentSatisfaction]]),Merge2[[#This Row],[PerformanceRating.EnvironmentSatisfaction]], NA())</f>
        <v>#N/A</v>
      </c>
      <c r="AH1287" s="4"/>
      <c r="AI1287" s="4" t="e">
        <f>IF(ISNUMBER(Merge2[[#This Row],[PerformanceRating.JobSatisfaction]]),Merge2[[#This Row],[PerformanceRating.JobSatisfaction]],NA())</f>
        <v>#N/A</v>
      </c>
      <c r="AJ1287" s="4"/>
      <c r="AK1287" s="4" t="e">
        <f>IF(ISNUMBER(Merge2[[#This Row],[PerformanceRating.RelationshipSatisfaction]]),Merge2[[#This Row],[PerformanceRating.RelationshipSatisfaction]],NA())</f>
        <v>#N/A</v>
      </c>
      <c r="AL1287" s="4"/>
      <c r="AM1287" s="4"/>
      <c r="AN1287" s="4"/>
      <c r="AO1287" s="4" t="e">
        <f>IF(ISNUMBER(Merge2[[#This Row],[PerformanceRating.WorkLifeBalance]]),Merge2[[#This Row],[PerformanceRating.WorkLifeBalance]],NA())</f>
        <v>#N/A</v>
      </c>
      <c r="AP1287" s="4"/>
      <c r="AQ1287" s="4" t="e">
        <f>IF(ISNUMBER(Merge2[[#This Row],[PerformanceRating.SelfRating]]),Merge2[[#This Row],[PerformanceRating.SelfRating]],NA())</f>
        <v>#N/A</v>
      </c>
      <c r="AR1287" s="4"/>
      <c r="AS1287" s="4" t="e">
        <f>IF(ISNUMBER(Merge2[[#This Row],[PerformanceRating.ManagerRating]]),Merge2[[#This Row],[PerformanceRating.ManagerRating]],NA())</f>
        <v>#N/A</v>
      </c>
      <c r="AT1287" s="4" t="e">
        <f>AVERAGE(Merge2[[#This Row],[environment]],Merge2[[#This Row],[job_satisfactory]],Merge2[[#This Row],[Relationship]],Merge2[[#This Row],[worklife]],Merge2[[#This Row],[selfrating]],Merge2[[#This Row],[managerrating]])</f>
        <v>#N/A</v>
      </c>
    </row>
    <row r="1288" spans="1:46" hidden="1" x14ac:dyDescent="0.25">
      <c r="A1288" s="1" t="s">
        <v>4166</v>
      </c>
      <c r="B1288" s="3" t="s">
        <v>4167</v>
      </c>
      <c r="C1288" s="3" t="s">
        <v>4168</v>
      </c>
      <c r="D1288" s="3" t="s">
        <v>39</v>
      </c>
      <c r="E1288" s="4">
        <v>37</v>
      </c>
      <c r="F1288" s="4" t="str">
        <f>IF(Merge2[[#This Row],[Age]]&lt;=35,"Young","Old")</f>
        <v>Old</v>
      </c>
      <c r="G1288" s="3" t="s">
        <v>27</v>
      </c>
      <c r="H1288" s="3" t="s">
        <v>57</v>
      </c>
      <c r="I1288" s="4">
        <v>11</v>
      </c>
      <c r="J1288" s="4" t="str" cm="1">
        <f t="array" ref="J1288">_xlfn.IFS(Merge2[[#This Row],[DistanceFromHome (KM)]] &lt;=10,"0-10KM",Merge2[[#This Row],[DistanceFromHome (KM)]] &lt;=20,"11-20KM",Merge2[[#This Row],[DistanceFromHome (KM)]] &lt;=30,"21-30KM",Merge2[[#This Row],[DistanceFromHome (KM)]] &lt;=40,"31-40KM",Merge2[[#This Row],[DistanceFromHome (KM)]] &lt;=50,"41-50KM")</f>
        <v>11-20KM</v>
      </c>
      <c r="K1288" s="3" t="s">
        <v>40</v>
      </c>
      <c r="L1288" s="3" t="s">
        <v>30</v>
      </c>
      <c r="M1288" s="4">
        <v>4</v>
      </c>
      <c r="N1288" s="3" t="str" cm="1">
        <f t="array" ref="N1288">_xlfn.SWITCH(Merge2[[#This Row],[Education]], 1, "Below College", 2, "College", 3, "Bachelor's", 4, "Master's", 5, "Doctorate")</f>
        <v>Master's</v>
      </c>
      <c r="O1288" s="3" t="s">
        <v>77</v>
      </c>
      <c r="P1288" s="3" t="s">
        <v>114</v>
      </c>
      <c r="Q1288" s="3" t="s">
        <v>41</v>
      </c>
      <c r="R1288" s="5">
        <v>211375</v>
      </c>
      <c r="S1288" s="4">
        <v>1</v>
      </c>
      <c r="T1288" s="3" t="s">
        <v>34</v>
      </c>
      <c r="U1288" s="4">
        <f>IF(Merge2[[#This Row],[OverTime]]="Yes", 1, 0)</f>
        <v>0</v>
      </c>
      <c r="V1288" s="2">
        <v>44509</v>
      </c>
      <c r="W1288" s="3" t="s">
        <v>34</v>
      </c>
      <c r="X1288" s="4">
        <v>1</v>
      </c>
      <c r="Y1288" s="4">
        <v>1</v>
      </c>
      <c r="Z1288" s="4">
        <v>1</v>
      </c>
      <c r="AA1288" s="4" t="str">
        <f>IF(Merge2[[#This Row],[YearsSinceLastPromotion]] &gt;=4, "Need Attention", "OK")</f>
        <v>OK</v>
      </c>
      <c r="AB1288" s="4">
        <v>0</v>
      </c>
      <c r="AC1288" s="1"/>
      <c r="AD1288" s="1"/>
      <c r="AE1288" s="2"/>
      <c r="AF1288" s="4"/>
      <c r="AG1288" s="4" t="e">
        <f>IF(ISNUMBER(Merge2[[#This Row],[PerformanceRating.EnvironmentSatisfaction]]),Merge2[[#This Row],[PerformanceRating.EnvironmentSatisfaction]], NA())</f>
        <v>#N/A</v>
      </c>
      <c r="AH1288" s="4"/>
      <c r="AI1288" s="4" t="e">
        <f>IF(ISNUMBER(Merge2[[#This Row],[PerformanceRating.JobSatisfaction]]),Merge2[[#This Row],[PerformanceRating.JobSatisfaction]],NA())</f>
        <v>#N/A</v>
      </c>
      <c r="AJ1288" s="4"/>
      <c r="AK1288" s="4" t="e">
        <f>IF(ISNUMBER(Merge2[[#This Row],[PerformanceRating.RelationshipSatisfaction]]),Merge2[[#This Row],[PerformanceRating.RelationshipSatisfaction]],NA())</f>
        <v>#N/A</v>
      </c>
      <c r="AL1288" s="4"/>
      <c r="AM1288" s="4"/>
      <c r="AN1288" s="4"/>
      <c r="AO1288" s="4" t="e">
        <f>IF(ISNUMBER(Merge2[[#This Row],[PerformanceRating.WorkLifeBalance]]),Merge2[[#This Row],[PerformanceRating.WorkLifeBalance]],NA())</f>
        <v>#N/A</v>
      </c>
      <c r="AP1288" s="4"/>
      <c r="AQ1288" s="4" t="e">
        <f>IF(ISNUMBER(Merge2[[#This Row],[PerformanceRating.SelfRating]]),Merge2[[#This Row],[PerformanceRating.SelfRating]],NA())</f>
        <v>#N/A</v>
      </c>
      <c r="AR1288" s="4"/>
      <c r="AS1288" s="4" t="e">
        <f>IF(ISNUMBER(Merge2[[#This Row],[PerformanceRating.ManagerRating]]),Merge2[[#This Row],[PerformanceRating.ManagerRating]],NA())</f>
        <v>#N/A</v>
      </c>
      <c r="AT1288" s="4" t="e">
        <f>AVERAGE(Merge2[[#This Row],[environment]],Merge2[[#This Row],[job_satisfactory]],Merge2[[#This Row],[Relationship]],Merge2[[#This Row],[worklife]],Merge2[[#This Row],[selfrating]],Merge2[[#This Row],[managerrating]])</f>
        <v>#N/A</v>
      </c>
    </row>
    <row r="1289" spans="1:46" x14ac:dyDescent="0.25">
      <c r="A1289" s="1" t="s">
        <v>4169</v>
      </c>
      <c r="B1289" s="3" t="s">
        <v>4170</v>
      </c>
      <c r="C1289" s="3" t="s">
        <v>4171</v>
      </c>
      <c r="D1289" s="3" t="s">
        <v>26</v>
      </c>
      <c r="E1289" s="4">
        <v>21</v>
      </c>
      <c r="F1289" s="4" t="str">
        <f>IF(Merge2[[#This Row],[Age]]&lt;=35,"Young","Old")</f>
        <v>Young</v>
      </c>
      <c r="G1289" s="3" t="s">
        <v>27</v>
      </c>
      <c r="H1289" s="3" t="s">
        <v>28</v>
      </c>
      <c r="I1289" s="4">
        <v>41</v>
      </c>
      <c r="J1289" s="4" t="str" cm="1">
        <f t="array" ref="J1289">_xlfn.IFS(Merge2[[#This Row],[DistanceFromHome (KM)]] &lt;=10,"0-10KM",Merge2[[#This Row],[DistanceFromHome (KM)]] &lt;=20,"11-20KM",Merge2[[#This Row],[DistanceFromHome (KM)]] &lt;=30,"21-30KM",Merge2[[#This Row],[DistanceFromHome (KM)]] &lt;=40,"31-40KM",Merge2[[#This Row],[DistanceFromHome (KM)]] &lt;=50,"41-50KM")</f>
        <v>41-50KM</v>
      </c>
      <c r="K1289" s="3" t="s">
        <v>40</v>
      </c>
      <c r="L1289" s="3" t="s">
        <v>30</v>
      </c>
      <c r="M1289" s="4">
        <v>2</v>
      </c>
      <c r="N1289" s="3" t="str" cm="1">
        <f t="array" ref="N1289">_xlfn.SWITCH(Merge2[[#This Row],[Education]], 1, "Below College", 2, "College", 3, "Bachelor's", 4, "Master's", 5, "Doctorate")</f>
        <v>College</v>
      </c>
      <c r="O1289" s="3" t="s">
        <v>130</v>
      </c>
      <c r="P1289" s="3" t="s">
        <v>32</v>
      </c>
      <c r="Q1289" s="3" t="s">
        <v>33</v>
      </c>
      <c r="R1289" s="5">
        <v>38066</v>
      </c>
      <c r="S1289" s="4">
        <v>2</v>
      </c>
      <c r="T1289" s="3" t="s">
        <v>34</v>
      </c>
      <c r="U1289" s="4">
        <f>IF(Merge2[[#This Row],[OverTime]]="Yes", 1, 0)</f>
        <v>0</v>
      </c>
      <c r="V1289" s="2">
        <v>44513</v>
      </c>
      <c r="W1289" s="3" t="s">
        <v>34</v>
      </c>
      <c r="X1289" s="4">
        <v>1</v>
      </c>
      <c r="Y1289" s="4">
        <v>0</v>
      </c>
      <c r="Z1289" s="4">
        <v>0</v>
      </c>
      <c r="AA1289" s="4" t="str">
        <f>IF(Merge2[[#This Row],[YearsSinceLastPromotion]] &gt;=4, "Need Attention", "OK")</f>
        <v>OK</v>
      </c>
      <c r="AB1289" s="4">
        <v>0</v>
      </c>
      <c r="AC1289" s="1"/>
      <c r="AD1289" s="1"/>
      <c r="AE1289" s="2"/>
      <c r="AF1289" s="4"/>
      <c r="AG1289" s="4" t="e">
        <f>IF(ISNUMBER(Merge2[[#This Row],[PerformanceRating.EnvironmentSatisfaction]]),Merge2[[#This Row],[PerformanceRating.EnvironmentSatisfaction]], NA())</f>
        <v>#N/A</v>
      </c>
      <c r="AH1289" s="4"/>
      <c r="AI1289" s="4" t="e">
        <f>IF(ISNUMBER(Merge2[[#This Row],[PerformanceRating.JobSatisfaction]]),Merge2[[#This Row],[PerformanceRating.JobSatisfaction]],NA())</f>
        <v>#N/A</v>
      </c>
      <c r="AJ1289" s="4"/>
      <c r="AK1289" s="4" t="e">
        <f>IF(ISNUMBER(Merge2[[#This Row],[PerformanceRating.RelationshipSatisfaction]]),Merge2[[#This Row],[PerformanceRating.RelationshipSatisfaction]],NA())</f>
        <v>#N/A</v>
      </c>
      <c r="AL1289" s="4"/>
      <c r="AM1289" s="4"/>
      <c r="AN1289" s="4"/>
      <c r="AO1289" s="4" t="e">
        <f>IF(ISNUMBER(Merge2[[#This Row],[PerformanceRating.WorkLifeBalance]]),Merge2[[#This Row],[PerformanceRating.WorkLifeBalance]],NA())</f>
        <v>#N/A</v>
      </c>
      <c r="AP1289" s="4"/>
      <c r="AQ1289" s="4" t="e">
        <f>IF(ISNUMBER(Merge2[[#This Row],[PerformanceRating.SelfRating]]),Merge2[[#This Row],[PerformanceRating.SelfRating]],NA())</f>
        <v>#N/A</v>
      </c>
      <c r="AR1289" s="4"/>
      <c r="AS1289" s="4" t="e">
        <f>IF(ISNUMBER(Merge2[[#This Row],[PerformanceRating.ManagerRating]]),Merge2[[#This Row],[PerformanceRating.ManagerRating]],NA())</f>
        <v>#N/A</v>
      </c>
      <c r="AT1289" s="4" t="e">
        <f>AVERAGE(Merge2[[#This Row],[environment]],Merge2[[#This Row],[job_satisfactory]],Merge2[[#This Row],[Relationship]],Merge2[[#This Row],[worklife]],Merge2[[#This Row],[selfrating]],Merge2[[#This Row],[managerrating]])</f>
        <v>#N/A</v>
      </c>
    </row>
    <row r="1290" spans="1:46" x14ac:dyDescent="0.25">
      <c r="A1290" s="1" t="s">
        <v>4172</v>
      </c>
      <c r="B1290" s="3" t="s">
        <v>4173</v>
      </c>
      <c r="C1290" s="3" t="s">
        <v>4174</v>
      </c>
      <c r="D1290" s="3" t="s">
        <v>26</v>
      </c>
      <c r="E1290" s="4">
        <v>30</v>
      </c>
      <c r="F1290" s="4" t="str">
        <f>IF(Merge2[[#This Row],[Age]]&lt;=35,"Young","Old")</f>
        <v>Young</v>
      </c>
      <c r="G1290" s="3" t="s">
        <v>27</v>
      </c>
      <c r="H1290" s="3" t="s">
        <v>57</v>
      </c>
      <c r="I1290" s="4">
        <v>12</v>
      </c>
      <c r="J1290" s="4" t="str" cm="1">
        <f t="array" ref="J1290">_xlfn.IFS(Merge2[[#This Row],[DistanceFromHome (KM)]] &lt;=10,"0-10KM",Merge2[[#This Row],[DistanceFromHome (KM)]] &lt;=20,"11-20KM",Merge2[[#This Row],[DistanceFromHome (KM)]] &lt;=30,"21-30KM",Merge2[[#This Row],[DistanceFromHome (KM)]] &lt;=40,"31-40KM",Merge2[[#This Row],[DistanceFromHome (KM)]] &lt;=50,"41-50KM")</f>
        <v>11-20KM</v>
      </c>
      <c r="K1290" s="3" t="s">
        <v>29</v>
      </c>
      <c r="L1290" s="3" t="s">
        <v>30</v>
      </c>
      <c r="M1290" s="4">
        <v>2</v>
      </c>
      <c r="N1290" s="3" t="str" cm="1">
        <f t="array" ref="N1290">_xlfn.SWITCH(Merge2[[#This Row],[Education]], 1, "Below College", 2, "College", 3, "Bachelor's", 4, "Master's", 5, "Doctorate")</f>
        <v>College</v>
      </c>
      <c r="O1290" s="3" t="s">
        <v>58</v>
      </c>
      <c r="P1290" s="3" t="s">
        <v>114</v>
      </c>
      <c r="Q1290" s="3" t="s">
        <v>51</v>
      </c>
      <c r="R1290" s="5">
        <v>264407</v>
      </c>
      <c r="S1290" s="4">
        <v>1</v>
      </c>
      <c r="T1290" s="3" t="s">
        <v>34</v>
      </c>
      <c r="U1290" s="4">
        <f>IF(Merge2[[#This Row],[OverTime]]="Yes", 1, 0)</f>
        <v>0</v>
      </c>
      <c r="V1290" s="2">
        <v>44514</v>
      </c>
      <c r="W1290" s="3" t="s">
        <v>34</v>
      </c>
      <c r="X1290" s="4">
        <v>1</v>
      </c>
      <c r="Y1290" s="4">
        <v>1</v>
      </c>
      <c r="Z1290" s="4">
        <v>1</v>
      </c>
      <c r="AA1290" s="4" t="str">
        <f>IF(Merge2[[#This Row],[YearsSinceLastPromotion]] &gt;=4, "Need Attention", "OK")</f>
        <v>OK</v>
      </c>
      <c r="AB1290" s="4">
        <v>0</v>
      </c>
      <c r="AC1290" s="1"/>
      <c r="AD1290" s="1"/>
      <c r="AE1290" s="2"/>
      <c r="AF1290" s="4"/>
      <c r="AG1290" s="4" t="e">
        <f>IF(ISNUMBER(Merge2[[#This Row],[PerformanceRating.EnvironmentSatisfaction]]),Merge2[[#This Row],[PerformanceRating.EnvironmentSatisfaction]], NA())</f>
        <v>#N/A</v>
      </c>
      <c r="AH1290" s="4"/>
      <c r="AI1290" s="4" t="e">
        <f>IF(ISNUMBER(Merge2[[#This Row],[PerformanceRating.JobSatisfaction]]),Merge2[[#This Row],[PerformanceRating.JobSatisfaction]],NA())</f>
        <v>#N/A</v>
      </c>
      <c r="AJ1290" s="4"/>
      <c r="AK1290" s="4" t="e">
        <f>IF(ISNUMBER(Merge2[[#This Row],[PerformanceRating.RelationshipSatisfaction]]),Merge2[[#This Row],[PerformanceRating.RelationshipSatisfaction]],NA())</f>
        <v>#N/A</v>
      </c>
      <c r="AL1290" s="4"/>
      <c r="AM1290" s="4"/>
      <c r="AN1290" s="4"/>
      <c r="AO1290" s="4" t="e">
        <f>IF(ISNUMBER(Merge2[[#This Row],[PerformanceRating.WorkLifeBalance]]),Merge2[[#This Row],[PerformanceRating.WorkLifeBalance]],NA())</f>
        <v>#N/A</v>
      </c>
      <c r="AP1290" s="4"/>
      <c r="AQ1290" s="4" t="e">
        <f>IF(ISNUMBER(Merge2[[#This Row],[PerformanceRating.SelfRating]]),Merge2[[#This Row],[PerformanceRating.SelfRating]],NA())</f>
        <v>#N/A</v>
      </c>
      <c r="AR1290" s="4"/>
      <c r="AS1290" s="4" t="e">
        <f>IF(ISNUMBER(Merge2[[#This Row],[PerformanceRating.ManagerRating]]),Merge2[[#This Row],[PerformanceRating.ManagerRating]],NA())</f>
        <v>#N/A</v>
      </c>
      <c r="AT1290" s="4" t="e">
        <f>AVERAGE(Merge2[[#This Row],[environment]],Merge2[[#This Row],[job_satisfactory]],Merge2[[#This Row],[Relationship]],Merge2[[#This Row],[worklife]],Merge2[[#This Row],[selfrating]],Merge2[[#This Row],[managerrating]])</f>
        <v>#N/A</v>
      </c>
    </row>
    <row r="1291" spans="1:46" x14ac:dyDescent="0.25">
      <c r="A1291" s="1" t="s">
        <v>4175</v>
      </c>
      <c r="B1291" s="3" t="s">
        <v>4176</v>
      </c>
      <c r="C1291" s="3" t="s">
        <v>4177</v>
      </c>
      <c r="D1291" s="3" t="s">
        <v>39</v>
      </c>
      <c r="E1291" s="4">
        <v>20</v>
      </c>
      <c r="F1291" s="4" t="str">
        <f>IF(Merge2[[#This Row],[Age]]&lt;=35,"Young","Old")</f>
        <v>Young</v>
      </c>
      <c r="G1291" s="3" t="s">
        <v>75</v>
      </c>
      <c r="H1291" s="3" t="s">
        <v>57</v>
      </c>
      <c r="I1291" s="4">
        <v>11</v>
      </c>
      <c r="J1291" s="4" t="str" cm="1">
        <f t="array" ref="J1291">_xlfn.IFS(Merge2[[#This Row],[DistanceFromHome (KM)]] &lt;=10,"0-10KM",Merge2[[#This Row],[DistanceFromHome (KM)]] &lt;=20,"11-20KM",Merge2[[#This Row],[DistanceFromHome (KM)]] &lt;=30,"21-30KM",Merge2[[#This Row],[DistanceFromHome (KM)]] &lt;=40,"31-40KM",Merge2[[#This Row],[DistanceFromHome (KM)]] &lt;=50,"41-50KM")</f>
        <v>11-20KM</v>
      </c>
      <c r="K1291" s="3" t="s">
        <v>29</v>
      </c>
      <c r="L1291" s="3" t="s">
        <v>30</v>
      </c>
      <c r="M1291" s="4">
        <v>3</v>
      </c>
      <c r="N1291" s="3" t="str" cm="1">
        <f t="array" ref="N1291">_xlfn.SWITCH(Merge2[[#This Row],[Education]], 1, "Below College", 2, "College", 3, "Bachelor's", 4, "Master's", 5, "Doctorate")</f>
        <v>Bachelor's</v>
      </c>
      <c r="O1291" s="3" t="s">
        <v>58</v>
      </c>
      <c r="P1291" s="3" t="s">
        <v>93</v>
      </c>
      <c r="Q1291" s="3" t="s">
        <v>51</v>
      </c>
      <c r="R1291" s="5">
        <v>26702</v>
      </c>
      <c r="S1291" s="4">
        <v>2</v>
      </c>
      <c r="T1291" s="3" t="s">
        <v>34</v>
      </c>
      <c r="U1291" s="4">
        <f>IF(Merge2[[#This Row],[OverTime]]="Yes", 1, 0)</f>
        <v>0</v>
      </c>
      <c r="V1291" s="2">
        <v>44514</v>
      </c>
      <c r="W1291" s="3" t="s">
        <v>34</v>
      </c>
      <c r="X1291" s="4">
        <v>1</v>
      </c>
      <c r="Y1291" s="4">
        <v>1</v>
      </c>
      <c r="Z1291" s="4">
        <v>1</v>
      </c>
      <c r="AA1291" s="4" t="str">
        <f>IF(Merge2[[#This Row],[YearsSinceLastPromotion]] &gt;=4, "Need Attention", "OK")</f>
        <v>OK</v>
      </c>
      <c r="AB1291" s="4">
        <v>0</v>
      </c>
      <c r="AC1291" s="1"/>
      <c r="AD1291" s="1"/>
      <c r="AE1291" s="2"/>
      <c r="AF1291" s="4"/>
      <c r="AG1291" s="4" t="e">
        <f>IF(ISNUMBER(Merge2[[#This Row],[PerformanceRating.EnvironmentSatisfaction]]),Merge2[[#This Row],[PerformanceRating.EnvironmentSatisfaction]], NA())</f>
        <v>#N/A</v>
      </c>
      <c r="AH1291" s="4"/>
      <c r="AI1291" s="4" t="e">
        <f>IF(ISNUMBER(Merge2[[#This Row],[PerformanceRating.JobSatisfaction]]),Merge2[[#This Row],[PerformanceRating.JobSatisfaction]],NA())</f>
        <v>#N/A</v>
      </c>
      <c r="AJ1291" s="4"/>
      <c r="AK1291" s="4" t="e">
        <f>IF(ISNUMBER(Merge2[[#This Row],[PerformanceRating.RelationshipSatisfaction]]),Merge2[[#This Row],[PerformanceRating.RelationshipSatisfaction]],NA())</f>
        <v>#N/A</v>
      </c>
      <c r="AL1291" s="4"/>
      <c r="AM1291" s="4"/>
      <c r="AN1291" s="4"/>
      <c r="AO1291" s="4" t="e">
        <f>IF(ISNUMBER(Merge2[[#This Row],[PerformanceRating.WorkLifeBalance]]),Merge2[[#This Row],[PerformanceRating.WorkLifeBalance]],NA())</f>
        <v>#N/A</v>
      </c>
      <c r="AP1291" s="4"/>
      <c r="AQ1291" s="4" t="e">
        <f>IF(ISNUMBER(Merge2[[#This Row],[PerformanceRating.SelfRating]]),Merge2[[#This Row],[PerformanceRating.SelfRating]],NA())</f>
        <v>#N/A</v>
      </c>
      <c r="AR1291" s="4"/>
      <c r="AS1291" s="4" t="e">
        <f>IF(ISNUMBER(Merge2[[#This Row],[PerformanceRating.ManagerRating]]),Merge2[[#This Row],[PerformanceRating.ManagerRating]],NA())</f>
        <v>#N/A</v>
      </c>
      <c r="AT1291" s="4" t="e">
        <f>AVERAGE(Merge2[[#This Row],[environment]],Merge2[[#This Row],[job_satisfactory]],Merge2[[#This Row],[Relationship]],Merge2[[#This Row],[worklife]],Merge2[[#This Row],[selfrating]],Merge2[[#This Row],[managerrating]])</f>
        <v>#N/A</v>
      </c>
    </row>
    <row r="1292" spans="1:46" x14ac:dyDescent="0.25">
      <c r="A1292" s="1" t="s">
        <v>4178</v>
      </c>
      <c r="B1292" s="3" t="s">
        <v>1253</v>
      </c>
      <c r="C1292" s="3" t="s">
        <v>2094</v>
      </c>
      <c r="D1292" s="3" t="s">
        <v>39</v>
      </c>
      <c r="E1292" s="4">
        <v>19</v>
      </c>
      <c r="F1292" s="4" t="str">
        <f>IF(Merge2[[#This Row],[Age]]&lt;=35,"Young","Old")</f>
        <v>Young</v>
      </c>
      <c r="G1292" s="3" t="s">
        <v>92</v>
      </c>
      <c r="H1292" s="3" t="s">
        <v>28</v>
      </c>
      <c r="I1292" s="4">
        <v>13</v>
      </c>
      <c r="J1292" s="4" t="str" cm="1">
        <f t="array" ref="J1292">_xlfn.IFS(Merge2[[#This Row],[DistanceFromHome (KM)]] &lt;=10,"0-10KM",Merge2[[#This Row],[DistanceFromHome (KM)]] &lt;=20,"11-20KM",Merge2[[#This Row],[DistanceFromHome (KM)]] &lt;=30,"21-30KM",Merge2[[#This Row],[DistanceFromHome (KM)]] &lt;=40,"31-40KM",Merge2[[#This Row],[DistanceFromHome (KM)]] &lt;=50,"41-50KM")</f>
        <v>11-20KM</v>
      </c>
      <c r="K1292" s="3" t="s">
        <v>40</v>
      </c>
      <c r="L1292" s="3" t="s">
        <v>30</v>
      </c>
      <c r="M1292" s="4">
        <v>2</v>
      </c>
      <c r="N1292" s="3" t="str" cm="1">
        <f t="array" ref="N1292">_xlfn.SWITCH(Merge2[[#This Row],[Education]], 1, "Below College", 2, "College", 3, "Bachelor's", 4, "Master's", 5, "Doctorate")</f>
        <v>College</v>
      </c>
      <c r="O1292" s="3" t="s">
        <v>130</v>
      </c>
      <c r="P1292" s="3" t="s">
        <v>32</v>
      </c>
      <c r="Q1292" s="3" t="s">
        <v>41</v>
      </c>
      <c r="R1292" s="5">
        <v>65960</v>
      </c>
      <c r="S1292" s="4">
        <v>3</v>
      </c>
      <c r="T1292" s="3" t="s">
        <v>34</v>
      </c>
      <c r="U1292" s="4">
        <f>IF(Merge2[[#This Row],[OverTime]]="Yes", 1, 0)</f>
        <v>0</v>
      </c>
      <c r="V1292" s="2">
        <v>44516</v>
      </c>
      <c r="W1292" s="3" t="s">
        <v>34</v>
      </c>
      <c r="X1292" s="4">
        <v>1</v>
      </c>
      <c r="Y1292" s="4">
        <v>0</v>
      </c>
      <c r="Z1292" s="4">
        <v>1</v>
      </c>
      <c r="AA1292" s="4" t="str">
        <f>IF(Merge2[[#This Row],[YearsSinceLastPromotion]] &gt;=4, "Need Attention", "OK")</f>
        <v>OK</v>
      </c>
      <c r="AB1292" s="4">
        <v>0</v>
      </c>
      <c r="AC1292" s="1"/>
      <c r="AD1292" s="1"/>
      <c r="AE1292" s="2"/>
      <c r="AF1292" s="4"/>
      <c r="AG1292" s="4" t="e">
        <f>IF(ISNUMBER(Merge2[[#This Row],[PerformanceRating.EnvironmentSatisfaction]]),Merge2[[#This Row],[PerformanceRating.EnvironmentSatisfaction]], NA())</f>
        <v>#N/A</v>
      </c>
      <c r="AH1292" s="4"/>
      <c r="AI1292" s="4" t="e">
        <f>IF(ISNUMBER(Merge2[[#This Row],[PerformanceRating.JobSatisfaction]]),Merge2[[#This Row],[PerformanceRating.JobSatisfaction]],NA())</f>
        <v>#N/A</v>
      </c>
      <c r="AJ1292" s="4"/>
      <c r="AK1292" s="4" t="e">
        <f>IF(ISNUMBER(Merge2[[#This Row],[PerformanceRating.RelationshipSatisfaction]]),Merge2[[#This Row],[PerformanceRating.RelationshipSatisfaction]],NA())</f>
        <v>#N/A</v>
      </c>
      <c r="AL1292" s="4"/>
      <c r="AM1292" s="4"/>
      <c r="AN1292" s="4"/>
      <c r="AO1292" s="4" t="e">
        <f>IF(ISNUMBER(Merge2[[#This Row],[PerformanceRating.WorkLifeBalance]]),Merge2[[#This Row],[PerformanceRating.WorkLifeBalance]],NA())</f>
        <v>#N/A</v>
      </c>
      <c r="AP1292" s="4"/>
      <c r="AQ1292" s="4" t="e">
        <f>IF(ISNUMBER(Merge2[[#This Row],[PerformanceRating.SelfRating]]),Merge2[[#This Row],[PerformanceRating.SelfRating]],NA())</f>
        <v>#N/A</v>
      </c>
      <c r="AR1292" s="4"/>
      <c r="AS1292" s="4" t="e">
        <f>IF(ISNUMBER(Merge2[[#This Row],[PerformanceRating.ManagerRating]]),Merge2[[#This Row],[PerformanceRating.ManagerRating]],NA())</f>
        <v>#N/A</v>
      </c>
      <c r="AT1292" s="4" t="e">
        <f>AVERAGE(Merge2[[#This Row],[environment]],Merge2[[#This Row],[job_satisfactory]],Merge2[[#This Row],[Relationship]],Merge2[[#This Row],[worklife]],Merge2[[#This Row],[selfrating]],Merge2[[#This Row],[managerrating]])</f>
        <v>#N/A</v>
      </c>
    </row>
    <row r="1293" spans="1:46" hidden="1" x14ac:dyDescent="0.25">
      <c r="A1293" s="1" t="s">
        <v>4179</v>
      </c>
      <c r="B1293" s="3" t="s">
        <v>4180</v>
      </c>
      <c r="C1293" s="3" t="s">
        <v>4181</v>
      </c>
      <c r="D1293" s="3" t="s">
        <v>26</v>
      </c>
      <c r="E1293" s="4">
        <v>42</v>
      </c>
      <c r="F1293" s="4" t="str">
        <f>IF(Merge2[[#This Row],[Age]]&lt;=35,"Young","Old")</f>
        <v>Old</v>
      </c>
      <c r="G1293" s="3" t="s">
        <v>27</v>
      </c>
      <c r="H1293" s="3" t="s">
        <v>57</v>
      </c>
      <c r="I1293" s="4">
        <v>38</v>
      </c>
      <c r="J1293" s="4" t="str" cm="1">
        <f t="array" ref="J1293">_xlfn.IFS(Merge2[[#This Row],[DistanceFromHome (KM)]] &lt;=10,"0-10KM",Merge2[[#This Row],[DistanceFromHome (KM)]] &lt;=20,"11-20KM",Merge2[[#This Row],[DistanceFromHome (KM)]] &lt;=30,"21-30KM",Merge2[[#This Row],[DistanceFromHome (KM)]] &lt;=40,"31-40KM",Merge2[[#This Row],[DistanceFromHome (KM)]] &lt;=50,"41-50KM")</f>
        <v>31-40KM</v>
      </c>
      <c r="K1293" s="3" t="s">
        <v>29</v>
      </c>
      <c r="L1293" s="3" t="s">
        <v>30</v>
      </c>
      <c r="M1293" s="4">
        <v>4</v>
      </c>
      <c r="N1293" s="3" t="str" cm="1">
        <f t="array" ref="N1293">_xlfn.SWITCH(Merge2[[#This Row],[Education]], 1, "Below College", 2, "College", 3, "Bachelor's", 4, "Master's", 5, "Doctorate")</f>
        <v>Master's</v>
      </c>
      <c r="O1293" s="3" t="s">
        <v>58</v>
      </c>
      <c r="P1293" s="3" t="s">
        <v>205</v>
      </c>
      <c r="Q1293" s="3" t="s">
        <v>51</v>
      </c>
      <c r="R1293" s="5">
        <v>392379</v>
      </c>
      <c r="S1293" s="4">
        <v>1</v>
      </c>
      <c r="T1293" s="3" t="s">
        <v>34</v>
      </c>
      <c r="U1293" s="4">
        <f>IF(Merge2[[#This Row],[OverTime]]="Yes", 1, 0)</f>
        <v>0</v>
      </c>
      <c r="V1293" s="2">
        <v>44517</v>
      </c>
      <c r="W1293" s="3" t="s">
        <v>34</v>
      </c>
      <c r="X1293" s="4">
        <v>1</v>
      </c>
      <c r="Y1293" s="4">
        <v>1</v>
      </c>
      <c r="Z1293" s="4">
        <v>1</v>
      </c>
      <c r="AA1293" s="4" t="str">
        <f>IF(Merge2[[#This Row],[YearsSinceLastPromotion]] &gt;=4, "Need Attention", "OK")</f>
        <v>OK</v>
      </c>
      <c r="AB1293" s="4">
        <v>1</v>
      </c>
      <c r="AC1293" s="1"/>
      <c r="AD1293" s="1"/>
      <c r="AE1293" s="2"/>
      <c r="AF1293" s="4"/>
      <c r="AG1293" s="4" t="e">
        <f>IF(ISNUMBER(Merge2[[#This Row],[PerformanceRating.EnvironmentSatisfaction]]),Merge2[[#This Row],[PerformanceRating.EnvironmentSatisfaction]], NA())</f>
        <v>#N/A</v>
      </c>
      <c r="AH1293" s="4"/>
      <c r="AI1293" s="4" t="e">
        <f>IF(ISNUMBER(Merge2[[#This Row],[PerformanceRating.JobSatisfaction]]),Merge2[[#This Row],[PerformanceRating.JobSatisfaction]],NA())</f>
        <v>#N/A</v>
      </c>
      <c r="AJ1293" s="4"/>
      <c r="AK1293" s="4" t="e">
        <f>IF(ISNUMBER(Merge2[[#This Row],[PerformanceRating.RelationshipSatisfaction]]),Merge2[[#This Row],[PerformanceRating.RelationshipSatisfaction]],NA())</f>
        <v>#N/A</v>
      </c>
      <c r="AL1293" s="4"/>
      <c r="AM1293" s="4"/>
      <c r="AN1293" s="4"/>
      <c r="AO1293" s="4" t="e">
        <f>IF(ISNUMBER(Merge2[[#This Row],[PerformanceRating.WorkLifeBalance]]),Merge2[[#This Row],[PerformanceRating.WorkLifeBalance]],NA())</f>
        <v>#N/A</v>
      </c>
      <c r="AP1293" s="4"/>
      <c r="AQ1293" s="4" t="e">
        <f>IF(ISNUMBER(Merge2[[#This Row],[PerformanceRating.SelfRating]]),Merge2[[#This Row],[PerformanceRating.SelfRating]],NA())</f>
        <v>#N/A</v>
      </c>
      <c r="AR1293" s="4"/>
      <c r="AS1293" s="4" t="e">
        <f>IF(ISNUMBER(Merge2[[#This Row],[PerformanceRating.ManagerRating]]),Merge2[[#This Row],[PerformanceRating.ManagerRating]],NA())</f>
        <v>#N/A</v>
      </c>
      <c r="AT1293" s="4" t="e">
        <f>AVERAGE(Merge2[[#This Row],[environment]],Merge2[[#This Row],[job_satisfactory]],Merge2[[#This Row],[Relationship]],Merge2[[#This Row],[worklife]],Merge2[[#This Row],[selfrating]],Merge2[[#This Row],[managerrating]])</f>
        <v>#N/A</v>
      </c>
    </row>
    <row r="1294" spans="1:46" x14ac:dyDescent="0.25">
      <c r="A1294" s="1" t="s">
        <v>4182</v>
      </c>
      <c r="B1294" s="3" t="s">
        <v>4183</v>
      </c>
      <c r="C1294" s="3" t="s">
        <v>4184</v>
      </c>
      <c r="D1294" s="3" t="s">
        <v>26</v>
      </c>
      <c r="E1294" s="4">
        <v>28</v>
      </c>
      <c r="F1294" s="4" t="str">
        <f>IF(Merge2[[#This Row],[Age]]&lt;=35,"Young","Old")</f>
        <v>Young</v>
      </c>
      <c r="G1294" s="3" t="s">
        <v>27</v>
      </c>
      <c r="H1294" s="3" t="s">
        <v>57</v>
      </c>
      <c r="I1294" s="4">
        <v>43</v>
      </c>
      <c r="J1294" s="4" t="str" cm="1">
        <f t="array" ref="J1294">_xlfn.IFS(Merge2[[#This Row],[DistanceFromHome (KM)]] &lt;=10,"0-10KM",Merge2[[#This Row],[DistanceFromHome (KM)]] &lt;=20,"11-20KM",Merge2[[#This Row],[DistanceFromHome (KM)]] &lt;=30,"21-30KM",Merge2[[#This Row],[DistanceFromHome (KM)]] &lt;=40,"31-40KM",Merge2[[#This Row],[DistanceFromHome (KM)]] &lt;=50,"41-50KM")</f>
        <v>41-50KM</v>
      </c>
      <c r="K1294" s="3" t="s">
        <v>40</v>
      </c>
      <c r="L1294" s="3" t="s">
        <v>30</v>
      </c>
      <c r="M1294" s="4">
        <v>4</v>
      </c>
      <c r="N1294" s="3" t="str" cm="1">
        <f t="array" ref="N1294">_xlfn.SWITCH(Merge2[[#This Row],[Education]], 1, "Below College", 2, "College", 3, "Bachelor's", 4, "Master's", 5, "Doctorate")</f>
        <v>Master's</v>
      </c>
      <c r="O1294" s="3" t="s">
        <v>77</v>
      </c>
      <c r="P1294" s="3" t="s">
        <v>110</v>
      </c>
      <c r="Q1294" s="3" t="s">
        <v>51</v>
      </c>
      <c r="R1294" s="5">
        <v>89527</v>
      </c>
      <c r="S1294" s="4">
        <v>1</v>
      </c>
      <c r="T1294" s="3" t="s">
        <v>42</v>
      </c>
      <c r="U1294" s="4">
        <f>IF(Merge2[[#This Row],[OverTime]]="Yes", 1, 0)</f>
        <v>1</v>
      </c>
      <c r="V1294" s="2">
        <v>44521</v>
      </c>
      <c r="W1294" s="3" t="s">
        <v>34</v>
      </c>
      <c r="X1294" s="4">
        <v>1</v>
      </c>
      <c r="Y1294" s="4">
        <v>1</v>
      </c>
      <c r="Z1294" s="4">
        <v>1</v>
      </c>
      <c r="AA1294" s="4" t="str">
        <f>IF(Merge2[[#This Row],[YearsSinceLastPromotion]] &gt;=4, "Need Attention", "OK")</f>
        <v>OK</v>
      </c>
      <c r="AB1294" s="4">
        <v>1</v>
      </c>
      <c r="AC1294" s="1"/>
      <c r="AD1294" s="1"/>
      <c r="AE1294" s="2"/>
      <c r="AF1294" s="4"/>
      <c r="AG1294" s="4" t="e">
        <f>IF(ISNUMBER(Merge2[[#This Row],[PerformanceRating.EnvironmentSatisfaction]]),Merge2[[#This Row],[PerformanceRating.EnvironmentSatisfaction]], NA())</f>
        <v>#N/A</v>
      </c>
      <c r="AH1294" s="4"/>
      <c r="AI1294" s="4" t="e">
        <f>IF(ISNUMBER(Merge2[[#This Row],[PerformanceRating.JobSatisfaction]]),Merge2[[#This Row],[PerformanceRating.JobSatisfaction]],NA())</f>
        <v>#N/A</v>
      </c>
      <c r="AJ1294" s="4"/>
      <c r="AK1294" s="4" t="e">
        <f>IF(ISNUMBER(Merge2[[#This Row],[PerformanceRating.RelationshipSatisfaction]]),Merge2[[#This Row],[PerformanceRating.RelationshipSatisfaction]],NA())</f>
        <v>#N/A</v>
      </c>
      <c r="AL1294" s="4"/>
      <c r="AM1294" s="4"/>
      <c r="AN1294" s="4"/>
      <c r="AO1294" s="4" t="e">
        <f>IF(ISNUMBER(Merge2[[#This Row],[PerformanceRating.WorkLifeBalance]]),Merge2[[#This Row],[PerformanceRating.WorkLifeBalance]],NA())</f>
        <v>#N/A</v>
      </c>
      <c r="AP1294" s="4"/>
      <c r="AQ1294" s="4" t="e">
        <f>IF(ISNUMBER(Merge2[[#This Row],[PerformanceRating.SelfRating]]),Merge2[[#This Row],[PerformanceRating.SelfRating]],NA())</f>
        <v>#N/A</v>
      </c>
      <c r="AR1294" s="4"/>
      <c r="AS1294" s="4" t="e">
        <f>IF(ISNUMBER(Merge2[[#This Row],[PerformanceRating.ManagerRating]]),Merge2[[#This Row],[PerformanceRating.ManagerRating]],NA())</f>
        <v>#N/A</v>
      </c>
      <c r="AT1294" s="4" t="e">
        <f>AVERAGE(Merge2[[#This Row],[environment]],Merge2[[#This Row],[job_satisfactory]],Merge2[[#This Row],[Relationship]],Merge2[[#This Row],[worklife]],Merge2[[#This Row],[selfrating]],Merge2[[#This Row],[managerrating]])</f>
        <v>#N/A</v>
      </c>
    </row>
    <row r="1295" spans="1:46" x14ac:dyDescent="0.25">
      <c r="A1295" s="1" t="s">
        <v>4185</v>
      </c>
      <c r="B1295" s="3" t="s">
        <v>4186</v>
      </c>
      <c r="C1295" s="3" t="s">
        <v>4187</v>
      </c>
      <c r="D1295" s="3" t="s">
        <v>26</v>
      </c>
      <c r="E1295" s="4">
        <v>22</v>
      </c>
      <c r="F1295" s="4" t="str">
        <f>IF(Merge2[[#This Row],[Age]]&lt;=35,"Young","Old")</f>
        <v>Young</v>
      </c>
      <c r="G1295" s="3" t="s">
        <v>27</v>
      </c>
      <c r="H1295" s="3" t="s">
        <v>57</v>
      </c>
      <c r="I1295" s="4">
        <v>19</v>
      </c>
      <c r="J1295" s="4" t="str" cm="1">
        <f t="array" ref="J1295">_xlfn.IFS(Merge2[[#This Row],[DistanceFromHome (KM)]] &lt;=10,"0-10KM",Merge2[[#This Row],[DistanceFromHome (KM)]] &lt;=20,"11-20KM",Merge2[[#This Row],[DistanceFromHome (KM)]] &lt;=30,"21-30KM",Merge2[[#This Row],[DistanceFromHome (KM)]] &lt;=40,"31-40KM",Merge2[[#This Row],[DistanceFromHome (KM)]] &lt;=50,"41-50KM")</f>
        <v>11-20KM</v>
      </c>
      <c r="K1295" s="3" t="s">
        <v>69</v>
      </c>
      <c r="L1295" s="3" t="s">
        <v>30</v>
      </c>
      <c r="M1295" s="4">
        <v>2</v>
      </c>
      <c r="N1295" s="3" t="str" cm="1">
        <f t="array" ref="N1295">_xlfn.SWITCH(Merge2[[#This Row],[Education]], 1, "Below College", 2, "College", 3, "Bachelor's", 4, "Master's", 5, "Doctorate")</f>
        <v>College</v>
      </c>
      <c r="O1295" s="3" t="s">
        <v>77</v>
      </c>
      <c r="P1295" s="3" t="s">
        <v>110</v>
      </c>
      <c r="Q1295" s="3" t="s">
        <v>51</v>
      </c>
      <c r="R1295" s="5">
        <v>60515</v>
      </c>
      <c r="S1295" s="4">
        <v>2</v>
      </c>
      <c r="T1295" s="3" t="s">
        <v>34</v>
      </c>
      <c r="U1295" s="4">
        <f>IF(Merge2[[#This Row],[OverTime]]="Yes", 1, 0)</f>
        <v>0</v>
      </c>
      <c r="V1295" s="2">
        <v>44521</v>
      </c>
      <c r="W1295" s="3" t="s">
        <v>34</v>
      </c>
      <c r="X1295" s="4">
        <v>1</v>
      </c>
      <c r="Y1295" s="4">
        <v>1</v>
      </c>
      <c r="Z1295" s="4">
        <v>1</v>
      </c>
      <c r="AA1295" s="4" t="str">
        <f>IF(Merge2[[#This Row],[YearsSinceLastPromotion]] &gt;=4, "Need Attention", "OK")</f>
        <v>OK</v>
      </c>
      <c r="AB1295" s="4">
        <v>1</v>
      </c>
      <c r="AC1295" s="1"/>
      <c r="AD1295" s="1"/>
      <c r="AE1295" s="2"/>
      <c r="AF1295" s="4"/>
      <c r="AG1295" s="4" t="e">
        <f>IF(ISNUMBER(Merge2[[#This Row],[PerformanceRating.EnvironmentSatisfaction]]),Merge2[[#This Row],[PerformanceRating.EnvironmentSatisfaction]], NA())</f>
        <v>#N/A</v>
      </c>
      <c r="AH1295" s="4"/>
      <c r="AI1295" s="4" t="e">
        <f>IF(ISNUMBER(Merge2[[#This Row],[PerformanceRating.JobSatisfaction]]),Merge2[[#This Row],[PerformanceRating.JobSatisfaction]],NA())</f>
        <v>#N/A</v>
      </c>
      <c r="AJ1295" s="4"/>
      <c r="AK1295" s="4" t="e">
        <f>IF(ISNUMBER(Merge2[[#This Row],[PerformanceRating.RelationshipSatisfaction]]),Merge2[[#This Row],[PerformanceRating.RelationshipSatisfaction]],NA())</f>
        <v>#N/A</v>
      </c>
      <c r="AL1295" s="4"/>
      <c r="AM1295" s="4"/>
      <c r="AN1295" s="4"/>
      <c r="AO1295" s="4" t="e">
        <f>IF(ISNUMBER(Merge2[[#This Row],[PerformanceRating.WorkLifeBalance]]),Merge2[[#This Row],[PerformanceRating.WorkLifeBalance]],NA())</f>
        <v>#N/A</v>
      </c>
      <c r="AP1295" s="4"/>
      <c r="AQ1295" s="4" t="e">
        <f>IF(ISNUMBER(Merge2[[#This Row],[PerformanceRating.SelfRating]]),Merge2[[#This Row],[PerformanceRating.SelfRating]],NA())</f>
        <v>#N/A</v>
      </c>
      <c r="AR1295" s="4"/>
      <c r="AS1295" s="4" t="e">
        <f>IF(ISNUMBER(Merge2[[#This Row],[PerformanceRating.ManagerRating]]),Merge2[[#This Row],[PerformanceRating.ManagerRating]],NA())</f>
        <v>#N/A</v>
      </c>
      <c r="AT1295" s="4" t="e">
        <f>AVERAGE(Merge2[[#This Row],[environment]],Merge2[[#This Row],[job_satisfactory]],Merge2[[#This Row],[Relationship]],Merge2[[#This Row],[worklife]],Merge2[[#This Row],[selfrating]],Merge2[[#This Row],[managerrating]])</f>
        <v>#N/A</v>
      </c>
    </row>
    <row r="1296" spans="1:46" x14ac:dyDescent="0.25">
      <c r="A1296" s="1" t="s">
        <v>4188</v>
      </c>
      <c r="B1296" s="3" t="s">
        <v>4189</v>
      </c>
      <c r="C1296" s="3" t="s">
        <v>4190</v>
      </c>
      <c r="D1296" s="3" t="s">
        <v>26</v>
      </c>
      <c r="E1296" s="4">
        <v>31</v>
      </c>
      <c r="F1296" s="4" t="str">
        <f>IF(Merge2[[#This Row],[Age]]&lt;=35,"Young","Old")</f>
        <v>Young</v>
      </c>
      <c r="G1296" s="3" t="s">
        <v>27</v>
      </c>
      <c r="H1296" s="3" t="s">
        <v>28</v>
      </c>
      <c r="I1296" s="4">
        <v>13</v>
      </c>
      <c r="J1296" s="4" t="str" cm="1">
        <f t="array" ref="J1296">_xlfn.IFS(Merge2[[#This Row],[DistanceFromHome (KM)]] &lt;=10,"0-10KM",Merge2[[#This Row],[DistanceFromHome (KM)]] &lt;=20,"11-20KM",Merge2[[#This Row],[DistanceFromHome (KM)]] &lt;=30,"21-30KM",Merge2[[#This Row],[DistanceFromHome (KM)]] &lt;=40,"31-40KM",Merge2[[#This Row],[DistanceFromHome (KM)]] &lt;=50,"41-50KM")</f>
        <v>11-20KM</v>
      </c>
      <c r="K1296" s="3" t="s">
        <v>40</v>
      </c>
      <c r="L1296" s="3" t="s">
        <v>30</v>
      </c>
      <c r="M1296" s="4">
        <v>5</v>
      </c>
      <c r="N1296" s="3" t="str" cm="1">
        <f t="array" ref="N1296">_xlfn.SWITCH(Merge2[[#This Row],[Education]], 1, "Below College", 2, "College", 3, "Bachelor's", 4, "Master's", 5, "Doctorate")</f>
        <v>Doctorate</v>
      </c>
      <c r="O1296" s="3" t="s">
        <v>31</v>
      </c>
      <c r="P1296" s="3" t="s">
        <v>32</v>
      </c>
      <c r="Q1296" s="3" t="s">
        <v>51</v>
      </c>
      <c r="R1296" s="5">
        <v>183057</v>
      </c>
      <c r="S1296" s="4">
        <v>2</v>
      </c>
      <c r="T1296" s="3" t="s">
        <v>34</v>
      </c>
      <c r="U1296" s="4">
        <f>IF(Merge2[[#This Row],[OverTime]]="Yes", 1, 0)</f>
        <v>0</v>
      </c>
      <c r="V1296" s="2">
        <v>44523</v>
      </c>
      <c r="W1296" s="3" t="s">
        <v>34</v>
      </c>
      <c r="X1296" s="4">
        <v>1</v>
      </c>
      <c r="Y1296" s="4">
        <v>1</v>
      </c>
      <c r="Z1296" s="4">
        <v>1</v>
      </c>
      <c r="AA1296" s="4" t="str">
        <f>IF(Merge2[[#This Row],[YearsSinceLastPromotion]] &gt;=4, "Need Attention", "OK")</f>
        <v>OK</v>
      </c>
      <c r="AB1296" s="4">
        <v>1</v>
      </c>
      <c r="AC1296" s="1"/>
      <c r="AD1296" s="1"/>
      <c r="AE1296" s="2"/>
      <c r="AF1296" s="4"/>
      <c r="AG1296" s="4" t="e">
        <f>IF(ISNUMBER(Merge2[[#This Row],[PerformanceRating.EnvironmentSatisfaction]]),Merge2[[#This Row],[PerformanceRating.EnvironmentSatisfaction]], NA())</f>
        <v>#N/A</v>
      </c>
      <c r="AH1296" s="4"/>
      <c r="AI1296" s="4" t="e">
        <f>IF(ISNUMBER(Merge2[[#This Row],[PerformanceRating.JobSatisfaction]]),Merge2[[#This Row],[PerformanceRating.JobSatisfaction]],NA())</f>
        <v>#N/A</v>
      </c>
      <c r="AJ1296" s="4"/>
      <c r="AK1296" s="4" t="e">
        <f>IF(ISNUMBER(Merge2[[#This Row],[PerformanceRating.RelationshipSatisfaction]]),Merge2[[#This Row],[PerformanceRating.RelationshipSatisfaction]],NA())</f>
        <v>#N/A</v>
      </c>
      <c r="AL1296" s="4"/>
      <c r="AM1296" s="4"/>
      <c r="AN1296" s="4"/>
      <c r="AO1296" s="4" t="e">
        <f>IF(ISNUMBER(Merge2[[#This Row],[PerformanceRating.WorkLifeBalance]]),Merge2[[#This Row],[PerformanceRating.WorkLifeBalance]],NA())</f>
        <v>#N/A</v>
      </c>
      <c r="AP1296" s="4"/>
      <c r="AQ1296" s="4" t="e">
        <f>IF(ISNUMBER(Merge2[[#This Row],[PerformanceRating.SelfRating]]),Merge2[[#This Row],[PerformanceRating.SelfRating]],NA())</f>
        <v>#N/A</v>
      </c>
      <c r="AR1296" s="4"/>
      <c r="AS1296" s="4" t="e">
        <f>IF(ISNUMBER(Merge2[[#This Row],[PerformanceRating.ManagerRating]]),Merge2[[#This Row],[PerformanceRating.ManagerRating]],NA())</f>
        <v>#N/A</v>
      </c>
      <c r="AT1296" s="4" t="e">
        <f>AVERAGE(Merge2[[#This Row],[environment]],Merge2[[#This Row],[job_satisfactory]],Merge2[[#This Row],[Relationship]],Merge2[[#This Row],[worklife]],Merge2[[#This Row],[selfrating]],Merge2[[#This Row],[managerrating]])</f>
        <v>#N/A</v>
      </c>
    </row>
    <row r="1297" spans="1:46" x14ac:dyDescent="0.25">
      <c r="A1297" s="1" t="s">
        <v>4191</v>
      </c>
      <c r="B1297" s="3" t="s">
        <v>4192</v>
      </c>
      <c r="C1297" s="3" t="s">
        <v>4193</v>
      </c>
      <c r="D1297" s="3" t="s">
        <v>39</v>
      </c>
      <c r="E1297" s="4">
        <v>21</v>
      </c>
      <c r="F1297" s="4" t="str">
        <f>IF(Merge2[[#This Row],[Age]]&lt;=35,"Young","Old")</f>
        <v>Young</v>
      </c>
      <c r="G1297" s="3" t="s">
        <v>27</v>
      </c>
      <c r="H1297" s="3" t="s">
        <v>57</v>
      </c>
      <c r="I1297" s="4">
        <v>34</v>
      </c>
      <c r="J1297" s="4" t="str" cm="1">
        <f t="array" ref="J1297">_xlfn.IFS(Merge2[[#This Row],[DistanceFromHome (KM)]] &lt;=10,"0-10KM",Merge2[[#This Row],[DistanceFromHome (KM)]] &lt;=20,"11-20KM",Merge2[[#This Row],[DistanceFromHome (KM)]] &lt;=30,"21-30KM",Merge2[[#This Row],[DistanceFromHome (KM)]] &lt;=40,"31-40KM",Merge2[[#This Row],[DistanceFromHome (KM)]] &lt;=50,"41-50KM")</f>
        <v>31-40KM</v>
      </c>
      <c r="K1297" s="3" t="s">
        <v>69</v>
      </c>
      <c r="L1297" s="3" t="s">
        <v>30</v>
      </c>
      <c r="M1297" s="4">
        <v>4</v>
      </c>
      <c r="N1297" s="3" t="str" cm="1">
        <f t="array" ref="N1297">_xlfn.SWITCH(Merge2[[#This Row],[Education]], 1, "Below College", 2, "College", 3, "Bachelor's", 4, "Master's", 5, "Doctorate")</f>
        <v>Master's</v>
      </c>
      <c r="O1297" s="3" t="s">
        <v>58</v>
      </c>
      <c r="P1297" s="3" t="s">
        <v>101</v>
      </c>
      <c r="Q1297" s="3" t="s">
        <v>41</v>
      </c>
      <c r="R1297" s="5">
        <v>50502</v>
      </c>
      <c r="S1297" s="4">
        <v>0</v>
      </c>
      <c r="T1297" s="3" t="s">
        <v>42</v>
      </c>
      <c r="U1297" s="4">
        <f>IF(Merge2[[#This Row],[OverTime]]="Yes", 1, 0)</f>
        <v>1</v>
      </c>
      <c r="V1297" s="2">
        <v>44523</v>
      </c>
      <c r="W1297" s="3" t="s">
        <v>34</v>
      </c>
      <c r="X1297" s="4">
        <v>1</v>
      </c>
      <c r="Y1297" s="4">
        <v>1</v>
      </c>
      <c r="Z1297" s="4">
        <v>1</v>
      </c>
      <c r="AA1297" s="4" t="str">
        <f>IF(Merge2[[#This Row],[YearsSinceLastPromotion]] &gt;=4, "Need Attention", "OK")</f>
        <v>OK</v>
      </c>
      <c r="AB1297" s="4">
        <v>0</v>
      </c>
      <c r="AC1297" s="1"/>
      <c r="AD1297" s="1"/>
      <c r="AE1297" s="2"/>
      <c r="AF1297" s="4"/>
      <c r="AG1297" s="4" t="e">
        <f>IF(ISNUMBER(Merge2[[#This Row],[PerformanceRating.EnvironmentSatisfaction]]),Merge2[[#This Row],[PerformanceRating.EnvironmentSatisfaction]], NA())</f>
        <v>#N/A</v>
      </c>
      <c r="AH1297" s="4"/>
      <c r="AI1297" s="4" t="e">
        <f>IF(ISNUMBER(Merge2[[#This Row],[PerformanceRating.JobSatisfaction]]),Merge2[[#This Row],[PerformanceRating.JobSatisfaction]],NA())</f>
        <v>#N/A</v>
      </c>
      <c r="AJ1297" s="4"/>
      <c r="AK1297" s="4" t="e">
        <f>IF(ISNUMBER(Merge2[[#This Row],[PerformanceRating.RelationshipSatisfaction]]),Merge2[[#This Row],[PerformanceRating.RelationshipSatisfaction]],NA())</f>
        <v>#N/A</v>
      </c>
      <c r="AL1297" s="4"/>
      <c r="AM1297" s="4"/>
      <c r="AN1297" s="4"/>
      <c r="AO1297" s="4" t="e">
        <f>IF(ISNUMBER(Merge2[[#This Row],[PerformanceRating.WorkLifeBalance]]),Merge2[[#This Row],[PerformanceRating.WorkLifeBalance]],NA())</f>
        <v>#N/A</v>
      </c>
      <c r="AP1297" s="4"/>
      <c r="AQ1297" s="4" t="e">
        <f>IF(ISNUMBER(Merge2[[#This Row],[PerformanceRating.SelfRating]]),Merge2[[#This Row],[PerformanceRating.SelfRating]],NA())</f>
        <v>#N/A</v>
      </c>
      <c r="AR1297" s="4"/>
      <c r="AS1297" s="4" t="e">
        <f>IF(ISNUMBER(Merge2[[#This Row],[PerformanceRating.ManagerRating]]),Merge2[[#This Row],[PerformanceRating.ManagerRating]],NA())</f>
        <v>#N/A</v>
      </c>
      <c r="AT1297" s="4" t="e">
        <f>AVERAGE(Merge2[[#This Row],[environment]],Merge2[[#This Row],[job_satisfactory]],Merge2[[#This Row],[Relationship]],Merge2[[#This Row],[worklife]],Merge2[[#This Row],[selfrating]],Merge2[[#This Row],[managerrating]])</f>
        <v>#N/A</v>
      </c>
    </row>
    <row r="1298" spans="1:46" hidden="1" x14ac:dyDescent="0.25">
      <c r="A1298" s="1" t="s">
        <v>4194</v>
      </c>
      <c r="B1298" s="3" t="s">
        <v>4195</v>
      </c>
      <c r="C1298" s="3" t="s">
        <v>4196</v>
      </c>
      <c r="D1298" s="3" t="s">
        <v>26</v>
      </c>
      <c r="E1298" s="4">
        <v>38</v>
      </c>
      <c r="F1298" s="4" t="str">
        <f>IF(Merge2[[#This Row],[Age]]&lt;=35,"Young","Old")</f>
        <v>Old</v>
      </c>
      <c r="G1298" s="3" t="s">
        <v>27</v>
      </c>
      <c r="H1298" s="3" t="s">
        <v>57</v>
      </c>
      <c r="I1298" s="4">
        <v>27</v>
      </c>
      <c r="J1298" s="4" t="str" cm="1">
        <f t="array" ref="J1298">_xlfn.IFS(Merge2[[#This Row],[DistanceFromHome (KM)]] &lt;=10,"0-10KM",Merge2[[#This Row],[DistanceFromHome (KM)]] &lt;=20,"11-20KM",Merge2[[#This Row],[DistanceFromHome (KM)]] &lt;=30,"21-30KM",Merge2[[#This Row],[DistanceFromHome (KM)]] &lt;=40,"31-40KM",Merge2[[#This Row],[DistanceFromHome (KM)]] &lt;=50,"41-50KM")</f>
        <v>21-30KM</v>
      </c>
      <c r="K1298" s="3" t="s">
        <v>29</v>
      </c>
      <c r="L1298" s="3" t="s">
        <v>30</v>
      </c>
      <c r="M1298" s="4">
        <v>4</v>
      </c>
      <c r="N1298" s="3" t="str" cm="1">
        <f t="array" ref="N1298">_xlfn.SWITCH(Merge2[[#This Row],[Education]], 1, "Below College", 2, "College", 3, "Bachelor's", 4, "Master's", 5, "Doctorate")</f>
        <v>Master's</v>
      </c>
      <c r="O1298" s="3" t="s">
        <v>83</v>
      </c>
      <c r="P1298" s="3" t="s">
        <v>59</v>
      </c>
      <c r="Q1298" s="3" t="s">
        <v>51</v>
      </c>
      <c r="R1298" s="5">
        <v>301332</v>
      </c>
      <c r="S1298" s="4">
        <v>2</v>
      </c>
      <c r="T1298" s="3" t="s">
        <v>34</v>
      </c>
      <c r="U1298" s="4">
        <f>IF(Merge2[[#This Row],[OverTime]]="Yes", 1, 0)</f>
        <v>0</v>
      </c>
      <c r="V1298" s="2">
        <v>44525</v>
      </c>
      <c r="W1298" s="3" t="s">
        <v>34</v>
      </c>
      <c r="X1298" s="4">
        <v>1</v>
      </c>
      <c r="Y1298" s="4">
        <v>1</v>
      </c>
      <c r="Z1298" s="4">
        <v>1</v>
      </c>
      <c r="AA1298" s="4" t="str">
        <f>IF(Merge2[[#This Row],[YearsSinceLastPromotion]] &gt;=4, "Need Attention", "OK")</f>
        <v>OK</v>
      </c>
      <c r="AB1298" s="4">
        <v>1</v>
      </c>
      <c r="AC1298" s="1"/>
      <c r="AD1298" s="1"/>
      <c r="AE1298" s="2"/>
      <c r="AF1298" s="4"/>
      <c r="AG1298" s="4" t="e">
        <f>IF(ISNUMBER(Merge2[[#This Row],[PerformanceRating.EnvironmentSatisfaction]]),Merge2[[#This Row],[PerformanceRating.EnvironmentSatisfaction]], NA())</f>
        <v>#N/A</v>
      </c>
      <c r="AH1298" s="4"/>
      <c r="AI1298" s="4" t="e">
        <f>IF(ISNUMBER(Merge2[[#This Row],[PerformanceRating.JobSatisfaction]]),Merge2[[#This Row],[PerformanceRating.JobSatisfaction]],NA())</f>
        <v>#N/A</v>
      </c>
      <c r="AJ1298" s="4"/>
      <c r="AK1298" s="4" t="e">
        <f>IF(ISNUMBER(Merge2[[#This Row],[PerformanceRating.RelationshipSatisfaction]]),Merge2[[#This Row],[PerformanceRating.RelationshipSatisfaction]],NA())</f>
        <v>#N/A</v>
      </c>
      <c r="AL1298" s="4"/>
      <c r="AM1298" s="4"/>
      <c r="AN1298" s="4"/>
      <c r="AO1298" s="4" t="e">
        <f>IF(ISNUMBER(Merge2[[#This Row],[PerformanceRating.WorkLifeBalance]]),Merge2[[#This Row],[PerformanceRating.WorkLifeBalance]],NA())</f>
        <v>#N/A</v>
      </c>
      <c r="AP1298" s="4"/>
      <c r="AQ1298" s="4" t="e">
        <f>IF(ISNUMBER(Merge2[[#This Row],[PerformanceRating.SelfRating]]),Merge2[[#This Row],[PerformanceRating.SelfRating]],NA())</f>
        <v>#N/A</v>
      </c>
      <c r="AR1298" s="4"/>
      <c r="AS1298" s="4" t="e">
        <f>IF(ISNUMBER(Merge2[[#This Row],[PerformanceRating.ManagerRating]]),Merge2[[#This Row],[PerformanceRating.ManagerRating]],NA())</f>
        <v>#N/A</v>
      </c>
      <c r="AT1298" s="4" t="e">
        <f>AVERAGE(Merge2[[#This Row],[environment]],Merge2[[#This Row],[job_satisfactory]],Merge2[[#This Row],[Relationship]],Merge2[[#This Row],[worklife]],Merge2[[#This Row],[selfrating]],Merge2[[#This Row],[managerrating]])</f>
        <v>#N/A</v>
      </c>
    </row>
    <row r="1299" spans="1:46" x14ac:dyDescent="0.25">
      <c r="A1299" s="1" t="s">
        <v>4197</v>
      </c>
      <c r="B1299" s="3" t="s">
        <v>4198</v>
      </c>
      <c r="C1299" s="3" t="s">
        <v>2282</v>
      </c>
      <c r="D1299" s="3" t="s">
        <v>26</v>
      </c>
      <c r="E1299" s="4">
        <v>21</v>
      </c>
      <c r="F1299" s="4" t="str">
        <f>IF(Merge2[[#This Row],[Age]]&lt;=35,"Young","Old")</f>
        <v>Young</v>
      </c>
      <c r="G1299" s="3" t="s">
        <v>27</v>
      </c>
      <c r="H1299" s="3" t="s">
        <v>57</v>
      </c>
      <c r="I1299" s="4">
        <v>6</v>
      </c>
      <c r="J1299" s="4" t="str" cm="1">
        <f t="array" ref="J1299">_xlfn.IFS(Merge2[[#This Row],[DistanceFromHome (KM)]] &lt;=10,"0-10KM",Merge2[[#This Row],[DistanceFromHome (KM)]] &lt;=20,"11-20KM",Merge2[[#This Row],[DistanceFromHome (KM)]] &lt;=30,"21-30KM",Merge2[[#This Row],[DistanceFromHome (KM)]] &lt;=40,"31-40KM",Merge2[[#This Row],[DistanceFromHome (KM)]] &lt;=50,"41-50KM")</f>
        <v>0-10KM</v>
      </c>
      <c r="K1299" s="3" t="s">
        <v>40</v>
      </c>
      <c r="L1299" s="3" t="s">
        <v>30</v>
      </c>
      <c r="M1299" s="4">
        <v>3</v>
      </c>
      <c r="N1299" s="3" t="str" cm="1">
        <f t="array" ref="N1299">_xlfn.SWITCH(Merge2[[#This Row],[Education]], 1, "Below College", 2, "College", 3, "Bachelor's", 4, "Master's", 5, "Doctorate")</f>
        <v>Bachelor's</v>
      </c>
      <c r="O1299" s="3" t="s">
        <v>77</v>
      </c>
      <c r="P1299" s="3" t="s">
        <v>110</v>
      </c>
      <c r="Q1299" s="3" t="s">
        <v>33</v>
      </c>
      <c r="R1299" s="5">
        <v>65743</v>
      </c>
      <c r="S1299" s="4">
        <v>2</v>
      </c>
      <c r="T1299" s="3" t="s">
        <v>42</v>
      </c>
      <c r="U1299" s="4">
        <f>IF(Merge2[[#This Row],[OverTime]]="Yes", 1, 0)</f>
        <v>1</v>
      </c>
      <c r="V1299" s="2">
        <v>44527</v>
      </c>
      <c r="W1299" s="3" t="s">
        <v>34</v>
      </c>
      <c r="X1299" s="4">
        <v>1</v>
      </c>
      <c r="Y1299" s="4">
        <v>0</v>
      </c>
      <c r="Z1299" s="4">
        <v>1</v>
      </c>
      <c r="AA1299" s="4" t="str">
        <f>IF(Merge2[[#This Row],[YearsSinceLastPromotion]] &gt;=4, "Need Attention", "OK")</f>
        <v>OK</v>
      </c>
      <c r="AB1299" s="4">
        <v>0</v>
      </c>
      <c r="AC1299" s="1"/>
      <c r="AD1299" s="1"/>
      <c r="AE1299" s="2"/>
      <c r="AF1299" s="4"/>
      <c r="AG1299" s="4" t="e">
        <f>IF(ISNUMBER(Merge2[[#This Row],[PerformanceRating.EnvironmentSatisfaction]]),Merge2[[#This Row],[PerformanceRating.EnvironmentSatisfaction]], NA())</f>
        <v>#N/A</v>
      </c>
      <c r="AH1299" s="4"/>
      <c r="AI1299" s="4" t="e">
        <f>IF(ISNUMBER(Merge2[[#This Row],[PerformanceRating.JobSatisfaction]]),Merge2[[#This Row],[PerformanceRating.JobSatisfaction]],NA())</f>
        <v>#N/A</v>
      </c>
      <c r="AJ1299" s="4"/>
      <c r="AK1299" s="4" t="e">
        <f>IF(ISNUMBER(Merge2[[#This Row],[PerformanceRating.RelationshipSatisfaction]]),Merge2[[#This Row],[PerformanceRating.RelationshipSatisfaction]],NA())</f>
        <v>#N/A</v>
      </c>
      <c r="AL1299" s="4"/>
      <c r="AM1299" s="4"/>
      <c r="AN1299" s="4"/>
      <c r="AO1299" s="4" t="e">
        <f>IF(ISNUMBER(Merge2[[#This Row],[PerformanceRating.WorkLifeBalance]]),Merge2[[#This Row],[PerformanceRating.WorkLifeBalance]],NA())</f>
        <v>#N/A</v>
      </c>
      <c r="AP1299" s="4"/>
      <c r="AQ1299" s="4" t="e">
        <f>IF(ISNUMBER(Merge2[[#This Row],[PerformanceRating.SelfRating]]),Merge2[[#This Row],[PerformanceRating.SelfRating]],NA())</f>
        <v>#N/A</v>
      </c>
      <c r="AR1299" s="4"/>
      <c r="AS1299" s="4" t="e">
        <f>IF(ISNUMBER(Merge2[[#This Row],[PerformanceRating.ManagerRating]]),Merge2[[#This Row],[PerformanceRating.ManagerRating]],NA())</f>
        <v>#N/A</v>
      </c>
      <c r="AT1299" s="4" t="e">
        <f>AVERAGE(Merge2[[#This Row],[environment]],Merge2[[#This Row],[job_satisfactory]],Merge2[[#This Row],[Relationship]],Merge2[[#This Row],[worklife]],Merge2[[#This Row],[selfrating]],Merge2[[#This Row],[managerrating]])</f>
        <v>#N/A</v>
      </c>
    </row>
    <row r="1300" spans="1:46" x14ac:dyDescent="0.25">
      <c r="A1300" s="1" t="s">
        <v>4199</v>
      </c>
      <c r="B1300" s="3" t="s">
        <v>4200</v>
      </c>
      <c r="C1300" s="3" t="s">
        <v>4201</v>
      </c>
      <c r="D1300" s="3" t="s">
        <v>39</v>
      </c>
      <c r="E1300" s="4">
        <v>22</v>
      </c>
      <c r="F1300" s="4" t="str">
        <f>IF(Merge2[[#This Row],[Age]]&lt;=35,"Young","Old")</f>
        <v>Young</v>
      </c>
      <c r="G1300" s="3" t="s">
        <v>27</v>
      </c>
      <c r="H1300" s="3" t="s">
        <v>28</v>
      </c>
      <c r="I1300" s="4">
        <v>16</v>
      </c>
      <c r="J1300" s="4" t="str" cm="1">
        <f t="array" ref="J1300">_xlfn.IFS(Merge2[[#This Row],[DistanceFromHome (KM)]] &lt;=10,"0-10KM",Merge2[[#This Row],[DistanceFromHome (KM)]] &lt;=20,"11-20KM",Merge2[[#This Row],[DistanceFromHome (KM)]] &lt;=30,"21-30KM",Merge2[[#This Row],[DistanceFromHome (KM)]] &lt;=40,"31-40KM",Merge2[[#This Row],[DistanceFromHome (KM)]] &lt;=50,"41-50KM")</f>
        <v>11-20KM</v>
      </c>
      <c r="K1300" s="3" t="s">
        <v>40</v>
      </c>
      <c r="L1300" s="3" t="s">
        <v>30</v>
      </c>
      <c r="M1300" s="4">
        <v>2</v>
      </c>
      <c r="N1300" s="3" t="str" cm="1">
        <f t="array" ref="N1300">_xlfn.SWITCH(Merge2[[#This Row],[Education]], 1, "Below College", 2, "College", 3, "Bachelor's", 4, "Master's", 5, "Doctorate")</f>
        <v>College</v>
      </c>
      <c r="O1300" s="3" t="s">
        <v>31</v>
      </c>
      <c r="P1300" s="3" t="s">
        <v>32</v>
      </c>
      <c r="Q1300" s="3" t="s">
        <v>51</v>
      </c>
      <c r="R1300" s="5">
        <v>53220</v>
      </c>
      <c r="S1300" s="4">
        <v>2</v>
      </c>
      <c r="T1300" s="3" t="s">
        <v>42</v>
      </c>
      <c r="U1300" s="4">
        <f>IF(Merge2[[#This Row],[OverTime]]="Yes", 1, 0)</f>
        <v>1</v>
      </c>
      <c r="V1300" s="2">
        <v>44528</v>
      </c>
      <c r="W1300" s="3" t="s">
        <v>42</v>
      </c>
      <c r="X1300" s="4">
        <v>0</v>
      </c>
      <c r="Y1300" s="4">
        <v>0</v>
      </c>
      <c r="Z1300" s="4">
        <v>0</v>
      </c>
      <c r="AA1300" s="4" t="str">
        <f>IF(Merge2[[#This Row],[YearsSinceLastPromotion]] &gt;=4, "Need Attention", "OK")</f>
        <v>OK</v>
      </c>
      <c r="AB1300" s="4">
        <v>0</v>
      </c>
      <c r="AC1300" s="1"/>
      <c r="AD1300" s="1"/>
      <c r="AE1300" s="2"/>
      <c r="AF1300" s="4"/>
      <c r="AG1300" s="4" t="e">
        <f>IF(ISNUMBER(Merge2[[#This Row],[PerformanceRating.EnvironmentSatisfaction]]),Merge2[[#This Row],[PerformanceRating.EnvironmentSatisfaction]], NA())</f>
        <v>#N/A</v>
      </c>
      <c r="AH1300" s="4"/>
      <c r="AI1300" s="4" t="e">
        <f>IF(ISNUMBER(Merge2[[#This Row],[PerformanceRating.JobSatisfaction]]),Merge2[[#This Row],[PerformanceRating.JobSatisfaction]],NA())</f>
        <v>#N/A</v>
      </c>
      <c r="AJ1300" s="4"/>
      <c r="AK1300" s="4" t="e">
        <f>IF(ISNUMBER(Merge2[[#This Row],[PerformanceRating.RelationshipSatisfaction]]),Merge2[[#This Row],[PerformanceRating.RelationshipSatisfaction]],NA())</f>
        <v>#N/A</v>
      </c>
      <c r="AL1300" s="4"/>
      <c r="AM1300" s="4"/>
      <c r="AN1300" s="4"/>
      <c r="AO1300" s="4" t="e">
        <f>IF(ISNUMBER(Merge2[[#This Row],[PerformanceRating.WorkLifeBalance]]),Merge2[[#This Row],[PerformanceRating.WorkLifeBalance]],NA())</f>
        <v>#N/A</v>
      </c>
      <c r="AP1300" s="4"/>
      <c r="AQ1300" s="4" t="e">
        <f>IF(ISNUMBER(Merge2[[#This Row],[PerformanceRating.SelfRating]]),Merge2[[#This Row],[PerformanceRating.SelfRating]],NA())</f>
        <v>#N/A</v>
      </c>
      <c r="AR1300" s="4"/>
      <c r="AS1300" s="4" t="e">
        <f>IF(ISNUMBER(Merge2[[#This Row],[PerformanceRating.ManagerRating]]),Merge2[[#This Row],[PerformanceRating.ManagerRating]],NA())</f>
        <v>#N/A</v>
      </c>
      <c r="AT1300" s="4" t="e">
        <f>AVERAGE(Merge2[[#This Row],[environment]],Merge2[[#This Row],[job_satisfactory]],Merge2[[#This Row],[Relationship]],Merge2[[#This Row],[worklife]],Merge2[[#This Row],[selfrating]],Merge2[[#This Row],[managerrating]])</f>
        <v>#N/A</v>
      </c>
    </row>
    <row r="1301" spans="1:46" x14ac:dyDescent="0.25">
      <c r="A1301" s="1" t="s">
        <v>4202</v>
      </c>
      <c r="B1301" s="3" t="s">
        <v>4203</v>
      </c>
      <c r="C1301" s="3" t="s">
        <v>4204</v>
      </c>
      <c r="D1301" s="3" t="s">
        <v>26</v>
      </c>
      <c r="E1301" s="4">
        <v>19</v>
      </c>
      <c r="F1301" s="4" t="str">
        <f>IF(Merge2[[#This Row],[Age]]&lt;=35,"Young","Old")</f>
        <v>Young</v>
      </c>
      <c r="G1301" s="3" t="s">
        <v>75</v>
      </c>
      <c r="H1301" s="3" t="s">
        <v>28</v>
      </c>
      <c r="I1301" s="4">
        <v>38</v>
      </c>
      <c r="J1301" s="4" t="str" cm="1">
        <f t="array" ref="J1301">_xlfn.IFS(Merge2[[#This Row],[DistanceFromHome (KM)]] &lt;=10,"0-10KM",Merge2[[#This Row],[DistanceFromHome (KM)]] &lt;=20,"11-20KM",Merge2[[#This Row],[DistanceFromHome (KM)]] &lt;=30,"21-30KM",Merge2[[#This Row],[DistanceFromHome (KM)]] &lt;=40,"31-40KM",Merge2[[#This Row],[DistanceFromHome (KM)]] &lt;=50,"41-50KM")</f>
        <v>31-40KM</v>
      </c>
      <c r="K1301" s="3" t="s">
        <v>29</v>
      </c>
      <c r="L1301" s="3" t="s">
        <v>30</v>
      </c>
      <c r="M1301" s="4">
        <v>4</v>
      </c>
      <c r="N1301" s="3" t="str" cm="1">
        <f t="array" ref="N1301">_xlfn.SWITCH(Merge2[[#This Row],[Education]], 1, "Below College", 2, "College", 3, "Bachelor's", 4, "Master's", 5, "Doctorate")</f>
        <v>Master's</v>
      </c>
      <c r="O1301" s="3" t="s">
        <v>63</v>
      </c>
      <c r="P1301" s="3" t="s">
        <v>32</v>
      </c>
      <c r="Q1301" s="3" t="s">
        <v>41</v>
      </c>
      <c r="R1301" s="5">
        <v>51673</v>
      </c>
      <c r="S1301" s="4">
        <v>2</v>
      </c>
      <c r="T1301" s="3" t="s">
        <v>34</v>
      </c>
      <c r="U1301" s="4">
        <f>IF(Merge2[[#This Row],[OverTime]]="Yes", 1, 0)</f>
        <v>0</v>
      </c>
      <c r="V1301" s="2">
        <v>44530</v>
      </c>
      <c r="W1301" s="3" t="s">
        <v>34</v>
      </c>
      <c r="X1301" s="4">
        <v>1</v>
      </c>
      <c r="Y1301" s="4">
        <v>0</v>
      </c>
      <c r="Z1301" s="4">
        <v>1</v>
      </c>
      <c r="AA1301" s="4" t="str">
        <f>IF(Merge2[[#This Row],[YearsSinceLastPromotion]] &gt;=4, "Need Attention", "OK")</f>
        <v>OK</v>
      </c>
      <c r="AB1301" s="4">
        <v>0</v>
      </c>
      <c r="AC1301" s="1"/>
      <c r="AD1301" s="1"/>
      <c r="AE1301" s="2"/>
      <c r="AF1301" s="4"/>
      <c r="AG1301" s="4" t="e">
        <f>IF(ISNUMBER(Merge2[[#This Row],[PerformanceRating.EnvironmentSatisfaction]]),Merge2[[#This Row],[PerformanceRating.EnvironmentSatisfaction]], NA())</f>
        <v>#N/A</v>
      </c>
      <c r="AH1301" s="4"/>
      <c r="AI1301" s="4" t="e">
        <f>IF(ISNUMBER(Merge2[[#This Row],[PerformanceRating.JobSatisfaction]]),Merge2[[#This Row],[PerformanceRating.JobSatisfaction]],NA())</f>
        <v>#N/A</v>
      </c>
      <c r="AJ1301" s="4"/>
      <c r="AK1301" s="4" t="e">
        <f>IF(ISNUMBER(Merge2[[#This Row],[PerformanceRating.RelationshipSatisfaction]]),Merge2[[#This Row],[PerformanceRating.RelationshipSatisfaction]],NA())</f>
        <v>#N/A</v>
      </c>
      <c r="AL1301" s="4"/>
      <c r="AM1301" s="4"/>
      <c r="AN1301" s="4"/>
      <c r="AO1301" s="4" t="e">
        <f>IF(ISNUMBER(Merge2[[#This Row],[PerformanceRating.WorkLifeBalance]]),Merge2[[#This Row],[PerformanceRating.WorkLifeBalance]],NA())</f>
        <v>#N/A</v>
      </c>
      <c r="AP1301" s="4"/>
      <c r="AQ1301" s="4" t="e">
        <f>IF(ISNUMBER(Merge2[[#This Row],[PerformanceRating.SelfRating]]),Merge2[[#This Row],[PerformanceRating.SelfRating]],NA())</f>
        <v>#N/A</v>
      </c>
      <c r="AR1301" s="4"/>
      <c r="AS1301" s="4" t="e">
        <f>IF(ISNUMBER(Merge2[[#This Row],[PerformanceRating.ManagerRating]]),Merge2[[#This Row],[PerformanceRating.ManagerRating]],NA())</f>
        <v>#N/A</v>
      </c>
      <c r="AT1301" s="4" t="e">
        <f>AVERAGE(Merge2[[#This Row],[environment]],Merge2[[#This Row],[job_satisfactory]],Merge2[[#This Row],[Relationship]],Merge2[[#This Row],[worklife]],Merge2[[#This Row],[selfrating]],Merge2[[#This Row],[managerrating]])</f>
        <v>#N/A</v>
      </c>
    </row>
    <row r="1302" spans="1:46" x14ac:dyDescent="0.25">
      <c r="A1302" s="1" t="s">
        <v>4205</v>
      </c>
      <c r="B1302" s="3" t="s">
        <v>2295</v>
      </c>
      <c r="C1302" s="3" t="s">
        <v>4206</v>
      </c>
      <c r="D1302" s="3" t="s">
        <v>26</v>
      </c>
      <c r="E1302" s="4">
        <v>22</v>
      </c>
      <c r="F1302" s="4" t="str">
        <f>IF(Merge2[[#This Row],[Age]]&lt;=35,"Young","Old")</f>
        <v>Young</v>
      </c>
      <c r="G1302" s="3" t="s">
        <v>27</v>
      </c>
      <c r="H1302" s="3" t="s">
        <v>28</v>
      </c>
      <c r="I1302" s="4">
        <v>10</v>
      </c>
      <c r="J1302" s="4" t="str" cm="1">
        <f t="array" ref="J1302">_xlfn.IFS(Merge2[[#This Row],[DistanceFromHome (KM)]] &lt;=10,"0-10KM",Merge2[[#This Row],[DistanceFromHome (KM)]] &lt;=20,"11-20KM",Merge2[[#This Row],[DistanceFromHome (KM)]] &lt;=30,"21-30KM",Merge2[[#This Row],[DistanceFromHome (KM)]] &lt;=40,"31-40KM",Merge2[[#This Row],[DistanceFromHome (KM)]] &lt;=50,"41-50KM")</f>
        <v>0-10KM</v>
      </c>
      <c r="K1302" s="3" t="s">
        <v>40</v>
      </c>
      <c r="L1302" s="3" t="s">
        <v>30</v>
      </c>
      <c r="M1302" s="4">
        <v>3</v>
      </c>
      <c r="N1302" s="3" t="str" cm="1">
        <f t="array" ref="N1302">_xlfn.SWITCH(Merge2[[#This Row],[Education]], 1, "Below College", 2, "College", 3, "Bachelor's", 4, "Master's", 5, "Doctorate")</f>
        <v>Bachelor's</v>
      </c>
      <c r="O1302" s="3" t="s">
        <v>130</v>
      </c>
      <c r="P1302" s="3" t="s">
        <v>166</v>
      </c>
      <c r="Q1302" s="3" t="s">
        <v>33</v>
      </c>
      <c r="R1302" s="5">
        <v>36980</v>
      </c>
      <c r="S1302" s="4">
        <v>3</v>
      </c>
      <c r="T1302" s="3" t="s">
        <v>42</v>
      </c>
      <c r="U1302" s="4">
        <f>IF(Merge2[[#This Row],[OverTime]]="Yes", 1, 0)</f>
        <v>1</v>
      </c>
      <c r="V1302" s="2">
        <v>44531</v>
      </c>
      <c r="W1302" s="3" t="s">
        <v>42</v>
      </c>
      <c r="X1302" s="4">
        <v>0</v>
      </c>
      <c r="Y1302" s="4">
        <v>0</v>
      </c>
      <c r="Z1302" s="4">
        <v>0</v>
      </c>
      <c r="AA1302" s="4" t="str">
        <f>IF(Merge2[[#This Row],[YearsSinceLastPromotion]] &gt;=4, "Need Attention", "OK")</f>
        <v>OK</v>
      </c>
      <c r="AB1302" s="4">
        <v>0</v>
      </c>
      <c r="AC1302" s="1" t="s">
        <v>4207</v>
      </c>
      <c r="AD1302" s="1" t="s">
        <v>4205</v>
      </c>
      <c r="AE1302" s="2">
        <v>42569</v>
      </c>
      <c r="AF1302" s="4">
        <v>5</v>
      </c>
      <c r="AG1302" s="4">
        <f>IF(ISNUMBER(Merge2[[#This Row],[PerformanceRating.EnvironmentSatisfaction]]),Merge2[[#This Row],[PerformanceRating.EnvironmentSatisfaction]], NA())</f>
        <v>5</v>
      </c>
      <c r="AH1302" s="4">
        <v>3</v>
      </c>
      <c r="AI1302" s="4">
        <f>IF(ISNUMBER(Merge2[[#This Row],[PerformanceRating.JobSatisfaction]]),Merge2[[#This Row],[PerformanceRating.JobSatisfaction]],NA())</f>
        <v>3</v>
      </c>
      <c r="AJ1302" s="4">
        <v>4</v>
      </c>
      <c r="AK1302" s="4">
        <f>IF(ISNUMBER(Merge2[[#This Row],[PerformanceRating.RelationshipSatisfaction]]),Merge2[[#This Row],[PerformanceRating.RelationshipSatisfaction]],NA())</f>
        <v>4</v>
      </c>
      <c r="AL1302" s="4">
        <v>2</v>
      </c>
      <c r="AM1302" s="4">
        <v>0</v>
      </c>
      <c r="AN1302" s="4">
        <v>2</v>
      </c>
      <c r="AO1302" s="4">
        <f>IF(ISNUMBER(Merge2[[#This Row],[PerformanceRating.WorkLifeBalance]]),Merge2[[#This Row],[PerformanceRating.WorkLifeBalance]],NA())</f>
        <v>2</v>
      </c>
      <c r="AP1302" s="4">
        <v>3</v>
      </c>
      <c r="AQ1302" s="4">
        <f>IF(ISNUMBER(Merge2[[#This Row],[PerformanceRating.SelfRating]]),Merge2[[#This Row],[PerformanceRating.SelfRating]],NA())</f>
        <v>3</v>
      </c>
      <c r="AR1302" s="4">
        <v>3</v>
      </c>
      <c r="AS1302" s="4">
        <f>IF(ISNUMBER(Merge2[[#This Row],[PerformanceRating.ManagerRating]]),Merge2[[#This Row],[PerformanceRating.ManagerRating]],NA())</f>
        <v>3</v>
      </c>
      <c r="AT1302" s="4">
        <f>AVERAGE(Merge2[[#This Row],[environment]],Merge2[[#This Row],[job_satisfactory]],Merge2[[#This Row],[Relationship]],Merge2[[#This Row],[worklife]],Merge2[[#This Row],[selfrating]],Merge2[[#This Row],[managerrating]])</f>
        <v>3.3333333333333335</v>
      </c>
    </row>
    <row r="1303" spans="1:46" x14ac:dyDescent="0.25">
      <c r="A1303" s="1" t="s">
        <v>4208</v>
      </c>
      <c r="B1303" s="3" t="s">
        <v>4209</v>
      </c>
      <c r="C1303" s="3" t="s">
        <v>4210</v>
      </c>
      <c r="D1303" s="3" t="s">
        <v>39</v>
      </c>
      <c r="E1303" s="4">
        <v>22</v>
      </c>
      <c r="F1303" s="4" t="str">
        <f>IF(Merge2[[#This Row],[Age]]&lt;=35,"Young","Old")</f>
        <v>Young</v>
      </c>
      <c r="G1303" s="3" t="s">
        <v>75</v>
      </c>
      <c r="H1303" s="3" t="s">
        <v>57</v>
      </c>
      <c r="I1303" s="4">
        <v>6</v>
      </c>
      <c r="J1303" s="4" t="str" cm="1">
        <f t="array" ref="J1303">_xlfn.IFS(Merge2[[#This Row],[DistanceFromHome (KM)]] &lt;=10,"0-10KM",Merge2[[#This Row],[DistanceFromHome (KM)]] &lt;=20,"11-20KM",Merge2[[#This Row],[DistanceFromHome (KM)]] &lt;=30,"21-30KM",Merge2[[#This Row],[DistanceFromHome (KM)]] &lt;=40,"31-40KM",Merge2[[#This Row],[DistanceFromHome (KM)]] &lt;=50,"41-50KM")</f>
        <v>0-10KM</v>
      </c>
      <c r="K1303" s="3" t="s">
        <v>40</v>
      </c>
      <c r="L1303" s="3" t="s">
        <v>30</v>
      </c>
      <c r="M1303" s="4">
        <v>2</v>
      </c>
      <c r="N1303" s="3" t="str" cm="1">
        <f t="array" ref="N1303">_xlfn.SWITCH(Merge2[[#This Row],[Education]], 1, "Below College", 2, "College", 3, "Bachelor's", 4, "Master's", 5, "Doctorate")</f>
        <v>College</v>
      </c>
      <c r="O1303" s="3" t="s">
        <v>77</v>
      </c>
      <c r="P1303" s="3" t="s">
        <v>101</v>
      </c>
      <c r="Q1303" s="3" t="s">
        <v>41</v>
      </c>
      <c r="R1303" s="5">
        <v>68302</v>
      </c>
      <c r="S1303" s="4">
        <v>0</v>
      </c>
      <c r="T1303" s="3" t="s">
        <v>42</v>
      </c>
      <c r="U1303" s="4">
        <f>IF(Merge2[[#This Row],[OverTime]]="Yes", 1, 0)</f>
        <v>1</v>
      </c>
      <c r="V1303" s="2">
        <v>44538</v>
      </c>
      <c r="W1303" s="3" t="s">
        <v>34</v>
      </c>
      <c r="X1303" s="4">
        <v>1</v>
      </c>
      <c r="Y1303" s="4">
        <v>1</v>
      </c>
      <c r="Z1303" s="4">
        <v>1</v>
      </c>
      <c r="AA1303" s="4" t="str">
        <f>IF(Merge2[[#This Row],[YearsSinceLastPromotion]] &gt;=4, "Need Attention", "OK")</f>
        <v>OK</v>
      </c>
      <c r="AB1303" s="4">
        <v>0</v>
      </c>
      <c r="AC1303" s="1"/>
      <c r="AD1303" s="1"/>
      <c r="AE1303" s="2"/>
      <c r="AF1303" s="4"/>
      <c r="AG1303" s="4" t="e">
        <f>IF(ISNUMBER(Merge2[[#This Row],[PerformanceRating.EnvironmentSatisfaction]]),Merge2[[#This Row],[PerformanceRating.EnvironmentSatisfaction]], NA())</f>
        <v>#N/A</v>
      </c>
      <c r="AH1303" s="4"/>
      <c r="AI1303" s="4" t="e">
        <f>IF(ISNUMBER(Merge2[[#This Row],[PerformanceRating.JobSatisfaction]]),Merge2[[#This Row],[PerformanceRating.JobSatisfaction]],NA())</f>
        <v>#N/A</v>
      </c>
      <c r="AJ1303" s="4"/>
      <c r="AK1303" s="4" t="e">
        <f>IF(ISNUMBER(Merge2[[#This Row],[PerformanceRating.RelationshipSatisfaction]]),Merge2[[#This Row],[PerformanceRating.RelationshipSatisfaction]],NA())</f>
        <v>#N/A</v>
      </c>
      <c r="AL1303" s="4"/>
      <c r="AM1303" s="4"/>
      <c r="AN1303" s="4"/>
      <c r="AO1303" s="4" t="e">
        <f>IF(ISNUMBER(Merge2[[#This Row],[PerformanceRating.WorkLifeBalance]]),Merge2[[#This Row],[PerformanceRating.WorkLifeBalance]],NA())</f>
        <v>#N/A</v>
      </c>
      <c r="AP1303" s="4"/>
      <c r="AQ1303" s="4" t="e">
        <f>IF(ISNUMBER(Merge2[[#This Row],[PerformanceRating.SelfRating]]),Merge2[[#This Row],[PerformanceRating.SelfRating]],NA())</f>
        <v>#N/A</v>
      </c>
      <c r="AR1303" s="4"/>
      <c r="AS1303" s="4" t="e">
        <f>IF(ISNUMBER(Merge2[[#This Row],[PerformanceRating.ManagerRating]]),Merge2[[#This Row],[PerformanceRating.ManagerRating]],NA())</f>
        <v>#N/A</v>
      </c>
      <c r="AT1303" s="4" t="e">
        <f>AVERAGE(Merge2[[#This Row],[environment]],Merge2[[#This Row],[job_satisfactory]],Merge2[[#This Row],[Relationship]],Merge2[[#This Row],[worklife]],Merge2[[#This Row],[selfrating]],Merge2[[#This Row],[managerrating]])</f>
        <v>#N/A</v>
      </c>
    </row>
    <row r="1304" spans="1:46" x14ac:dyDescent="0.25">
      <c r="A1304" s="1" t="s">
        <v>4211</v>
      </c>
      <c r="B1304" s="3" t="s">
        <v>4212</v>
      </c>
      <c r="C1304" s="3" t="s">
        <v>4213</v>
      </c>
      <c r="D1304" s="3" t="s">
        <v>26</v>
      </c>
      <c r="E1304" s="4">
        <v>22</v>
      </c>
      <c r="F1304" s="4" t="str">
        <f>IF(Merge2[[#This Row],[Age]]&lt;=35,"Young","Old")</f>
        <v>Young</v>
      </c>
      <c r="G1304" s="3" t="s">
        <v>27</v>
      </c>
      <c r="H1304" s="3" t="s">
        <v>57</v>
      </c>
      <c r="I1304" s="4">
        <v>13</v>
      </c>
      <c r="J1304" s="4" t="str" cm="1">
        <f t="array" ref="J1304">_xlfn.IFS(Merge2[[#This Row],[DistanceFromHome (KM)]] &lt;=10,"0-10KM",Merge2[[#This Row],[DistanceFromHome (KM)]] &lt;=20,"11-20KM",Merge2[[#This Row],[DistanceFromHome (KM)]] &lt;=30,"21-30KM",Merge2[[#This Row],[DistanceFromHome (KM)]] &lt;=40,"31-40KM",Merge2[[#This Row],[DistanceFromHome (KM)]] &lt;=50,"41-50KM")</f>
        <v>11-20KM</v>
      </c>
      <c r="K1304" s="3" t="s">
        <v>40</v>
      </c>
      <c r="L1304" s="3" t="s">
        <v>30</v>
      </c>
      <c r="M1304" s="4">
        <v>4</v>
      </c>
      <c r="N1304" s="3" t="str" cm="1">
        <f t="array" ref="N1304">_xlfn.SWITCH(Merge2[[#This Row],[Education]], 1, "Below College", 2, "College", 3, "Bachelor's", 4, "Master's", 5, "Doctorate")</f>
        <v>Master's</v>
      </c>
      <c r="O1304" s="3" t="s">
        <v>77</v>
      </c>
      <c r="P1304" s="3" t="s">
        <v>101</v>
      </c>
      <c r="Q1304" s="3" t="s">
        <v>41</v>
      </c>
      <c r="R1304" s="5">
        <v>64364</v>
      </c>
      <c r="S1304" s="4">
        <v>0</v>
      </c>
      <c r="T1304" s="3" t="s">
        <v>34</v>
      </c>
      <c r="U1304" s="4">
        <f>IF(Merge2[[#This Row],[OverTime]]="Yes", 1, 0)</f>
        <v>0</v>
      </c>
      <c r="V1304" s="2">
        <v>44539</v>
      </c>
      <c r="W1304" s="3" t="s">
        <v>42</v>
      </c>
      <c r="X1304" s="4">
        <v>0</v>
      </c>
      <c r="Y1304" s="4">
        <v>0</v>
      </c>
      <c r="Z1304" s="4">
        <v>0</v>
      </c>
      <c r="AA1304" s="4" t="str">
        <f>IF(Merge2[[#This Row],[YearsSinceLastPromotion]] &gt;=4, "Need Attention", "OK")</f>
        <v>OK</v>
      </c>
      <c r="AB1304" s="4">
        <v>0</v>
      </c>
      <c r="AC1304" s="1" t="s">
        <v>4214</v>
      </c>
      <c r="AD1304" s="1" t="s">
        <v>4211</v>
      </c>
      <c r="AE1304" s="2">
        <v>42534</v>
      </c>
      <c r="AF1304" s="4">
        <v>5</v>
      </c>
      <c r="AG1304" s="4">
        <f>IF(ISNUMBER(Merge2[[#This Row],[PerformanceRating.EnvironmentSatisfaction]]),Merge2[[#This Row],[PerformanceRating.EnvironmentSatisfaction]], NA())</f>
        <v>5</v>
      </c>
      <c r="AH1304" s="4">
        <v>5</v>
      </c>
      <c r="AI1304" s="4">
        <f>IF(ISNUMBER(Merge2[[#This Row],[PerformanceRating.JobSatisfaction]]),Merge2[[#This Row],[PerformanceRating.JobSatisfaction]],NA())</f>
        <v>5</v>
      </c>
      <c r="AJ1304" s="4">
        <v>2</v>
      </c>
      <c r="AK1304" s="4">
        <f>IF(ISNUMBER(Merge2[[#This Row],[PerformanceRating.RelationshipSatisfaction]]),Merge2[[#This Row],[PerformanceRating.RelationshipSatisfaction]],NA())</f>
        <v>2</v>
      </c>
      <c r="AL1304" s="4">
        <v>3</v>
      </c>
      <c r="AM1304" s="4">
        <v>3</v>
      </c>
      <c r="AN1304" s="4">
        <v>4</v>
      </c>
      <c r="AO1304" s="4">
        <f>IF(ISNUMBER(Merge2[[#This Row],[PerformanceRating.WorkLifeBalance]]),Merge2[[#This Row],[PerformanceRating.WorkLifeBalance]],NA())</f>
        <v>4</v>
      </c>
      <c r="AP1304" s="4">
        <v>5</v>
      </c>
      <c r="AQ1304" s="4">
        <f>IF(ISNUMBER(Merge2[[#This Row],[PerformanceRating.SelfRating]]),Merge2[[#This Row],[PerformanceRating.SelfRating]],NA())</f>
        <v>5</v>
      </c>
      <c r="AR1304" s="4">
        <v>5</v>
      </c>
      <c r="AS1304" s="4">
        <f>IF(ISNUMBER(Merge2[[#This Row],[PerformanceRating.ManagerRating]]),Merge2[[#This Row],[PerformanceRating.ManagerRating]],NA())</f>
        <v>5</v>
      </c>
      <c r="AT1304" s="4">
        <f>AVERAGE(Merge2[[#This Row],[environment]],Merge2[[#This Row],[job_satisfactory]],Merge2[[#This Row],[Relationship]],Merge2[[#This Row],[worklife]],Merge2[[#This Row],[selfrating]],Merge2[[#This Row],[managerrating]])</f>
        <v>4.333333333333333</v>
      </c>
    </row>
    <row r="1305" spans="1:46" x14ac:dyDescent="0.25">
      <c r="A1305" s="1" t="s">
        <v>4215</v>
      </c>
      <c r="B1305" s="3" t="s">
        <v>4216</v>
      </c>
      <c r="C1305" s="3" t="s">
        <v>4217</v>
      </c>
      <c r="D1305" s="3" t="s">
        <v>39</v>
      </c>
      <c r="E1305" s="4">
        <v>19</v>
      </c>
      <c r="F1305" s="4" t="str">
        <f>IF(Merge2[[#This Row],[Age]]&lt;=35,"Young","Old")</f>
        <v>Young</v>
      </c>
      <c r="G1305" s="3" t="s">
        <v>27</v>
      </c>
      <c r="H1305" s="3" t="s">
        <v>57</v>
      </c>
      <c r="I1305" s="4">
        <v>2</v>
      </c>
      <c r="J1305" s="4" t="str" cm="1">
        <f t="array" ref="J1305">_xlfn.IFS(Merge2[[#This Row],[DistanceFromHome (KM)]] &lt;=10,"0-10KM",Merge2[[#This Row],[DistanceFromHome (KM)]] &lt;=20,"11-20KM",Merge2[[#This Row],[DistanceFromHome (KM)]] &lt;=30,"21-30KM",Merge2[[#This Row],[DistanceFromHome (KM)]] &lt;=40,"31-40KM",Merge2[[#This Row],[DistanceFromHome (KM)]] &lt;=50,"41-50KM")</f>
        <v>0-10KM</v>
      </c>
      <c r="K1305" s="3" t="s">
        <v>29</v>
      </c>
      <c r="L1305" s="3" t="s">
        <v>30</v>
      </c>
      <c r="M1305" s="4">
        <v>2</v>
      </c>
      <c r="N1305" s="3" t="str" cm="1">
        <f t="array" ref="N1305">_xlfn.SWITCH(Merge2[[#This Row],[Education]], 1, "Below College", 2, "College", 3, "Bachelor's", 4, "Master's", 5, "Doctorate")</f>
        <v>College</v>
      </c>
      <c r="O1305" s="3" t="s">
        <v>77</v>
      </c>
      <c r="P1305" s="3" t="s">
        <v>93</v>
      </c>
      <c r="Q1305" s="3" t="s">
        <v>41</v>
      </c>
      <c r="R1305" s="5">
        <v>52260</v>
      </c>
      <c r="S1305" s="4">
        <v>1</v>
      </c>
      <c r="T1305" s="3" t="s">
        <v>34</v>
      </c>
      <c r="U1305" s="4">
        <f>IF(Merge2[[#This Row],[OverTime]]="Yes", 1, 0)</f>
        <v>0</v>
      </c>
      <c r="V1305" s="2">
        <v>44539</v>
      </c>
      <c r="W1305" s="3" t="s">
        <v>34</v>
      </c>
      <c r="X1305" s="4">
        <v>1</v>
      </c>
      <c r="Y1305" s="4">
        <v>1</v>
      </c>
      <c r="Z1305" s="4">
        <v>1</v>
      </c>
      <c r="AA1305" s="4" t="str">
        <f>IF(Merge2[[#This Row],[YearsSinceLastPromotion]] &gt;=4, "Need Attention", "OK")</f>
        <v>OK</v>
      </c>
      <c r="AB1305" s="4">
        <v>0</v>
      </c>
      <c r="AC1305" s="1"/>
      <c r="AD1305" s="1"/>
      <c r="AE1305" s="2"/>
      <c r="AF1305" s="4"/>
      <c r="AG1305" s="4" t="e">
        <f>IF(ISNUMBER(Merge2[[#This Row],[PerformanceRating.EnvironmentSatisfaction]]),Merge2[[#This Row],[PerformanceRating.EnvironmentSatisfaction]], NA())</f>
        <v>#N/A</v>
      </c>
      <c r="AH1305" s="4"/>
      <c r="AI1305" s="4" t="e">
        <f>IF(ISNUMBER(Merge2[[#This Row],[PerformanceRating.JobSatisfaction]]),Merge2[[#This Row],[PerformanceRating.JobSatisfaction]],NA())</f>
        <v>#N/A</v>
      </c>
      <c r="AJ1305" s="4"/>
      <c r="AK1305" s="4" t="e">
        <f>IF(ISNUMBER(Merge2[[#This Row],[PerformanceRating.RelationshipSatisfaction]]),Merge2[[#This Row],[PerformanceRating.RelationshipSatisfaction]],NA())</f>
        <v>#N/A</v>
      </c>
      <c r="AL1305" s="4"/>
      <c r="AM1305" s="4"/>
      <c r="AN1305" s="4"/>
      <c r="AO1305" s="4" t="e">
        <f>IF(ISNUMBER(Merge2[[#This Row],[PerformanceRating.WorkLifeBalance]]),Merge2[[#This Row],[PerformanceRating.WorkLifeBalance]],NA())</f>
        <v>#N/A</v>
      </c>
      <c r="AP1305" s="4"/>
      <c r="AQ1305" s="4" t="e">
        <f>IF(ISNUMBER(Merge2[[#This Row],[PerformanceRating.SelfRating]]),Merge2[[#This Row],[PerformanceRating.SelfRating]],NA())</f>
        <v>#N/A</v>
      </c>
      <c r="AR1305" s="4"/>
      <c r="AS1305" s="4" t="e">
        <f>IF(ISNUMBER(Merge2[[#This Row],[PerformanceRating.ManagerRating]]),Merge2[[#This Row],[PerformanceRating.ManagerRating]],NA())</f>
        <v>#N/A</v>
      </c>
      <c r="AT1305" s="4" t="e">
        <f>AVERAGE(Merge2[[#This Row],[environment]],Merge2[[#This Row],[job_satisfactory]],Merge2[[#This Row],[Relationship]],Merge2[[#This Row],[worklife]],Merge2[[#This Row],[selfrating]],Merge2[[#This Row],[managerrating]])</f>
        <v>#N/A</v>
      </c>
    </row>
    <row r="1306" spans="1:46" hidden="1" x14ac:dyDescent="0.25">
      <c r="A1306" s="1" t="s">
        <v>4218</v>
      </c>
      <c r="B1306" s="3" t="s">
        <v>4219</v>
      </c>
      <c r="C1306" s="3" t="s">
        <v>4220</v>
      </c>
      <c r="D1306" s="3" t="s">
        <v>26</v>
      </c>
      <c r="E1306" s="4">
        <v>50</v>
      </c>
      <c r="F1306" s="4" t="str">
        <f>IF(Merge2[[#This Row],[Age]]&lt;=35,"Young","Old")</f>
        <v>Old</v>
      </c>
      <c r="G1306" s="3" t="s">
        <v>27</v>
      </c>
      <c r="H1306" s="3" t="s">
        <v>28</v>
      </c>
      <c r="I1306" s="4">
        <v>37</v>
      </c>
      <c r="J1306" s="4" t="str" cm="1">
        <f t="array" ref="J1306">_xlfn.IFS(Merge2[[#This Row],[DistanceFromHome (KM)]] &lt;=10,"0-10KM",Merge2[[#This Row],[DistanceFromHome (KM)]] &lt;=20,"11-20KM",Merge2[[#This Row],[DistanceFromHome (KM)]] &lt;=30,"21-30KM",Merge2[[#This Row],[DistanceFromHome (KM)]] &lt;=40,"31-40KM",Merge2[[#This Row],[DistanceFromHome (KM)]] &lt;=50,"41-50KM")</f>
        <v>31-40KM</v>
      </c>
      <c r="K1306" s="3" t="s">
        <v>69</v>
      </c>
      <c r="L1306" s="3" t="s">
        <v>30</v>
      </c>
      <c r="M1306" s="4">
        <v>2</v>
      </c>
      <c r="N1306" s="3" t="str" cm="1">
        <f t="array" ref="N1306">_xlfn.SWITCH(Merge2[[#This Row],[Education]], 1, "Below College", 2, "College", 3, "Bachelor's", 4, "Master's", 5, "Doctorate")</f>
        <v>College</v>
      </c>
      <c r="O1306" s="3" t="s">
        <v>31</v>
      </c>
      <c r="P1306" s="3" t="s">
        <v>106</v>
      </c>
      <c r="Q1306" s="3" t="s">
        <v>51</v>
      </c>
      <c r="R1306" s="5">
        <v>291477</v>
      </c>
      <c r="S1306" s="4">
        <v>0</v>
      </c>
      <c r="T1306" s="3" t="s">
        <v>34</v>
      </c>
      <c r="U1306" s="4">
        <f>IF(Merge2[[#This Row],[OverTime]]="Yes", 1, 0)</f>
        <v>0</v>
      </c>
      <c r="V1306" s="2">
        <v>44540</v>
      </c>
      <c r="W1306" s="3" t="s">
        <v>34</v>
      </c>
      <c r="X1306" s="4">
        <v>1</v>
      </c>
      <c r="Y1306" s="4">
        <v>0</v>
      </c>
      <c r="Z1306" s="4">
        <v>0</v>
      </c>
      <c r="AA1306" s="4" t="str">
        <f>IF(Merge2[[#This Row],[YearsSinceLastPromotion]] &gt;=4, "Need Attention", "OK")</f>
        <v>OK</v>
      </c>
      <c r="AB1306" s="4">
        <v>1</v>
      </c>
      <c r="AC1306" s="1"/>
      <c r="AD1306" s="1"/>
      <c r="AE1306" s="2"/>
      <c r="AF1306" s="4"/>
      <c r="AG1306" s="4" t="e">
        <f>IF(ISNUMBER(Merge2[[#This Row],[PerformanceRating.EnvironmentSatisfaction]]),Merge2[[#This Row],[PerformanceRating.EnvironmentSatisfaction]], NA())</f>
        <v>#N/A</v>
      </c>
      <c r="AH1306" s="4"/>
      <c r="AI1306" s="4" t="e">
        <f>IF(ISNUMBER(Merge2[[#This Row],[PerformanceRating.JobSatisfaction]]),Merge2[[#This Row],[PerformanceRating.JobSatisfaction]],NA())</f>
        <v>#N/A</v>
      </c>
      <c r="AJ1306" s="4"/>
      <c r="AK1306" s="4" t="e">
        <f>IF(ISNUMBER(Merge2[[#This Row],[PerformanceRating.RelationshipSatisfaction]]),Merge2[[#This Row],[PerformanceRating.RelationshipSatisfaction]],NA())</f>
        <v>#N/A</v>
      </c>
      <c r="AL1306" s="4"/>
      <c r="AM1306" s="4"/>
      <c r="AN1306" s="4"/>
      <c r="AO1306" s="4" t="e">
        <f>IF(ISNUMBER(Merge2[[#This Row],[PerformanceRating.WorkLifeBalance]]),Merge2[[#This Row],[PerformanceRating.WorkLifeBalance]],NA())</f>
        <v>#N/A</v>
      </c>
      <c r="AP1306" s="4"/>
      <c r="AQ1306" s="4" t="e">
        <f>IF(ISNUMBER(Merge2[[#This Row],[PerformanceRating.SelfRating]]),Merge2[[#This Row],[PerformanceRating.SelfRating]],NA())</f>
        <v>#N/A</v>
      </c>
      <c r="AR1306" s="4"/>
      <c r="AS1306" s="4" t="e">
        <f>IF(ISNUMBER(Merge2[[#This Row],[PerformanceRating.ManagerRating]]),Merge2[[#This Row],[PerformanceRating.ManagerRating]],NA())</f>
        <v>#N/A</v>
      </c>
      <c r="AT1306" s="4" t="e">
        <f>AVERAGE(Merge2[[#This Row],[environment]],Merge2[[#This Row],[job_satisfactory]],Merge2[[#This Row],[Relationship]],Merge2[[#This Row],[worklife]],Merge2[[#This Row],[selfrating]],Merge2[[#This Row],[managerrating]])</f>
        <v>#N/A</v>
      </c>
    </row>
    <row r="1307" spans="1:46" x14ac:dyDescent="0.25">
      <c r="A1307" s="1" t="s">
        <v>4221</v>
      </c>
      <c r="B1307" s="3" t="s">
        <v>4222</v>
      </c>
      <c r="C1307" s="3" t="s">
        <v>4223</v>
      </c>
      <c r="D1307" s="3" t="s">
        <v>39</v>
      </c>
      <c r="E1307" s="4">
        <v>22</v>
      </c>
      <c r="F1307" s="4" t="str">
        <f>IF(Merge2[[#This Row],[Age]]&lt;=35,"Young","Old")</f>
        <v>Young</v>
      </c>
      <c r="G1307" s="3" t="s">
        <v>27</v>
      </c>
      <c r="H1307" s="3" t="s">
        <v>57</v>
      </c>
      <c r="I1307" s="4">
        <v>11</v>
      </c>
      <c r="J1307" s="4" t="str" cm="1">
        <f t="array" ref="J1307">_xlfn.IFS(Merge2[[#This Row],[DistanceFromHome (KM)]] &lt;=10,"0-10KM",Merge2[[#This Row],[DistanceFromHome (KM)]] &lt;=20,"11-20KM",Merge2[[#This Row],[DistanceFromHome (KM)]] &lt;=30,"21-30KM",Merge2[[#This Row],[DistanceFromHome (KM)]] &lt;=40,"31-40KM",Merge2[[#This Row],[DistanceFromHome (KM)]] &lt;=50,"41-50KM")</f>
        <v>11-20KM</v>
      </c>
      <c r="K1307" s="3" t="s">
        <v>40</v>
      </c>
      <c r="L1307" s="3" t="s">
        <v>30</v>
      </c>
      <c r="M1307" s="4">
        <v>4</v>
      </c>
      <c r="N1307" s="3" t="str" cm="1">
        <f t="array" ref="N1307">_xlfn.SWITCH(Merge2[[#This Row],[Education]], 1, "Below College", 2, "College", 3, "Bachelor's", 4, "Master's", 5, "Doctorate")</f>
        <v>Master's</v>
      </c>
      <c r="O1307" s="3" t="s">
        <v>77</v>
      </c>
      <c r="P1307" s="3" t="s">
        <v>110</v>
      </c>
      <c r="Q1307" s="3" t="s">
        <v>41</v>
      </c>
      <c r="R1307" s="5">
        <v>22382</v>
      </c>
      <c r="S1307" s="4">
        <v>0</v>
      </c>
      <c r="T1307" s="3" t="s">
        <v>34</v>
      </c>
      <c r="U1307" s="4">
        <f>IF(Merge2[[#This Row],[OverTime]]="Yes", 1, 0)</f>
        <v>0</v>
      </c>
      <c r="V1307" s="2">
        <v>44542</v>
      </c>
      <c r="W1307" s="3" t="s">
        <v>34</v>
      </c>
      <c r="X1307" s="4">
        <v>1</v>
      </c>
      <c r="Y1307" s="4">
        <v>0</v>
      </c>
      <c r="Z1307" s="4">
        <v>1</v>
      </c>
      <c r="AA1307" s="4" t="str">
        <f>IF(Merge2[[#This Row],[YearsSinceLastPromotion]] &gt;=4, "Need Attention", "OK")</f>
        <v>OK</v>
      </c>
      <c r="AB1307" s="4">
        <v>1</v>
      </c>
      <c r="AC1307" s="1"/>
      <c r="AD1307" s="1"/>
      <c r="AE1307" s="2"/>
      <c r="AF1307" s="4"/>
      <c r="AG1307" s="4" t="e">
        <f>IF(ISNUMBER(Merge2[[#This Row],[PerformanceRating.EnvironmentSatisfaction]]),Merge2[[#This Row],[PerformanceRating.EnvironmentSatisfaction]], NA())</f>
        <v>#N/A</v>
      </c>
      <c r="AH1307" s="4"/>
      <c r="AI1307" s="4" t="e">
        <f>IF(ISNUMBER(Merge2[[#This Row],[PerformanceRating.JobSatisfaction]]),Merge2[[#This Row],[PerformanceRating.JobSatisfaction]],NA())</f>
        <v>#N/A</v>
      </c>
      <c r="AJ1307" s="4"/>
      <c r="AK1307" s="4" t="e">
        <f>IF(ISNUMBER(Merge2[[#This Row],[PerformanceRating.RelationshipSatisfaction]]),Merge2[[#This Row],[PerformanceRating.RelationshipSatisfaction]],NA())</f>
        <v>#N/A</v>
      </c>
      <c r="AL1307" s="4"/>
      <c r="AM1307" s="4"/>
      <c r="AN1307" s="4"/>
      <c r="AO1307" s="4" t="e">
        <f>IF(ISNUMBER(Merge2[[#This Row],[PerformanceRating.WorkLifeBalance]]),Merge2[[#This Row],[PerformanceRating.WorkLifeBalance]],NA())</f>
        <v>#N/A</v>
      </c>
      <c r="AP1307" s="4"/>
      <c r="AQ1307" s="4" t="e">
        <f>IF(ISNUMBER(Merge2[[#This Row],[PerformanceRating.SelfRating]]),Merge2[[#This Row],[PerformanceRating.SelfRating]],NA())</f>
        <v>#N/A</v>
      </c>
      <c r="AR1307" s="4"/>
      <c r="AS1307" s="4" t="e">
        <f>IF(ISNUMBER(Merge2[[#This Row],[PerformanceRating.ManagerRating]]),Merge2[[#This Row],[PerformanceRating.ManagerRating]],NA())</f>
        <v>#N/A</v>
      </c>
      <c r="AT1307" s="4" t="e">
        <f>AVERAGE(Merge2[[#This Row],[environment]],Merge2[[#This Row],[job_satisfactory]],Merge2[[#This Row],[Relationship]],Merge2[[#This Row],[worklife]],Merge2[[#This Row],[selfrating]],Merge2[[#This Row],[managerrating]])</f>
        <v>#N/A</v>
      </c>
    </row>
    <row r="1308" spans="1:46" x14ac:dyDescent="0.25">
      <c r="A1308" s="1" t="s">
        <v>4224</v>
      </c>
      <c r="B1308" s="3" t="s">
        <v>3466</v>
      </c>
      <c r="C1308" s="3" t="s">
        <v>4225</v>
      </c>
      <c r="D1308" s="3" t="s">
        <v>56</v>
      </c>
      <c r="E1308" s="4">
        <v>22</v>
      </c>
      <c r="F1308" s="4" t="str">
        <f>IF(Merge2[[#This Row],[Age]]&lt;=35,"Young","Old")</f>
        <v>Young</v>
      </c>
      <c r="G1308" s="3" t="s">
        <v>75</v>
      </c>
      <c r="H1308" s="3" t="s">
        <v>57</v>
      </c>
      <c r="I1308" s="4">
        <v>7</v>
      </c>
      <c r="J1308" s="4" t="str" cm="1">
        <f t="array" ref="J1308">_xlfn.IFS(Merge2[[#This Row],[DistanceFromHome (KM)]] &lt;=10,"0-10KM",Merge2[[#This Row],[DistanceFromHome (KM)]] &lt;=20,"11-20KM",Merge2[[#This Row],[DistanceFromHome (KM)]] &lt;=30,"21-30KM",Merge2[[#This Row],[DistanceFromHome (KM)]] &lt;=40,"31-40KM",Merge2[[#This Row],[DistanceFromHome (KM)]] &lt;=50,"41-50KM")</f>
        <v>0-10KM</v>
      </c>
      <c r="K1308" s="3" t="s">
        <v>40</v>
      </c>
      <c r="L1308" s="3" t="s">
        <v>30</v>
      </c>
      <c r="M1308" s="4">
        <v>3</v>
      </c>
      <c r="N1308" s="3" t="str" cm="1">
        <f t="array" ref="N1308">_xlfn.SWITCH(Merge2[[#This Row],[Education]], 1, "Below College", 2, "College", 3, "Bachelor's", 4, "Master's", 5, "Doctorate")</f>
        <v>Bachelor's</v>
      </c>
      <c r="O1308" s="3" t="s">
        <v>77</v>
      </c>
      <c r="P1308" s="3" t="s">
        <v>110</v>
      </c>
      <c r="Q1308" s="3" t="s">
        <v>51</v>
      </c>
      <c r="R1308" s="5">
        <v>27782</v>
      </c>
      <c r="S1308" s="4">
        <v>3</v>
      </c>
      <c r="T1308" s="3" t="s">
        <v>34</v>
      </c>
      <c r="U1308" s="4">
        <f>IF(Merge2[[#This Row],[OverTime]]="Yes", 1, 0)</f>
        <v>0</v>
      </c>
      <c r="V1308" s="2">
        <v>44543</v>
      </c>
      <c r="W1308" s="3" t="s">
        <v>34</v>
      </c>
      <c r="X1308" s="4">
        <v>1</v>
      </c>
      <c r="Y1308" s="4">
        <v>1</v>
      </c>
      <c r="Z1308" s="4">
        <v>1</v>
      </c>
      <c r="AA1308" s="4" t="str">
        <f>IF(Merge2[[#This Row],[YearsSinceLastPromotion]] &gt;=4, "Need Attention", "OK")</f>
        <v>OK</v>
      </c>
      <c r="AB1308" s="4">
        <v>1</v>
      </c>
      <c r="AC1308" s="1"/>
      <c r="AD1308" s="1"/>
      <c r="AE1308" s="2"/>
      <c r="AF1308" s="4"/>
      <c r="AG1308" s="4" t="e">
        <f>IF(ISNUMBER(Merge2[[#This Row],[PerformanceRating.EnvironmentSatisfaction]]),Merge2[[#This Row],[PerformanceRating.EnvironmentSatisfaction]], NA())</f>
        <v>#N/A</v>
      </c>
      <c r="AH1308" s="4"/>
      <c r="AI1308" s="4" t="e">
        <f>IF(ISNUMBER(Merge2[[#This Row],[PerformanceRating.JobSatisfaction]]),Merge2[[#This Row],[PerformanceRating.JobSatisfaction]],NA())</f>
        <v>#N/A</v>
      </c>
      <c r="AJ1308" s="4"/>
      <c r="AK1308" s="4" t="e">
        <f>IF(ISNUMBER(Merge2[[#This Row],[PerformanceRating.RelationshipSatisfaction]]),Merge2[[#This Row],[PerformanceRating.RelationshipSatisfaction]],NA())</f>
        <v>#N/A</v>
      </c>
      <c r="AL1308" s="4"/>
      <c r="AM1308" s="4"/>
      <c r="AN1308" s="4"/>
      <c r="AO1308" s="4" t="e">
        <f>IF(ISNUMBER(Merge2[[#This Row],[PerformanceRating.WorkLifeBalance]]),Merge2[[#This Row],[PerformanceRating.WorkLifeBalance]],NA())</f>
        <v>#N/A</v>
      </c>
      <c r="AP1308" s="4"/>
      <c r="AQ1308" s="4" t="e">
        <f>IF(ISNUMBER(Merge2[[#This Row],[PerformanceRating.SelfRating]]),Merge2[[#This Row],[PerformanceRating.SelfRating]],NA())</f>
        <v>#N/A</v>
      </c>
      <c r="AR1308" s="4"/>
      <c r="AS1308" s="4" t="e">
        <f>IF(ISNUMBER(Merge2[[#This Row],[PerformanceRating.ManagerRating]]),Merge2[[#This Row],[PerformanceRating.ManagerRating]],NA())</f>
        <v>#N/A</v>
      </c>
      <c r="AT1308" s="4" t="e">
        <f>AVERAGE(Merge2[[#This Row],[environment]],Merge2[[#This Row],[job_satisfactory]],Merge2[[#This Row],[Relationship]],Merge2[[#This Row],[worklife]],Merge2[[#This Row],[selfrating]],Merge2[[#This Row],[managerrating]])</f>
        <v>#N/A</v>
      </c>
    </row>
    <row r="1309" spans="1:46" x14ac:dyDescent="0.25">
      <c r="A1309" s="1" t="s">
        <v>4226</v>
      </c>
      <c r="B1309" s="3" t="s">
        <v>2981</v>
      </c>
      <c r="C1309" s="3" t="s">
        <v>4227</v>
      </c>
      <c r="D1309" s="3" t="s">
        <v>26</v>
      </c>
      <c r="E1309" s="4">
        <v>19</v>
      </c>
      <c r="F1309" s="4" t="str">
        <f>IF(Merge2[[#This Row],[Age]]&lt;=35,"Young","Old")</f>
        <v>Young</v>
      </c>
      <c r="G1309" s="3" t="s">
        <v>75</v>
      </c>
      <c r="H1309" s="3" t="s">
        <v>57</v>
      </c>
      <c r="I1309" s="4">
        <v>8</v>
      </c>
      <c r="J1309" s="4" t="str" cm="1">
        <f t="array" ref="J1309">_xlfn.IFS(Merge2[[#This Row],[DistanceFromHome (KM)]] &lt;=10,"0-10KM",Merge2[[#This Row],[DistanceFromHome (KM)]] &lt;=20,"11-20KM",Merge2[[#This Row],[DistanceFromHome (KM)]] &lt;=30,"21-30KM",Merge2[[#This Row],[DistanceFromHome (KM)]] &lt;=40,"31-40KM",Merge2[[#This Row],[DistanceFromHome (KM)]] &lt;=50,"41-50KM")</f>
        <v>0-10KM</v>
      </c>
      <c r="K1309" s="3" t="s">
        <v>40</v>
      </c>
      <c r="L1309" s="3" t="s">
        <v>30</v>
      </c>
      <c r="M1309" s="4">
        <v>2</v>
      </c>
      <c r="N1309" s="3" t="str" cm="1">
        <f t="array" ref="N1309">_xlfn.SWITCH(Merge2[[#This Row],[Education]], 1, "Below College", 2, "College", 3, "Bachelor's", 4, "Master's", 5, "Doctorate")</f>
        <v>College</v>
      </c>
      <c r="O1309" s="3" t="s">
        <v>58</v>
      </c>
      <c r="P1309" s="3" t="s">
        <v>110</v>
      </c>
      <c r="Q1309" s="3" t="s">
        <v>41</v>
      </c>
      <c r="R1309" s="5">
        <v>54502</v>
      </c>
      <c r="S1309" s="4">
        <v>1</v>
      </c>
      <c r="T1309" s="3" t="s">
        <v>34</v>
      </c>
      <c r="U1309" s="4">
        <f>IF(Merge2[[#This Row],[OverTime]]="Yes", 1, 0)</f>
        <v>0</v>
      </c>
      <c r="V1309" s="2">
        <v>44552</v>
      </c>
      <c r="W1309" s="3" t="s">
        <v>34</v>
      </c>
      <c r="X1309" s="4">
        <v>1</v>
      </c>
      <c r="Y1309" s="4">
        <v>0</v>
      </c>
      <c r="Z1309" s="4">
        <v>1</v>
      </c>
      <c r="AA1309" s="4" t="str">
        <f>IF(Merge2[[#This Row],[YearsSinceLastPromotion]] &gt;=4, "Need Attention", "OK")</f>
        <v>OK</v>
      </c>
      <c r="AB1309" s="4">
        <v>1</v>
      </c>
      <c r="AC1309" s="1"/>
      <c r="AD1309" s="1"/>
      <c r="AE1309" s="2"/>
      <c r="AF1309" s="4"/>
      <c r="AG1309" s="4" t="e">
        <f>IF(ISNUMBER(Merge2[[#This Row],[PerformanceRating.EnvironmentSatisfaction]]),Merge2[[#This Row],[PerformanceRating.EnvironmentSatisfaction]], NA())</f>
        <v>#N/A</v>
      </c>
      <c r="AH1309" s="4"/>
      <c r="AI1309" s="4" t="e">
        <f>IF(ISNUMBER(Merge2[[#This Row],[PerformanceRating.JobSatisfaction]]),Merge2[[#This Row],[PerformanceRating.JobSatisfaction]],NA())</f>
        <v>#N/A</v>
      </c>
      <c r="AJ1309" s="4"/>
      <c r="AK1309" s="4" t="e">
        <f>IF(ISNUMBER(Merge2[[#This Row],[PerformanceRating.RelationshipSatisfaction]]),Merge2[[#This Row],[PerformanceRating.RelationshipSatisfaction]],NA())</f>
        <v>#N/A</v>
      </c>
      <c r="AL1309" s="4"/>
      <c r="AM1309" s="4"/>
      <c r="AN1309" s="4"/>
      <c r="AO1309" s="4" t="e">
        <f>IF(ISNUMBER(Merge2[[#This Row],[PerformanceRating.WorkLifeBalance]]),Merge2[[#This Row],[PerformanceRating.WorkLifeBalance]],NA())</f>
        <v>#N/A</v>
      </c>
      <c r="AP1309" s="4"/>
      <c r="AQ1309" s="4" t="e">
        <f>IF(ISNUMBER(Merge2[[#This Row],[PerformanceRating.SelfRating]]),Merge2[[#This Row],[PerformanceRating.SelfRating]],NA())</f>
        <v>#N/A</v>
      </c>
      <c r="AR1309" s="4"/>
      <c r="AS1309" s="4" t="e">
        <f>IF(ISNUMBER(Merge2[[#This Row],[PerformanceRating.ManagerRating]]),Merge2[[#This Row],[PerformanceRating.ManagerRating]],NA())</f>
        <v>#N/A</v>
      </c>
      <c r="AT1309" s="4" t="e">
        <f>AVERAGE(Merge2[[#This Row],[environment]],Merge2[[#This Row],[job_satisfactory]],Merge2[[#This Row],[Relationship]],Merge2[[#This Row],[worklife]],Merge2[[#This Row],[selfrating]],Merge2[[#This Row],[managerrating]])</f>
        <v>#N/A</v>
      </c>
    </row>
    <row r="1310" spans="1:46" hidden="1" x14ac:dyDescent="0.25">
      <c r="A1310" s="1" t="s">
        <v>4228</v>
      </c>
      <c r="B1310" s="3" t="s">
        <v>4229</v>
      </c>
      <c r="C1310" s="3" t="s">
        <v>4230</v>
      </c>
      <c r="D1310" s="3" t="s">
        <v>26</v>
      </c>
      <c r="E1310" s="4">
        <v>41</v>
      </c>
      <c r="F1310" s="4" t="str">
        <f>IF(Merge2[[#This Row],[Age]]&lt;=35,"Young","Old")</f>
        <v>Old</v>
      </c>
      <c r="G1310" s="3" t="s">
        <v>92</v>
      </c>
      <c r="H1310" s="3" t="s">
        <v>28</v>
      </c>
      <c r="I1310" s="4">
        <v>4</v>
      </c>
      <c r="J1310" s="4" t="str" cm="1">
        <f t="array" ref="J1310">_xlfn.IFS(Merge2[[#This Row],[DistanceFromHome (KM)]] &lt;=10,"0-10KM",Merge2[[#This Row],[DistanceFromHome (KM)]] &lt;=20,"11-20KM",Merge2[[#This Row],[DistanceFromHome (KM)]] &lt;=30,"21-30KM",Merge2[[#This Row],[DistanceFromHome (KM)]] &lt;=40,"31-40KM",Merge2[[#This Row],[DistanceFromHome (KM)]] &lt;=50,"41-50KM")</f>
        <v>0-10KM</v>
      </c>
      <c r="K1310" s="3" t="s">
        <v>40</v>
      </c>
      <c r="L1310" s="3" t="s">
        <v>30</v>
      </c>
      <c r="M1310" s="4">
        <v>4</v>
      </c>
      <c r="N1310" s="3" t="str" cm="1">
        <f t="array" ref="N1310">_xlfn.SWITCH(Merge2[[#This Row],[Education]], 1, "Below College", 2, "College", 3, "Bachelor's", 4, "Master's", 5, "Doctorate")</f>
        <v>Master's</v>
      </c>
      <c r="O1310" s="3" t="s">
        <v>130</v>
      </c>
      <c r="P1310" s="3" t="s">
        <v>32</v>
      </c>
      <c r="Q1310" s="3" t="s">
        <v>33</v>
      </c>
      <c r="R1310" s="5">
        <v>175032</v>
      </c>
      <c r="S1310" s="4">
        <v>2</v>
      </c>
      <c r="T1310" s="3" t="s">
        <v>34</v>
      </c>
      <c r="U1310" s="4">
        <f>IF(Merge2[[#This Row],[OverTime]]="Yes", 1, 0)</f>
        <v>0</v>
      </c>
      <c r="V1310" s="2">
        <v>44552</v>
      </c>
      <c r="W1310" s="3" t="s">
        <v>34</v>
      </c>
      <c r="X1310" s="4">
        <v>1</v>
      </c>
      <c r="Y1310" s="4">
        <v>0</v>
      </c>
      <c r="Z1310" s="4">
        <v>0</v>
      </c>
      <c r="AA1310" s="4" t="str">
        <f>IF(Merge2[[#This Row],[YearsSinceLastPromotion]] &gt;=4, "Need Attention", "OK")</f>
        <v>OK</v>
      </c>
      <c r="AB1310" s="4">
        <v>0</v>
      </c>
      <c r="AC1310" s="1"/>
      <c r="AD1310" s="1"/>
      <c r="AE1310" s="2"/>
      <c r="AF1310" s="4"/>
      <c r="AG1310" s="4" t="e">
        <f>IF(ISNUMBER(Merge2[[#This Row],[PerformanceRating.EnvironmentSatisfaction]]),Merge2[[#This Row],[PerformanceRating.EnvironmentSatisfaction]], NA())</f>
        <v>#N/A</v>
      </c>
      <c r="AH1310" s="4"/>
      <c r="AI1310" s="4" t="e">
        <f>IF(ISNUMBER(Merge2[[#This Row],[PerformanceRating.JobSatisfaction]]),Merge2[[#This Row],[PerformanceRating.JobSatisfaction]],NA())</f>
        <v>#N/A</v>
      </c>
      <c r="AJ1310" s="4"/>
      <c r="AK1310" s="4" t="e">
        <f>IF(ISNUMBER(Merge2[[#This Row],[PerformanceRating.RelationshipSatisfaction]]),Merge2[[#This Row],[PerformanceRating.RelationshipSatisfaction]],NA())</f>
        <v>#N/A</v>
      </c>
      <c r="AL1310" s="4"/>
      <c r="AM1310" s="4"/>
      <c r="AN1310" s="4"/>
      <c r="AO1310" s="4" t="e">
        <f>IF(ISNUMBER(Merge2[[#This Row],[PerformanceRating.WorkLifeBalance]]),Merge2[[#This Row],[PerformanceRating.WorkLifeBalance]],NA())</f>
        <v>#N/A</v>
      </c>
      <c r="AP1310" s="4"/>
      <c r="AQ1310" s="4" t="e">
        <f>IF(ISNUMBER(Merge2[[#This Row],[PerformanceRating.SelfRating]]),Merge2[[#This Row],[PerformanceRating.SelfRating]],NA())</f>
        <v>#N/A</v>
      </c>
      <c r="AR1310" s="4"/>
      <c r="AS1310" s="4" t="e">
        <f>IF(ISNUMBER(Merge2[[#This Row],[PerformanceRating.ManagerRating]]),Merge2[[#This Row],[PerformanceRating.ManagerRating]],NA())</f>
        <v>#N/A</v>
      </c>
      <c r="AT1310" s="4" t="e">
        <f>AVERAGE(Merge2[[#This Row],[environment]],Merge2[[#This Row],[job_satisfactory]],Merge2[[#This Row],[Relationship]],Merge2[[#This Row],[worklife]],Merge2[[#This Row],[selfrating]],Merge2[[#This Row],[managerrating]])</f>
        <v>#N/A</v>
      </c>
    </row>
    <row r="1311" spans="1:46" x14ac:dyDescent="0.25">
      <c r="A1311" s="1" t="s">
        <v>4231</v>
      </c>
      <c r="B1311" s="3" t="s">
        <v>4232</v>
      </c>
      <c r="C1311" s="3" t="s">
        <v>4233</v>
      </c>
      <c r="D1311" s="3" t="s">
        <v>26</v>
      </c>
      <c r="E1311" s="4">
        <v>21</v>
      </c>
      <c r="F1311" s="4" t="str">
        <f>IF(Merge2[[#This Row],[Age]]&lt;=35,"Young","Old")</f>
        <v>Young</v>
      </c>
      <c r="G1311" s="3" t="s">
        <v>92</v>
      </c>
      <c r="H1311" s="3" t="s">
        <v>57</v>
      </c>
      <c r="I1311" s="4">
        <v>17</v>
      </c>
      <c r="J1311" s="4" t="str" cm="1">
        <f t="array" ref="J1311">_xlfn.IFS(Merge2[[#This Row],[DistanceFromHome (KM)]] &lt;=10,"0-10KM",Merge2[[#This Row],[DistanceFromHome (KM)]] &lt;=20,"11-20KM",Merge2[[#This Row],[DistanceFromHome (KM)]] &lt;=30,"21-30KM",Merge2[[#This Row],[DistanceFromHome (KM)]] &lt;=40,"31-40KM",Merge2[[#This Row],[DistanceFromHome (KM)]] &lt;=50,"41-50KM")</f>
        <v>11-20KM</v>
      </c>
      <c r="K1311" s="3" t="s">
        <v>40</v>
      </c>
      <c r="L1311" s="3" t="s">
        <v>30</v>
      </c>
      <c r="M1311" s="4">
        <v>2</v>
      </c>
      <c r="N1311" s="3" t="str" cm="1">
        <f t="array" ref="N1311">_xlfn.SWITCH(Merge2[[#This Row],[Education]], 1, "Below College", 2, "College", 3, "Bachelor's", 4, "Master's", 5, "Doctorate")</f>
        <v>College</v>
      </c>
      <c r="O1311" s="3" t="s">
        <v>77</v>
      </c>
      <c r="P1311" s="3" t="s">
        <v>114</v>
      </c>
      <c r="Q1311" s="3" t="s">
        <v>51</v>
      </c>
      <c r="R1311" s="5">
        <v>49516</v>
      </c>
      <c r="S1311" s="4">
        <v>1</v>
      </c>
      <c r="T1311" s="3" t="s">
        <v>34</v>
      </c>
      <c r="U1311" s="4">
        <f>IF(Merge2[[#This Row],[OverTime]]="Yes", 1, 0)</f>
        <v>0</v>
      </c>
      <c r="V1311" s="2">
        <v>44555</v>
      </c>
      <c r="W1311" s="3" t="s">
        <v>34</v>
      </c>
      <c r="X1311" s="4">
        <v>1</v>
      </c>
      <c r="Y1311" s="4">
        <v>1</v>
      </c>
      <c r="Z1311" s="4">
        <v>1</v>
      </c>
      <c r="AA1311" s="4" t="str">
        <f>IF(Merge2[[#This Row],[YearsSinceLastPromotion]] &gt;=4, "Need Attention", "OK")</f>
        <v>OK</v>
      </c>
      <c r="AB1311" s="4">
        <v>0</v>
      </c>
      <c r="AC1311" s="1"/>
      <c r="AD1311" s="1"/>
      <c r="AE1311" s="2"/>
      <c r="AF1311" s="4"/>
      <c r="AG1311" s="4" t="e">
        <f>IF(ISNUMBER(Merge2[[#This Row],[PerformanceRating.EnvironmentSatisfaction]]),Merge2[[#This Row],[PerformanceRating.EnvironmentSatisfaction]], NA())</f>
        <v>#N/A</v>
      </c>
      <c r="AH1311" s="4"/>
      <c r="AI1311" s="4" t="e">
        <f>IF(ISNUMBER(Merge2[[#This Row],[PerformanceRating.JobSatisfaction]]),Merge2[[#This Row],[PerformanceRating.JobSatisfaction]],NA())</f>
        <v>#N/A</v>
      </c>
      <c r="AJ1311" s="4"/>
      <c r="AK1311" s="4" t="e">
        <f>IF(ISNUMBER(Merge2[[#This Row],[PerformanceRating.RelationshipSatisfaction]]),Merge2[[#This Row],[PerformanceRating.RelationshipSatisfaction]],NA())</f>
        <v>#N/A</v>
      </c>
      <c r="AL1311" s="4"/>
      <c r="AM1311" s="4"/>
      <c r="AN1311" s="4"/>
      <c r="AO1311" s="4" t="e">
        <f>IF(ISNUMBER(Merge2[[#This Row],[PerformanceRating.WorkLifeBalance]]),Merge2[[#This Row],[PerformanceRating.WorkLifeBalance]],NA())</f>
        <v>#N/A</v>
      </c>
      <c r="AP1311" s="4"/>
      <c r="AQ1311" s="4" t="e">
        <f>IF(ISNUMBER(Merge2[[#This Row],[PerformanceRating.SelfRating]]),Merge2[[#This Row],[PerformanceRating.SelfRating]],NA())</f>
        <v>#N/A</v>
      </c>
      <c r="AR1311" s="4"/>
      <c r="AS1311" s="4" t="e">
        <f>IF(ISNUMBER(Merge2[[#This Row],[PerformanceRating.ManagerRating]]),Merge2[[#This Row],[PerformanceRating.ManagerRating]],NA())</f>
        <v>#N/A</v>
      </c>
      <c r="AT1311" s="4" t="e">
        <f>AVERAGE(Merge2[[#This Row],[environment]],Merge2[[#This Row],[job_satisfactory]],Merge2[[#This Row],[Relationship]],Merge2[[#This Row],[worklife]],Merge2[[#This Row],[selfrating]],Merge2[[#This Row],[managerrating]])</f>
        <v>#N/A</v>
      </c>
    </row>
    <row r="1312" spans="1:46" x14ac:dyDescent="0.25">
      <c r="A1312" s="1" t="s">
        <v>4234</v>
      </c>
      <c r="B1312" s="3" t="s">
        <v>4235</v>
      </c>
      <c r="C1312" s="3" t="s">
        <v>4236</v>
      </c>
      <c r="D1312" s="3" t="s">
        <v>39</v>
      </c>
      <c r="E1312" s="4">
        <v>20</v>
      </c>
      <c r="F1312" s="4" t="str">
        <f>IF(Merge2[[#This Row],[Age]]&lt;=35,"Young","Old")</f>
        <v>Young</v>
      </c>
      <c r="G1312" s="3" t="s">
        <v>27</v>
      </c>
      <c r="H1312" s="3" t="s">
        <v>57</v>
      </c>
      <c r="I1312" s="4">
        <v>35</v>
      </c>
      <c r="J1312" s="4" t="str" cm="1">
        <f t="array" ref="J1312">_xlfn.IFS(Merge2[[#This Row],[DistanceFromHome (KM)]] &lt;=10,"0-10KM",Merge2[[#This Row],[DistanceFromHome (KM)]] &lt;=20,"11-20KM",Merge2[[#This Row],[DistanceFromHome (KM)]] &lt;=30,"21-30KM",Merge2[[#This Row],[DistanceFromHome (KM)]] &lt;=40,"31-40KM",Merge2[[#This Row],[DistanceFromHome (KM)]] &lt;=50,"41-50KM")</f>
        <v>31-40KM</v>
      </c>
      <c r="K1312" s="3" t="s">
        <v>40</v>
      </c>
      <c r="L1312" s="3" t="s">
        <v>30</v>
      </c>
      <c r="M1312" s="4">
        <v>3</v>
      </c>
      <c r="N1312" s="3" t="str" cm="1">
        <f t="array" ref="N1312">_xlfn.SWITCH(Merge2[[#This Row],[Education]], 1, "Below College", 2, "College", 3, "Bachelor's", 4, "Master's", 5, "Doctorate")</f>
        <v>Bachelor's</v>
      </c>
      <c r="O1312" s="3" t="s">
        <v>77</v>
      </c>
      <c r="P1312" s="3" t="s">
        <v>110</v>
      </c>
      <c r="Q1312" s="3" t="s">
        <v>41</v>
      </c>
      <c r="R1312" s="5">
        <v>28506</v>
      </c>
      <c r="S1312" s="4">
        <v>0</v>
      </c>
      <c r="T1312" s="3" t="s">
        <v>34</v>
      </c>
      <c r="U1312" s="4">
        <f>IF(Merge2[[#This Row],[OverTime]]="Yes", 1, 0)</f>
        <v>0</v>
      </c>
      <c r="V1312" s="2">
        <v>44556</v>
      </c>
      <c r="W1312" s="3" t="s">
        <v>34</v>
      </c>
      <c r="X1312" s="4">
        <v>1</v>
      </c>
      <c r="Y1312" s="4">
        <v>0</v>
      </c>
      <c r="Z1312" s="4">
        <v>1</v>
      </c>
      <c r="AA1312" s="4" t="str">
        <f>IF(Merge2[[#This Row],[YearsSinceLastPromotion]] &gt;=4, "Need Attention", "OK")</f>
        <v>OK</v>
      </c>
      <c r="AB1312" s="4">
        <v>1</v>
      </c>
      <c r="AC1312" s="1"/>
      <c r="AD1312" s="1"/>
      <c r="AE1312" s="2"/>
      <c r="AF1312" s="4"/>
      <c r="AG1312" s="4" t="e">
        <f>IF(ISNUMBER(Merge2[[#This Row],[PerformanceRating.EnvironmentSatisfaction]]),Merge2[[#This Row],[PerformanceRating.EnvironmentSatisfaction]], NA())</f>
        <v>#N/A</v>
      </c>
      <c r="AH1312" s="4"/>
      <c r="AI1312" s="4" t="e">
        <f>IF(ISNUMBER(Merge2[[#This Row],[PerformanceRating.JobSatisfaction]]),Merge2[[#This Row],[PerformanceRating.JobSatisfaction]],NA())</f>
        <v>#N/A</v>
      </c>
      <c r="AJ1312" s="4"/>
      <c r="AK1312" s="4" t="e">
        <f>IF(ISNUMBER(Merge2[[#This Row],[PerformanceRating.RelationshipSatisfaction]]),Merge2[[#This Row],[PerformanceRating.RelationshipSatisfaction]],NA())</f>
        <v>#N/A</v>
      </c>
      <c r="AL1312" s="4"/>
      <c r="AM1312" s="4"/>
      <c r="AN1312" s="4"/>
      <c r="AO1312" s="4" t="e">
        <f>IF(ISNUMBER(Merge2[[#This Row],[PerformanceRating.WorkLifeBalance]]),Merge2[[#This Row],[PerformanceRating.WorkLifeBalance]],NA())</f>
        <v>#N/A</v>
      </c>
      <c r="AP1312" s="4"/>
      <c r="AQ1312" s="4" t="e">
        <f>IF(ISNUMBER(Merge2[[#This Row],[PerformanceRating.SelfRating]]),Merge2[[#This Row],[PerformanceRating.SelfRating]],NA())</f>
        <v>#N/A</v>
      </c>
      <c r="AR1312" s="4"/>
      <c r="AS1312" s="4" t="e">
        <f>IF(ISNUMBER(Merge2[[#This Row],[PerformanceRating.ManagerRating]]),Merge2[[#This Row],[PerformanceRating.ManagerRating]],NA())</f>
        <v>#N/A</v>
      </c>
      <c r="AT1312" s="4" t="e">
        <f>AVERAGE(Merge2[[#This Row],[environment]],Merge2[[#This Row],[job_satisfactory]],Merge2[[#This Row],[Relationship]],Merge2[[#This Row],[worklife]],Merge2[[#This Row],[selfrating]],Merge2[[#This Row],[managerrating]])</f>
        <v>#N/A</v>
      </c>
    </row>
    <row r="1313" spans="1:46" x14ac:dyDescent="0.25">
      <c r="A1313" s="1" t="s">
        <v>4237</v>
      </c>
      <c r="B1313" s="3" t="s">
        <v>4238</v>
      </c>
      <c r="C1313" s="3" t="s">
        <v>4239</v>
      </c>
      <c r="D1313" s="3" t="s">
        <v>26</v>
      </c>
      <c r="E1313" s="4">
        <v>19</v>
      </c>
      <c r="F1313" s="4" t="str">
        <f>IF(Merge2[[#This Row],[Age]]&lt;=35,"Young","Old")</f>
        <v>Young</v>
      </c>
      <c r="G1313" s="3" t="s">
        <v>27</v>
      </c>
      <c r="H1313" s="3" t="s">
        <v>57</v>
      </c>
      <c r="I1313" s="4">
        <v>10</v>
      </c>
      <c r="J1313" s="4" t="str" cm="1">
        <f t="array" ref="J1313">_xlfn.IFS(Merge2[[#This Row],[DistanceFromHome (KM)]] &lt;=10,"0-10KM",Merge2[[#This Row],[DistanceFromHome (KM)]] &lt;=20,"11-20KM",Merge2[[#This Row],[DistanceFromHome (KM)]] &lt;=30,"21-30KM",Merge2[[#This Row],[DistanceFromHome (KM)]] &lt;=40,"31-40KM",Merge2[[#This Row],[DistanceFromHome (KM)]] &lt;=50,"41-50KM")</f>
        <v>0-10KM</v>
      </c>
      <c r="K1313" s="3" t="s">
        <v>29</v>
      </c>
      <c r="L1313" s="3" t="s">
        <v>30</v>
      </c>
      <c r="M1313" s="4">
        <v>4</v>
      </c>
      <c r="N1313" s="3" t="str" cm="1">
        <f t="array" ref="N1313">_xlfn.SWITCH(Merge2[[#This Row],[Education]], 1, "Below College", 2, "College", 3, "Bachelor's", 4, "Master's", 5, "Doctorate")</f>
        <v>Master's</v>
      </c>
      <c r="O1313" s="3" t="s">
        <v>58</v>
      </c>
      <c r="P1313" s="3" t="s">
        <v>114</v>
      </c>
      <c r="Q1313" s="3" t="s">
        <v>41</v>
      </c>
      <c r="R1313" s="5">
        <v>51802</v>
      </c>
      <c r="S1313" s="4">
        <v>0</v>
      </c>
      <c r="T1313" s="3" t="s">
        <v>42</v>
      </c>
      <c r="U1313" s="4">
        <f>IF(Merge2[[#This Row],[OverTime]]="Yes", 1, 0)</f>
        <v>1</v>
      </c>
      <c r="V1313" s="2">
        <v>44557</v>
      </c>
      <c r="W1313" s="3" t="s">
        <v>34</v>
      </c>
      <c r="X1313" s="4">
        <v>1</v>
      </c>
      <c r="Y1313" s="4">
        <v>1</v>
      </c>
      <c r="Z1313" s="4">
        <v>1</v>
      </c>
      <c r="AA1313" s="4" t="str">
        <f>IF(Merge2[[#This Row],[YearsSinceLastPromotion]] &gt;=4, "Need Attention", "OK")</f>
        <v>OK</v>
      </c>
      <c r="AB1313" s="4">
        <v>0</v>
      </c>
      <c r="AC1313" s="1"/>
      <c r="AD1313" s="1"/>
      <c r="AE1313" s="2"/>
      <c r="AF1313" s="4"/>
      <c r="AG1313" s="4" t="e">
        <f>IF(ISNUMBER(Merge2[[#This Row],[PerformanceRating.EnvironmentSatisfaction]]),Merge2[[#This Row],[PerformanceRating.EnvironmentSatisfaction]], NA())</f>
        <v>#N/A</v>
      </c>
      <c r="AH1313" s="4"/>
      <c r="AI1313" s="4" t="e">
        <f>IF(ISNUMBER(Merge2[[#This Row],[PerformanceRating.JobSatisfaction]]),Merge2[[#This Row],[PerformanceRating.JobSatisfaction]],NA())</f>
        <v>#N/A</v>
      </c>
      <c r="AJ1313" s="4"/>
      <c r="AK1313" s="4" t="e">
        <f>IF(ISNUMBER(Merge2[[#This Row],[PerformanceRating.RelationshipSatisfaction]]),Merge2[[#This Row],[PerformanceRating.RelationshipSatisfaction]],NA())</f>
        <v>#N/A</v>
      </c>
      <c r="AL1313" s="4"/>
      <c r="AM1313" s="4"/>
      <c r="AN1313" s="4"/>
      <c r="AO1313" s="4" t="e">
        <f>IF(ISNUMBER(Merge2[[#This Row],[PerformanceRating.WorkLifeBalance]]),Merge2[[#This Row],[PerformanceRating.WorkLifeBalance]],NA())</f>
        <v>#N/A</v>
      </c>
      <c r="AP1313" s="4"/>
      <c r="AQ1313" s="4" t="e">
        <f>IF(ISNUMBER(Merge2[[#This Row],[PerformanceRating.SelfRating]]),Merge2[[#This Row],[PerformanceRating.SelfRating]],NA())</f>
        <v>#N/A</v>
      </c>
      <c r="AR1313" s="4"/>
      <c r="AS1313" s="4" t="e">
        <f>IF(ISNUMBER(Merge2[[#This Row],[PerformanceRating.ManagerRating]]),Merge2[[#This Row],[PerformanceRating.ManagerRating]],NA())</f>
        <v>#N/A</v>
      </c>
      <c r="AT1313" s="4" t="e">
        <f>AVERAGE(Merge2[[#This Row],[environment]],Merge2[[#This Row],[job_satisfactory]],Merge2[[#This Row],[Relationship]],Merge2[[#This Row],[worklife]],Merge2[[#This Row],[selfrating]],Merge2[[#This Row],[managerrating]])</f>
        <v>#N/A</v>
      </c>
    </row>
    <row r="1314" spans="1:46" x14ac:dyDescent="0.25">
      <c r="A1314" s="1" t="s">
        <v>4240</v>
      </c>
      <c r="B1314" s="3" t="s">
        <v>4241</v>
      </c>
      <c r="C1314" s="3" t="s">
        <v>4242</v>
      </c>
      <c r="D1314" s="3" t="s">
        <v>26</v>
      </c>
      <c r="E1314" s="4">
        <v>22</v>
      </c>
      <c r="F1314" s="4" t="str">
        <f>IF(Merge2[[#This Row],[Age]]&lt;=35,"Young","Old")</f>
        <v>Young</v>
      </c>
      <c r="G1314" s="3" t="s">
        <v>92</v>
      </c>
      <c r="H1314" s="3" t="s">
        <v>57</v>
      </c>
      <c r="I1314" s="4">
        <v>28</v>
      </c>
      <c r="J1314" s="4" t="str" cm="1">
        <f t="array" ref="J1314">_xlfn.IFS(Merge2[[#This Row],[DistanceFromHome (KM)]] &lt;=10,"0-10KM",Merge2[[#This Row],[DistanceFromHome (KM)]] &lt;=20,"11-20KM",Merge2[[#This Row],[DistanceFromHome (KM)]] &lt;=30,"21-30KM",Merge2[[#This Row],[DistanceFromHome (KM)]] &lt;=40,"31-40KM",Merge2[[#This Row],[DistanceFromHome (KM)]] &lt;=50,"41-50KM")</f>
        <v>21-30KM</v>
      </c>
      <c r="K1314" s="3" t="s">
        <v>40</v>
      </c>
      <c r="L1314" s="3" t="s">
        <v>30</v>
      </c>
      <c r="M1314" s="4">
        <v>4</v>
      </c>
      <c r="N1314" s="3" t="str" cm="1">
        <f t="array" ref="N1314">_xlfn.SWITCH(Merge2[[#This Row],[Education]], 1, "Below College", 2, "College", 3, "Bachelor's", 4, "Master's", 5, "Doctorate")</f>
        <v>Master's</v>
      </c>
      <c r="O1314" s="3" t="s">
        <v>58</v>
      </c>
      <c r="P1314" s="3" t="s">
        <v>93</v>
      </c>
      <c r="Q1314" s="3" t="s">
        <v>51</v>
      </c>
      <c r="R1314" s="5">
        <v>63571</v>
      </c>
      <c r="S1314" s="4">
        <v>1</v>
      </c>
      <c r="T1314" s="3" t="s">
        <v>34</v>
      </c>
      <c r="U1314" s="4">
        <f>IF(Merge2[[#This Row],[OverTime]]="Yes", 1, 0)</f>
        <v>0</v>
      </c>
      <c r="V1314" s="2">
        <v>44558</v>
      </c>
      <c r="W1314" s="3" t="s">
        <v>42</v>
      </c>
      <c r="X1314" s="4">
        <v>0</v>
      </c>
      <c r="Y1314" s="4">
        <v>0</v>
      </c>
      <c r="Z1314" s="4">
        <v>0</v>
      </c>
      <c r="AA1314" s="4" t="str">
        <f>IF(Merge2[[#This Row],[YearsSinceLastPromotion]] &gt;=4, "Need Attention", "OK")</f>
        <v>OK</v>
      </c>
      <c r="AB1314" s="4">
        <v>0</v>
      </c>
      <c r="AC1314" s="1" t="s">
        <v>4243</v>
      </c>
      <c r="AD1314" s="1" t="s">
        <v>4240</v>
      </c>
      <c r="AE1314" s="2">
        <v>42578</v>
      </c>
      <c r="AF1314" s="4">
        <v>4</v>
      </c>
      <c r="AG1314" s="4">
        <f>IF(ISNUMBER(Merge2[[#This Row],[PerformanceRating.EnvironmentSatisfaction]]),Merge2[[#This Row],[PerformanceRating.EnvironmentSatisfaction]], NA())</f>
        <v>4</v>
      </c>
      <c r="AH1314" s="4">
        <v>4</v>
      </c>
      <c r="AI1314" s="4">
        <f>IF(ISNUMBER(Merge2[[#This Row],[PerformanceRating.JobSatisfaction]]),Merge2[[#This Row],[PerformanceRating.JobSatisfaction]],NA())</f>
        <v>4</v>
      </c>
      <c r="AJ1314" s="4">
        <v>2</v>
      </c>
      <c r="AK1314" s="4">
        <f>IF(ISNUMBER(Merge2[[#This Row],[PerformanceRating.RelationshipSatisfaction]]),Merge2[[#This Row],[PerformanceRating.RelationshipSatisfaction]],NA())</f>
        <v>2</v>
      </c>
      <c r="AL1314" s="4">
        <v>3</v>
      </c>
      <c r="AM1314" s="4">
        <v>3</v>
      </c>
      <c r="AN1314" s="4">
        <v>3</v>
      </c>
      <c r="AO1314" s="4">
        <f>IF(ISNUMBER(Merge2[[#This Row],[PerformanceRating.WorkLifeBalance]]),Merge2[[#This Row],[PerformanceRating.WorkLifeBalance]],NA())</f>
        <v>3</v>
      </c>
      <c r="AP1314" s="4">
        <v>5</v>
      </c>
      <c r="AQ1314" s="4">
        <f>IF(ISNUMBER(Merge2[[#This Row],[PerformanceRating.SelfRating]]),Merge2[[#This Row],[PerformanceRating.SelfRating]],NA())</f>
        <v>5</v>
      </c>
      <c r="AR1314" s="4">
        <v>5</v>
      </c>
      <c r="AS1314" s="4">
        <f>IF(ISNUMBER(Merge2[[#This Row],[PerformanceRating.ManagerRating]]),Merge2[[#This Row],[PerformanceRating.ManagerRating]],NA())</f>
        <v>5</v>
      </c>
      <c r="AT1314" s="4">
        <f>AVERAGE(Merge2[[#This Row],[environment]],Merge2[[#This Row],[job_satisfactory]],Merge2[[#This Row],[Relationship]],Merge2[[#This Row],[worklife]],Merge2[[#This Row],[selfrating]],Merge2[[#This Row],[managerrating]])</f>
        <v>3.8333333333333335</v>
      </c>
    </row>
    <row r="1315" spans="1:46" x14ac:dyDescent="0.25">
      <c r="A1315" s="1" t="s">
        <v>4244</v>
      </c>
      <c r="B1315" s="3" t="s">
        <v>4245</v>
      </c>
      <c r="C1315" s="3" t="s">
        <v>4246</v>
      </c>
      <c r="D1315" s="3" t="s">
        <v>39</v>
      </c>
      <c r="E1315" s="4">
        <v>19</v>
      </c>
      <c r="F1315" s="4" t="str">
        <f>IF(Merge2[[#This Row],[Age]]&lt;=35,"Young","Old")</f>
        <v>Young</v>
      </c>
      <c r="G1315" s="3" t="s">
        <v>27</v>
      </c>
      <c r="H1315" s="3" t="s">
        <v>28</v>
      </c>
      <c r="I1315" s="4">
        <v>4</v>
      </c>
      <c r="J1315" s="4" t="str" cm="1">
        <f t="array" ref="J1315">_xlfn.IFS(Merge2[[#This Row],[DistanceFromHome (KM)]] &lt;=10,"0-10KM",Merge2[[#This Row],[DistanceFromHome (KM)]] &lt;=20,"11-20KM",Merge2[[#This Row],[DistanceFromHome (KM)]] &lt;=30,"21-30KM",Merge2[[#This Row],[DistanceFromHome (KM)]] &lt;=40,"31-40KM",Merge2[[#This Row],[DistanceFromHome (KM)]] &lt;=50,"41-50KM")</f>
        <v>0-10KM</v>
      </c>
      <c r="K1315" s="3" t="s">
        <v>29</v>
      </c>
      <c r="L1315" s="3" t="s">
        <v>30</v>
      </c>
      <c r="M1315" s="4">
        <v>4</v>
      </c>
      <c r="N1315" s="3" t="str" cm="1">
        <f t="array" ref="N1315">_xlfn.SWITCH(Merge2[[#This Row],[Education]], 1, "Below College", 2, "College", 3, "Bachelor's", 4, "Master's", 5, "Doctorate")</f>
        <v>Master's</v>
      </c>
      <c r="O1315" s="3" t="s">
        <v>31</v>
      </c>
      <c r="P1315" s="3" t="s">
        <v>32</v>
      </c>
      <c r="Q1315" s="3" t="s">
        <v>41</v>
      </c>
      <c r="R1315" s="5">
        <v>38726</v>
      </c>
      <c r="S1315" s="4">
        <v>1</v>
      </c>
      <c r="T1315" s="3" t="s">
        <v>42</v>
      </c>
      <c r="U1315" s="4">
        <f>IF(Merge2[[#This Row],[OverTime]]="Yes", 1, 0)</f>
        <v>1</v>
      </c>
      <c r="V1315" s="2">
        <v>44558</v>
      </c>
      <c r="W1315" s="3" t="s">
        <v>34</v>
      </c>
      <c r="X1315" s="4">
        <v>1</v>
      </c>
      <c r="Y1315" s="4">
        <v>0</v>
      </c>
      <c r="Z1315" s="4">
        <v>0</v>
      </c>
      <c r="AA1315" s="4" t="str">
        <f>IF(Merge2[[#This Row],[YearsSinceLastPromotion]] &gt;=4, "Need Attention", "OK")</f>
        <v>OK</v>
      </c>
      <c r="AB1315" s="4">
        <v>1</v>
      </c>
      <c r="AC1315" s="1"/>
      <c r="AD1315" s="1"/>
      <c r="AE1315" s="2"/>
      <c r="AF1315" s="4"/>
      <c r="AG1315" s="4" t="e">
        <f>IF(ISNUMBER(Merge2[[#This Row],[PerformanceRating.EnvironmentSatisfaction]]),Merge2[[#This Row],[PerformanceRating.EnvironmentSatisfaction]], NA())</f>
        <v>#N/A</v>
      </c>
      <c r="AH1315" s="4"/>
      <c r="AI1315" s="4" t="e">
        <f>IF(ISNUMBER(Merge2[[#This Row],[PerformanceRating.JobSatisfaction]]),Merge2[[#This Row],[PerformanceRating.JobSatisfaction]],NA())</f>
        <v>#N/A</v>
      </c>
      <c r="AJ1315" s="4"/>
      <c r="AK1315" s="4" t="e">
        <f>IF(ISNUMBER(Merge2[[#This Row],[PerformanceRating.RelationshipSatisfaction]]),Merge2[[#This Row],[PerformanceRating.RelationshipSatisfaction]],NA())</f>
        <v>#N/A</v>
      </c>
      <c r="AL1315" s="4"/>
      <c r="AM1315" s="4"/>
      <c r="AN1315" s="4"/>
      <c r="AO1315" s="4" t="e">
        <f>IF(ISNUMBER(Merge2[[#This Row],[PerformanceRating.WorkLifeBalance]]),Merge2[[#This Row],[PerformanceRating.WorkLifeBalance]],NA())</f>
        <v>#N/A</v>
      </c>
      <c r="AP1315" s="4"/>
      <c r="AQ1315" s="4" t="e">
        <f>IF(ISNUMBER(Merge2[[#This Row],[PerformanceRating.SelfRating]]),Merge2[[#This Row],[PerformanceRating.SelfRating]],NA())</f>
        <v>#N/A</v>
      </c>
      <c r="AR1315" s="4"/>
      <c r="AS1315" s="4" t="e">
        <f>IF(ISNUMBER(Merge2[[#This Row],[PerformanceRating.ManagerRating]]),Merge2[[#This Row],[PerformanceRating.ManagerRating]],NA())</f>
        <v>#N/A</v>
      </c>
      <c r="AT1315" s="4" t="e">
        <f>AVERAGE(Merge2[[#This Row],[environment]],Merge2[[#This Row],[job_satisfactory]],Merge2[[#This Row],[Relationship]],Merge2[[#This Row],[worklife]],Merge2[[#This Row],[selfrating]],Merge2[[#This Row],[managerrating]])</f>
        <v>#N/A</v>
      </c>
    </row>
    <row r="1316" spans="1:46" x14ac:dyDescent="0.25">
      <c r="A1316" s="1" t="s">
        <v>4247</v>
      </c>
      <c r="B1316" s="3" t="s">
        <v>4248</v>
      </c>
      <c r="C1316" s="3" t="s">
        <v>4249</v>
      </c>
      <c r="D1316" s="3" t="s">
        <v>26</v>
      </c>
      <c r="E1316" s="4">
        <v>21</v>
      </c>
      <c r="F1316" s="4" t="str">
        <f>IF(Merge2[[#This Row],[Age]]&lt;=35,"Young","Old")</f>
        <v>Young</v>
      </c>
      <c r="G1316" s="3" t="s">
        <v>75</v>
      </c>
      <c r="H1316" s="3" t="s">
        <v>28</v>
      </c>
      <c r="I1316" s="4">
        <v>43</v>
      </c>
      <c r="J1316" s="4" t="str" cm="1">
        <f t="array" ref="J1316">_xlfn.IFS(Merge2[[#This Row],[DistanceFromHome (KM)]] &lt;=10,"0-10KM",Merge2[[#This Row],[DistanceFromHome (KM)]] &lt;=20,"11-20KM",Merge2[[#This Row],[DistanceFromHome (KM)]] &lt;=30,"21-30KM",Merge2[[#This Row],[DistanceFromHome (KM)]] &lt;=40,"31-40KM",Merge2[[#This Row],[DistanceFromHome (KM)]] &lt;=50,"41-50KM")</f>
        <v>41-50KM</v>
      </c>
      <c r="K1316" s="3" t="s">
        <v>40</v>
      </c>
      <c r="L1316" s="3" t="s">
        <v>30</v>
      </c>
      <c r="M1316" s="4">
        <v>1</v>
      </c>
      <c r="N1316" s="3" t="str" cm="1">
        <f t="array" ref="N1316">_xlfn.SWITCH(Merge2[[#This Row],[Education]], 1, "Below College", 2, "College", 3, "Bachelor's", 4, "Master's", 5, "Doctorate")</f>
        <v>Below College</v>
      </c>
      <c r="O1316" s="3" t="s">
        <v>31</v>
      </c>
      <c r="P1316" s="3" t="s">
        <v>32</v>
      </c>
      <c r="Q1316" s="3" t="s">
        <v>51</v>
      </c>
      <c r="R1316" s="5">
        <v>54355</v>
      </c>
      <c r="S1316" s="4">
        <v>1</v>
      </c>
      <c r="T1316" s="3" t="s">
        <v>42</v>
      </c>
      <c r="U1316" s="4">
        <f>IF(Merge2[[#This Row],[OverTime]]="Yes", 1, 0)</f>
        <v>1</v>
      </c>
      <c r="V1316" s="2">
        <v>44561</v>
      </c>
      <c r="W1316" s="3" t="s">
        <v>34</v>
      </c>
      <c r="X1316" s="4">
        <v>1</v>
      </c>
      <c r="Y1316" s="4">
        <v>0</v>
      </c>
      <c r="Z1316" s="4">
        <v>1</v>
      </c>
      <c r="AA1316" s="4" t="str">
        <f>IF(Merge2[[#This Row],[YearsSinceLastPromotion]] &gt;=4, "Need Attention", "OK")</f>
        <v>OK</v>
      </c>
      <c r="AB1316" s="4">
        <v>1</v>
      </c>
      <c r="AC1316" s="1"/>
      <c r="AD1316" s="1"/>
      <c r="AE1316" s="2"/>
      <c r="AF1316" s="4"/>
      <c r="AG1316" s="4" t="e">
        <f>IF(ISNUMBER(Merge2[[#This Row],[PerformanceRating.EnvironmentSatisfaction]]),Merge2[[#This Row],[PerformanceRating.EnvironmentSatisfaction]], NA())</f>
        <v>#N/A</v>
      </c>
      <c r="AH1316" s="4"/>
      <c r="AI1316" s="4" t="e">
        <f>IF(ISNUMBER(Merge2[[#This Row],[PerformanceRating.JobSatisfaction]]),Merge2[[#This Row],[PerformanceRating.JobSatisfaction]],NA())</f>
        <v>#N/A</v>
      </c>
      <c r="AJ1316" s="4"/>
      <c r="AK1316" s="4" t="e">
        <f>IF(ISNUMBER(Merge2[[#This Row],[PerformanceRating.RelationshipSatisfaction]]),Merge2[[#This Row],[PerformanceRating.RelationshipSatisfaction]],NA())</f>
        <v>#N/A</v>
      </c>
      <c r="AL1316" s="4"/>
      <c r="AM1316" s="4"/>
      <c r="AN1316" s="4"/>
      <c r="AO1316" s="4" t="e">
        <f>IF(ISNUMBER(Merge2[[#This Row],[PerformanceRating.WorkLifeBalance]]),Merge2[[#This Row],[PerformanceRating.WorkLifeBalance]],NA())</f>
        <v>#N/A</v>
      </c>
      <c r="AP1316" s="4"/>
      <c r="AQ1316" s="4" t="e">
        <f>IF(ISNUMBER(Merge2[[#This Row],[PerformanceRating.SelfRating]]),Merge2[[#This Row],[PerformanceRating.SelfRating]],NA())</f>
        <v>#N/A</v>
      </c>
      <c r="AR1316" s="4"/>
      <c r="AS1316" s="4" t="e">
        <f>IF(ISNUMBER(Merge2[[#This Row],[PerformanceRating.ManagerRating]]),Merge2[[#This Row],[PerformanceRating.ManagerRating]],NA())</f>
        <v>#N/A</v>
      </c>
      <c r="AT1316" s="4" t="e">
        <f>AVERAGE(Merge2[[#This Row],[environment]],Merge2[[#This Row],[job_satisfactory]],Merge2[[#This Row],[Relationship]],Merge2[[#This Row],[worklife]],Merge2[[#This Row],[selfrating]],Merge2[[#This Row],[managerrating]])</f>
        <v>#N/A</v>
      </c>
    </row>
    <row r="1317" spans="1:46" x14ac:dyDescent="0.25">
      <c r="A1317" s="1" t="s">
        <v>4250</v>
      </c>
      <c r="B1317" s="3" t="s">
        <v>3127</v>
      </c>
      <c r="C1317" s="3" t="s">
        <v>4251</v>
      </c>
      <c r="D1317" s="3" t="s">
        <v>39</v>
      </c>
      <c r="E1317" s="4">
        <v>19</v>
      </c>
      <c r="F1317" s="4" t="str">
        <f>IF(Merge2[[#This Row],[Age]]&lt;=35,"Young","Old")</f>
        <v>Young</v>
      </c>
      <c r="G1317" s="3" t="s">
        <v>27</v>
      </c>
      <c r="H1317" s="3" t="s">
        <v>57</v>
      </c>
      <c r="I1317" s="4">
        <v>6</v>
      </c>
      <c r="J1317" s="4" t="str" cm="1">
        <f t="array" ref="J1317">_xlfn.IFS(Merge2[[#This Row],[DistanceFromHome (KM)]] &lt;=10,"0-10KM",Merge2[[#This Row],[DistanceFromHome (KM)]] &lt;=20,"11-20KM",Merge2[[#This Row],[DistanceFromHome (KM)]] &lt;=30,"21-30KM",Merge2[[#This Row],[DistanceFromHome (KM)]] &lt;=40,"31-40KM",Merge2[[#This Row],[DistanceFromHome (KM)]] &lt;=50,"41-50KM")</f>
        <v>0-10KM</v>
      </c>
      <c r="K1317" s="3" t="s">
        <v>40</v>
      </c>
      <c r="L1317" s="3" t="s">
        <v>30</v>
      </c>
      <c r="M1317" s="4">
        <v>3</v>
      </c>
      <c r="N1317" s="3" t="str" cm="1">
        <f t="array" ref="N1317">_xlfn.SWITCH(Merge2[[#This Row],[Education]], 1, "Below College", 2, "College", 3, "Bachelor's", 4, "Master's", 5, "Doctorate")</f>
        <v>Bachelor's</v>
      </c>
      <c r="O1317" s="3" t="s">
        <v>58</v>
      </c>
      <c r="P1317" s="3" t="s">
        <v>110</v>
      </c>
      <c r="Q1317" s="3" t="s">
        <v>41</v>
      </c>
      <c r="R1317" s="5">
        <v>41539</v>
      </c>
      <c r="S1317" s="4">
        <v>0</v>
      </c>
      <c r="T1317" s="3" t="s">
        <v>34</v>
      </c>
      <c r="U1317" s="4">
        <f>IF(Merge2[[#This Row],[OverTime]]="Yes", 1, 0)</f>
        <v>0</v>
      </c>
      <c r="V1317" s="2">
        <v>44565</v>
      </c>
      <c r="W1317" s="3" t="s">
        <v>34</v>
      </c>
      <c r="X1317" s="4">
        <v>0</v>
      </c>
      <c r="Y1317" s="4">
        <v>0</v>
      </c>
      <c r="Z1317" s="4">
        <v>0</v>
      </c>
      <c r="AA1317" s="4" t="str">
        <f>IF(Merge2[[#This Row],[YearsSinceLastPromotion]] &gt;=4, "Need Attention", "OK")</f>
        <v>OK</v>
      </c>
      <c r="AB1317" s="4">
        <v>0</v>
      </c>
      <c r="AC1317" s="1"/>
      <c r="AD1317" s="1"/>
      <c r="AE1317" s="2"/>
      <c r="AF1317" s="4"/>
      <c r="AG1317" s="4" t="e">
        <f>IF(ISNUMBER(Merge2[[#This Row],[PerformanceRating.EnvironmentSatisfaction]]),Merge2[[#This Row],[PerformanceRating.EnvironmentSatisfaction]], NA())</f>
        <v>#N/A</v>
      </c>
      <c r="AH1317" s="4"/>
      <c r="AI1317" s="4" t="e">
        <f>IF(ISNUMBER(Merge2[[#This Row],[PerformanceRating.JobSatisfaction]]),Merge2[[#This Row],[PerformanceRating.JobSatisfaction]],NA())</f>
        <v>#N/A</v>
      </c>
      <c r="AJ1317" s="4"/>
      <c r="AK1317" s="4" t="e">
        <f>IF(ISNUMBER(Merge2[[#This Row],[PerformanceRating.RelationshipSatisfaction]]),Merge2[[#This Row],[PerformanceRating.RelationshipSatisfaction]],NA())</f>
        <v>#N/A</v>
      </c>
      <c r="AL1317" s="4"/>
      <c r="AM1317" s="4"/>
      <c r="AN1317" s="4"/>
      <c r="AO1317" s="4" t="e">
        <f>IF(ISNUMBER(Merge2[[#This Row],[PerformanceRating.WorkLifeBalance]]),Merge2[[#This Row],[PerformanceRating.WorkLifeBalance]],NA())</f>
        <v>#N/A</v>
      </c>
      <c r="AP1317" s="4"/>
      <c r="AQ1317" s="4" t="e">
        <f>IF(ISNUMBER(Merge2[[#This Row],[PerformanceRating.SelfRating]]),Merge2[[#This Row],[PerformanceRating.SelfRating]],NA())</f>
        <v>#N/A</v>
      </c>
      <c r="AR1317" s="4"/>
      <c r="AS1317" s="4" t="e">
        <f>IF(ISNUMBER(Merge2[[#This Row],[PerformanceRating.ManagerRating]]),Merge2[[#This Row],[PerformanceRating.ManagerRating]],NA())</f>
        <v>#N/A</v>
      </c>
      <c r="AT1317" s="4" t="e">
        <f>AVERAGE(Merge2[[#This Row],[environment]],Merge2[[#This Row],[job_satisfactory]],Merge2[[#This Row],[Relationship]],Merge2[[#This Row],[worklife]],Merge2[[#This Row],[selfrating]],Merge2[[#This Row],[managerrating]])</f>
        <v>#N/A</v>
      </c>
    </row>
    <row r="1318" spans="1:46" x14ac:dyDescent="0.25">
      <c r="A1318" s="1" t="s">
        <v>4252</v>
      </c>
      <c r="B1318" s="3" t="s">
        <v>4253</v>
      </c>
      <c r="C1318" s="3" t="s">
        <v>4254</v>
      </c>
      <c r="D1318" s="3" t="s">
        <v>39</v>
      </c>
      <c r="E1318" s="4">
        <v>20</v>
      </c>
      <c r="F1318" s="4" t="str">
        <f>IF(Merge2[[#This Row],[Age]]&lt;=35,"Young","Old")</f>
        <v>Young</v>
      </c>
      <c r="G1318" s="3" t="s">
        <v>27</v>
      </c>
      <c r="H1318" s="3" t="s">
        <v>28</v>
      </c>
      <c r="I1318" s="4">
        <v>8</v>
      </c>
      <c r="J1318" s="4" t="str" cm="1">
        <f t="array" ref="J1318">_xlfn.IFS(Merge2[[#This Row],[DistanceFromHome (KM)]] &lt;=10,"0-10KM",Merge2[[#This Row],[DistanceFromHome (KM)]] &lt;=20,"11-20KM",Merge2[[#This Row],[DistanceFromHome (KM)]] &lt;=30,"21-30KM",Merge2[[#This Row],[DistanceFromHome (KM)]] &lt;=40,"31-40KM",Merge2[[#This Row],[DistanceFromHome (KM)]] &lt;=50,"41-50KM")</f>
        <v>0-10KM</v>
      </c>
      <c r="K1318" s="3" t="s">
        <v>40</v>
      </c>
      <c r="L1318" s="3" t="s">
        <v>30</v>
      </c>
      <c r="M1318" s="4">
        <v>3</v>
      </c>
      <c r="N1318" s="3" t="str" cm="1">
        <f t="array" ref="N1318">_xlfn.SWITCH(Merge2[[#This Row],[Education]], 1, "Below College", 2, "College", 3, "Bachelor's", 4, "Master's", 5, "Doctorate")</f>
        <v>Bachelor's</v>
      </c>
      <c r="O1318" s="3" t="s">
        <v>49</v>
      </c>
      <c r="P1318" s="3" t="s">
        <v>166</v>
      </c>
      <c r="Q1318" s="3" t="s">
        <v>33</v>
      </c>
      <c r="R1318" s="5">
        <v>27060</v>
      </c>
      <c r="S1318" s="4">
        <v>1</v>
      </c>
      <c r="T1318" s="3" t="s">
        <v>42</v>
      </c>
      <c r="U1318" s="4">
        <f>IF(Merge2[[#This Row],[OverTime]]="Yes", 1, 0)</f>
        <v>1</v>
      </c>
      <c r="V1318" s="2">
        <v>44565</v>
      </c>
      <c r="W1318" s="3" t="s">
        <v>42</v>
      </c>
      <c r="X1318" s="4">
        <v>0</v>
      </c>
      <c r="Y1318" s="4">
        <v>0</v>
      </c>
      <c r="Z1318" s="4">
        <v>0</v>
      </c>
      <c r="AA1318" s="4" t="str">
        <f>IF(Merge2[[#This Row],[YearsSinceLastPromotion]] &gt;=4, "Need Attention", "OK")</f>
        <v>OK</v>
      </c>
      <c r="AB1318" s="4">
        <v>0</v>
      </c>
      <c r="AC1318" s="1"/>
      <c r="AD1318" s="1"/>
      <c r="AE1318" s="2"/>
      <c r="AF1318" s="4"/>
      <c r="AG1318" s="4" t="e">
        <f>IF(ISNUMBER(Merge2[[#This Row],[PerformanceRating.EnvironmentSatisfaction]]),Merge2[[#This Row],[PerformanceRating.EnvironmentSatisfaction]], NA())</f>
        <v>#N/A</v>
      </c>
      <c r="AH1318" s="4"/>
      <c r="AI1318" s="4" t="e">
        <f>IF(ISNUMBER(Merge2[[#This Row],[PerformanceRating.JobSatisfaction]]),Merge2[[#This Row],[PerformanceRating.JobSatisfaction]],NA())</f>
        <v>#N/A</v>
      </c>
      <c r="AJ1318" s="4"/>
      <c r="AK1318" s="4" t="e">
        <f>IF(ISNUMBER(Merge2[[#This Row],[PerformanceRating.RelationshipSatisfaction]]),Merge2[[#This Row],[PerformanceRating.RelationshipSatisfaction]],NA())</f>
        <v>#N/A</v>
      </c>
      <c r="AL1318" s="4"/>
      <c r="AM1318" s="4"/>
      <c r="AN1318" s="4"/>
      <c r="AO1318" s="4" t="e">
        <f>IF(ISNUMBER(Merge2[[#This Row],[PerformanceRating.WorkLifeBalance]]),Merge2[[#This Row],[PerformanceRating.WorkLifeBalance]],NA())</f>
        <v>#N/A</v>
      </c>
      <c r="AP1318" s="4"/>
      <c r="AQ1318" s="4" t="e">
        <f>IF(ISNUMBER(Merge2[[#This Row],[PerformanceRating.SelfRating]]),Merge2[[#This Row],[PerformanceRating.SelfRating]],NA())</f>
        <v>#N/A</v>
      </c>
      <c r="AR1318" s="4"/>
      <c r="AS1318" s="4" t="e">
        <f>IF(ISNUMBER(Merge2[[#This Row],[PerformanceRating.ManagerRating]]),Merge2[[#This Row],[PerformanceRating.ManagerRating]],NA())</f>
        <v>#N/A</v>
      </c>
      <c r="AT1318" s="4" t="e">
        <f>AVERAGE(Merge2[[#This Row],[environment]],Merge2[[#This Row],[job_satisfactory]],Merge2[[#This Row],[Relationship]],Merge2[[#This Row],[worklife]],Merge2[[#This Row],[selfrating]],Merge2[[#This Row],[managerrating]])</f>
        <v>#N/A</v>
      </c>
    </row>
    <row r="1319" spans="1:46" x14ac:dyDescent="0.25">
      <c r="A1319" s="1" t="s">
        <v>4255</v>
      </c>
      <c r="B1319" s="3" t="s">
        <v>4256</v>
      </c>
      <c r="C1319" s="3" t="s">
        <v>4257</v>
      </c>
      <c r="D1319" s="3" t="s">
        <v>39</v>
      </c>
      <c r="E1319" s="4">
        <v>24</v>
      </c>
      <c r="F1319" s="4" t="str">
        <f>IF(Merge2[[#This Row],[Age]]&lt;=35,"Young","Old")</f>
        <v>Young</v>
      </c>
      <c r="G1319" s="3" t="s">
        <v>92</v>
      </c>
      <c r="H1319" s="3" t="s">
        <v>47</v>
      </c>
      <c r="I1319" s="4">
        <v>17</v>
      </c>
      <c r="J1319" s="4" t="str" cm="1">
        <f t="array" ref="J1319">_xlfn.IFS(Merge2[[#This Row],[DistanceFromHome (KM)]] &lt;=10,"0-10KM",Merge2[[#This Row],[DistanceFromHome (KM)]] &lt;=20,"11-20KM",Merge2[[#This Row],[DistanceFromHome (KM)]] &lt;=30,"21-30KM",Merge2[[#This Row],[DistanceFromHome (KM)]] &lt;=40,"31-40KM",Merge2[[#This Row],[DistanceFromHome (KM)]] &lt;=50,"41-50KM")</f>
        <v>11-20KM</v>
      </c>
      <c r="K1319" s="3" t="s">
        <v>40</v>
      </c>
      <c r="L1319" s="3" t="s">
        <v>30</v>
      </c>
      <c r="M1319" s="4">
        <v>5</v>
      </c>
      <c r="N1319" s="3" t="str" cm="1">
        <f t="array" ref="N1319">_xlfn.SWITCH(Merge2[[#This Row],[Education]], 1, "Below College", 2, "College", 3, "Bachelor's", 4, "Master's", 5, "Doctorate")</f>
        <v>Doctorate</v>
      </c>
      <c r="O1319" s="3" t="s">
        <v>47</v>
      </c>
      <c r="P1319" s="3" t="s">
        <v>233</v>
      </c>
      <c r="Q1319" s="3" t="s">
        <v>41</v>
      </c>
      <c r="R1319" s="5">
        <v>93008</v>
      </c>
      <c r="S1319" s="4">
        <v>0</v>
      </c>
      <c r="T1319" s="3" t="s">
        <v>42</v>
      </c>
      <c r="U1319" s="4">
        <f>IF(Merge2[[#This Row],[OverTime]]="Yes", 1, 0)</f>
        <v>1</v>
      </c>
      <c r="V1319" s="2">
        <v>44565</v>
      </c>
      <c r="W1319" s="3" t="s">
        <v>34</v>
      </c>
      <c r="X1319" s="4">
        <v>0</v>
      </c>
      <c r="Y1319" s="4">
        <v>0</v>
      </c>
      <c r="Z1319" s="4">
        <v>0</v>
      </c>
      <c r="AA1319" s="4" t="str">
        <f>IF(Merge2[[#This Row],[YearsSinceLastPromotion]] &gt;=4, "Need Attention", "OK")</f>
        <v>OK</v>
      </c>
      <c r="AB1319" s="4">
        <v>0</v>
      </c>
      <c r="AC1319" s="1"/>
      <c r="AD1319" s="1"/>
      <c r="AE1319" s="2"/>
      <c r="AF1319" s="4"/>
      <c r="AG1319" s="4" t="e">
        <f>IF(ISNUMBER(Merge2[[#This Row],[PerformanceRating.EnvironmentSatisfaction]]),Merge2[[#This Row],[PerformanceRating.EnvironmentSatisfaction]], NA())</f>
        <v>#N/A</v>
      </c>
      <c r="AH1319" s="4"/>
      <c r="AI1319" s="4" t="e">
        <f>IF(ISNUMBER(Merge2[[#This Row],[PerformanceRating.JobSatisfaction]]),Merge2[[#This Row],[PerformanceRating.JobSatisfaction]],NA())</f>
        <v>#N/A</v>
      </c>
      <c r="AJ1319" s="4"/>
      <c r="AK1319" s="4" t="e">
        <f>IF(ISNUMBER(Merge2[[#This Row],[PerformanceRating.RelationshipSatisfaction]]),Merge2[[#This Row],[PerformanceRating.RelationshipSatisfaction]],NA())</f>
        <v>#N/A</v>
      </c>
      <c r="AL1319" s="4"/>
      <c r="AM1319" s="4"/>
      <c r="AN1319" s="4"/>
      <c r="AO1319" s="4" t="e">
        <f>IF(ISNUMBER(Merge2[[#This Row],[PerformanceRating.WorkLifeBalance]]),Merge2[[#This Row],[PerformanceRating.WorkLifeBalance]],NA())</f>
        <v>#N/A</v>
      </c>
      <c r="AP1319" s="4"/>
      <c r="AQ1319" s="4" t="e">
        <f>IF(ISNUMBER(Merge2[[#This Row],[PerformanceRating.SelfRating]]),Merge2[[#This Row],[PerformanceRating.SelfRating]],NA())</f>
        <v>#N/A</v>
      </c>
      <c r="AR1319" s="4"/>
      <c r="AS1319" s="4" t="e">
        <f>IF(ISNUMBER(Merge2[[#This Row],[PerformanceRating.ManagerRating]]),Merge2[[#This Row],[PerformanceRating.ManagerRating]],NA())</f>
        <v>#N/A</v>
      </c>
      <c r="AT1319" s="4" t="e">
        <f>AVERAGE(Merge2[[#This Row],[environment]],Merge2[[#This Row],[job_satisfactory]],Merge2[[#This Row],[Relationship]],Merge2[[#This Row],[worklife]],Merge2[[#This Row],[selfrating]],Merge2[[#This Row],[managerrating]])</f>
        <v>#N/A</v>
      </c>
    </row>
    <row r="1320" spans="1:46" x14ac:dyDescent="0.25">
      <c r="A1320" s="1" t="s">
        <v>4258</v>
      </c>
      <c r="B1320" s="3" t="s">
        <v>1665</v>
      </c>
      <c r="C1320" s="3" t="s">
        <v>4259</v>
      </c>
      <c r="D1320" s="3" t="s">
        <v>26</v>
      </c>
      <c r="E1320" s="4">
        <v>24</v>
      </c>
      <c r="F1320" s="4" t="str">
        <f>IF(Merge2[[#This Row],[Age]]&lt;=35,"Young","Old")</f>
        <v>Young</v>
      </c>
      <c r="G1320" s="3" t="s">
        <v>27</v>
      </c>
      <c r="H1320" s="3" t="s">
        <v>57</v>
      </c>
      <c r="I1320" s="4">
        <v>25</v>
      </c>
      <c r="J1320" s="4" t="str" cm="1">
        <f t="array" ref="J1320">_xlfn.IFS(Merge2[[#This Row],[DistanceFromHome (KM)]] &lt;=10,"0-10KM",Merge2[[#This Row],[DistanceFromHome (KM)]] &lt;=20,"11-20KM",Merge2[[#This Row],[DistanceFromHome (KM)]] &lt;=30,"21-30KM",Merge2[[#This Row],[DistanceFromHome (KM)]] &lt;=40,"31-40KM",Merge2[[#This Row],[DistanceFromHome (KM)]] &lt;=50,"41-50KM")</f>
        <v>21-30KM</v>
      </c>
      <c r="K1320" s="3" t="s">
        <v>69</v>
      </c>
      <c r="L1320" s="3" t="s">
        <v>30</v>
      </c>
      <c r="M1320" s="4">
        <v>1</v>
      </c>
      <c r="N1320" s="3" t="str" cm="1">
        <f t="array" ref="N1320">_xlfn.SWITCH(Merge2[[#This Row],[Education]], 1, "Below College", 2, "College", 3, "Bachelor's", 4, "Master's", 5, "Doctorate")</f>
        <v>Below College</v>
      </c>
      <c r="O1320" s="3" t="s">
        <v>77</v>
      </c>
      <c r="P1320" s="3" t="s">
        <v>93</v>
      </c>
      <c r="Q1320" s="3" t="s">
        <v>33</v>
      </c>
      <c r="R1320" s="5">
        <v>26973</v>
      </c>
      <c r="S1320" s="4">
        <v>3</v>
      </c>
      <c r="T1320" s="3" t="s">
        <v>34</v>
      </c>
      <c r="U1320" s="4">
        <f>IF(Merge2[[#This Row],[OverTime]]="Yes", 1, 0)</f>
        <v>0</v>
      </c>
      <c r="V1320" s="2">
        <v>44571</v>
      </c>
      <c r="W1320" s="3" t="s">
        <v>34</v>
      </c>
      <c r="X1320" s="4">
        <v>0</v>
      </c>
      <c r="Y1320" s="4">
        <v>0</v>
      </c>
      <c r="Z1320" s="4">
        <v>0</v>
      </c>
      <c r="AA1320" s="4" t="str">
        <f>IF(Merge2[[#This Row],[YearsSinceLastPromotion]] &gt;=4, "Need Attention", "OK")</f>
        <v>OK</v>
      </c>
      <c r="AB1320" s="4">
        <v>0</v>
      </c>
      <c r="AC1320" s="1"/>
      <c r="AD1320" s="1"/>
      <c r="AE1320" s="2"/>
      <c r="AF1320" s="4"/>
      <c r="AG1320" s="4" t="e">
        <f>IF(ISNUMBER(Merge2[[#This Row],[PerformanceRating.EnvironmentSatisfaction]]),Merge2[[#This Row],[PerformanceRating.EnvironmentSatisfaction]], NA())</f>
        <v>#N/A</v>
      </c>
      <c r="AH1320" s="4"/>
      <c r="AI1320" s="4" t="e">
        <f>IF(ISNUMBER(Merge2[[#This Row],[PerformanceRating.JobSatisfaction]]),Merge2[[#This Row],[PerformanceRating.JobSatisfaction]],NA())</f>
        <v>#N/A</v>
      </c>
      <c r="AJ1320" s="4"/>
      <c r="AK1320" s="4" t="e">
        <f>IF(ISNUMBER(Merge2[[#This Row],[PerformanceRating.RelationshipSatisfaction]]),Merge2[[#This Row],[PerformanceRating.RelationshipSatisfaction]],NA())</f>
        <v>#N/A</v>
      </c>
      <c r="AL1320" s="4"/>
      <c r="AM1320" s="4"/>
      <c r="AN1320" s="4"/>
      <c r="AO1320" s="4" t="e">
        <f>IF(ISNUMBER(Merge2[[#This Row],[PerformanceRating.WorkLifeBalance]]),Merge2[[#This Row],[PerformanceRating.WorkLifeBalance]],NA())</f>
        <v>#N/A</v>
      </c>
      <c r="AP1320" s="4"/>
      <c r="AQ1320" s="4" t="e">
        <f>IF(ISNUMBER(Merge2[[#This Row],[PerformanceRating.SelfRating]]),Merge2[[#This Row],[PerformanceRating.SelfRating]],NA())</f>
        <v>#N/A</v>
      </c>
      <c r="AR1320" s="4"/>
      <c r="AS1320" s="4" t="e">
        <f>IF(ISNUMBER(Merge2[[#This Row],[PerformanceRating.ManagerRating]]),Merge2[[#This Row],[PerformanceRating.ManagerRating]],NA())</f>
        <v>#N/A</v>
      </c>
      <c r="AT1320" s="4" t="e">
        <f>AVERAGE(Merge2[[#This Row],[environment]],Merge2[[#This Row],[job_satisfactory]],Merge2[[#This Row],[Relationship]],Merge2[[#This Row],[worklife]],Merge2[[#This Row],[selfrating]],Merge2[[#This Row],[managerrating]])</f>
        <v>#N/A</v>
      </c>
    </row>
    <row r="1321" spans="1:46" x14ac:dyDescent="0.25">
      <c r="A1321" s="1" t="s">
        <v>4260</v>
      </c>
      <c r="B1321" s="3" t="s">
        <v>4261</v>
      </c>
      <c r="C1321" s="3" t="s">
        <v>4065</v>
      </c>
      <c r="D1321" s="3" t="s">
        <v>26</v>
      </c>
      <c r="E1321" s="4">
        <v>35</v>
      </c>
      <c r="F1321" s="4" t="str">
        <f>IF(Merge2[[#This Row],[Age]]&lt;=35,"Young","Old")</f>
        <v>Young</v>
      </c>
      <c r="G1321" s="3" t="s">
        <v>27</v>
      </c>
      <c r="H1321" s="3" t="s">
        <v>28</v>
      </c>
      <c r="I1321" s="4">
        <v>36</v>
      </c>
      <c r="J1321" s="4" t="str" cm="1">
        <f t="array" ref="J1321">_xlfn.IFS(Merge2[[#This Row],[DistanceFromHome (KM)]] &lt;=10,"0-10KM",Merge2[[#This Row],[DistanceFromHome (KM)]] &lt;=20,"11-20KM",Merge2[[#This Row],[DistanceFromHome (KM)]] &lt;=30,"21-30KM",Merge2[[#This Row],[DistanceFromHome (KM)]] &lt;=40,"31-40KM",Merge2[[#This Row],[DistanceFromHome (KM)]] &lt;=50,"41-50KM")</f>
        <v>31-40KM</v>
      </c>
      <c r="K1321" s="3" t="s">
        <v>40</v>
      </c>
      <c r="L1321" s="3" t="s">
        <v>30</v>
      </c>
      <c r="M1321" s="4">
        <v>2</v>
      </c>
      <c r="N1321" s="3" t="str" cm="1">
        <f t="array" ref="N1321">_xlfn.SWITCH(Merge2[[#This Row],[Education]], 1, "Below College", 2, "College", 3, "Bachelor's", 4, "Master's", 5, "Doctorate")</f>
        <v>College</v>
      </c>
      <c r="O1321" s="3" t="s">
        <v>31</v>
      </c>
      <c r="P1321" s="3" t="s">
        <v>106</v>
      </c>
      <c r="Q1321" s="3" t="s">
        <v>51</v>
      </c>
      <c r="R1321" s="5">
        <v>487746</v>
      </c>
      <c r="S1321" s="4">
        <v>1</v>
      </c>
      <c r="T1321" s="3" t="s">
        <v>34</v>
      </c>
      <c r="U1321" s="4">
        <f>IF(Merge2[[#This Row],[OverTime]]="Yes", 1, 0)</f>
        <v>0</v>
      </c>
      <c r="V1321" s="2">
        <v>44573</v>
      </c>
      <c r="W1321" s="3" t="s">
        <v>34</v>
      </c>
      <c r="X1321" s="4">
        <v>0</v>
      </c>
      <c r="Y1321" s="4">
        <v>0</v>
      </c>
      <c r="Z1321" s="4">
        <v>0</v>
      </c>
      <c r="AA1321" s="4" t="str">
        <f>IF(Merge2[[#This Row],[YearsSinceLastPromotion]] &gt;=4, "Need Attention", "OK")</f>
        <v>OK</v>
      </c>
      <c r="AB1321" s="4">
        <v>0</v>
      </c>
      <c r="AC1321" s="1"/>
      <c r="AD1321" s="1"/>
      <c r="AE1321" s="2"/>
      <c r="AF1321" s="4"/>
      <c r="AG1321" s="4" t="e">
        <f>IF(ISNUMBER(Merge2[[#This Row],[PerformanceRating.EnvironmentSatisfaction]]),Merge2[[#This Row],[PerformanceRating.EnvironmentSatisfaction]], NA())</f>
        <v>#N/A</v>
      </c>
      <c r="AH1321" s="4"/>
      <c r="AI1321" s="4" t="e">
        <f>IF(ISNUMBER(Merge2[[#This Row],[PerformanceRating.JobSatisfaction]]),Merge2[[#This Row],[PerformanceRating.JobSatisfaction]],NA())</f>
        <v>#N/A</v>
      </c>
      <c r="AJ1321" s="4"/>
      <c r="AK1321" s="4" t="e">
        <f>IF(ISNUMBER(Merge2[[#This Row],[PerformanceRating.RelationshipSatisfaction]]),Merge2[[#This Row],[PerformanceRating.RelationshipSatisfaction]],NA())</f>
        <v>#N/A</v>
      </c>
      <c r="AL1321" s="4"/>
      <c r="AM1321" s="4"/>
      <c r="AN1321" s="4"/>
      <c r="AO1321" s="4" t="e">
        <f>IF(ISNUMBER(Merge2[[#This Row],[PerformanceRating.WorkLifeBalance]]),Merge2[[#This Row],[PerformanceRating.WorkLifeBalance]],NA())</f>
        <v>#N/A</v>
      </c>
      <c r="AP1321" s="4"/>
      <c r="AQ1321" s="4" t="e">
        <f>IF(ISNUMBER(Merge2[[#This Row],[PerformanceRating.SelfRating]]),Merge2[[#This Row],[PerformanceRating.SelfRating]],NA())</f>
        <v>#N/A</v>
      </c>
      <c r="AR1321" s="4"/>
      <c r="AS1321" s="4" t="e">
        <f>IF(ISNUMBER(Merge2[[#This Row],[PerformanceRating.ManagerRating]]),Merge2[[#This Row],[PerformanceRating.ManagerRating]],NA())</f>
        <v>#N/A</v>
      </c>
      <c r="AT1321" s="4" t="e">
        <f>AVERAGE(Merge2[[#This Row],[environment]],Merge2[[#This Row],[job_satisfactory]],Merge2[[#This Row],[Relationship]],Merge2[[#This Row],[worklife]],Merge2[[#This Row],[selfrating]],Merge2[[#This Row],[managerrating]])</f>
        <v>#N/A</v>
      </c>
    </row>
    <row r="1322" spans="1:46" x14ac:dyDescent="0.25">
      <c r="A1322" s="1" t="s">
        <v>4262</v>
      </c>
      <c r="B1322" s="3" t="s">
        <v>4263</v>
      </c>
      <c r="C1322" s="3" t="s">
        <v>4264</v>
      </c>
      <c r="D1322" s="3" t="s">
        <v>26</v>
      </c>
      <c r="E1322" s="4">
        <v>18</v>
      </c>
      <c r="F1322" s="4" t="str">
        <f>IF(Merge2[[#This Row],[Age]]&lt;=35,"Young","Old")</f>
        <v>Young</v>
      </c>
      <c r="G1322" s="3" t="s">
        <v>92</v>
      </c>
      <c r="H1322" s="3" t="s">
        <v>57</v>
      </c>
      <c r="I1322" s="4">
        <v>34</v>
      </c>
      <c r="J1322" s="4" t="str" cm="1">
        <f t="array" ref="J1322">_xlfn.IFS(Merge2[[#This Row],[DistanceFromHome (KM)]] &lt;=10,"0-10KM",Merge2[[#This Row],[DistanceFromHome (KM)]] &lt;=20,"11-20KM",Merge2[[#This Row],[DistanceFromHome (KM)]] &lt;=30,"21-30KM",Merge2[[#This Row],[DistanceFromHome (KM)]] &lt;=40,"31-40KM",Merge2[[#This Row],[DistanceFromHome (KM)]] &lt;=50,"41-50KM")</f>
        <v>31-40KM</v>
      </c>
      <c r="K1322" s="3" t="s">
        <v>69</v>
      </c>
      <c r="L1322" s="3" t="s">
        <v>30</v>
      </c>
      <c r="M1322" s="4">
        <v>4</v>
      </c>
      <c r="N1322" s="3" t="str" cm="1">
        <f t="array" ref="N1322">_xlfn.SWITCH(Merge2[[#This Row],[Education]], 1, "Below College", 2, "College", 3, "Bachelor's", 4, "Master's", 5, "Doctorate")</f>
        <v>Master's</v>
      </c>
      <c r="O1322" s="3" t="s">
        <v>77</v>
      </c>
      <c r="P1322" s="3" t="s">
        <v>110</v>
      </c>
      <c r="Q1322" s="3" t="s">
        <v>41</v>
      </c>
      <c r="R1322" s="5">
        <v>54085</v>
      </c>
      <c r="S1322" s="4">
        <v>1</v>
      </c>
      <c r="T1322" s="3" t="s">
        <v>42</v>
      </c>
      <c r="U1322" s="4">
        <f>IF(Merge2[[#This Row],[OverTime]]="Yes", 1, 0)</f>
        <v>1</v>
      </c>
      <c r="V1322" s="2">
        <v>44574</v>
      </c>
      <c r="W1322" s="3" t="s">
        <v>34</v>
      </c>
      <c r="X1322" s="4">
        <v>0</v>
      </c>
      <c r="Y1322" s="4">
        <v>0</v>
      </c>
      <c r="Z1322" s="4">
        <v>0</v>
      </c>
      <c r="AA1322" s="4" t="str">
        <f>IF(Merge2[[#This Row],[YearsSinceLastPromotion]] &gt;=4, "Need Attention", "OK")</f>
        <v>OK</v>
      </c>
      <c r="AB1322" s="4">
        <v>0</v>
      </c>
      <c r="AC1322" s="1"/>
      <c r="AD1322" s="1"/>
      <c r="AE1322" s="2"/>
      <c r="AF1322" s="4"/>
      <c r="AG1322" s="4" t="e">
        <f>IF(ISNUMBER(Merge2[[#This Row],[PerformanceRating.EnvironmentSatisfaction]]),Merge2[[#This Row],[PerformanceRating.EnvironmentSatisfaction]], NA())</f>
        <v>#N/A</v>
      </c>
      <c r="AH1322" s="4"/>
      <c r="AI1322" s="4" t="e">
        <f>IF(ISNUMBER(Merge2[[#This Row],[PerformanceRating.JobSatisfaction]]),Merge2[[#This Row],[PerformanceRating.JobSatisfaction]],NA())</f>
        <v>#N/A</v>
      </c>
      <c r="AJ1322" s="4"/>
      <c r="AK1322" s="4" t="e">
        <f>IF(ISNUMBER(Merge2[[#This Row],[PerformanceRating.RelationshipSatisfaction]]),Merge2[[#This Row],[PerformanceRating.RelationshipSatisfaction]],NA())</f>
        <v>#N/A</v>
      </c>
      <c r="AL1322" s="4"/>
      <c r="AM1322" s="4"/>
      <c r="AN1322" s="4"/>
      <c r="AO1322" s="4" t="e">
        <f>IF(ISNUMBER(Merge2[[#This Row],[PerformanceRating.WorkLifeBalance]]),Merge2[[#This Row],[PerformanceRating.WorkLifeBalance]],NA())</f>
        <v>#N/A</v>
      </c>
      <c r="AP1322" s="4"/>
      <c r="AQ1322" s="4" t="e">
        <f>IF(ISNUMBER(Merge2[[#This Row],[PerformanceRating.SelfRating]]),Merge2[[#This Row],[PerformanceRating.SelfRating]],NA())</f>
        <v>#N/A</v>
      </c>
      <c r="AR1322" s="4"/>
      <c r="AS1322" s="4" t="e">
        <f>IF(ISNUMBER(Merge2[[#This Row],[PerformanceRating.ManagerRating]]),Merge2[[#This Row],[PerformanceRating.ManagerRating]],NA())</f>
        <v>#N/A</v>
      </c>
      <c r="AT1322" s="4" t="e">
        <f>AVERAGE(Merge2[[#This Row],[environment]],Merge2[[#This Row],[job_satisfactory]],Merge2[[#This Row],[Relationship]],Merge2[[#This Row],[worklife]],Merge2[[#This Row],[selfrating]],Merge2[[#This Row],[managerrating]])</f>
        <v>#N/A</v>
      </c>
    </row>
    <row r="1323" spans="1:46" x14ac:dyDescent="0.25">
      <c r="A1323" s="1" t="s">
        <v>4265</v>
      </c>
      <c r="B1323" s="3" t="s">
        <v>4266</v>
      </c>
      <c r="C1323" s="3" t="s">
        <v>3216</v>
      </c>
      <c r="D1323" s="3" t="s">
        <v>26</v>
      </c>
      <c r="E1323" s="4">
        <v>18</v>
      </c>
      <c r="F1323" s="4" t="str">
        <f>IF(Merge2[[#This Row],[Age]]&lt;=35,"Young","Old")</f>
        <v>Young</v>
      </c>
      <c r="G1323" s="3" t="s">
        <v>27</v>
      </c>
      <c r="H1323" s="3" t="s">
        <v>28</v>
      </c>
      <c r="I1323" s="4">
        <v>20</v>
      </c>
      <c r="J1323" s="4" t="str" cm="1">
        <f t="array" ref="J1323">_xlfn.IFS(Merge2[[#This Row],[DistanceFromHome (KM)]] &lt;=10,"0-10KM",Merge2[[#This Row],[DistanceFromHome (KM)]] &lt;=20,"11-20KM",Merge2[[#This Row],[DistanceFromHome (KM)]] &lt;=30,"21-30KM",Merge2[[#This Row],[DistanceFromHome (KM)]] &lt;=40,"31-40KM",Merge2[[#This Row],[DistanceFromHome (KM)]] &lt;=50,"41-50KM")</f>
        <v>11-20KM</v>
      </c>
      <c r="K1323" s="3" t="s">
        <v>40</v>
      </c>
      <c r="L1323" s="3" t="s">
        <v>30</v>
      </c>
      <c r="M1323" s="4">
        <v>3</v>
      </c>
      <c r="N1323" s="3" t="str" cm="1">
        <f t="array" ref="N1323">_xlfn.SWITCH(Merge2[[#This Row],[Education]], 1, "Below College", 2, "College", 3, "Bachelor's", 4, "Master's", 5, "Doctorate")</f>
        <v>Bachelor's</v>
      </c>
      <c r="O1323" s="3" t="s">
        <v>63</v>
      </c>
      <c r="P1323" s="3" t="s">
        <v>32</v>
      </c>
      <c r="Q1323" s="3" t="s">
        <v>41</v>
      </c>
      <c r="R1323" s="5">
        <v>58523</v>
      </c>
      <c r="S1323" s="4">
        <v>0</v>
      </c>
      <c r="T1323" s="3" t="s">
        <v>34</v>
      </c>
      <c r="U1323" s="4">
        <f>IF(Merge2[[#This Row],[OverTime]]="Yes", 1, 0)</f>
        <v>0</v>
      </c>
      <c r="V1323" s="2">
        <v>44586</v>
      </c>
      <c r="W1323" s="3" t="s">
        <v>42</v>
      </c>
      <c r="X1323" s="4">
        <v>0</v>
      </c>
      <c r="Y1323" s="4">
        <v>0</v>
      </c>
      <c r="Z1323" s="4">
        <v>0</v>
      </c>
      <c r="AA1323" s="4" t="str">
        <f>IF(Merge2[[#This Row],[YearsSinceLastPromotion]] &gt;=4, "Need Attention", "OK")</f>
        <v>OK</v>
      </c>
      <c r="AB1323" s="4">
        <v>0</v>
      </c>
      <c r="AC1323" s="1" t="s">
        <v>4267</v>
      </c>
      <c r="AD1323" s="1" t="s">
        <v>4265</v>
      </c>
      <c r="AE1323" s="2">
        <v>42476</v>
      </c>
      <c r="AF1323" s="4">
        <v>3</v>
      </c>
      <c r="AG1323" s="4">
        <f>IF(ISNUMBER(Merge2[[#This Row],[PerformanceRating.EnvironmentSatisfaction]]),Merge2[[#This Row],[PerformanceRating.EnvironmentSatisfaction]], NA())</f>
        <v>3</v>
      </c>
      <c r="AH1323" s="4">
        <v>5</v>
      </c>
      <c r="AI1323" s="4">
        <f>IF(ISNUMBER(Merge2[[#This Row],[PerformanceRating.JobSatisfaction]]),Merge2[[#This Row],[PerformanceRating.JobSatisfaction]],NA())</f>
        <v>5</v>
      </c>
      <c r="AJ1323" s="4">
        <v>3</v>
      </c>
      <c r="AK1323" s="4">
        <f>IF(ISNUMBER(Merge2[[#This Row],[PerformanceRating.RelationshipSatisfaction]]),Merge2[[#This Row],[PerformanceRating.RelationshipSatisfaction]],NA())</f>
        <v>3</v>
      </c>
      <c r="AL1323" s="4">
        <v>3</v>
      </c>
      <c r="AM1323" s="4">
        <v>1</v>
      </c>
      <c r="AN1323" s="4">
        <v>4</v>
      </c>
      <c r="AO1323" s="4">
        <f>IF(ISNUMBER(Merge2[[#This Row],[PerformanceRating.WorkLifeBalance]]),Merge2[[#This Row],[PerformanceRating.WorkLifeBalance]],NA())</f>
        <v>4</v>
      </c>
      <c r="AP1323" s="4">
        <v>5</v>
      </c>
      <c r="AQ1323" s="4">
        <f>IF(ISNUMBER(Merge2[[#This Row],[PerformanceRating.SelfRating]]),Merge2[[#This Row],[PerformanceRating.SelfRating]],NA())</f>
        <v>5</v>
      </c>
      <c r="AR1323" s="4">
        <v>5</v>
      </c>
      <c r="AS1323" s="4">
        <f>IF(ISNUMBER(Merge2[[#This Row],[PerformanceRating.ManagerRating]]),Merge2[[#This Row],[PerformanceRating.ManagerRating]],NA())</f>
        <v>5</v>
      </c>
      <c r="AT1323" s="4">
        <f>AVERAGE(Merge2[[#This Row],[environment]],Merge2[[#This Row],[job_satisfactory]],Merge2[[#This Row],[Relationship]],Merge2[[#This Row],[worklife]],Merge2[[#This Row],[selfrating]],Merge2[[#This Row],[managerrating]])</f>
        <v>4.166666666666667</v>
      </c>
    </row>
    <row r="1324" spans="1:46" x14ac:dyDescent="0.25">
      <c r="A1324" s="1" t="s">
        <v>4268</v>
      </c>
      <c r="B1324" s="3" t="s">
        <v>4269</v>
      </c>
      <c r="C1324" s="3" t="s">
        <v>4270</v>
      </c>
      <c r="D1324" s="3" t="s">
        <v>26</v>
      </c>
      <c r="E1324" s="4">
        <v>18</v>
      </c>
      <c r="F1324" s="4" t="str">
        <f>IF(Merge2[[#This Row],[Age]]&lt;=35,"Young","Old")</f>
        <v>Young</v>
      </c>
      <c r="G1324" s="3" t="s">
        <v>27</v>
      </c>
      <c r="H1324" s="3" t="s">
        <v>57</v>
      </c>
      <c r="I1324" s="4">
        <v>32</v>
      </c>
      <c r="J1324" s="4" t="str" cm="1">
        <f t="array" ref="J1324">_xlfn.IFS(Merge2[[#This Row],[DistanceFromHome (KM)]] &lt;=10,"0-10KM",Merge2[[#This Row],[DistanceFromHome (KM)]] &lt;=20,"11-20KM",Merge2[[#This Row],[DistanceFromHome (KM)]] &lt;=30,"21-30KM",Merge2[[#This Row],[DistanceFromHome (KM)]] &lt;=40,"31-40KM",Merge2[[#This Row],[DistanceFromHome (KM)]] &lt;=50,"41-50KM")</f>
        <v>31-40KM</v>
      </c>
      <c r="K1324" s="3" t="s">
        <v>40</v>
      </c>
      <c r="L1324" s="3" t="s">
        <v>30</v>
      </c>
      <c r="M1324" s="4">
        <v>4</v>
      </c>
      <c r="N1324" s="3" t="str" cm="1">
        <f t="array" ref="N1324">_xlfn.SWITCH(Merge2[[#This Row],[Education]], 1, "Below College", 2, "College", 3, "Bachelor's", 4, "Master's", 5, "Doctorate")</f>
        <v>Master's</v>
      </c>
      <c r="O1324" s="3" t="s">
        <v>77</v>
      </c>
      <c r="P1324" s="3" t="s">
        <v>110</v>
      </c>
      <c r="Q1324" s="3" t="s">
        <v>41</v>
      </c>
      <c r="R1324" s="5">
        <v>24906</v>
      </c>
      <c r="S1324" s="4">
        <v>0</v>
      </c>
      <c r="T1324" s="3" t="s">
        <v>34</v>
      </c>
      <c r="U1324" s="4">
        <f>IF(Merge2[[#This Row],[OverTime]]="Yes", 1, 0)</f>
        <v>0</v>
      </c>
      <c r="V1324" s="2">
        <v>44586</v>
      </c>
      <c r="W1324" s="3" t="s">
        <v>34</v>
      </c>
      <c r="X1324" s="4">
        <v>0</v>
      </c>
      <c r="Y1324" s="4">
        <v>0</v>
      </c>
      <c r="Z1324" s="4">
        <v>0</v>
      </c>
      <c r="AA1324" s="4" t="str">
        <f>IF(Merge2[[#This Row],[YearsSinceLastPromotion]] &gt;=4, "Need Attention", "OK")</f>
        <v>OK</v>
      </c>
      <c r="AB1324" s="4">
        <v>0</v>
      </c>
      <c r="AC1324" s="1"/>
      <c r="AD1324" s="1"/>
      <c r="AE1324" s="2"/>
      <c r="AF1324" s="4"/>
      <c r="AG1324" s="4" t="e">
        <f>IF(ISNUMBER(Merge2[[#This Row],[PerformanceRating.EnvironmentSatisfaction]]),Merge2[[#This Row],[PerformanceRating.EnvironmentSatisfaction]], NA())</f>
        <v>#N/A</v>
      </c>
      <c r="AH1324" s="4"/>
      <c r="AI1324" s="4" t="e">
        <f>IF(ISNUMBER(Merge2[[#This Row],[PerformanceRating.JobSatisfaction]]),Merge2[[#This Row],[PerformanceRating.JobSatisfaction]],NA())</f>
        <v>#N/A</v>
      </c>
      <c r="AJ1324" s="4"/>
      <c r="AK1324" s="4" t="e">
        <f>IF(ISNUMBER(Merge2[[#This Row],[PerformanceRating.RelationshipSatisfaction]]),Merge2[[#This Row],[PerformanceRating.RelationshipSatisfaction]],NA())</f>
        <v>#N/A</v>
      </c>
      <c r="AL1324" s="4"/>
      <c r="AM1324" s="4"/>
      <c r="AN1324" s="4"/>
      <c r="AO1324" s="4" t="e">
        <f>IF(ISNUMBER(Merge2[[#This Row],[PerformanceRating.WorkLifeBalance]]),Merge2[[#This Row],[PerformanceRating.WorkLifeBalance]],NA())</f>
        <v>#N/A</v>
      </c>
      <c r="AP1324" s="4"/>
      <c r="AQ1324" s="4" t="e">
        <f>IF(ISNUMBER(Merge2[[#This Row],[PerformanceRating.SelfRating]]),Merge2[[#This Row],[PerformanceRating.SelfRating]],NA())</f>
        <v>#N/A</v>
      </c>
      <c r="AR1324" s="4"/>
      <c r="AS1324" s="4" t="e">
        <f>IF(ISNUMBER(Merge2[[#This Row],[PerformanceRating.ManagerRating]]),Merge2[[#This Row],[PerformanceRating.ManagerRating]],NA())</f>
        <v>#N/A</v>
      </c>
      <c r="AT1324" s="4" t="e">
        <f>AVERAGE(Merge2[[#This Row],[environment]],Merge2[[#This Row],[job_satisfactory]],Merge2[[#This Row],[Relationship]],Merge2[[#This Row],[worklife]],Merge2[[#This Row],[selfrating]],Merge2[[#This Row],[managerrating]])</f>
        <v>#N/A</v>
      </c>
    </row>
    <row r="1325" spans="1:46" x14ac:dyDescent="0.25">
      <c r="A1325" s="1" t="s">
        <v>4271</v>
      </c>
      <c r="B1325" s="3" t="s">
        <v>3636</v>
      </c>
      <c r="C1325" s="3" t="s">
        <v>4272</v>
      </c>
      <c r="D1325" s="3" t="s">
        <v>39</v>
      </c>
      <c r="E1325" s="4">
        <v>24</v>
      </c>
      <c r="F1325" s="4" t="str">
        <f>IF(Merge2[[#This Row],[Age]]&lt;=35,"Young","Old")</f>
        <v>Young</v>
      </c>
      <c r="G1325" s="3" t="s">
        <v>27</v>
      </c>
      <c r="H1325" s="3" t="s">
        <v>57</v>
      </c>
      <c r="I1325" s="4">
        <v>9</v>
      </c>
      <c r="J1325" s="4" t="str" cm="1">
        <f t="array" ref="J1325">_xlfn.IFS(Merge2[[#This Row],[DistanceFromHome (KM)]] &lt;=10,"0-10KM",Merge2[[#This Row],[DistanceFromHome (KM)]] &lt;=20,"11-20KM",Merge2[[#This Row],[DistanceFromHome (KM)]] &lt;=30,"21-30KM",Merge2[[#This Row],[DistanceFromHome (KM)]] &lt;=40,"31-40KM",Merge2[[#This Row],[DistanceFromHome (KM)]] &lt;=50,"41-50KM")</f>
        <v>0-10KM</v>
      </c>
      <c r="K1325" s="3" t="s">
        <v>69</v>
      </c>
      <c r="L1325" s="3" t="s">
        <v>30</v>
      </c>
      <c r="M1325" s="4">
        <v>3</v>
      </c>
      <c r="N1325" s="3" t="str" cm="1">
        <f t="array" ref="N1325">_xlfn.SWITCH(Merge2[[#This Row],[Education]], 1, "Below College", 2, "College", 3, "Bachelor's", 4, "Master's", 5, "Doctorate")</f>
        <v>Bachelor's</v>
      </c>
      <c r="O1325" s="3" t="s">
        <v>77</v>
      </c>
      <c r="P1325" s="3" t="s">
        <v>101</v>
      </c>
      <c r="Q1325" s="3" t="s">
        <v>41</v>
      </c>
      <c r="R1325" s="5">
        <v>108352</v>
      </c>
      <c r="S1325" s="4">
        <v>0</v>
      </c>
      <c r="T1325" s="3" t="s">
        <v>42</v>
      </c>
      <c r="U1325" s="4">
        <f>IF(Merge2[[#This Row],[OverTime]]="Yes", 1, 0)</f>
        <v>1</v>
      </c>
      <c r="V1325" s="2">
        <v>44587</v>
      </c>
      <c r="W1325" s="3" t="s">
        <v>34</v>
      </c>
      <c r="X1325" s="4">
        <v>0</v>
      </c>
      <c r="Y1325" s="4">
        <v>0</v>
      </c>
      <c r="Z1325" s="4">
        <v>0</v>
      </c>
      <c r="AA1325" s="4" t="str">
        <f>IF(Merge2[[#This Row],[YearsSinceLastPromotion]] &gt;=4, "Need Attention", "OK")</f>
        <v>OK</v>
      </c>
      <c r="AB1325" s="4">
        <v>0</v>
      </c>
      <c r="AC1325" s="1"/>
      <c r="AD1325" s="1"/>
      <c r="AE1325" s="2"/>
      <c r="AF1325" s="4"/>
      <c r="AG1325" s="4" t="e">
        <f>IF(ISNUMBER(Merge2[[#This Row],[PerformanceRating.EnvironmentSatisfaction]]),Merge2[[#This Row],[PerformanceRating.EnvironmentSatisfaction]], NA())</f>
        <v>#N/A</v>
      </c>
      <c r="AH1325" s="4"/>
      <c r="AI1325" s="4" t="e">
        <f>IF(ISNUMBER(Merge2[[#This Row],[PerformanceRating.JobSatisfaction]]),Merge2[[#This Row],[PerformanceRating.JobSatisfaction]],NA())</f>
        <v>#N/A</v>
      </c>
      <c r="AJ1325" s="4"/>
      <c r="AK1325" s="4" t="e">
        <f>IF(ISNUMBER(Merge2[[#This Row],[PerformanceRating.RelationshipSatisfaction]]),Merge2[[#This Row],[PerformanceRating.RelationshipSatisfaction]],NA())</f>
        <v>#N/A</v>
      </c>
      <c r="AL1325" s="4"/>
      <c r="AM1325" s="4"/>
      <c r="AN1325" s="4"/>
      <c r="AO1325" s="4" t="e">
        <f>IF(ISNUMBER(Merge2[[#This Row],[PerformanceRating.WorkLifeBalance]]),Merge2[[#This Row],[PerformanceRating.WorkLifeBalance]],NA())</f>
        <v>#N/A</v>
      </c>
      <c r="AP1325" s="4"/>
      <c r="AQ1325" s="4" t="e">
        <f>IF(ISNUMBER(Merge2[[#This Row],[PerformanceRating.SelfRating]]),Merge2[[#This Row],[PerformanceRating.SelfRating]],NA())</f>
        <v>#N/A</v>
      </c>
      <c r="AR1325" s="4"/>
      <c r="AS1325" s="4" t="e">
        <f>IF(ISNUMBER(Merge2[[#This Row],[PerformanceRating.ManagerRating]]),Merge2[[#This Row],[PerformanceRating.ManagerRating]],NA())</f>
        <v>#N/A</v>
      </c>
      <c r="AT1325" s="4" t="e">
        <f>AVERAGE(Merge2[[#This Row],[environment]],Merge2[[#This Row],[job_satisfactory]],Merge2[[#This Row],[Relationship]],Merge2[[#This Row],[worklife]],Merge2[[#This Row],[selfrating]],Merge2[[#This Row],[managerrating]])</f>
        <v>#N/A</v>
      </c>
    </row>
    <row r="1326" spans="1:46" x14ac:dyDescent="0.25">
      <c r="A1326" s="1" t="s">
        <v>4273</v>
      </c>
      <c r="B1326" s="3" t="s">
        <v>4274</v>
      </c>
      <c r="C1326" s="3" t="s">
        <v>4275</v>
      </c>
      <c r="D1326" s="3" t="s">
        <v>26</v>
      </c>
      <c r="E1326" s="4">
        <v>19</v>
      </c>
      <c r="F1326" s="4" t="str">
        <f>IF(Merge2[[#This Row],[Age]]&lt;=35,"Young","Old")</f>
        <v>Young</v>
      </c>
      <c r="G1326" s="3" t="s">
        <v>27</v>
      </c>
      <c r="H1326" s="3" t="s">
        <v>57</v>
      </c>
      <c r="I1326" s="4">
        <v>14</v>
      </c>
      <c r="J1326" s="4" t="str" cm="1">
        <f t="array" ref="J1326">_xlfn.IFS(Merge2[[#This Row],[DistanceFromHome (KM)]] &lt;=10,"0-10KM",Merge2[[#This Row],[DistanceFromHome (KM)]] &lt;=20,"11-20KM",Merge2[[#This Row],[DistanceFromHome (KM)]] &lt;=30,"21-30KM",Merge2[[#This Row],[DistanceFromHome (KM)]] &lt;=40,"31-40KM",Merge2[[#This Row],[DistanceFromHome (KM)]] &lt;=50,"41-50KM")</f>
        <v>11-20KM</v>
      </c>
      <c r="K1326" s="3" t="s">
        <v>40</v>
      </c>
      <c r="L1326" s="3" t="s">
        <v>30</v>
      </c>
      <c r="M1326" s="4">
        <v>3</v>
      </c>
      <c r="N1326" s="3" t="str" cm="1">
        <f t="array" ref="N1326">_xlfn.SWITCH(Merge2[[#This Row],[Education]], 1, "Below College", 2, "College", 3, "Bachelor's", 4, "Master's", 5, "Doctorate")</f>
        <v>Bachelor's</v>
      </c>
      <c r="O1326" s="3" t="s">
        <v>58</v>
      </c>
      <c r="P1326" s="3" t="s">
        <v>110</v>
      </c>
      <c r="Q1326" s="3" t="s">
        <v>41</v>
      </c>
      <c r="R1326" s="5">
        <v>36554</v>
      </c>
      <c r="S1326" s="4">
        <v>0</v>
      </c>
      <c r="T1326" s="3" t="s">
        <v>34</v>
      </c>
      <c r="U1326" s="4">
        <f>IF(Merge2[[#This Row],[OverTime]]="Yes", 1, 0)</f>
        <v>0</v>
      </c>
      <c r="V1326" s="2">
        <v>44592</v>
      </c>
      <c r="W1326" s="3" t="s">
        <v>34</v>
      </c>
      <c r="X1326" s="4">
        <v>0</v>
      </c>
      <c r="Y1326" s="4">
        <v>0</v>
      </c>
      <c r="Z1326" s="4">
        <v>0</v>
      </c>
      <c r="AA1326" s="4" t="str">
        <f>IF(Merge2[[#This Row],[YearsSinceLastPromotion]] &gt;=4, "Need Attention", "OK")</f>
        <v>OK</v>
      </c>
      <c r="AB1326" s="4">
        <v>0</v>
      </c>
      <c r="AC1326" s="1"/>
      <c r="AD1326" s="1"/>
      <c r="AE1326" s="2"/>
      <c r="AF1326" s="4"/>
      <c r="AG1326" s="4" t="e">
        <f>IF(ISNUMBER(Merge2[[#This Row],[PerformanceRating.EnvironmentSatisfaction]]),Merge2[[#This Row],[PerformanceRating.EnvironmentSatisfaction]], NA())</f>
        <v>#N/A</v>
      </c>
      <c r="AH1326" s="4"/>
      <c r="AI1326" s="4" t="e">
        <f>IF(ISNUMBER(Merge2[[#This Row],[PerformanceRating.JobSatisfaction]]),Merge2[[#This Row],[PerformanceRating.JobSatisfaction]],NA())</f>
        <v>#N/A</v>
      </c>
      <c r="AJ1326" s="4"/>
      <c r="AK1326" s="4" t="e">
        <f>IF(ISNUMBER(Merge2[[#This Row],[PerformanceRating.RelationshipSatisfaction]]),Merge2[[#This Row],[PerformanceRating.RelationshipSatisfaction]],NA())</f>
        <v>#N/A</v>
      </c>
      <c r="AL1326" s="4"/>
      <c r="AM1326" s="4"/>
      <c r="AN1326" s="4"/>
      <c r="AO1326" s="4" t="e">
        <f>IF(ISNUMBER(Merge2[[#This Row],[PerformanceRating.WorkLifeBalance]]),Merge2[[#This Row],[PerformanceRating.WorkLifeBalance]],NA())</f>
        <v>#N/A</v>
      </c>
      <c r="AP1326" s="4"/>
      <c r="AQ1326" s="4" t="e">
        <f>IF(ISNUMBER(Merge2[[#This Row],[PerformanceRating.SelfRating]]),Merge2[[#This Row],[PerformanceRating.SelfRating]],NA())</f>
        <v>#N/A</v>
      </c>
      <c r="AR1326" s="4"/>
      <c r="AS1326" s="4" t="e">
        <f>IF(ISNUMBER(Merge2[[#This Row],[PerformanceRating.ManagerRating]]),Merge2[[#This Row],[PerformanceRating.ManagerRating]],NA())</f>
        <v>#N/A</v>
      </c>
      <c r="AT1326" s="4" t="e">
        <f>AVERAGE(Merge2[[#This Row],[environment]],Merge2[[#This Row],[job_satisfactory]],Merge2[[#This Row],[Relationship]],Merge2[[#This Row],[worklife]],Merge2[[#This Row],[selfrating]],Merge2[[#This Row],[managerrating]])</f>
        <v>#N/A</v>
      </c>
    </row>
    <row r="1327" spans="1:46" x14ac:dyDescent="0.25">
      <c r="A1327" s="1" t="s">
        <v>4276</v>
      </c>
      <c r="B1327" s="3" t="s">
        <v>4277</v>
      </c>
      <c r="C1327" s="3" t="s">
        <v>4278</v>
      </c>
      <c r="D1327" s="3" t="s">
        <v>26</v>
      </c>
      <c r="E1327" s="4">
        <v>18</v>
      </c>
      <c r="F1327" s="4" t="str">
        <f>IF(Merge2[[#This Row],[Age]]&lt;=35,"Young","Old")</f>
        <v>Young</v>
      </c>
      <c r="G1327" s="3" t="s">
        <v>27</v>
      </c>
      <c r="H1327" s="3" t="s">
        <v>28</v>
      </c>
      <c r="I1327" s="4">
        <v>43</v>
      </c>
      <c r="J1327" s="4" t="str" cm="1">
        <f t="array" ref="J1327">_xlfn.IFS(Merge2[[#This Row],[DistanceFromHome (KM)]] &lt;=10,"0-10KM",Merge2[[#This Row],[DistanceFromHome (KM)]] &lt;=20,"11-20KM",Merge2[[#This Row],[DistanceFromHome (KM)]] &lt;=30,"21-30KM",Merge2[[#This Row],[DistanceFromHome (KM)]] &lt;=40,"31-40KM",Merge2[[#This Row],[DistanceFromHome (KM)]] &lt;=50,"41-50KM")</f>
        <v>41-50KM</v>
      </c>
      <c r="K1327" s="3" t="s">
        <v>40</v>
      </c>
      <c r="L1327" s="3" t="s">
        <v>30</v>
      </c>
      <c r="M1327" s="4">
        <v>4</v>
      </c>
      <c r="N1327" s="3" t="str" cm="1">
        <f t="array" ref="N1327">_xlfn.SWITCH(Merge2[[#This Row],[Education]], 1, "Below College", 2, "College", 3, "Bachelor's", 4, "Master's", 5, "Doctorate")</f>
        <v>Master's</v>
      </c>
      <c r="O1327" s="3" t="s">
        <v>130</v>
      </c>
      <c r="P1327" s="3" t="s">
        <v>32</v>
      </c>
      <c r="Q1327" s="3" t="s">
        <v>41</v>
      </c>
      <c r="R1327" s="5">
        <v>41708</v>
      </c>
      <c r="S1327" s="4">
        <v>0</v>
      </c>
      <c r="T1327" s="3" t="s">
        <v>34</v>
      </c>
      <c r="U1327" s="4">
        <f>IF(Merge2[[#This Row],[OverTime]]="Yes", 1, 0)</f>
        <v>0</v>
      </c>
      <c r="V1327" s="2">
        <v>44598</v>
      </c>
      <c r="W1327" s="3" t="s">
        <v>34</v>
      </c>
      <c r="X1327" s="4">
        <v>0</v>
      </c>
      <c r="Y1327" s="4">
        <v>0</v>
      </c>
      <c r="Z1327" s="4">
        <v>0</v>
      </c>
      <c r="AA1327" s="4" t="str">
        <f>IF(Merge2[[#This Row],[YearsSinceLastPromotion]] &gt;=4, "Need Attention", "OK")</f>
        <v>OK</v>
      </c>
      <c r="AB1327" s="4">
        <v>0</v>
      </c>
      <c r="AC1327" s="1"/>
      <c r="AD1327" s="1"/>
      <c r="AE1327" s="2"/>
      <c r="AF1327" s="4"/>
      <c r="AG1327" s="4" t="e">
        <f>IF(ISNUMBER(Merge2[[#This Row],[PerformanceRating.EnvironmentSatisfaction]]),Merge2[[#This Row],[PerformanceRating.EnvironmentSatisfaction]], NA())</f>
        <v>#N/A</v>
      </c>
      <c r="AH1327" s="4"/>
      <c r="AI1327" s="4" t="e">
        <f>IF(ISNUMBER(Merge2[[#This Row],[PerformanceRating.JobSatisfaction]]),Merge2[[#This Row],[PerformanceRating.JobSatisfaction]],NA())</f>
        <v>#N/A</v>
      </c>
      <c r="AJ1327" s="4"/>
      <c r="AK1327" s="4" t="e">
        <f>IF(ISNUMBER(Merge2[[#This Row],[PerformanceRating.RelationshipSatisfaction]]),Merge2[[#This Row],[PerformanceRating.RelationshipSatisfaction]],NA())</f>
        <v>#N/A</v>
      </c>
      <c r="AL1327" s="4"/>
      <c r="AM1327" s="4"/>
      <c r="AN1327" s="4"/>
      <c r="AO1327" s="4" t="e">
        <f>IF(ISNUMBER(Merge2[[#This Row],[PerformanceRating.WorkLifeBalance]]),Merge2[[#This Row],[PerformanceRating.WorkLifeBalance]],NA())</f>
        <v>#N/A</v>
      </c>
      <c r="AP1327" s="4"/>
      <c r="AQ1327" s="4" t="e">
        <f>IF(ISNUMBER(Merge2[[#This Row],[PerformanceRating.SelfRating]]),Merge2[[#This Row],[PerformanceRating.SelfRating]],NA())</f>
        <v>#N/A</v>
      </c>
      <c r="AR1327" s="4"/>
      <c r="AS1327" s="4" t="e">
        <f>IF(ISNUMBER(Merge2[[#This Row],[PerformanceRating.ManagerRating]]),Merge2[[#This Row],[PerformanceRating.ManagerRating]],NA())</f>
        <v>#N/A</v>
      </c>
      <c r="AT1327" s="4" t="e">
        <f>AVERAGE(Merge2[[#This Row],[environment]],Merge2[[#This Row],[job_satisfactory]],Merge2[[#This Row],[Relationship]],Merge2[[#This Row],[worklife]],Merge2[[#This Row],[selfrating]],Merge2[[#This Row],[managerrating]])</f>
        <v>#N/A</v>
      </c>
    </row>
    <row r="1328" spans="1:46" x14ac:dyDescent="0.25">
      <c r="A1328" s="1" t="s">
        <v>4279</v>
      </c>
      <c r="B1328" s="3" t="s">
        <v>4280</v>
      </c>
      <c r="C1328" s="3" t="s">
        <v>4281</v>
      </c>
      <c r="D1328" s="3" t="s">
        <v>39</v>
      </c>
      <c r="E1328" s="4">
        <v>18</v>
      </c>
      <c r="F1328" s="4" t="str">
        <f>IF(Merge2[[#This Row],[Age]]&lt;=35,"Young","Old")</f>
        <v>Young</v>
      </c>
      <c r="G1328" s="3" t="s">
        <v>92</v>
      </c>
      <c r="H1328" s="3" t="s">
        <v>28</v>
      </c>
      <c r="I1328" s="4">
        <v>41</v>
      </c>
      <c r="J1328" s="4" t="str" cm="1">
        <f t="array" ref="J1328">_xlfn.IFS(Merge2[[#This Row],[DistanceFromHome (KM)]] &lt;=10,"0-10KM",Merge2[[#This Row],[DistanceFromHome (KM)]] &lt;=20,"11-20KM",Merge2[[#This Row],[DistanceFromHome (KM)]] &lt;=30,"21-30KM",Merge2[[#This Row],[DistanceFromHome (KM)]] &lt;=40,"31-40KM",Merge2[[#This Row],[DistanceFromHome (KM)]] &lt;=50,"41-50KM")</f>
        <v>41-50KM</v>
      </c>
      <c r="K1328" s="3" t="s">
        <v>40</v>
      </c>
      <c r="L1328" s="3" t="s">
        <v>30</v>
      </c>
      <c r="M1328" s="4">
        <v>4</v>
      </c>
      <c r="N1328" s="3" t="str" cm="1">
        <f t="array" ref="N1328">_xlfn.SWITCH(Merge2[[#This Row],[Education]], 1, "Below College", 2, "College", 3, "Bachelor's", 4, "Master's", 5, "Doctorate")</f>
        <v>Master's</v>
      </c>
      <c r="O1328" s="3" t="s">
        <v>31</v>
      </c>
      <c r="P1328" s="3" t="s">
        <v>32</v>
      </c>
      <c r="Q1328" s="3" t="s">
        <v>41</v>
      </c>
      <c r="R1328" s="5">
        <v>72639</v>
      </c>
      <c r="S1328" s="4">
        <v>2</v>
      </c>
      <c r="T1328" s="3" t="s">
        <v>34</v>
      </c>
      <c r="U1328" s="4">
        <f>IF(Merge2[[#This Row],[OverTime]]="Yes", 1, 0)</f>
        <v>0</v>
      </c>
      <c r="V1328" s="2">
        <v>44599</v>
      </c>
      <c r="W1328" s="3" t="s">
        <v>34</v>
      </c>
      <c r="X1328" s="4">
        <v>0</v>
      </c>
      <c r="Y1328" s="4">
        <v>0</v>
      </c>
      <c r="Z1328" s="4">
        <v>0</v>
      </c>
      <c r="AA1328" s="4" t="str">
        <f>IF(Merge2[[#This Row],[YearsSinceLastPromotion]] &gt;=4, "Need Attention", "OK")</f>
        <v>OK</v>
      </c>
      <c r="AB1328" s="4">
        <v>0</v>
      </c>
      <c r="AC1328" s="1"/>
      <c r="AD1328" s="1"/>
      <c r="AE1328" s="2"/>
      <c r="AF1328" s="4"/>
      <c r="AG1328" s="4" t="e">
        <f>IF(ISNUMBER(Merge2[[#This Row],[PerformanceRating.EnvironmentSatisfaction]]),Merge2[[#This Row],[PerformanceRating.EnvironmentSatisfaction]], NA())</f>
        <v>#N/A</v>
      </c>
      <c r="AH1328" s="4"/>
      <c r="AI1328" s="4" t="e">
        <f>IF(ISNUMBER(Merge2[[#This Row],[PerformanceRating.JobSatisfaction]]),Merge2[[#This Row],[PerformanceRating.JobSatisfaction]],NA())</f>
        <v>#N/A</v>
      </c>
      <c r="AJ1328" s="4"/>
      <c r="AK1328" s="4" t="e">
        <f>IF(ISNUMBER(Merge2[[#This Row],[PerformanceRating.RelationshipSatisfaction]]),Merge2[[#This Row],[PerformanceRating.RelationshipSatisfaction]],NA())</f>
        <v>#N/A</v>
      </c>
      <c r="AL1328" s="4"/>
      <c r="AM1328" s="4"/>
      <c r="AN1328" s="4"/>
      <c r="AO1328" s="4" t="e">
        <f>IF(ISNUMBER(Merge2[[#This Row],[PerformanceRating.WorkLifeBalance]]),Merge2[[#This Row],[PerformanceRating.WorkLifeBalance]],NA())</f>
        <v>#N/A</v>
      </c>
      <c r="AP1328" s="4"/>
      <c r="AQ1328" s="4" t="e">
        <f>IF(ISNUMBER(Merge2[[#This Row],[PerformanceRating.SelfRating]]),Merge2[[#This Row],[PerformanceRating.SelfRating]],NA())</f>
        <v>#N/A</v>
      </c>
      <c r="AR1328" s="4"/>
      <c r="AS1328" s="4" t="e">
        <f>IF(ISNUMBER(Merge2[[#This Row],[PerformanceRating.ManagerRating]]),Merge2[[#This Row],[PerformanceRating.ManagerRating]],NA())</f>
        <v>#N/A</v>
      </c>
      <c r="AT1328" s="4" t="e">
        <f>AVERAGE(Merge2[[#This Row],[environment]],Merge2[[#This Row],[job_satisfactory]],Merge2[[#This Row],[Relationship]],Merge2[[#This Row],[worklife]],Merge2[[#This Row],[selfrating]],Merge2[[#This Row],[managerrating]])</f>
        <v>#N/A</v>
      </c>
    </row>
    <row r="1329" spans="1:46" x14ac:dyDescent="0.25">
      <c r="A1329" s="1" t="s">
        <v>4282</v>
      </c>
      <c r="B1329" s="3" t="s">
        <v>2551</v>
      </c>
      <c r="C1329" s="3" t="s">
        <v>4283</v>
      </c>
      <c r="D1329" s="3" t="s">
        <v>39</v>
      </c>
      <c r="E1329" s="4">
        <v>18</v>
      </c>
      <c r="F1329" s="4" t="str">
        <f>IF(Merge2[[#This Row],[Age]]&lt;=35,"Young","Old")</f>
        <v>Young</v>
      </c>
      <c r="G1329" s="3" t="s">
        <v>27</v>
      </c>
      <c r="H1329" s="3" t="s">
        <v>28</v>
      </c>
      <c r="I1329" s="4">
        <v>18</v>
      </c>
      <c r="J1329" s="4" t="str" cm="1">
        <f t="array" ref="J1329">_xlfn.IFS(Merge2[[#This Row],[DistanceFromHome (KM)]] &lt;=10,"0-10KM",Merge2[[#This Row],[DistanceFromHome (KM)]] &lt;=20,"11-20KM",Merge2[[#This Row],[DistanceFromHome (KM)]] &lt;=30,"21-30KM",Merge2[[#This Row],[DistanceFromHome (KM)]] &lt;=40,"31-40KM",Merge2[[#This Row],[DistanceFromHome (KM)]] &lt;=50,"41-50KM")</f>
        <v>11-20KM</v>
      </c>
      <c r="K1329" s="3" t="s">
        <v>40</v>
      </c>
      <c r="L1329" s="3" t="s">
        <v>30</v>
      </c>
      <c r="M1329" s="4">
        <v>4</v>
      </c>
      <c r="N1329" s="3" t="str" cm="1">
        <f t="array" ref="N1329">_xlfn.SWITCH(Merge2[[#This Row],[Education]], 1, "Below College", 2, "College", 3, "Bachelor's", 4, "Master's", 5, "Doctorate")</f>
        <v>Master's</v>
      </c>
      <c r="O1329" s="3" t="s">
        <v>31</v>
      </c>
      <c r="P1329" s="3" t="s">
        <v>32</v>
      </c>
      <c r="Q1329" s="3" t="s">
        <v>41</v>
      </c>
      <c r="R1329" s="5">
        <v>52198</v>
      </c>
      <c r="S1329" s="4">
        <v>0</v>
      </c>
      <c r="T1329" s="3" t="s">
        <v>34</v>
      </c>
      <c r="U1329" s="4">
        <f>IF(Merge2[[#This Row],[OverTime]]="Yes", 1, 0)</f>
        <v>0</v>
      </c>
      <c r="V1329" s="2">
        <v>44603</v>
      </c>
      <c r="W1329" s="3" t="s">
        <v>34</v>
      </c>
      <c r="X1329" s="4">
        <v>0</v>
      </c>
      <c r="Y1329" s="4">
        <v>0</v>
      </c>
      <c r="Z1329" s="4">
        <v>0</v>
      </c>
      <c r="AA1329" s="4" t="str">
        <f>IF(Merge2[[#This Row],[YearsSinceLastPromotion]] &gt;=4, "Need Attention", "OK")</f>
        <v>OK</v>
      </c>
      <c r="AB1329" s="4">
        <v>0</v>
      </c>
      <c r="AC1329" s="1"/>
      <c r="AD1329" s="1"/>
      <c r="AE1329" s="2"/>
      <c r="AF1329" s="4"/>
      <c r="AG1329" s="4" t="e">
        <f>IF(ISNUMBER(Merge2[[#This Row],[PerformanceRating.EnvironmentSatisfaction]]),Merge2[[#This Row],[PerformanceRating.EnvironmentSatisfaction]], NA())</f>
        <v>#N/A</v>
      </c>
      <c r="AH1329" s="4"/>
      <c r="AI1329" s="4" t="e">
        <f>IF(ISNUMBER(Merge2[[#This Row],[PerformanceRating.JobSatisfaction]]),Merge2[[#This Row],[PerformanceRating.JobSatisfaction]],NA())</f>
        <v>#N/A</v>
      </c>
      <c r="AJ1329" s="4"/>
      <c r="AK1329" s="4" t="e">
        <f>IF(ISNUMBER(Merge2[[#This Row],[PerformanceRating.RelationshipSatisfaction]]),Merge2[[#This Row],[PerformanceRating.RelationshipSatisfaction]],NA())</f>
        <v>#N/A</v>
      </c>
      <c r="AL1329" s="4"/>
      <c r="AM1329" s="4"/>
      <c r="AN1329" s="4"/>
      <c r="AO1329" s="4" t="e">
        <f>IF(ISNUMBER(Merge2[[#This Row],[PerformanceRating.WorkLifeBalance]]),Merge2[[#This Row],[PerformanceRating.WorkLifeBalance]],NA())</f>
        <v>#N/A</v>
      </c>
      <c r="AP1329" s="4"/>
      <c r="AQ1329" s="4" t="e">
        <f>IF(ISNUMBER(Merge2[[#This Row],[PerformanceRating.SelfRating]]),Merge2[[#This Row],[PerformanceRating.SelfRating]],NA())</f>
        <v>#N/A</v>
      </c>
      <c r="AR1329" s="4"/>
      <c r="AS1329" s="4" t="e">
        <f>IF(ISNUMBER(Merge2[[#This Row],[PerformanceRating.ManagerRating]]),Merge2[[#This Row],[PerformanceRating.ManagerRating]],NA())</f>
        <v>#N/A</v>
      </c>
      <c r="AT1329" s="4" t="e">
        <f>AVERAGE(Merge2[[#This Row],[environment]],Merge2[[#This Row],[job_satisfactory]],Merge2[[#This Row],[Relationship]],Merge2[[#This Row],[worklife]],Merge2[[#This Row],[selfrating]],Merge2[[#This Row],[managerrating]])</f>
        <v>#N/A</v>
      </c>
    </row>
    <row r="1330" spans="1:46" x14ac:dyDescent="0.25">
      <c r="A1330" s="1" t="s">
        <v>4284</v>
      </c>
      <c r="B1330" s="3" t="s">
        <v>4285</v>
      </c>
      <c r="C1330" s="3" t="s">
        <v>4286</v>
      </c>
      <c r="D1330" s="3" t="s">
        <v>39</v>
      </c>
      <c r="E1330" s="4">
        <v>31</v>
      </c>
      <c r="F1330" s="4" t="str">
        <f>IF(Merge2[[#This Row],[Age]]&lt;=35,"Young","Old")</f>
        <v>Young</v>
      </c>
      <c r="G1330" s="3" t="s">
        <v>27</v>
      </c>
      <c r="H1330" s="3" t="s">
        <v>28</v>
      </c>
      <c r="I1330" s="4">
        <v>36</v>
      </c>
      <c r="J1330" s="4" t="str" cm="1">
        <f t="array" ref="J1330">_xlfn.IFS(Merge2[[#This Row],[DistanceFromHome (KM)]] &lt;=10,"0-10KM",Merge2[[#This Row],[DistanceFromHome (KM)]] &lt;=20,"11-20KM",Merge2[[#This Row],[DistanceFromHome (KM)]] &lt;=30,"21-30KM",Merge2[[#This Row],[DistanceFromHome (KM)]] &lt;=40,"31-40KM",Merge2[[#This Row],[DistanceFromHome (KM)]] &lt;=50,"41-50KM")</f>
        <v>31-40KM</v>
      </c>
      <c r="K1330" s="3" t="s">
        <v>69</v>
      </c>
      <c r="L1330" s="3" t="s">
        <v>30</v>
      </c>
      <c r="M1330" s="4">
        <v>3</v>
      </c>
      <c r="N1330" s="3" t="str" cm="1">
        <f t="array" ref="N1330">_xlfn.SWITCH(Merge2[[#This Row],[Education]], 1, "Below College", 2, "College", 3, "Bachelor's", 4, "Master's", 5, "Doctorate")</f>
        <v>Bachelor's</v>
      </c>
      <c r="O1330" s="3" t="s">
        <v>31</v>
      </c>
      <c r="P1330" s="3" t="s">
        <v>32</v>
      </c>
      <c r="Q1330" s="3" t="s">
        <v>41</v>
      </c>
      <c r="R1330" s="5">
        <v>139882</v>
      </c>
      <c r="S1330" s="4">
        <v>0</v>
      </c>
      <c r="T1330" s="3" t="s">
        <v>34</v>
      </c>
      <c r="U1330" s="4">
        <f>IF(Merge2[[#This Row],[OverTime]]="Yes", 1, 0)</f>
        <v>0</v>
      </c>
      <c r="V1330" s="2">
        <v>44603</v>
      </c>
      <c r="W1330" s="3" t="s">
        <v>34</v>
      </c>
      <c r="X1330" s="4">
        <v>0</v>
      </c>
      <c r="Y1330" s="4">
        <v>0</v>
      </c>
      <c r="Z1330" s="4">
        <v>0</v>
      </c>
      <c r="AA1330" s="4" t="str">
        <f>IF(Merge2[[#This Row],[YearsSinceLastPromotion]] &gt;=4, "Need Attention", "OK")</f>
        <v>OK</v>
      </c>
      <c r="AB1330" s="4">
        <v>0</v>
      </c>
      <c r="AC1330" s="1"/>
      <c r="AD1330" s="1"/>
      <c r="AE1330" s="2"/>
      <c r="AF1330" s="4"/>
      <c r="AG1330" s="4" t="e">
        <f>IF(ISNUMBER(Merge2[[#This Row],[PerformanceRating.EnvironmentSatisfaction]]),Merge2[[#This Row],[PerformanceRating.EnvironmentSatisfaction]], NA())</f>
        <v>#N/A</v>
      </c>
      <c r="AH1330" s="4"/>
      <c r="AI1330" s="4" t="e">
        <f>IF(ISNUMBER(Merge2[[#This Row],[PerformanceRating.JobSatisfaction]]),Merge2[[#This Row],[PerformanceRating.JobSatisfaction]],NA())</f>
        <v>#N/A</v>
      </c>
      <c r="AJ1330" s="4"/>
      <c r="AK1330" s="4" t="e">
        <f>IF(ISNUMBER(Merge2[[#This Row],[PerformanceRating.RelationshipSatisfaction]]),Merge2[[#This Row],[PerformanceRating.RelationshipSatisfaction]],NA())</f>
        <v>#N/A</v>
      </c>
      <c r="AL1330" s="4"/>
      <c r="AM1330" s="4"/>
      <c r="AN1330" s="4"/>
      <c r="AO1330" s="4" t="e">
        <f>IF(ISNUMBER(Merge2[[#This Row],[PerformanceRating.WorkLifeBalance]]),Merge2[[#This Row],[PerformanceRating.WorkLifeBalance]],NA())</f>
        <v>#N/A</v>
      </c>
      <c r="AP1330" s="4"/>
      <c r="AQ1330" s="4" t="e">
        <f>IF(ISNUMBER(Merge2[[#This Row],[PerformanceRating.SelfRating]]),Merge2[[#This Row],[PerformanceRating.SelfRating]],NA())</f>
        <v>#N/A</v>
      </c>
      <c r="AR1330" s="4"/>
      <c r="AS1330" s="4" t="e">
        <f>IF(ISNUMBER(Merge2[[#This Row],[PerformanceRating.ManagerRating]]),Merge2[[#This Row],[PerformanceRating.ManagerRating]],NA())</f>
        <v>#N/A</v>
      </c>
      <c r="AT1330" s="4" t="e">
        <f>AVERAGE(Merge2[[#This Row],[environment]],Merge2[[#This Row],[job_satisfactory]],Merge2[[#This Row],[Relationship]],Merge2[[#This Row],[worklife]],Merge2[[#This Row],[selfrating]],Merge2[[#This Row],[managerrating]])</f>
        <v>#N/A</v>
      </c>
    </row>
    <row r="1331" spans="1:46" x14ac:dyDescent="0.25">
      <c r="A1331" s="1" t="s">
        <v>4287</v>
      </c>
      <c r="B1331" s="3" t="s">
        <v>4288</v>
      </c>
      <c r="C1331" s="3" t="s">
        <v>4289</v>
      </c>
      <c r="D1331" s="3" t="s">
        <v>993</v>
      </c>
      <c r="E1331" s="4">
        <v>21</v>
      </c>
      <c r="F1331" s="4" t="str">
        <f>IF(Merge2[[#This Row],[Age]]&lt;=35,"Young","Old")</f>
        <v>Young</v>
      </c>
      <c r="G1331" s="3" t="s">
        <v>27</v>
      </c>
      <c r="H1331" s="3" t="s">
        <v>57</v>
      </c>
      <c r="I1331" s="4">
        <v>43</v>
      </c>
      <c r="J1331" s="4" t="str" cm="1">
        <f t="array" ref="J1331">_xlfn.IFS(Merge2[[#This Row],[DistanceFromHome (KM)]] &lt;=10,"0-10KM",Merge2[[#This Row],[DistanceFromHome (KM)]] &lt;=20,"11-20KM",Merge2[[#This Row],[DistanceFromHome (KM)]] &lt;=30,"21-30KM",Merge2[[#This Row],[DistanceFromHome (KM)]] &lt;=40,"31-40KM",Merge2[[#This Row],[DistanceFromHome (KM)]] &lt;=50,"41-50KM")</f>
        <v>41-50KM</v>
      </c>
      <c r="K1331" s="3" t="s">
        <v>69</v>
      </c>
      <c r="L1331" s="3" t="s">
        <v>30</v>
      </c>
      <c r="M1331" s="4">
        <v>3</v>
      </c>
      <c r="N1331" s="3" t="str" cm="1">
        <f t="array" ref="N1331">_xlfn.SWITCH(Merge2[[#This Row],[Education]], 1, "Below College", 2, "College", 3, "Bachelor's", 4, "Master's", 5, "Doctorate")</f>
        <v>Bachelor's</v>
      </c>
      <c r="O1331" s="3" t="s">
        <v>58</v>
      </c>
      <c r="P1331" s="3" t="s">
        <v>110</v>
      </c>
      <c r="Q1331" s="3" t="s">
        <v>41</v>
      </c>
      <c r="R1331" s="5">
        <v>33306</v>
      </c>
      <c r="S1331" s="4">
        <v>0</v>
      </c>
      <c r="T1331" s="3" t="s">
        <v>34</v>
      </c>
      <c r="U1331" s="4">
        <f>IF(Merge2[[#This Row],[OverTime]]="Yes", 1, 0)</f>
        <v>0</v>
      </c>
      <c r="V1331" s="2">
        <v>44606</v>
      </c>
      <c r="W1331" s="3" t="s">
        <v>34</v>
      </c>
      <c r="X1331" s="4">
        <v>0</v>
      </c>
      <c r="Y1331" s="4">
        <v>0</v>
      </c>
      <c r="Z1331" s="4">
        <v>0</v>
      </c>
      <c r="AA1331" s="4" t="str">
        <f>IF(Merge2[[#This Row],[YearsSinceLastPromotion]] &gt;=4, "Need Attention", "OK")</f>
        <v>OK</v>
      </c>
      <c r="AB1331" s="4">
        <v>0</v>
      </c>
      <c r="AC1331" s="1"/>
      <c r="AD1331" s="1"/>
      <c r="AE1331" s="2"/>
      <c r="AF1331" s="4"/>
      <c r="AG1331" s="4" t="e">
        <f>IF(ISNUMBER(Merge2[[#This Row],[PerformanceRating.EnvironmentSatisfaction]]),Merge2[[#This Row],[PerformanceRating.EnvironmentSatisfaction]], NA())</f>
        <v>#N/A</v>
      </c>
      <c r="AH1331" s="4"/>
      <c r="AI1331" s="4" t="e">
        <f>IF(ISNUMBER(Merge2[[#This Row],[PerformanceRating.JobSatisfaction]]),Merge2[[#This Row],[PerformanceRating.JobSatisfaction]],NA())</f>
        <v>#N/A</v>
      </c>
      <c r="AJ1331" s="4"/>
      <c r="AK1331" s="4" t="e">
        <f>IF(ISNUMBER(Merge2[[#This Row],[PerformanceRating.RelationshipSatisfaction]]),Merge2[[#This Row],[PerformanceRating.RelationshipSatisfaction]],NA())</f>
        <v>#N/A</v>
      </c>
      <c r="AL1331" s="4"/>
      <c r="AM1331" s="4"/>
      <c r="AN1331" s="4"/>
      <c r="AO1331" s="4" t="e">
        <f>IF(ISNUMBER(Merge2[[#This Row],[PerformanceRating.WorkLifeBalance]]),Merge2[[#This Row],[PerformanceRating.WorkLifeBalance]],NA())</f>
        <v>#N/A</v>
      </c>
      <c r="AP1331" s="4"/>
      <c r="AQ1331" s="4" t="e">
        <f>IF(ISNUMBER(Merge2[[#This Row],[PerformanceRating.SelfRating]]),Merge2[[#This Row],[PerformanceRating.SelfRating]],NA())</f>
        <v>#N/A</v>
      </c>
      <c r="AR1331" s="4"/>
      <c r="AS1331" s="4" t="e">
        <f>IF(ISNUMBER(Merge2[[#This Row],[PerformanceRating.ManagerRating]]),Merge2[[#This Row],[PerformanceRating.ManagerRating]],NA())</f>
        <v>#N/A</v>
      </c>
      <c r="AT1331" s="4" t="e">
        <f>AVERAGE(Merge2[[#This Row],[environment]],Merge2[[#This Row],[job_satisfactory]],Merge2[[#This Row],[Relationship]],Merge2[[#This Row],[worklife]],Merge2[[#This Row],[selfrating]],Merge2[[#This Row],[managerrating]])</f>
        <v>#N/A</v>
      </c>
    </row>
    <row r="1332" spans="1:46" hidden="1" x14ac:dyDescent="0.25">
      <c r="A1332" s="1" t="s">
        <v>4290</v>
      </c>
      <c r="B1332" s="3" t="s">
        <v>4291</v>
      </c>
      <c r="C1332" s="3" t="s">
        <v>4292</v>
      </c>
      <c r="D1332" s="3" t="s">
        <v>26</v>
      </c>
      <c r="E1332" s="4">
        <v>36</v>
      </c>
      <c r="F1332" s="4" t="str">
        <f>IF(Merge2[[#This Row],[Age]]&lt;=35,"Young","Old")</f>
        <v>Old</v>
      </c>
      <c r="G1332" s="3" t="s">
        <v>92</v>
      </c>
      <c r="H1332" s="3" t="s">
        <v>57</v>
      </c>
      <c r="I1332" s="4">
        <v>29</v>
      </c>
      <c r="J1332" s="4" t="str" cm="1">
        <f t="array" ref="J1332">_xlfn.IFS(Merge2[[#This Row],[DistanceFromHome (KM)]] &lt;=10,"0-10KM",Merge2[[#This Row],[DistanceFromHome (KM)]] &lt;=20,"11-20KM",Merge2[[#This Row],[DistanceFromHome (KM)]] &lt;=30,"21-30KM",Merge2[[#This Row],[DistanceFromHome (KM)]] &lt;=40,"31-40KM",Merge2[[#This Row],[DistanceFromHome (KM)]] &lt;=50,"41-50KM")</f>
        <v>21-30KM</v>
      </c>
      <c r="K1332" s="3" t="s">
        <v>40</v>
      </c>
      <c r="L1332" s="3" t="s">
        <v>30</v>
      </c>
      <c r="M1332" s="4">
        <v>3</v>
      </c>
      <c r="N1332" s="3" t="str" cm="1">
        <f t="array" ref="N1332">_xlfn.SWITCH(Merge2[[#This Row],[Education]], 1, "Below College", 2, "College", 3, "Bachelor's", 4, "Master's", 5, "Doctorate")</f>
        <v>Bachelor's</v>
      </c>
      <c r="O1332" s="3" t="s">
        <v>77</v>
      </c>
      <c r="P1332" s="3" t="s">
        <v>110</v>
      </c>
      <c r="Q1332" s="3" t="s">
        <v>41</v>
      </c>
      <c r="R1332" s="5">
        <v>144071</v>
      </c>
      <c r="S1332" s="4">
        <v>1</v>
      </c>
      <c r="T1332" s="3" t="s">
        <v>34</v>
      </c>
      <c r="U1332" s="4">
        <f>IF(Merge2[[#This Row],[OverTime]]="Yes", 1, 0)</f>
        <v>0</v>
      </c>
      <c r="V1332" s="2">
        <v>44607</v>
      </c>
      <c r="W1332" s="3" t="s">
        <v>34</v>
      </c>
      <c r="X1332" s="4">
        <v>0</v>
      </c>
      <c r="Y1332" s="4">
        <v>0</v>
      </c>
      <c r="Z1332" s="4">
        <v>0</v>
      </c>
      <c r="AA1332" s="4" t="str">
        <f>IF(Merge2[[#This Row],[YearsSinceLastPromotion]] &gt;=4, "Need Attention", "OK")</f>
        <v>OK</v>
      </c>
      <c r="AB1332" s="4">
        <v>0</v>
      </c>
      <c r="AC1332" s="1"/>
      <c r="AD1332" s="1"/>
      <c r="AE1332" s="2"/>
      <c r="AF1332" s="4"/>
      <c r="AG1332" s="4" t="e">
        <f>IF(ISNUMBER(Merge2[[#This Row],[PerformanceRating.EnvironmentSatisfaction]]),Merge2[[#This Row],[PerformanceRating.EnvironmentSatisfaction]], NA())</f>
        <v>#N/A</v>
      </c>
      <c r="AH1332" s="4"/>
      <c r="AI1332" s="4" t="e">
        <f>IF(ISNUMBER(Merge2[[#This Row],[PerformanceRating.JobSatisfaction]]),Merge2[[#This Row],[PerformanceRating.JobSatisfaction]],NA())</f>
        <v>#N/A</v>
      </c>
      <c r="AJ1332" s="4"/>
      <c r="AK1332" s="4" t="e">
        <f>IF(ISNUMBER(Merge2[[#This Row],[PerformanceRating.RelationshipSatisfaction]]),Merge2[[#This Row],[PerformanceRating.RelationshipSatisfaction]],NA())</f>
        <v>#N/A</v>
      </c>
      <c r="AL1332" s="4"/>
      <c r="AM1332" s="4"/>
      <c r="AN1332" s="4"/>
      <c r="AO1332" s="4" t="e">
        <f>IF(ISNUMBER(Merge2[[#This Row],[PerformanceRating.WorkLifeBalance]]),Merge2[[#This Row],[PerformanceRating.WorkLifeBalance]],NA())</f>
        <v>#N/A</v>
      </c>
      <c r="AP1332" s="4"/>
      <c r="AQ1332" s="4" t="e">
        <f>IF(ISNUMBER(Merge2[[#This Row],[PerformanceRating.SelfRating]]),Merge2[[#This Row],[PerformanceRating.SelfRating]],NA())</f>
        <v>#N/A</v>
      </c>
      <c r="AR1332" s="4"/>
      <c r="AS1332" s="4" t="e">
        <f>IF(ISNUMBER(Merge2[[#This Row],[PerformanceRating.ManagerRating]]),Merge2[[#This Row],[PerformanceRating.ManagerRating]],NA())</f>
        <v>#N/A</v>
      </c>
      <c r="AT1332" s="4" t="e">
        <f>AVERAGE(Merge2[[#This Row],[environment]],Merge2[[#This Row],[job_satisfactory]],Merge2[[#This Row],[Relationship]],Merge2[[#This Row],[worklife]],Merge2[[#This Row],[selfrating]],Merge2[[#This Row],[managerrating]])</f>
        <v>#N/A</v>
      </c>
    </row>
    <row r="1333" spans="1:46" x14ac:dyDescent="0.25">
      <c r="A1333" s="1" t="s">
        <v>4293</v>
      </c>
      <c r="B1333" s="3" t="s">
        <v>4294</v>
      </c>
      <c r="C1333" s="3" t="s">
        <v>4295</v>
      </c>
      <c r="D1333" s="3" t="s">
        <v>39</v>
      </c>
      <c r="E1333" s="4">
        <v>21</v>
      </c>
      <c r="F1333" s="4" t="str">
        <f>IF(Merge2[[#This Row],[Age]]&lt;=35,"Young","Old")</f>
        <v>Young</v>
      </c>
      <c r="G1333" s="3" t="s">
        <v>27</v>
      </c>
      <c r="H1333" s="3" t="s">
        <v>57</v>
      </c>
      <c r="I1333" s="4">
        <v>30</v>
      </c>
      <c r="J1333" s="4" t="str" cm="1">
        <f t="array" ref="J1333">_xlfn.IFS(Merge2[[#This Row],[DistanceFromHome (KM)]] &lt;=10,"0-10KM",Merge2[[#This Row],[DistanceFromHome (KM)]] &lt;=20,"11-20KM",Merge2[[#This Row],[DistanceFromHome (KM)]] &lt;=30,"21-30KM",Merge2[[#This Row],[DistanceFromHome (KM)]] &lt;=40,"31-40KM",Merge2[[#This Row],[DistanceFromHome (KM)]] &lt;=50,"41-50KM")</f>
        <v>21-30KM</v>
      </c>
      <c r="K1333" s="3" t="s">
        <v>40</v>
      </c>
      <c r="L1333" s="3" t="s">
        <v>30</v>
      </c>
      <c r="M1333" s="4">
        <v>3</v>
      </c>
      <c r="N1333" s="3" t="str" cm="1">
        <f t="array" ref="N1333">_xlfn.SWITCH(Merge2[[#This Row],[Education]], 1, "Below College", 2, "College", 3, "Bachelor's", 4, "Master's", 5, "Doctorate")</f>
        <v>Bachelor's</v>
      </c>
      <c r="O1333" s="3" t="s">
        <v>58</v>
      </c>
      <c r="P1333" s="3" t="s">
        <v>110</v>
      </c>
      <c r="Q1333" s="3" t="s">
        <v>41</v>
      </c>
      <c r="R1333" s="5">
        <v>38906</v>
      </c>
      <c r="S1333" s="4">
        <v>0</v>
      </c>
      <c r="T1333" s="3" t="s">
        <v>34</v>
      </c>
      <c r="U1333" s="4">
        <f>IF(Merge2[[#This Row],[OverTime]]="Yes", 1, 0)</f>
        <v>0</v>
      </c>
      <c r="V1333" s="2">
        <v>44607</v>
      </c>
      <c r="W1333" s="3" t="s">
        <v>34</v>
      </c>
      <c r="X1333" s="4">
        <v>0</v>
      </c>
      <c r="Y1333" s="4">
        <v>0</v>
      </c>
      <c r="Z1333" s="4">
        <v>0</v>
      </c>
      <c r="AA1333" s="4" t="str">
        <f>IF(Merge2[[#This Row],[YearsSinceLastPromotion]] &gt;=4, "Need Attention", "OK")</f>
        <v>OK</v>
      </c>
      <c r="AB1333" s="4">
        <v>0</v>
      </c>
      <c r="AC1333" s="1"/>
      <c r="AD1333" s="1"/>
      <c r="AE1333" s="2"/>
      <c r="AF1333" s="4"/>
      <c r="AG1333" s="4" t="e">
        <f>IF(ISNUMBER(Merge2[[#This Row],[PerformanceRating.EnvironmentSatisfaction]]),Merge2[[#This Row],[PerformanceRating.EnvironmentSatisfaction]], NA())</f>
        <v>#N/A</v>
      </c>
      <c r="AH1333" s="4"/>
      <c r="AI1333" s="4" t="e">
        <f>IF(ISNUMBER(Merge2[[#This Row],[PerformanceRating.JobSatisfaction]]),Merge2[[#This Row],[PerformanceRating.JobSatisfaction]],NA())</f>
        <v>#N/A</v>
      </c>
      <c r="AJ1333" s="4"/>
      <c r="AK1333" s="4" t="e">
        <f>IF(ISNUMBER(Merge2[[#This Row],[PerformanceRating.RelationshipSatisfaction]]),Merge2[[#This Row],[PerformanceRating.RelationshipSatisfaction]],NA())</f>
        <v>#N/A</v>
      </c>
      <c r="AL1333" s="4"/>
      <c r="AM1333" s="4"/>
      <c r="AN1333" s="4"/>
      <c r="AO1333" s="4" t="e">
        <f>IF(ISNUMBER(Merge2[[#This Row],[PerformanceRating.WorkLifeBalance]]),Merge2[[#This Row],[PerformanceRating.WorkLifeBalance]],NA())</f>
        <v>#N/A</v>
      </c>
      <c r="AP1333" s="4"/>
      <c r="AQ1333" s="4" t="e">
        <f>IF(ISNUMBER(Merge2[[#This Row],[PerformanceRating.SelfRating]]),Merge2[[#This Row],[PerformanceRating.SelfRating]],NA())</f>
        <v>#N/A</v>
      </c>
      <c r="AR1333" s="4"/>
      <c r="AS1333" s="4" t="e">
        <f>IF(ISNUMBER(Merge2[[#This Row],[PerformanceRating.ManagerRating]]),Merge2[[#This Row],[PerformanceRating.ManagerRating]],NA())</f>
        <v>#N/A</v>
      </c>
      <c r="AT1333" s="4" t="e">
        <f>AVERAGE(Merge2[[#This Row],[environment]],Merge2[[#This Row],[job_satisfactory]],Merge2[[#This Row],[Relationship]],Merge2[[#This Row],[worklife]],Merge2[[#This Row],[selfrating]],Merge2[[#This Row],[managerrating]])</f>
        <v>#N/A</v>
      </c>
    </row>
    <row r="1334" spans="1:46" x14ac:dyDescent="0.25">
      <c r="A1334" s="1" t="s">
        <v>4296</v>
      </c>
      <c r="B1334" s="3" t="s">
        <v>4297</v>
      </c>
      <c r="C1334" s="3" t="s">
        <v>4298</v>
      </c>
      <c r="D1334" s="3" t="s">
        <v>39</v>
      </c>
      <c r="E1334" s="4">
        <v>23</v>
      </c>
      <c r="F1334" s="4" t="str">
        <f>IF(Merge2[[#This Row],[Age]]&lt;=35,"Young","Old")</f>
        <v>Young</v>
      </c>
      <c r="G1334" s="3" t="s">
        <v>27</v>
      </c>
      <c r="H1334" s="3" t="s">
        <v>57</v>
      </c>
      <c r="I1334" s="4">
        <v>28</v>
      </c>
      <c r="J1334" s="4" t="str" cm="1">
        <f t="array" ref="J1334">_xlfn.IFS(Merge2[[#This Row],[DistanceFromHome (KM)]] &lt;=10,"0-10KM",Merge2[[#This Row],[DistanceFromHome (KM)]] &lt;=20,"11-20KM",Merge2[[#This Row],[DistanceFromHome (KM)]] &lt;=30,"21-30KM",Merge2[[#This Row],[DistanceFromHome (KM)]] &lt;=40,"31-40KM",Merge2[[#This Row],[DistanceFromHome (KM)]] &lt;=50,"41-50KM")</f>
        <v>21-30KM</v>
      </c>
      <c r="K1334" s="3" t="s">
        <v>69</v>
      </c>
      <c r="L1334" s="3" t="s">
        <v>30</v>
      </c>
      <c r="M1334" s="4">
        <v>3</v>
      </c>
      <c r="N1334" s="3" t="str" cm="1">
        <f t="array" ref="N1334">_xlfn.SWITCH(Merge2[[#This Row],[Education]], 1, "Below College", 2, "College", 3, "Bachelor's", 4, "Master's", 5, "Doctorate")</f>
        <v>Bachelor's</v>
      </c>
      <c r="O1334" s="3" t="s">
        <v>77</v>
      </c>
      <c r="P1334" s="3" t="s">
        <v>101</v>
      </c>
      <c r="Q1334" s="3" t="s">
        <v>41</v>
      </c>
      <c r="R1334" s="5">
        <v>83064</v>
      </c>
      <c r="S1334" s="4">
        <v>3</v>
      </c>
      <c r="T1334" s="3" t="s">
        <v>34</v>
      </c>
      <c r="U1334" s="4">
        <f>IF(Merge2[[#This Row],[OverTime]]="Yes", 1, 0)</f>
        <v>0</v>
      </c>
      <c r="V1334" s="2">
        <v>44607</v>
      </c>
      <c r="W1334" s="3" t="s">
        <v>34</v>
      </c>
      <c r="X1334" s="4">
        <v>0</v>
      </c>
      <c r="Y1334" s="4">
        <v>0</v>
      </c>
      <c r="Z1334" s="4">
        <v>0</v>
      </c>
      <c r="AA1334" s="4" t="str">
        <f>IF(Merge2[[#This Row],[YearsSinceLastPromotion]] &gt;=4, "Need Attention", "OK")</f>
        <v>OK</v>
      </c>
      <c r="AB1334" s="4">
        <v>0</v>
      </c>
      <c r="AC1334" s="1"/>
      <c r="AD1334" s="1"/>
      <c r="AE1334" s="2"/>
      <c r="AF1334" s="4"/>
      <c r="AG1334" s="4" t="e">
        <f>IF(ISNUMBER(Merge2[[#This Row],[PerformanceRating.EnvironmentSatisfaction]]),Merge2[[#This Row],[PerformanceRating.EnvironmentSatisfaction]], NA())</f>
        <v>#N/A</v>
      </c>
      <c r="AH1334" s="4"/>
      <c r="AI1334" s="4" t="e">
        <f>IF(ISNUMBER(Merge2[[#This Row],[PerformanceRating.JobSatisfaction]]),Merge2[[#This Row],[PerformanceRating.JobSatisfaction]],NA())</f>
        <v>#N/A</v>
      </c>
      <c r="AJ1334" s="4"/>
      <c r="AK1334" s="4" t="e">
        <f>IF(ISNUMBER(Merge2[[#This Row],[PerformanceRating.RelationshipSatisfaction]]),Merge2[[#This Row],[PerformanceRating.RelationshipSatisfaction]],NA())</f>
        <v>#N/A</v>
      </c>
      <c r="AL1334" s="4"/>
      <c r="AM1334" s="4"/>
      <c r="AN1334" s="4"/>
      <c r="AO1334" s="4" t="e">
        <f>IF(ISNUMBER(Merge2[[#This Row],[PerformanceRating.WorkLifeBalance]]),Merge2[[#This Row],[PerformanceRating.WorkLifeBalance]],NA())</f>
        <v>#N/A</v>
      </c>
      <c r="AP1334" s="4"/>
      <c r="AQ1334" s="4" t="e">
        <f>IF(ISNUMBER(Merge2[[#This Row],[PerformanceRating.SelfRating]]),Merge2[[#This Row],[PerformanceRating.SelfRating]],NA())</f>
        <v>#N/A</v>
      </c>
      <c r="AR1334" s="4"/>
      <c r="AS1334" s="4" t="e">
        <f>IF(ISNUMBER(Merge2[[#This Row],[PerformanceRating.ManagerRating]]),Merge2[[#This Row],[PerformanceRating.ManagerRating]],NA())</f>
        <v>#N/A</v>
      </c>
      <c r="AT1334" s="4" t="e">
        <f>AVERAGE(Merge2[[#This Row],[environment]],Merge2[[#This Row],[job_satisfactory]],Merge2[[#This Row],[Relationship]],Merge2[[#This Row],[worklife]],Merge2[[#This Row],[selfrating]],Merge2[[#This Row],[managerrating]])</f>
        <v>#N/A</v>
      </c>
    </row>
    <row r="1335" spans="1:46" x14ac:dyDescent="0.25">
      <c r="A1335" s="1" t="s">
        <v>4299</v>
      </c>
      <c r="B1335" s="3" t="s">
        <v>4300</v>
      </c>
      <c r="C1335" s="3" t="s">
        <v>4301</v>
      </c>
      <c r="D1335" s="3" t="s">
        <v>26</v>
      </c>
      <c r="E1335" s="4">
        <v>35</v>
      </c>
      <c r="F1335" s="4" t="str">
        <f>IF(Merge2[[#This Row],[Age]]&lt;=35,"Young","Old")</f>
        <v>Young</v>
      </c>
      <c r="G1335" s="3" t="s">
        <v>27</v>
      </c>
      <c r="H1335" s="3" t="s">
        <v>28</v>
      </c>
      <c r="I1335" s="4">
        <v>21</v>
      </c>
      <c r="J1335" s="4" t="str" cm="1">
        <f t="array" ref="J1335">_xlfn.IFS(Merge2[[#This Row],[DistanceFromHome (KM)]] &lt;=10,"0-10KM",Merge2[[#This Row],[DistanceFromHome (KM)]] &lt;=20,"11-20KM",Merge2[[#This Row],[DistanceFromHome (KM)]] &lt;=30,"21-30KM",Merge2[[#This Row],[DistanceFromHome (KM)]] &lt;=40,"31-40KM",Merge2[[#This Row],[DistanceFromHome (KM)]] &lt;=50,"41-50KM")</f>
        <v>21-30KM</v>
      </c>
      <c r="K1335" s="3" t="s">
        <v>40</v>
      </c>
      <c r="L1335" s="3" t="s">
        <v>30</v>
      </c>
      <c r="M1335" s="4">
        <v>4</v>
      </c>
      <c r="N1335" s="3" t="str" cm="1">
        <f t="array" ref="N1335">_xlfn.SWITCH(Merge2[[#This Row],[Education]], 1, "Below College", 2, "College", 3, "Bachelor's", 4, "Master's", 5, "Doctorate")</f>
        <v>Master's</v>
      </c>
      <c r="O1335" s="3" t="s">
        <v>31</v>
      </c>
      <c r="P1335" s="3" t="s">
        <v>32</v>
      </c>
      <c r="Q1335" s="3" t="s">
        <v>41</v>
      </c>
      <c r="R1335" s="5">
        <v>225565</v>
      </c>
      <c r="S1335" s="4">
        <v>1</v>
      </c>
      <c r="T1335" s="3" t="s">
        <v>34</v>
      </c>
      <c r="U1335" s="4">
        <f>IF(Merge2[[#This Row],[OverTime]]="Yes", 1, 0)</f>
        <v>0</v>
      </c>
      <c r="V1335" s="2">
        <v>44608</v>
      </c>
      <c r="W1335" s="3" t="s">
        <v>34</v>
      </c>
      <c r="X1335" s="4">
        <v>0</v>
      </c>
      <c r="Y1335" s="4">
        <v>0</v>
      </c>
      <c r="Z1335" s="4">
        <v>0</v>
      </c>
      <c r="AA1335" s="4" t="str">
        <f>IF(Merge2[[#This Row],[YearsSinceLastPromotion]] &gt;=4, "Need Attention", "OK")</f>
        <v>OK</v>
      </c>
      <c r="AB1335" s="4">
        <v>0</v>
      </c>
      <c r="AC1335" s="1"/>
      <c r="AD1335" s="1"/>
      <c r="AE1335" s="2"/>
      <c r="AF1335" s="4"/>
      <c r="AG1335" s="4" t="e">
        <f>IF(ISNUMBER(Merge2[[#This Row],[PerformanceRating.EnvironmentSatisfaction]]),Merge2[[#This Row],[PerformanceRating.EnvironmentSatisfaction]], NA())</f>
        <v>#N/A</v>
      </c>
      <c r="AH1335" s="4"/>
      <c r="AI1335" s="4" t="e">
        <f>IF(ISNUMBER(Merge2[[#This Row],[PerformanceRating.JobSatisfaction]]),Merge2[[#This Row],[PerformanceRating.JobSatisfaction]],NA())</f>
        <v>#N/A</v>
      </c>
      <c r="AJ1335" s="4"/>
      <c r="AK1335" s="4" t="e">
        <f>IF(ISNUMBER(Merge2[[#This Row],[PerformanceRating.RelationshipSatisfaction]]),Merge2[[#This Row],[PerformanceRating.RelationshipSatisfaction]],NA())</f>
        <v>#N/A</v>
      </c>
      <c r="AL1335" s="4"/>
      <c r="AM1335" s="4"/>
      <c r="AN1335" s="4"/>
      <c r="AO1335" s="4" t="e">
        <f>IF(ISNUMBER(Merge2[[#This Row],[PerformanceRating.WorkLifeBalance]]),Merge2[[#This Row],[PerformanceRating.WorkLifeBalance]],NA())</f>
        <v>#N/A</v>
      </c>
      <c r="AP1335" s="4"/>
      <c r="AQ1335" s="4" t="e">
        <f>IF(ISNUMBER(Merge2[[#This Row],[PerformanceRating.SelfRating]]),Merge2[[#This Row],[PerformanceRating.SelfRating]],NA())</f>
        <v>#N/A</v>
      </c>
      <c r="AR1335" s="4"/>
      <c r="AS1335" s="4" t="e">
        <f>IF(ISNUMBER(Merge2[[#This Row],[PerformanceRating.ManagerRating]]),Merge2[[#This Row],[PerformanceRating.ManagerRating]],NA())</f>
        <v>#N/A</v>
      </c>
      <c r="AT1335" s="4" t="e">
        <f>AVERAGE(Merge2[[#This Row],[environment]],Merge2[[#This Row],[job_satisfactory]],Merge2[[#This Row],[Relationship]],Merge2[[#This Row],[worklife]],Merge2[[#This Row],[selfrating]],Merge2[[#This Row],[managerrating]])</f>
        <v>#N/A</v>
      </c>
    </row>
    <row r="1336" spans="1:46" x14ac:dyDescent="0.25">
      <c r="A1336" s="1" t="s">
        <v>4302</v>
      </c>
      <c r="B1336" s="3" t="s">
        <v>4303</v>
      </c>
      <c r="C1336" s="3" t="s">
        <v>4304</v>
      </c>
      <c r="D1336" s="3" t="s">
        <v>39</v>
      </c>
      <c r="E1336" s="4">
        <v>19</v>
      </c>
      <c r="F1336" s="4" t="str">
        <f>IF(Merge2[[#This Row],[Age]]&lt;=35,"Young","Old")</f>
        <v>Young</v>
      </c>
      <c r="G1336" s="3" t="s">
        <v>27</v>
      </c>
      <c r="H1336" s="3" t="s">
        <v>57</v>
      </c>
      <c r="I1336" s="4">
        <v>7</v>
      </c>
      <c r="J1336" s="4" t="str" cm="1">
        <f t="array" ref="J1336">_xlfn.IFS(Merge2[[#This Row],[DistanceFromHome (KM)]] &lt;=10,"0-10KM",Merge2[[#This Row],[DistanceFromHome (KM)]] &lt;=20,"11-20KM",Merge2[[#This Row],[DistanceFromHome (KM)]] &lt;=30,"21-30KM",Merge2[[#This Row],[DistanceFromHome (KM)]] &lt;=40,"31-40KM",Merge2[[#This Row],[DistanceFromHome (KM)]] &lt;=50,"41-50KM")</f>
        <v>0-10KM</v>
      </c>
      <c r="K1336" s="3" t="s">
        <v>69</v>
      </c>
      <c r="L1336" s="3" t="s">
        <v>30</v>
      </c>
      <c r="M1336" s="4">
        <v>4</v>
      </c>
      <c r="N1336" s="3" t="str" cm="1">
        <f t="array" ref="N1336">_xlfn.SWITCH(Merge2[[#This Row],[Education]], 1, "Below College", 2, "College", 3, "Bachelor's", 4, "Master's", 5, "Doctorate")</f>
        <v>Master's</v>
      </c>
      <c r="O1336" s="3" t="s">
        <v>200</v>
      </c>
      <c r="P1336" s="3" t="s">
        <v>110</v>
      </c>
      <c r="Q1336" s="3" t="s">
        <v>41</v>
      </c>
      <c r="R1336" s="5">
        <v>29266</v>
      </c>
      <c r="S1336" s="4">
        <v>1</v>
      </c>
      <c r="T1336" s="3" t="s">
        <v>34</v>
      </c>
      <c r="U1336" s="4">
        <f>IF(Merge2[[#This Row],[OverTime]]="Yes", 1, 0)</f>
        <v>0</v>
      </c>
      <c r="V1336" s="2">
        <v>44608</v>
      </c>
      <c r="W1336" s="3" t="s">
        <v>34</v>
      </c>
      <c r="X1336" s="4">
        <v>0</v>
      </c>
      <c r="Y1336" s="4">
        <v>0</v>
      </c>
      <c r="Z1336" s="4">
        <v>0</v>
      </c>
      <c r="AA1336" s="4" t="str">
        <f>IF(Merge2[[#This Row],[YearsSinceLastPromotion]] &gt;=4, "Need Attention", "OK")</f>
        <v>OK</v>
      </c>
      <c r="AB1336" s="4">
        <v>0</v>
      </c>
      <c r="AC1336" s="1"/>
      <c r="AD1336" s="1"/>
      <c r="AE1336" s="2"/>
      <c r="AF1336" s="4"/>
      <c r="AG1336" s="4" t="e">
        <f>IF(ISNUMBER(Merge2[[#This Row],[PerformanceRating.EnvironmentSatisfaction]]),Merge2[[#This Row],[PerformanceRating.EnvironmentSatisfaction]], NA())</f>
        <v>#N/A</v>
      </c>
      <c r="AH1336" s="4"/>
      <c r="AI1336" s="4" t="e">
        <f>IF(ISNUMBER(Merge2[[#This Row],[PerformanceRating.JobSatisfaction]]),Merge2[[#This Row],[PerformanceRating.JobSatisfaction]],NA())</f>
        <v>#N/A</v>
      </c>
      <c r="AJ1336" s="4"/>
      <c r="AK1336" s="4" t="e">
        <f>IF(ISNUMBER(Merge2[[#This Row],[PerformanceRating.RelationshipSatisfaction]]),Merge2[[#This Row],[PerformanceRating.RelationshipSatisfaction]],NA())</f>
        <v>#N/A</v>
      </c>
      <c r="AL1336" s="4"/>
      <c r="AM1336" s="4"/>
      <c r="AN1336" s="4"/>
      <c r="AO1336" s="4" t="e">
        <f>IF(ISNUMBER(Merge2[[#This Row],[PerformanceRating.WorkLifeBalance]]),Merge2[[#This Row],[PerformanceRating.WorkLifeBalance]],NA())</f>
        <v>#N/A</v>
      </c>
      <c r="AP1336" s="4"/>
      <c r="AQ1336" s="4" t="e">
        <f>IF(ISNUMBER(Merge2[[#This Row],[PerformanceRating.SelfRating]]),Merge2[[#This Row],[PerformanceRating.SelfRating]],NA())</f>
        <v>#N/A</v>
      </c>
      <c r="AR1336" s="4"/>
      <c r="AS1336" s="4" t="e">
        <f>IF(ISNUMBER(Merge2[[#This Row],[PerformanceRating.ManagerRating]]),Merge2[[#This Row],[PerformanceRating.ManagerRating]],NA())</f>
        <v>#N/A</v>
      </c>
      <c r="AT1336" s="4" t="e">
        <f>AVERAGE(Merge2[[#This Row],[environment]],Merge2[[#This Row],[job_satisfactory]],Merge2[[#This Row],[Relationship]],Merge2[[#This Row],[worklife]],Merge2[[#This Row],[selfrating]],Merge2[[#This Row],[managerrating]])</f>
        <v>#N/A</v>
      </c>
    </row>
    <row r="1337" spans="1:46" x14ac:dyDescent="0.25">
      <c r="A1337" s="1" t="s">
        <v>4305</v>
      </c>
      <c r="B1337" s="3" t="s">
        <v>4306</v>
      </c>
      <c r="C1337" s="3" t="s">
        <v>4307</v>
      </c>
      <c r="D1337" s="3" t="s">
        <v>39</v>
      </c>
      <c r="E1337" s="4">
        <v>21</v>
      </c>
      <c r="F1337" s="4" t="str">
        <f>IF(Merge2[[#This Row],[Age]]&lt;=35,"Young","Old")</f>
        <v>Young</v>
      </c>
      <c r="G1337" s="3" t="s">
        <v>75</v>
      </c>
      <c r="H1337" s="3" t="s">
        <v>57</v>
      </c>
      <c r="I1337" s="4">
        <v>20</v>
      </c>
      <c r="J1337" s="4" t="str" cm="1">
        <f t="array" ref="J1337">_xlfn.IFS(Merge2[[#This Row],[DistanceFromHome (KM)]] &lt;=10,"0-10KM",Merge2[[#This Row],[DistanceFromHome (KM)]] &lt;=20,"11-20KM",Merge2[[#This Row],[DistanceFromHome (KM)]] &lt;=30,"21-30KM",Merge2[[#This Row],[DistanceFromHome (KM)]] &lt;=40,"31-40KM",Merge2[[#This Row],[DistanceFromHome (KM)]] &lt;=50,"41-50KM")</f>
        <v>11-20KM</v>
      </c>
      <c r="K1337" s="3" t="s">
        <v>40</v>
      </c>
      <c r="L1337" s="3" t="s">
        <v>30</v>
      </c>
      <c r="M1337" s="4">
        <v>1</v>
      </c>
      <c r="N1337" s="3" t="str" cm="1">
        <f t="array" ref="N1337">_xlfn.SWITCH(Merge2[[#This Row],[Education]], 1, "Below College", 2, "College", 3, "Bachelor's", 4, "Master's", 5, "Doctorate")</f>
        <v>Below College</v>
      </c>
      <c r="O1337" s="3" t="s">
        <v>200</v>
      </c>
      <c r="P1337" s="3" t="s">
        <v>101</v>
      </c>
      <c r="Q1337" s="3" t="s">
        <v>51</v>
      </c>
      <c r="R1337" s="5">
        <v>55170</v>
      </c>
      <c r="S1337" s="4">
        <v>1</v>
      </c>
      <c r="T1337" s="3" t="s">
        <v>34</v>
      </c>
      <c r="U1337" s="4">
        <f>IF(Merge2[[#This Row],[OverTime]]="Yes", 1, 0)</f>
        <v>0</v>
      </c>
      <c r="V1337" s="2">
        <v>44610</v>
      </c>
      <c r="W1337" s="3" t="s">
        <v>34</v>
      </c>
      <c r="X1337" s="4">
        <v>0</v>
      </c>
      <c r="Y1337" s="4">
        <v>0</v>
      </c>
      <c r="Z1337" s="4">
        <v>0</v>
      </c>
      <c r="AA1337" s="4" t="str">
        <f>IF(Merge2[[#This Row],[YearsSinceLastPromotion]] &gt;=4, "Need Attention", "OK")</f>
        <v>OK</v>
      </c>
      <c r="AB1337" s="4">
        <v>0</v>
      </c>
      <c r="AC1337" s="1"/>
      <c r="AD1337" s="1"/>
      <c r="AE1337" s="2"/>
      <c r="AF1337" s="4"/>
      <c r="AG1337" s="4" t="e">
        <f>IF(ISNUMBER(Merge2[[#This Row],[PerformanceRating.EnvironmentSatisfaction]]),Merge2[[#This Row],[PerformanceRating.EnvironmentSatisfaction]], NA())</f>
        <v>#N/A</v>
      </c>
      <c r="AH1337" s="4"/>
      <c r="AI1337" s="4" t="e">
        <f>IF(ISNUMBER(Merge2[[#This Row],[PerformanceRating.JobSatisfaction]]),Merge2[[#This Row],[PerformanceRating.JobSatisfaction]],NA())</f>
        <v>#N/A</v>
      </c>
      <c r="AJ1337" s="4"/>
      <c r="AK1337" s="4" t="e">
        <f>IF(ISNUMBER(Merge2[[#This Row],[PerformanceRating.RelationshipSatisfaction]]),Merge2[[#This Row],[PerformanceRating.RelationshipSatisfaction]],NA())</f>
        <v>#N/A</v>
      </c>
      <c r="AL1337" s="4"/>
      <c r="AM1337" s="4"/>
      <c r="AN1337" s="4"/>
      <c r="AO1337" s="4" t="e">
        <f>IF(ISNUMBER(Merge2[[#This Row],[PerformanceRating.WorkLifeBalance]]),Merge2[[#This Row],[PerformanceRating.WorkLifeBalance]],NA())</f>
        <v>#N/A</v>
      </c>
      <c r="AP1337" s="4"/>
      <c r="AQ1337" s="4" t="e">
        <f>IF(ISNUMBER(Merge2[[#This Row],[PerformanceRating.SelfRating]]),Merge2[[#This Row],[PerformanceRating.SelfRating]],NA())</f>
        <v>#N/A</v>
      </c>
      <c r="AR1337" s="4"/>
      <c r="AS1337" s="4" t="e">
        <f>IF(ISNUMBER(Merge2[[#This Row],[PerformanceRating.ManagerRating]]),Merge2[[#This Row],[PerformanceRating.ManagerRating]],NA())</f>
        <v>#N/A</v>
      </c>
      <c r="AT1337" s="4" t="e">
        <f>AVERAGE(Merge2[[#This Row],[environment]],Merge2[[#This Row],[job_satisfactory]],Merge2[[#This Row],[Relationship]],Merge2[[#This Row],[worklife]],Merge2[[#This Row],[selfrating]],Merge2[[#This Row],[managerrating]])</f>
        <v>#N/A</v>
      </c>
    </row>
    <row r="1338" spans="1:46" x14ac:dyDescent="0.25">
      <c r="A1338" s="1" t="s">
        <v>4308</v>
      </c>
      <c r="B1338" s="3" t="s">
        <v>4309</v>
      </c>
      <c r="C1338" s="3" t="s">
        <v>4310</v>
      </c>
      <c r="D1338" s="3" t="s">
        <v>56</v>
      </c>
      <c r="E1338" s="4">
        <v>20</v>
      </c>
      <c r="F1338" s="4" t="str">
        <f>IF(Merge2[[#This Row],[Age]]&lt;=35,"Young","Old")</f>
        <v>Young</v>
      </c>
      <c r="G1338" s="3" t="s">
        <v>92</v>
      </c>
      <c r="H1338" s="3" t="s">
        <v>57</v>
      </c>
      <c r="I1338" s="4">
        <v>16</v>
      </c>
      <c r="J1338" s="4" t="str" cm="1">
        <f t="array" ref="J1338">_xlfn.IFS(Merge2[[#This Row],[DistanceFromHome (KM)]] &lt;=10,"0-10KM",Merge2[[#This Row],[DistanceFromHome (KM)]] &lt;=20,"11-20KM",Merge2[[#This Row],[DistanceFromHome (KM)]] &lt;=30,"21-30KM",Merge2[[#This Row],[DistanceFromHome (KM)]] &lt;=40,"31-40KM",Merge2[[#This Row],[DistanceFromHome (KM)]] &lt;=50,"41-50KM")</f>
        <v>11-20KM</v>
      </c>
      <c r="K1338" s="3" t="s">
        <v>40</v>
      </c>
      <c r="L1338" s="3" t="s">
        <v>30</v>
      </c>
      <c r="M1338" s="4">
        <v>3</v>
      </c>
      <c r="N1338" s="3" t="str" cm="1">
        <f t="array" ref="N1338">_xlfn.SWITCH(Merge2[[#This Row],[Education]], 1, "Below College", 2, "College", 3, "Bachelor's", 4, "Master's", 5, "Doctorate")</f>
        <v>Bachelor's</v>
      </c>
      <c r="O1338" s="3" t="s">
        <v>77</v>
      </c>
      <c r="P1338" s="3" t="s">
        <v>110</v>
      </c>
      <c r="Q1338" s="3" t="s">
        <v>51</v>
      </c>
      <c r="R1338" s="5">
        <v>38717</v>
      </c>
      <c r="S1338" s="4">
        <v>1</v>
      </c>
      <c r="T1338" s="3" t="s">
        <v>34</v>
      </c>
      <c r="U1338" s="4">
        <f>IF(Merge2[[#This Row],[OverTime]]="Yes", 1, 0)</f>
        <v>0</v>
      </c>
      <c r="V1338" s="2">
        <v>44611</v>
      </c>
      <c r="W1338" s="3" t="s">
        <v>34</v>
      </c>
      <c r="X1338" s="4">
        <v>0</v>
      </c>
      <c r="Y1338" s="4">
        <v>0</v>
      </c>
      <c r="Z1338" s="4">
        <v>0</v>
      </c>
      <c r="AA1338" s="4" t="str">
        <f>IF(Merge2[[#This Row],[YearsSinceLastPromotion]] &gt;=4, "Need Attention", "OK")</f>
        <v>OK</v>
      </c>
      <c r="AB1338" s="4">
        <v>0</v>
      </c>
      <c r="AC1338" s="1"/>
      <c r="AD1338" s="1"/>
      <c r="AE1338" s="2"/>
      <c r="AF1338" s="4"/>
      <c r="AG1338" s="4" t="e">
        <f>IF(ISNUMBER(Merge2[[#This Row],[PerformanceRating.EnvironmentSatisfaction]]),Merge2[[#This Row],[PerformanceRating.EnvironmentSatisfaction]], NA())</f>
        <v>#N/A</v>
      </c>
      <c r="AH1338" s="4"/>
      <c r="AI1338" s="4" t="e">
        <f>IF(ISNUMBER(Merge2[[#This Row],[PerformanceRating.JobSatisfaction]]),Merge2[[#This Row],[PerformanceRating.JobSatisfaction]],NA())</f>
        <v>#N/A</v>
      </c>
      <c r="AJ1338" s="4"/>
      <c r="AK1338" s="4" t="e">
        <f>IF(ISNUMBER(Merge2[[#This Row],[PerformanceRating.RelationshipSatisfaction]]),Merge2[[#This Row],[PerformanceRating.RelationshipSatisfaction]],NA())</f>
        <v>#N/A</v>
      </c>
      <c r="AL1338" s="4"/>
      <c r="AM1338" s="4"/>
      <c r="AN1338" s="4"/>
      <c r="AO1338" s="4" t="e">
        <f>IF(ISNUMBER(Merge2[[#This Row],[PerformanceRating.WorkLifeBalance]]),Merge2[[#This Row],[PerformanceRating.WorkLifeBalance]],NA())</f>
        <v>#N/A</v>
      </c>
      <c r="AP1338" s="4"/>
      <c r="AQ1338" s="4" t="e">
        <f>IF(ISNUMBER(Merge2[[#This Row],[PerformanceRating.SelfRating]]),Merge2[[#This Row],[PerformanceRating.SelfRating]],NA())</f>
        <v>#N/A</v>
      </c>
      <c r="AR1338" s="4"/>
      <c r="AS1338" s="4" t="e">
        <f>IF(ISNUMBER(Merge2[[#This Row],[PerformanceRating.ManagerRating]]),Merge2[[#This Row],[PerformanceRating.ManagerRating]],NA())</f>
        <v>#N/A</v>
      </c>
      <c r="AT1338" s="4" t="e">
        <f>AVERAGE(Merge2[[#This Row],[environment]],Merge2[[#This Row],[job_satisfactory]],Merge2[[#This Row],[Relationship]],Merge2[[#This Row],[worklife]],Merge2[[#This Row],[selfrating]],Merge2[[#This Row],[managerrating]])</f>
        <v>#N/A</v>
      </c>
    </row>
    <row r="1339" spans="1:46" x14ac:dyDescent="0.25">
      <c r="A1339" s="1" t="s">
        <v>4311</v>
      </c>
      <c r="B1339" s="3" t="s">
        <v>4312</v>
      </c>
      <c r="C1339" s="3" t="s">
        <v>4313</v>
      </c>
      <c r="D1339" s="3" t="s">
        <v>26</v>
      </c>
      <c r="E1339" s="4">
        <v>19</v>
      </c>
      <c r="F1339" s="4" t="str">
        <f>IF(Merge2[[#This Row],[Age]]&lt;=35,"Young","Old")</f>
        <v>Young</v>
      </c>
      <c r="G1339" s="3" t="s">
        <v>92</v>
      </c>
      <c r="H1339" s="3" t="s">
        <v>47</v>
      </c>
      <c r="I1339" s="4">
        <v>31</v>
      </c>
      <c r="J1339" s="4" t="str" cm="1">
        <f t="array" ref="J1339">_xlfn.IFS(Merge2[[#This Row],[DistanceFromHome (KM)]] &lt;=10,"0-10KM",Merge2[[#This Row],[DistanceFromHome (KM)]] &lt;=20,"11-20KM",Merge2[[#This Row],[DistanceFromHome (KM)]] &lt;=30,"21-30KM",Merge2[[#This Row],[DistanceFromHome (KM)]] &lt;=40,"31-40KM",Merge2[[#This Row],[DistanceFromHome (KM)]] &lt;=50,"41-50KM")</f>
        <v>31-40KM</v>
      </c>
      <c r="K1339" s="3" t="s">
        <v>69</v>
      </c>
      <c r="L1339" s="3" t="s">
        <v>30</v>
      </c>
      <c r="M1339" s="4">
        <v>4</v>
      </c>
      <c r="N1339" s="3" t="str" cm="1">
        <f t="array" ref="N1339">_xlfn.SWITCH(Merge2[[#This Row],[Education]], 1, "Below College", 2, "College", 3, "Bachelor's", 4, "Master's", 5, "Doctorate")</f>
        <v>Master's</v>
      </c>
      <c r="O1339" s="3" t="s">
        <v>49</v>
      </c>
      <c r="P1339" s="3" t="s">
        <v>64</v>
      </c>
      <c r="Q1339" s="3" t="s">
        <v>41</v>
      </c>
      <c r="R1339" s="5">
        <v>36832</v>
      </c>
      <c r="S1339" s="4">
        <v>1</v>
      </c>
      <c r="T1339" s="3" t="s">
        <v>42</v>
      </c>
      <c r="U1339" s="4">
        <f>IF(Merge2[[#This Row],[OverTime]]="Yes", 1, 0)</f>
        <v>1</v>
      </c>
      <c r="V1339" s="2">
        <v>44612</v>
      </c>
      <c r="W1339" s="3" t="s">
        <v>42</v>
      </c>
      <c r="X1339" s="4">
        <v>0</v>
      </c>
      <c r="Y1339" s="4">
        <v>0</v>
      </c>
      <c r="Z1339" s="4">
        <v>0</v>
      </c>
      <c r="AA1339" s="4" t="str">
        <f>IF(Merge2[[#This Row],[YearsSinceLastPromotion]] &gt;=4, "Need Attention", "OK")</f>
        <v>OK</v>
      </c>
      <c r="AB1339" s="4">
        <v>0</v>
      </c>
      <c r="AC1339" s="1"/>
      <c r="AD1339" s="1"/>
      <c r="AE1339" s="2"/>
      <c r="AF1339" s="4"/>
      <c r="AG1339" s="4" t="e">
        <f>IF(ISNUMBER(Merge2[[#This Row],[PerformanceRating.EnvironmentSatisfaction]]),Merge2[[#This Row],[PerformanceRating.EnvironmentSatisfaction]], NA())</f>
        <v>#N/A</v>
      </c>
      <c r="AH1339" s="4"/>
      <c r="AI1339" s="4" t="e">
        <f>IF(ISNUMBER(Merge2[[#This Row],[PerformanceRating.JobSatisfaction]]),Merge2[[#This Row],[PerformanceRating.JobSatisfaction]],NA())</f>
        <v>#N/A</v>
      </c>
      <c r="AJ1339" s="4"/>
      <c r="AK1339" s="4" t="e">
        <f>IF(ISNUMBER(Merge2[[#This Row],[PerformanceRating.RelationshipSatisfaction]]),Merge2[[#This Row],[PerformanceRating.RelationshipSatisfaction]],NA())</f>
        <v>#N/A</v>
      </c>
      <c r="AL1339" s="4"/>
      <c r="AM1339" s="4"/>
      <c r="AN1339" s="4"/>
      <c r="AO1339" s="4" t="e">
        <f>IF(ISNUMBER(Merge2[[#This Row],[PerformanceRating.WorkLifeBalance]]),Merge2[[#This Row],[PerformanceRating.WorkLifeBalance]],NA())</f>
        <v>#N/A</v>
      </c>
      <c r="AP1339" s="4"/>
      <c r="AQ1339" s="4" t="e">
        <f>IF(ISNUMBER(Merge2[[#This Row],[PerformanceRating.SelfRating]]),Merge2[[#This Row],[PerformanceRating.SelfRating]],NA())</f>
        <v>#N/A</v>
      </c>
      <c r="AR1339" s="4"/>
      <c r="AS1339" s="4" t="e">
        <f>IF(ISNUMBER(Merge2[[#This Row],[PerformanceRating.ManagerRating]]),Merge2[[#This Row],[PerformanceRating.ManagerRating]],NA())</f>
        <v>#N/A</v>
      </c>
      <c r="AT1339" s="4" t="e">
        <f>AVERAGE(Merge2[[#This Row],[environment]],Merge2[[#This Row],[job_satisfactory]],Merge2[[#This Row],[Relationship]],Merge2[[#This Row],[worklife]],Merge2[[#This Row],[selfrating]],Merge2[[#This Row],[managerrating]])</f>
        <v>#N/A</v>
      </c>
    </row>
    <row r="1340" spans="1:46" hidden="1" x14ac:dyDescent="0.25">
      <c r="A1340" s="1" t="s">
        <v>4314</v>
      </c>
      <c r="B1340" s="3" t="s">
        <v>4315</v>
      </c>
      <c r="C1340" s="3" t="s">
        <v>4316</v>
      </c>
      <c r="D1340" s="3" t="s">
        <v>26</v>
      </c>
      <c r="E1340" s="4">
        <v>39</v>
      </c>
      <c r="F1340" s="4" t="str">
        <f>IF(Merge2[[#This Row],[Age]]&lt;=35,"Young","Old")</f>
        <v>Old</v>
      </c>
      <c r="G1340" s="3" t="s">
        <v>27</v>
      </c>
      <c r="H1340" s="3" t="s">
        <v>47</v>
      </c>
      <c r="I1340" s="4">
        <v>28</v>
      </c>
      <c r="J1340" s="4" t="str" cm="1">
        <f t="array" ref="J1340">_xlfn.IFS(Merge2[[#This Row],[DistanceFromHome (KM)]] &lt;=10,"0-10KM",Merge2[[#This Row],[DistanceFromHome (KM)]] &lt;=20,"11-20KM",Merge2[[#This Row],[DistanceFromHome (KM)]] &lt;=30,"21-30KM",Merge2[[#This Row],[DistanceFromHome (KM)]] &lt;=40,"31-40KM",Merge2[[#This Row],[DistanceFromHome (KM)]] &lt;=50,"41-50KM")</f>
        <v>21-30KM</v>
      </c>
      <c r="K1340" s="3" t="s">
        <v>69</v>
      </c>
      <c r="L1340" s="3" t="s">
        <v>30</v>
      </c>
      <c r="M1340" s="4">
        <v>3</v>
      </c>
      <c r="N1340" s="3" t="str" cm="1">
        <f t="array" ref="N1340">_xlfn.SWITCH(Merge2[[#This Row],[Education]], 1, "Below College", 2, "College", 3, "Bachelor's", 4, "Master's", 5, "Doctorate")</f>
        <v>Bachelor's</v>
      </c>
      <c r="O1340" s="3" t="s">
        <v>47</v>
      </c>
      <c r="P1340" s="3" t="s">
        <v>50</v>
      </c>
      <c r="Q1340" s="3" t="s">
        <v>41</v>
      </c>
      <c r="R1340" s="5">
        <v>443218</v>
      </c>
      <c r="S1340" s="4">
        <v>1</v>
      </c>
      <c r="T1340" s="3" t="s">
        <v>34</v>
      </c>
      <c r="U1340" s="4">
        <f>IF(Merge2[[#This Row],[OverTime]]="Yes", 1, 0)</f>
        <v>0</v>
      </c>
      <c r="V1340" s="2">
        <v>44613</v>
      </c>
      <c r="W1340" s="3" t="s">
        <v>34</v>
      </c>
      <c r="X1340" s="4">
        <v>0</v>
      </c>
      <c r="Y1340" s="4">
        <v>0</v>
      </c>
      <c r="Z1340" s="4">
        <v>0</v>
      </c>
      <c r="AA1340" s="4" t="str">
        <f>IF(Merge2[[#This Row],[YearsSinceLastPromotion]] &gt;=4, "Need Attention", "OK")</f>
        <v>OK</v>
      </c>
      <c r="AB1340" s="4">
        <v>0</v>
      </c>
      <c r="AC1340" s="1"/>
      <c r="AD1340" s="1"/>
      <c r="AE1340" s="2"/>
      <c r="AF1340" s="4"/>
      <c r="AG1340" s="4" t="e">
        <f>IF(ISNUMBER(Merge2[[#This Row],[PerformanceRating.EnvironmentSatisfaction]]),Merge2[[#This Row],[PerformanceRating.EnvironmentSatisfaction]], NA())</f>
        <v>#N/A</v>
      </c>
      <c r="AH1340" s="4"/>
      <c r="AI1340" s="4" t="e">
        <f>IF(ISNUMBER(Merge2[[#This Row],[PerformanceRating.JobSatisfaction]]),Merge2[[#This Row],[PerformanceRating.JobSatisfaction]],NA())</f>
        <v>#N/A</v>
      </c>
      <c r="AJ1340" s="4"/>
      <c r="AK1340" s="4" t="e">
        <f>IF(ISNUMBER(Merge2[[#This Row],[PerformanceRating.RelationshipSatisfaction]]),Merge2[[#This Row],[PerformanceRating.RelationshipSatisfaction]],NA())</f>
        <v>#N/A</v>
      </c>
      <c r="AL1340" s="4"/>
      <c r="AM1340" s="4"/>
      <c r="AN1340" s="4"/>
      <c r="AO1340" s="4" t="e">
        <f>IF(ISNUMBER(Merge2[[#This Row],[PerformanceRating.WorkLifeBalance]]),Merge2[[#This Row],[PerformanceRating.WorkLifeBalance]],NA())</f>
        <v>#N/A</v>
      </c>
      <c r="AP1340" s="4"/>
      <c r="AQ1340" s="4" t="e">
        <f>IF(ISNUMBER(Merge2[[#This Row],[PerformanceRating.SelfRating]]),Merge2[[#This Row],[PerformanceRating.SelfRating]],NA())</f>
        <v>#N/A</v>
      </c>
      <c r="AR1340" s="4"/>
      <c r="AS1340" s="4" t="e">
        <f>IF(ISNUMBER(Merge2[[#This Row],[PerformanceRating.ManagerRating]]),Merge2[[#This Row],[PerformanceRating.ManagerRating]],NA())</f>
        <v>#N/A</v>
      </c>
      <c r="AT1340" s="4" t="e">
        <f>AVERAGE(Merge2[[#This Row],[environment]],Merge2[[#This Row],[job_satisfactory]],Merge2[[#This Row],[Relationship]],Merge2[[#This Row],[worklife]],Merge2[[#This Row],[selfrating]],Merge2[[#This Row],[managerrating]])</f>
        <v>#N/A</v>
      </c>
    </row>
    <row r="1341" spans="1:46" x14ac:dyDescent="0.25">
      <c r="A1341" s="1" t="s">
        <v>4317</v>
      </c>
      <c r="B1341" s="3" t="s">
        <v>1044</v>
      </c>
      <c r="C1341" s="3" t="s">
        <v>4318</v>
      </c>
      <c r="D1341" s="3" t="s">
        <v>39</v>
      </c>
      <c r="E1341" s="4">
        <v>21</v>
      </c>
      <c r="F1341" s="4" t="str">
        <f>IF(Merge2[[#This Row],[Age]]&lt;=35,"Young","Old")</f>
        <v>Young</v>
      </c>
      <c r="G1341" s="3" t="s">
        <v>27</v>
      </c>
      <c r="H1341" s="3" t="s">
        <v>57</v>
      </c>
      <c r="I1341" s="4">
        <v>18</v>
      </c>
      <c r="J1341" s="4" t="str" cm="1">
        <f t="array" ref="J1341">_xlfn.IFS(Merge2[[#This Row],[DistanceFromHome (KM)]] &lt;=10,"0-10KM",Merge2[[#This Row],[DistanceFromHome (KM)]] &lt;=20,"11-20KM",Merge2[[#This Row],[DistanceFromHome (KM)]] &lt;=30,"21-30KM",Merge2[[#This Row],[DistanceFromHome (KM)]] &lt;=40,"31-40KM",Merge2[[#This Row],[DistanceFromHome (KM)]] &lt;=50,"41-50KM")</f>
        <v>11-20KM</v>
      </c>
      <c r="K1341" s="3" t="s">
        <v>69</v>
      </c>
      <c r="L1341" s="3" t="s">
        <v>30</v>
      </c>
      <c r="M1341" s="4">
        <v>2</v>
      </c>
      <c r="N1341" s="3" t="str" cm="1">
        <f t="array" ref="N1341">_xlfn.SWITCH(Merge2[[#This Row],[Education]], 1, "Below College", 2, "College", 3, "Bachelor's", 4, "Master's", 5, "Doctorate")</f>
        <v>College</v>
      </c>
      <c r="O1341" s="3" t="s">
        <v>77</v>
      </c>
      <c r="P1341" s="3" t="s">
        <v>101</v>
      </c>
      <c r="Q1341" s="3" t="s">
        <v>51</v>
      </c>
      <c r="R1341" s="5">
        <v>71821</v>
      </c>
      <c r="S1341" s="4">
        <v>0</v>
      </c>
      <c r="T1341" s="3" t="s">
        <v>34</v>
      </c>
      <c r="U1341" s="4">
        <f>IF(Merge2[[#This Row],[OverTime]]="Yes", 1, 0)</f>
        <v>0</v>
      </c>
      <c r="V1341" s="2">
        <v>44613</v>
      </c>
      <c r="W1341" s="3" t="s">
        <v>34</v>
      </c>
      <c r="X1341" s="4">
        <v>0</v>
      </c>
      <c r="Y1341" s="4">
        <v>0</v>
      </c>
      <c r="Z1341" s="4">
        <v>0</v>
      </c>
      <c r="AA1341" s="4" t="str">
        <f>IF(Merge2[[#This Row],[YearsSinceLastPromotion]] &gt;=4, "Need Attention", "OK")</f>
        <v>OK</v>
      </c>
      <c r="AB1341" s="4">
        <v>0</v>
      </c>
      <c r="AC1341" s="1"/>
      <c r="AD1341" s="1"/>
      <c r="AE1341" s="2"/>
      <c r="AF1341" s="4"/>
      <c r="AG1341" s="4" t="e">
        <f>IF(ISNUMBER(Merge2[[#This Row],[PerformanceRating.EnvironmentSatisfaction]]),Merge2[[#This Row],[PerformanceRating.EnvironmentSatisfaction]], NA())</f>
        <v>#N/A</v>
      </c>
      <c r="AH1341" s="4"/>
      <c r="AI1341" s="4" t="e">
        <f>IF(ISNUMBER(Merge2[[#This Row],[PerformanceRating.JobSatisfaction]]),Merge2[[#This Row],[PerformanceRating.JobSatisfaction]],NA())</f>
        <v>#N/A</v>
      </c>
      <c r="AJ1341" s="4"/>
      <c r="AK1341" s="4" t="e">
        <f>IF(ISNUMBER(Merge2[[#This Row],[PerformanceRating.RelationshipSatisfaction]]),Merge2[[#This Row],[PerformanceRating.RelationshipSatisfaction]],NA())</f>
        <v>#N/A</v>
      </c>
      <c r="AL1341" s="4"/>
      <c r="AM1341" s="4"/>
      <c r="AN1341" s="4"/>
      <c r="AO1341" s="4" t="e">
        <f>IF(ISNUMBER(Merge2[[#This Row],[PerformanceRating.WorkLifeBalance]]),Merge2[[#This Row],[PerformanceRating.WorkLifeBalance]],NA())</f>
        <v>#N/A</v>
      </c>
      <c r="AP1341" s="4"/>
      <c r="AQ1341" s="4" t="e">
        <f>IF(ISNUMBER(Merge2[[#This Row],[PerformanceRating.SelfRating]]),Merge2[[#This Row],[PerformanceRating.SelfRating]],NA())</f>
        <v>#N/A</v>
      </c>
      <c r="AR1341" s="4"/>
      <c r="AS1341" s="4" t="e">
        <f>IF(ISNUMBER(Merge2[[#This Row],[PerformanceRating.ManagerRating]]),Merge2[[#This Row],[PerformanceRating.ManagerRating]],NA())</f>
        <v>#N/A</v>
      </c>
      <c r="AT1341" s="4" t="e">
        <f>AVERAGE(Merge2[[#This Row],[environment]],Merge2[[#This Row],[job_satisfactory]],Merge2[[#This Row],[Relationship]],Merge2[[#This Row],[worklife]],Merge2[[#This Row],[selfrating]],Merge2[[#This Row],[managerrating]])</f>
        <v>#N/A</v>
      </c>
    </row>
    <row r="1342" spans="1:46" x14ac:dyDescent="0.25">
      <c r="A1342" s="1" t="s">
        <v>4319</v>
      </c>
      <c r="B1342" s="3" t="s">
        <v>4320</v>
      </c>
      <c r="C1342" s="3" t="s">
        <v>4321</v>
      </c>
      <c r="D1342" s="3" t="s">
        <v>39</v>
      </c>
      <c r="E1342" s="4">
        <v>26</v>
      </c>
      <c r="F1342" s="4" t="str">
        <f>IF(Merge2[[#This Row],[Age]]&lt;=35,"Young","Old")</f>
        <v>Young</v>
      </c>
      <c r="G1342" s="3" t="s">
        <v>27</v>
      </c>
      <c r="H1342" s="3" t="s">
        <v>57</v>
      </c>
      <c r="I1342" s="4">
        <v>37</v>
      </c>
      <c r="J1342" s="4" t="str" cm="1">
        <f t="array" ref="J1342">_xlfn.IFS(Merge2[[#This Row],[DistanceFromHome (KM)]] &lt;=10,"0-10KM",Merge2[[#This Row],[DistanceFromHome (KM)]] &lt;=20,"11-20KM",Merge2[[#This Row],[DistanceFromHome (KM)]] &lt;=30,"21-30KM",Merge2[[#This Row],[DistanceFromHome (KM)]] &lt;=40,"31-40KM",Merge2[[#This Row],[DistanceFromHome (KM)]] &lt;=50,"41-50KM")</f>
        <v>31-40KM</v>
      </c>
      <c r="K1342" s="3" t="s">
        <v>40</v>
      </c>
      <c r="L1342" s="3" t="s">
        <v>30</v>
      </c>
      <c r="M1342" s="4">
        <v>3</v>
      </c>
      <c r="N1342" s="3" t="str" cm="1">
        <f t="array" ref="N1342">_xlfn.SWITCH(Merge2[[#This Row],[Education]], 1, "Below College", 2, "College", 3, "Bachelor's", 4, "Master's", 5, "Doctorate")</f>
        <v>Bachelor's</v>
      </c>
      <c r="O1342" s="3" t="s">
        <v>77</v>
      </c>
      <c r="P1342" s="3" t="s">
        <v>205</v>
      </c>
      <c r="Q1342" s="3" t="s">
        <v>41</v>
      </c>
      <c r="R1342" s="5">
        <v>192073</v>
      </c>
      <c r="S1342" s="4">
        <v>1</v>
      </c>
      <c r="T1342" s="3" t="s">
        <v>34</v>
      </c>
      <c r="U1342" s="4">
        <f>IF(Merge2[[#This Row],[OverTime]]="Yes", 1, 0)</f>
        <v>0</v>
      </c>
      <c r="V1342" s="2">
        <v>44613</v>
      </c>
      <c r="W1342" s="3" t="s">
        <v>34</v>
      </c>
      <c r="X1342" s="4">
        <v>0</v>
      </c>
      <c r="Y1342" s="4">
        <v>0</v>
      </c>
      <c r="Z1342" s="4">
        <v>0</v>
      </c>
      <c r="AA1342" s="4" t="str">
        <f>IF(Merge2[[#This Row],[YearsSinceLastPromotion]] &gt;=4, "Need Attention", "OK")</f>
        <v>OK</v>
      </c>
      <c r="AB1342" s="4">
        <v>0</v>
      </c>
      <c r="AC1342" s="1"/>
      <c r="AD1342" s="1"/>
      <c r="AE1342" s="2"/>
      <c r="AF1342" s="4"/>
      <c r="AG1342" s="4" t="e">
        <f>IF(ISNUMBER(Merge2[[#This Row],[PerformanceRating.EnvironmentSatisfaction]]),Merge2[[#This Row],[PerformanceRating.EnvironmentSatisfaction]], NA())</f>
        <v>#N/A</v>
      </c>
      <c r="AH1342" s="4"/>
      <c r="AI1342" s="4" t="e">
        <f>IF(ISNUMBER(Merge2[[#This Row],[PerformanceRating.JobSatisfaction]]),Merge2[[#This Row],[PerformanceRating.JobSatisfaction]],NA())</f>
        <v>#N/A</v>
      </c>
      <c r="AJ1342" s="4"/>
      <c r="AK1342" s="4" t="e">
        <f>IF(ISNUMBER(Merge2[[#This Row],[PerformanceRating.RelationshipSatisfaction]]),Merge2[[#This Row],[PerformanceRating.RelationshipSatisfaction]],NA())</f>
        <v>#N/A</v>
      </c>
      <c r="AL1342" s="4"/>
      <c r="AM1342" s="4"/>
      <c r="AN1342" s="4"/>
      <c r="AO1342" s="4" t="e">
        <f>IF(ISNUMBER(Merge2[[#This Row],[PerformanceRating.WorkLifeBalance]]),Merge2[[#This Row],[PerformanceRating.WorkLifeBalance]],NA())</f>
        <v>#N/A</v>
      </c>
      <c r="AP1342" s="4"/>
      <c r="AQ1342" s="4" t="e">
        <f>IF(ISNUMBER(Merge2[[#This Row],[PerformanceRating.SelfRating]]),Merge2[[#This Row],[PerformanceRating.SelfRating]],NA())</f>
        <v>#N/A</v>
      </c>
      <c r="AR1342" s="4"/>
      <c r="AS1342" s="4" t="e">
        <f>IF(ISNUMBER(Merge2[[#This Row],[PerformanceRating.ManagerRating]]),Merge2[[#This Row],[PerformanceRating.ManagerRating]],NA())</f>
        <v>#N/A</v>
      </c>
      <c r="AT1342" s="4" t="e">
        <f>AVERAGE(Merge2[[#This Row],[environment]],Merge2[[#This Row],[job_satisfactory]],Merge2[[#This Row],[Relationship]],Merge2[[#This Row],[worklife]],Merge2[[#This Row],[selfrating]],Merge2[[#This Row],[managerrating]])</f>
        <v>#N/A</v>
      </c>
    </row>
    <row r="1343" spans="1:46" x14ac:dyDescent="0.25">
      <c r="A1343" s="1" t="s">
        <v>4322</v>
      </c>
      <c r="B1343" s="3" t="s">
        <v>4323</v>
      </c>
      <c r="C1343" s="3" t="s">
        <v>4324</v>
      </c>
      <c r="D1343" s="3" t="s">
        <v>39</v>
      </c>
      <c r="E1343" s="4">
        <v>21</v>
      </c>
      <c r="F1343" s="4" t="str">
        <f>IF(Merge2[[#This Row],[Age]]&lt;=35,"Young","Old")</f>
        <v>Young</v>
      </c>
      <c r="G1343" s="3" t="s">
        <v>27</v>
      </c>
      <c r="H1343" s="3" t="s">
        <v>57</v>
      </c>
      <c r="I1343" s="4">
        <v>24</v>
      </c>
      <c r="J1343" s="4" t="str" cm="1">
        <f t="array" ref="J1343">_xlfn.IFS(Merge2[[#This Row],[DistanceFromHome (KM)]] &lt;=10,"0-10KM",Merge2[[#This Row],[DistanceFromHome (KM)]] &lt;=20,"11-20KM",Merge2[[#This Row],[DistanceFromHome (KM)]] &lt;=30,"21-30KM",Merge2[[#This Row],[DistanceFromHome (KM)]] &lt;=40,"31-40KM",Merge2[[#This Row],[DistanceFromHome (KM)]] &lt;=50,"41-50KM")</f>
        <v>21-30KM</v>
      </c>
      <c r="K1343" s="3" t="s">
        <v>40</v>
      </c>
      <c r="L1343" s="3" t="s">
        <v>30</v>
      </c>
      <c r="M1343" s="4">
        <v>2</v>
      </c>
      <c r="N1343" s="3" t="str" cm="1">
        <f t="array" ref="N1343">_xlfn.SWITCH(Merge2[[#This Row],[Education]], 1, "Below College", 2, "College", 3, "Bachelor's", 4, "Master's", 5, "Doctorate")</f>
        <v>College</v>
      </c>
      <c r="O1343" s="3" t="s">
        <v>77</v>
      </c>
      <c r="P1343" s="3" t="s">
        <v>93</v>
      </c>
      <c r="Q1343" s="3" t="s">
        <v>51</v>
      </c>
      <c r="R1343" s="5">
        <v>34024</v>
      </c>
      <c r="S1343" s="4">
        <v>2</v>
      </c>
      <c r="T1343" s="3" t="s">
        <v>34</v>
      </c>
      <c r="U1343" s="4">
        <f>IF(Merge2[[#This Row],[OverTime]]="Yes", 1, 0)</f>
        <v>0</v>
      </c>
      <c r="V1343" s="2">
        <v>44616</v>
      </c>
      <c r="W1343" s="3" t="s">
        <v>34</v>
      </c>
      <c r="X1343" s="4">
        <v>0</v>
      </c>
      <c r="Y1343" s="4">
        <v>0</v>
      </c>
      <c r="Z1343" s="4">
        <v>0</v>
      </c>
      <c r="AA1343" s="4" t="str">
        <f>IF(Merge2[[#This Row],[YearsSinceLastPromotion]] &gt;=4, "Need Attention", "OK")</f>
        <v>OK</v>
      </c>
      <c r="AB1343" s="4">
        <v>0</v>
      </c>
      <c r="AC1343" s="1"/>
      <c r="AD1343" s="1"/>
      <c r="AE1343" s="2"/>
      <c r="AF1343" s="4"/>
      <c r="AG1343" s="4" t="e">
        <f>IF(ISNUMBER(Merge2[[#This Row],[PerformanceRating.EnvironmentSatisfaction]]),Merge2[[#This Row],[PerformanceRating.EnvironmentSatisfaction]], NA())</f>
        <v>#N/A</v>
      </c>
      <c r="AH1343" s="4"/>
      <c r="AI1343" s="4" t="e">
        <f>IF(ISNUMBER(Merge2[[#This Row],[PerformanceRating.JobSatisfaction]]),Merge2[[#This Row],[PerformanceRating.JobSatisfaction]],NA())</f>
        <v>#N/A</v>
      </c>
      <c r="AJ1343" s="4"/>
      <c r="AK1343" s="4" t="e">
        <f>IF(ISNUMBER(Merge2[[#This Row],[PerformanceRating.RelationshipSatisfaction]]),Merge2[[#This Row],[PerformanceRating.RelationshipSatisfaction]],NA())</f>
        <v>#N/A</v>
      </c>
      <c r="AL1343" s="4"/>
      <c r="AM1343" s="4"/>
      <c r="AN1343" s="4"/>
      <c r="AO1343" s="4" t="e">
        <f>IF(ISNUMBER(Merge2[[#This Row],[PerformanceRating.WorkLifeBalance]]),Merge2[[#This Row],[PerformanceRating.WorkLifeBalance]],NA())</f>
        <v>#N/A</v>
      </c>
      <c r="AP1343" s="4"/>
      <c r="AQ1343" s="4" t="e">
        <f>IF(ISNUMBER(Merge2[[#This Row],[PerformanceRating.SelfRating]]),Merge2[[#This Row],[PerformanceRating.SelfRating]],NA())</f>
        <v>#N/A</v>
      </c>
      <c r="AR1343" s="4"/>
      <c r="AS1343" s="4" t="e">
        <f>IF(ISNUMBER(Merge2[[#This Row],[PerformanceRating.ManagerRating]]),Merge2[[#This Row],[PerformanceRating.ManagerRating]],NA())</f>
        <v>#N/A</v>
      </c>
      <c r="AT1343" s="4" t="e">
        <f>AVERAGE(Merge2[[#This Row],[environment]],Merge2[[#This Row],[job_satisfactory]],Merge2[[#This Row],[Relationship]],Merge2[[#This Row],[worklife]],Merge2[[#This Row],[selfrating]],Merge2[[#This Row],[managerrating]])</f>
        <v>#N/A</v>
      </c>
    </row>
    <row r="1344" spans="1:46" x14ac:dyDescent="0.25">
      <c r="A1344" s="1" t="s">
        <v>4325</v>
      </c>
      <c r="B1344" s="3" t="s">
        <v>4326</v>
      </c>
      <c r="C1344" s="3" t="s">
        <v>4327</v>
      </c>
      <c r="D1344" s="3" t="s">
        <v>39</v>
      </c>
      <c r="E1344" s="4">
        <v>21</v>
      </c>
      <c r="F1344" s="4" t="str">
        <f>IF(Merge2[[#This Row],[Age]]&lt;=35,"Young","Old")</f>
        <v>Young</v>
      </c>
      <c r="G1344" s="3" t="s">
        <v>75</v>
      </c>
      <c r="H1344" s="3" t="s">
        <v>57</v>
      </c>
      <c r="I1344" s="4">
        <v>20</v>
      </c>
      <c r="J1344" s="4" t="str" cm="1">
        <f t="array" ref="J1344">_xlfn.IFS(Merge2[[#This Row],[DistanceFromHome (KM)]] &lt;=10,"0-10KM",Merge2[[#This Row],[DistanceFromHome (KM)]] &lt;=20,"11-20KM",Merge2[[#This Row],[DistanceFromHome (KM)]] &lt;=30,"21-30KM",Merge2[[#This Row],[DistanceFromHome (KM)]] &lt;=40,"31-40KM",Merge2[[#This Row],[DistanceFromHome (KM)]] &lt;=50,"41-50KM")</f>
        <v>11-20KM</v>
      </c>
      <c r="K1344" s="3" t="s">
        <v>40</v>
      </c>
      <c r="L1344" s="3" t="s">
        <v>30</v>
      </c>
      <c r="M1344" s="4">
        <v>3</v>
      </c>
      <c r="N1344" s="3" t="str" cm="1">
        <f t="array" ref="N1344">_xlfn.SWITCH(Merge2[[#This Row],[Education]], 1, "Below College", 2, "College", 3, "Bachelor's", 4, "Master's", 5, "Doctorate")</f>
        <v>Bachelor's</v>
      </c>
      <c r="O1344" s="3" t="s">
        <v>77</v>
      </c>
      <c r="P1344" s="3" t="s">
        <v>93</v>
      </c>
      <c r="Q1344" s="3" t="s">
        <v>41</v>
      </c>
      <c r="R1344" s="5">
        <v>21454</v>
      </c>
      <c r="S1344" s="4">
        <v>0</v>
      </c>
      <c r="T1344" s="3" t="s">
        <v>34</v>
      </c>
      <c r="U1344" s="4">
        <f>IF(Merge2[[#This Row],[OverTime]]="Yes", 1, 0)</f>
        <v>0</v>
      </c>
      <c r="V1344" s="2">
        <v>44619</v>
      </c>
      <c r="W1344" s="3" t="s">
        <v>34</v>
      </c>
      <c r="X1344" s="4">
        <v>0</v>
      </c>
      <c r="Y1344" s="4">
        <v>0</v>
      </c>
      <c r="Z1344" s="4">
        <v>0</v>
      </c>
      <c r="AA1344" s="4" t="str">
        <f>IF(Merge2[[#This Row],[YearsSinceLastPromotion]] &gt;=4, "Need Attention", "OK")</f>
        <v>OK</v>
      </c>
      <c r="AB1344" s="4">
        <v>0</v>
      </c>
      <c r="AC1344" s="1"/>
      <c r="AD1344" s="1"/>
      <c r="AE1344" s="2"/>
      <c r="AF1344" s="4"/>
      <c r="AG1344" s="4" t="e">
        <f>IF(ISNUMBER(Merge2[[#This Row],[PerformanceRating.EnvironmentSatisfaction]]),Merge2[[#This Row],[PerformanceRating.EnvironmentSatisfaction]], NA())</f>
        <v>#N/A</v>
      </c>
      <c r="AH1344" s="4"/>
      <c r="AI1344" s="4" t="e">
        <f>IF(ISNUMBER(Merge2[[#This Row],[PerformanceRating.JobSatisfaction]]),Merge2[[#This Row],[PerformanceRating.JobSatisfaction]],NA())</f>
        <v>#N/A</v>
      </c>
      <c r="AJ1344" s="4"/>
      <c r="AK1344" s="4" t="e">
        <f>IF(ISNUMBER(Merge2[[#This Row],[PerformanceRating.RelationshipSatisfaction]]),Merge2[[#This Row],[PerformanceRating.RelationshipSatisfaction]],NA())</f>
        <v>#N/A</v>
      </c>
      <c r="AL1344" s="4"/>
      <c r="AM1344" s="4"/>
      <c r="AN1344" s="4"/>
      <c r="AO1344" s="4" t="e">
        <f>IF(ISNUMBER(Merge2[[#This Row],[PerformanceRating.WorkLifeBalance]]),Merge2[[#This Row],[PerformanceRating.WorkLifeBalance]],NA())</f>
        <v>#N/A</v>
      </c>
      <c r="AP1344" s="4"/>
      <c r="AQ1344" s="4" t="e">
        <f>IF(ISNUMBER(Merge2[[#This Row],[PerformanceRating.SelfRating]]),Merge2[[#This Row],[PerformanceRating.SelfRating]],NA())</f>
        <v>#N/A</v>
      </c>
      <c r="AR1344" s="4"/>
      <c r="AS1344" s="4" t="e">
        <f>IF(ISNUMBER(Merge2[[#This Row],[PerformanceRating.ManagerRating]]),Merge2[[#This Row],[PerformanceRating.ManagerRating]],NA())</f>
        <v>#N/A</v>
      </c>
      <c r="AT1344" s="4" t="e">
        <f>AVERAGE(Merge2[[#This Row],[environment]],Merge2[[#This Row],[job_satisfactory]],Merge2[[#This Row],[Relationship]],Merge2[[#This Row],[worklife]],Merge2[[#This Row],[selfrating]],Merge2[[#This Row],[managerrating]])</f>
        <v>#N/A</v>
      </c>
    </row>
    <row r="1345" spans="1:46" x14ac:dyDescent="0.25">
      <c r="A1345" s="1" t="s">
        <v>4328</v>
      </c>
      <c r="B1345" s="3" t="s">
        <v>2789</v>
      </c>
      <c r="C1345" s="3" t="s">
        <v>4329</v>
      </c>
      <c r="D1345" s="3" t="s">
        <v>39</v>
      </c>
      <c r="E1345" s="4">
        <v>18</v>
      </c>
      <c r="F1345" s="4" t="str">
        <f>IF(Merge2[[#This Row],[Age]]&lt;=35,"Young","Old")</f>
        <v>Young</v>
      </c>
      <c r="G1345" s="3" t="s">
        <v>27</v>
      </c>
      <c r="H1345" s="3" t="s">
        <v>57</v>
      </c>
      <c r="I1345" s="4">
        <v>21</v>
      </c>
      <c r="J1345" s="4" t="str" cm="1">
        <f t="array" ref="J1345">_xlfn.IFS(Merge2[[#This Row],[DistanceFromHome (KM)]] &lt;=10,"0-10KM",Merge2[[#This Row],[DistanceFromHome (KM)]] &lt;=20,"11-20KM",Merge2[[#This Row],[DistanceFromHome (KM)]] &lt;=30,"21-30KM",Merge2[[#This Row],[DistanceFromHome (KM)]] &lt;=40,"31-40KM",Merge2[[#This Row],[DistanceFromHome (KM)]] &lt;=50,"41-50KM")</f>
        <v>21-30KM</v>
      </c>
      <c r="K1345" s="3" t="s">
        <v>40</v>
      </c>
      <c r="L1345" s="3" t="s">
        <v>30</v>
      </c>
      <c r="M1345" s="4">
        <v>3</v>
      </c>
      <c r="N1345" s="3" t="str" cm="1">
        <f t="array" ref="N1345">_xlfn.SWITCH(Merge2[[#This Row],[Education]], 1, "Below College", 2, "College", 3, "Bachelor's", 4, "Master's", 5, "Doctorate")</f>
        <v>Bachelor's</v>
      </c>
      <c r="O1345" s="3" t="s">
        <v>58</v>
      </c>
      <c r="P1345" s="3" t="s">
        <v>110</v>
      </c>
      <c r="Q1345" s="3" t="s">
        <v>51</v>
      </c>
      <c r="R1345" s="5">
        <v>42946</v>
      </c>
      <c r="S1345" s="4">
        <v>0</v>
      </c>
      <c r="T1345" s="3" t="s">
        <v>34</v>
      </c>
      <c r="U1345" s="4">
        <f>IF(Merge2[[#This Row],[OverTime]]="Yes", 1, 0)</f>
        <v>0</v>
      </c>
      <c r="V1345" s="2">
        <v>44622</v>
      </c>
      <c r="W1345" s="3" t="s">
        <v>34</v>
      </c>
      <c r="X1345" s="4">
        <v>0</v>
      </c>
      <c r="Y1345" s="4">
        <v>0</v>
      </c>
      <c r="Z1345" s="4">
        <v>0</v>
      </c>
      <c r="AA1345" s="4" t="str">
        <f>IF(Merge2[[#This Row],[YearsSinceLastPromotion]] &gt;=4, "Need Attention", "OK")</f>
        <v>OK</v>
      </c>
      <c r="AB1345" s="4">
        <v>0</v>
      </c>
      <c r="AC1345" s="1"/>
      <c r="AD1345" s="1"/>
      <c r="AE1345" s="2"/>
      <c r="AF1345" s="4"/>
      <c r="AG1345" s="4" t="e">
        <f>IF(ISNUMBER(Merge2[[#This Row],[PerformanceRating.EnvironmentSatisfaction]]),Merge2[[#This Row],[PerformanceRating.EnvironmentSatisfaction]], NA())</f>
        <v>#N/A</v>
      </c>
      <c r="AH1345" s="4"/>
      <c r="AI1345" s="4" t="e">
        <f>IF(ISNUMBER(Merge2[[#This Row],[PerformanceRating.JobSatisfaction]]),Merge2[[#This Row],[PerformanceRating.JobSatisfaction]],NA())</f>
        <v>#N/A</v>
      </c>
      <c r="AJ1345" s="4"/>
      <c r="AK1345" s="4" t="e">
        <f>IF(ISNUMBER(Merge2[[#This Row],[PerformanceRating.RelationshipSatisfaction]]),Merge2[[#This Row],[PerformanceRating.RelationshipSatisfaction]],NA())</f>
        <v>#N/A</v>
      </c>
      <c r="AL1345" s="4"/>
      <c r="AM1345" s="4"/>
      <c r="AN1345" s="4"/>
      <c r="AO1345" s="4" t="e">
        <f>IF(ISNUMBER(Merge2[[#This Row],[PerformanceRating.WorkLifeBalance]]),Merge2[[#This Row],[PerformanceRating.WorkLifeBalance]],NA())</f>
        <v>#N/A</v>
      </c>
      <c r="AP1345" s="4"/>
      <c r="AQ1345" s="4" t="e">
        <f>IF(ISNUMBER(Merge2[[#This Row],[PerformanceRating.SelfRating]]),Merge2[[#This Row],[PerformanceRating.SelfRating]],NA())</f>
        <v>#N/A</v>
      </c>
      <c r="AR1345" s="4"/>
      <c r="AS1345" s="4" t="e">
        <f>IF(ISNUMBER(Merge2[[#This Row],[PerformanceRating.ManagerRating]]),Merge2[[#This Row],[PerformanceRating.ManagerRating]],NA())</f>
        <v>#N/A</v>
      </c>
      <c r="AT1345" s="4" t="e">
        <f>AVERAGE(Merge2[[#This Row],[environment]],Merge2[[#This Row],[job_satisfactory]],Merge2[[#This Row],[Relationship]],Merge2[[#This Row],[worklife]],Merge2[[#This Row],[selfrating]],Merge2[[#This Row],[managerrating]])</f>
        <v>#N/A</v>
      </c>
    </row>
    <row r="1346" spans="1:46" x14ac:dyDescent="0.25">
      <c r="A1346" s="1" t="s">
        <v>4330</v>
      </c>
      <c r="B1346" s="3" t="s">
        <v>4331</v>
      </c>
      <c r="C1346" s="3" t="s">
        <v>4332</v>
      </c>
      <c r="D1346" s="3" t="s">
        <v>39</v>
      </c>
      <c r="E1346" s="4">
        <v>29</v>
      </c>
      <c r="F1346" s="4" t="str">
        <f>IF(Merge2[[#This Row],[Age]]&lt;=35,"Young","Old")</f>
        <v>Young</v>
      </c>
      <c r="G1346" s="3" t="s">
        <v>27</v>
      </c>
      <c r="H1346" s="3" t="s">
        <v>28</v>
      </c>
      <c r="I1346" s="4">
        <v>18</v>
      </c>
      <c r="J1346" s="4" t="str" cm="1">
        <f t="array" ref="J1346">_xlfn.IFS(Merge2[[#This Row],[DistanceFromHome (KM)]] &lt;=10,"0-10KM",Merge2[[#This Row],[DistanceFromHome (KM)]] &lt;=20,"11-20KM",Merge2[[#This Row],[DistanceFromHome (KM)]] &lt;=30,"21-30KM",Merge2[[#This Row],[DistanceFromHome (KM)]] &lt;=40,"31-40KM",Merge2[[#This Row],[DistanceFromHome (KM)]] &lt;=50,"41-50KM")</f>
        <v>11-20KM</v>
      </c>
      <c r="K1346" s="3" t="s">
        <v>29</v>
      </c>
      <c r="L1346" s="3" t="s">
        <v>30</v>
      </c>
      <c r="M1346" s="4">
        <v>2</v>
      </c>
      <c r="N1346" s="3" t="str" cm="1">
        <f t="array" ref="N1346">_xlfn.SWITCH(Merge2[[#This Row],[Education]], 1, "Below College", 2, "College", 3, "Bachelor's", 4, "Master's", 5, "Doctorate")</f>
        <v>College</v>
      </c>
      <c r="O1346" s="3" t="s">
        <v>130</v>
      </c>
      <c r="P1346" s="3" t="s">
        <v>32</v>
      </c>
      <c r="Q1346" s="3" t="s">
        <v>41</v>
      </c>
      <c r="R1346" s="5">
        <v>225330</v>
      </c>
      <c r="S1346" s="4">
        <v>0</v>
      </c>
      <c r="T1346" s="3" t="s">
        <v>34</v>
      </c>
      <c r="U1346" s="4">
        <f>IF(Merge2[[#This Row],[OverTime]]="Yes", 1, 0)</f>
        <v>0</v>
      </c>
      <c r="V1346" s="2">
        <v>44622</v>
      </c>
      <c r="W1346" s="3" t="s">
        <v>42</v>
      </c>
      <c r="X1346" s="4">
        <v>0</v>
      </c>
      <c r="Y1346" s="4">
        <v>0</v>
      </c>
      <c r="Z1346" s="4">
        <v>0</v>
      </c>
      <c r="AA1346" s="4" t="str">
        <f>IF(Merge2[[#This Row],[YearsSinceLastPromotion]] &gt;=4, "Need Attention", "OK")</f>
        <v>OK</v>
      </c>
      <c r="AB1346" s="4">
        <v>0</v>
      </c>
      <c r="AC1346" s="1" t="s">
        <v>4333</v>
      </c>
      <c r="AD1346" s="1" t="s">
        <v>4330</v>
      </c>
      <c r="AE1346" s="2">
        <v>42497</v>
      </c>
      <c r="AF1346" s="4">
        <v>1</v>
      </c>
      <c r="AG1346" s="4">
        <f>IF(ISNUMBER(Merge2[[#This Row],[PerformanceRating.EnvironmentSatisfaction]]),Merge2[[#This Row],[PerformanceRating.EnvironmentSatisfaction]], NA())</f>
        <v>1</v>
      </c>
      <c r="AH1346" s="4">
        <v>4</v>
      </c>
      <c r="AI1346" s="4">
        <f>IF(ISNUMBER(Merge2[[#This Row],[PerformanceRating.JobSatisfaction]]),Merge2[[#This Row],[PerformanceRating.JobSatisfaction]],NA())</f>
        <v>4</v>
      </c>
      <c r="AJ1346" s="4">
        <v>2</v>
      </c>
      <c r="AK1346" s="4">
        <f>IF(ISNUMBER(Merge2[[#This Row],[PerformanceRating.RelationshipSatisfaction]]),Merge2[[#This Row],[PerformanceRating.RelationshipSatisfaction]],NA())</f>
        <v>2</v>
      </c>
      <c r="AL1346" s="4">
        <v>1</v>
      </c>
      <c r="AM1346" s="4">
        <v>1</v>
      </c>
      <c r="AN1346" s="4">
        <v>4</v>
      </c>
      <c r="AO1346" s="4">
        <f>IF(ISNUMBER(Merge2[[#This Row],[PerformanceRating.WorkLifeBalance]]),Merge2[[#This Row],[PerformanceRating.WorkLifeBalance]],NA())</f>
        <v>4</v>
      </c>
      <c r="AP1346" s="4">
        <v>5</v>
      </c>
      <c r="AQ1346" s="4">
        <f>IF(ISNUMBER(Merge2[[#This Row],[PerformanceRating.SelfRating]]),Merge2[[#This Row],[PerformanceRating.SelfRating]],NA())</f>
        <v>5</v>
      </c>
      <c r="AR1346" s="4">
        <v>5</v>
      </c>
      <c r="AS1346" s="4">
        <f>IF(ISNUMBER(Merge2[[#This Row],[PerformanceRating.ManagerRating]]),Merge2[[#This Row],[PerformanceRating.ManagerRating]],NA())</f>
        <v>5</v>
      </c>
      <c r="AT1346" s="4">
        <f>AVERAGE(Merge2[[#This Row],[environment]],Merge2[[#This Row],[job_satisfactory]],Merge2[[#This Row],[Relationship]],Merge2[[#This Row],[worklife]],Merge2[[#This Row],[selfrating]],Merge2[[#This Row],[managerrating]])</f>
        <v>3.5</v>
      </c>
    </row>
    <row r="1347" spans="1:46" x14ac:dyDescent="0.25">
      <c r="A1347" s="1" t="s">
        <v>4334</v>
      </c>
      <c r="B1347" s="3" t="s">
        <v>4335</v>
      </c>
      <c r="C1347" s="3" t="s">
        <v>4336</v>
      </c>
      <c r="D1347" s="3" t="s">
        <v>39</v>
      </c>
      <c r="E1347" s="4">
        <v>18</v>
      </c>
      <c r="F1347" s="4" t="str">
        <f>IF(Merge2[[#This Row],[Age]]&lt;=35,"Young","Old")</f>
        <v>Young</v>
      </c>
      <c r="G1347" s="3" t="s">
        <v>75</v>
      </c>
      <c r="H1347" s="3" t="s">
        <v>57</v>
      </c>
      <c r="I1347" s="4">
        <v>4</v>
      </c>
      <c r="J1347" s="4" t="str" cm="1">
        <f t="array" ref="J1347">_xlfn.IFS(Merge2[[#This Row],[DistanceFromHome (KM)]] &lt;=10,"0-10KM",Merge2[[#This Row],[DistanceFromHome (KM)]] &lt;=20,"11-20KM",Merge2[[#This Row],[DistanceFromHome (KM)]] &lt;=30,"21-30KM",Merge2[[#This Row],[DistanceFromHome (KM)]] &lt;=40,"31-40KM",Merge2[[#This Row],[DistanceFromHome (KM)]] &lt;=50,"41-50KM")</f>
        <v>0-10KM</v>
      </c>
      <c r="K1347" s="3" t="s">
        <v>40</v>
      </c>
      <c r="L1347" s="3" t="s">
        <v>30</v>
      </c>
      <c r="M1347" s="4">
        <v>3</v>
      </c>
      <c r="N1347" s="3" t="str" cm="1">
        <f t="array" ref="N1347">_xlfn.SWITCH(Merge2[[#This Row],[Education]], 1, "Below College", 2, "College", 3, "Bachelor's", 4, "Master's", 5, "Doctorate")</f>
        <v>Bachelor's</v>
      </c>
      <c r="O1347" s="3" t="s">
        <v>77</v>
      </c>
      <c r="P1347" s="3" t="s">
        <v>110</v>
      </c>
      <c r="Q1347" s="3" t="s">
        <v>41</v>
      </c>
      <c r="R1347" s="5">
        <v>32191</v>
      </c>
      <c r="S1347" s="4">
        <v>1</v>
      </c>
      <c r="T1347" s="3" t="s">
        <v>34</v>
      </c>
      <c r="U1347" s="4">
        <f>IF(Merge2[[#This Row],[OverTime]]="Yes", 1, 0)</f>
        <v>0</v>
      </c>
      <c r="V1347" s="2">
        <v>44627</v>
      </c>
      <c r="W1347" s="3" t="s">
        <v>34</v>
      </c>
      <c r="X1347" s="4">
        <v>0</v>
      </c>
      <c r="Y1347" s="4">
        <v>0</v>
      </c>
      <c r="Z1347" s="4">
        <v>0</v>
      </c>
      <c r="AA1347" s="4" t="str">
        <f>IF(Merge2[[#This Row],[YearsSinceLastPromotion]] &gt;=4, "Need Attention", "OK")</f>
        <v>OK</v>
      </c>
      <c r="AB1347" s="4">
        <v>0</v>
      </c>
      <c r="AC1347" s="1"/>
      <c r="AD1347" s="1"/>
      <c r="AE1347" s="2"/>
      <c r="AF1347" s="4"/>
      <c r="AG1347" s="4" t="e">
        <f>IF(ISNUMBER(Merge2[[#This Row],[PerformanceRating.EnvironmentSatisfaction]]),Merge2[[#This Row],[PerformanceRating.EnvironmentSatisfaction]], NA())</f>
        <v>#N/A</v>
      </c>
      <c r="AH1347" s="4"/>
      <c r="AI1347" s="4" t="e">
        <f>IF(ISNUMBER(Merge2[[#This Row],[PerformanceRating.JobSatisfaction]]),Merge2[[#This Row],[PerformanceRating.JobSatisfaction]],NA())</f>
        <v>#N/A</v>
      </c>
      <c r="AJ1347" s="4"/>
      <c r="AK1347" s="4" t="e">
        <f>IF(ISNUMBER(Merge2[[#This Row],[PerformanceRating.RelationshipSatisfaction]]),Merge2[[#This Row],[PerformanceRating.RelationshipSatisfaction]],NA())</f>
        <v>#N/A</v>
      </c>
      <c r="AL1347" s="4"/>
      <c r="AM1347" s="4"/>
      <c r="AN1347" s="4"/>
      <c r="AO1347" s="4" t="e">
        <f>IF(ISNUMBER(Merge2[[#This Row],[PerformanceRating.WorkLifeBalance]]),Merge2[[#This Row],[PerformanceRating.WorkLifeBalance]],NA())</f>
        <v>#N/A</v>
      </c>
      <c r="AP1347" s="4"/>
      <c r="AQ1347" s="4" t="e">
        <f>IF(ISNUMBER(Merge2[[#This Row],[PerformanceRating.SelfRating]]),Merge2[[#This Row],[PerformanceRating.SelfRating]],NA())</f>
        <v>#N/A</v>
      </c>
      <c r="AR1347" s="4"/>
      <c r="AS1347" s="4" t="e">
        <f>IF(ISNUMBER(Merge2[[#This Row],[PerformanceRating.ManagerRating]]),Merge2[[#This Row],[PerformanceRating.ManagerRating]],NA())</f>
        <v>#N/A</v>
      </c>
      <c r="AT1347" s="4" t="e">
        <f>AVERAGE(Merge2[[#This Row],[environment]],Merge2[[#This Row],[job_satisfactory]],Merge2[[#This Row],[Relationship]],Merge2[[#This Row],[worklife]],Merge2[[#This Row],[selfrating]],Merge2[[#This Row],[managerrating]])</f>
        <v>#N/A</v>
      </c>
    </row>
    <row r="1348" spans="1:46" x14ac:dyDescent="0.25">
      <c r="A1348" s="1" t="s">
        <v>4337</v>
      </c>
      <c r="B1348" s="3" t="s">
        <v>4338</v>
      </c>
      <c r="C1348" s="3" t="s">
        <v>4339</v>
      </c>
      <c r="D1348" s="3" t="s">
        <v>39</v>
      </c>
      <c r="E1348" s="4">
        <v>20</v>
      </c>
      <c r="F1348" s="4" t="str">
        <f>IF(Merge2[[#This Row],[Age]]&lt;=35,"Young","Old")</f>
        <v>Young</v>
      </c>
      <c r="G1348" s="3" t="s">
        <v>27</v>
      </c>
      <c r="H1348" s="3" t="s">
        <v>57</v>
      </c>
      <c r="I1348" s="4">
        <v>29</v>
      </c>
      <c r="J1348" s="4" t="str" cm="1">
        <f t="array" ref="J1348">_xlfn.IFS(Merge2[[#This Row],[DistanceFromHome (KM)]] &lt;=10,"0-10KM",Merge2[[#This Row],[DistanceFromHome (KM)]] &lt;=20,"11-20KM",Merge2[[#This Row],[DistanceFromHome (KM)]] &lt;=30,"21-30KM",Merge2[[#This Row],[DistanceFromHome (KM)]] &lt;=40,"31-40KM",Merge2[[#This Row],[DistanceFromHome (KM)]] &lt;=50,"41-50KM")</f>
        <v>21-30KM</v>
      </c>
      <c r="K1348" s="3" t="s">
        <v>40</v>
      </c>
      <c r="L1348" s="3" t="s">
        <v>30</v>
      </c>
      <c r="M1348" s="4">
        <v>1</v>
      </c>
      <c r="N1348" s="3" t="str" cm="1">
        <f t="array" ref="N1348">_xlfn.SWITCH(Merge2[[#This Row],[Education]], 1, "Below College", 2, "College", 3, "Bachelor's", 4, "Master's", 5, "Doctorate")</f>
        <v>Below College</v>
      </c>
      <c r="O1348" s="3" t="s">
        <v>58</v>
      </c>
      <c r="P1348" s="3" t="s">
        <v>93</v>
      </c>
      <c r="Q1348" s="3" t="s">
        <v>51</v>
      </c>
      <c r="R1348" s="5">
        <v>20526</v>
      </c>
      <c r="S1348" s="4">
        <v>1</v>
      </c>
      <c r="T1348" s="3" t="s">
        <v>34</v>
      </c>
      <c r="U1348" s="4">
        <f>IF(Merge2[[#This Row],[OverTime]]="Yes", 1, 0)</f>
        <v>0</v>
      </c>
      <c r="V1348" s="2">
        <v>44628</v>
      </c>
      <c r="W1348" s="3" t="s">
        <v>34</v>
      </c>
      <c r="X1348" s="4">
        <v>0</v>
      </c>
      <c r="Y1348" s="4">
        <v>0</v>
      </c>
      <c r="Z1348" s="4">
        <v>0</v>
      </c>
      <c r="AA1348" s="4" t="str">
        <f>IF(Merge2[[#This Row],[YearsSinceLastPromotion]] &gt;=4, "Need Attention", "OK")</f>
        <v>OK</v>
      </c>
      <c r="AB1348" s="4">
        <v>0</v>
      </c>
      <c r="AC1348" s="1"/>
      <c r="AD1348" s="1"/>
      <c r="AE1348" s="2"/>
      <c r="AF1348" s="4"/>
      <c r="AG1348" s="4" t="e">
        <f>IF(ISNUMBER(Merge2[[#This Row],[PerformanceRating.EnvironmentSatisfaction]]),Merge2[[#This Row],[PerformanceRating.EnvironmentSatisfaction]], NA())</f>
        <v>#N/A</v>
      </c>
      <c r="AH1348" s="4"/>
      <c r="AI1348" s="4" t="e">
        <f>IF(ISNUMBER(Merge2[[#This Row],[PerformanceRating.JobSatisfaction]]),Merge2[[#This Row],[PerformanceRating.JobSatisfaction]],NA())</f>
        <v>#N/A</v>
      </c>
      <c r="AJ1348" s="4"/>
      <c r="AK1348" s="4" t="e">
        <f>IF(ISNUMBER(Merge2[[#This Row],[PerformanceRating.RelationshipSatisfaction]]),Merge2[[#This Row],[PerformanceRating.RelationshipSatisfaction]],NA())</f>
        <v>#N/A</v>
      </c>
      <c r="AL1348" s="4"/>
      <c r="AM1348" s="4"/>
      <c r="AN1348" s="4"/>
      <c r="AO1348" s="4" t="e">
        <f>IF(ISNUMBER(Merge2[[#This Row],[PerformanceRating.WorkLifeBalance]]),Merge2[[#This Row],[PerformanceRating.WorkLifeBalance]],NA())</f>
        <v>#N/A</v>
      </c>
      <c r="AP1348" s="4"/>
      <c r="AQ1348" s="4" t="e">
        <f>IF(ISNUMBER(Merge2[[#This Row],[PerformanceRating.SelfRating]]),Merge2[[#This Row],[PerformanceRating.SelfRating]],NA())</f>
        <v>#N/A</v>
      </c>
      <c r="AR1348" s="4"/>
      <c r="AS1348" s="4" t="e">
        <f>IF(ISNUMBER(Merge2[[#This Row],[PerformanceRating.ManagerRating]]),Merge2[[#This Row],[PerformanceRating.ManagerRating]],NA())</f>
        <v>#N/A</v>
      </c>
      <c r="AT1348" s="4" t="e">
        <f>AVERAGE(Merge2[[#This Row],[environment]],Merge2[[#This Row],[job_satisfactory]],Merge2[[#This Row],[Relationship]],Merge2[[#This Row],[worklife]],Merge2[[#This Row],[selfrating]],Merge2[[#This Row],[managerrating]])</f>
        <v>#N/A</v>
      </c>
    </row>
    <row r="1349" spans="1:46" hidden="1" x14ac:dyDescent="0.25">
      <c r="A1349" s="1" t="s">
        <v>4340</v>
      </c>
      <c r="B1349" s="3" t="s">
        <v>4341</v>
      </c>
      <c r="C1349" s="3" t="s">
        <v>4342</v>
      </c>
      <c r="D1349" s="3" t="s">
        <v>39</v>
      </c>
      <c r="E1349" s="4">
        <v>49</v>
      </c>
      <c r="F1349" s="4" t="str">
        <f>IF(Merge2[[#This Row],[Age]]&lt;=35,"Young","Old")</f>
        <v>Old</v>
      </c>
      <c r="G1349" s="3" t="s">
        <v>92</v>
      </c>
      <c r="H1349" s="3" t="s">
        <v>57</v>
      </c>
      <c r="I1349" s="4">
        <v>43</v>
      </c>
      <c r="J1349" s="4" t="str" cm="1">
        <f t="array" ref="J1349">_xlfn.IFS(Merge2[[#This Row],[DistanceFromHome (KM)]] &lt;=10,"0-10KM",Merge2[[#This Row],[DistanceFromHome (KM)]] &lt;=20,"11-20KM",Merge2[[#This Row],[DistanceFromHome (KM)]] &lt;=30,"21-30KM",Merge2[[#This Row],[DistanceFromHome (KM)]] &lt;=40,"31-40KM",Merge2[[#This Row],[DistanceFromHome (KM)]] &lt;=50,"41-50KM")</f>
        <v>41-50KM</v>
      </c>
      <c r="K1349" s="3" t="s">
        <v>40</v>
      </c>
      <c r="L1349" s="3" t="s">
        <v>30</v>
      </c>
      <c r="M1349" s="4">
        <v>3</v>
      </c>
      <c r="N1349" s="3" t="str" cm="1">
        <f t="array" ref="N1349">_xlfn.SWITCH(Merge2[[#This Row],[Education]], 1, "Below College", 2, "College", 3, "Bachelor's", 4, "Master's", 5, "Doctorate")</f>
        <v>Bachelor's</v>
      </c>
      <c r="O1349" s="3" t="s">
        <v>58</v>
      </c>
      <c r="P1349" s="3" t="s">
        <v>205</v>
      </c>
      <c r="Q1349" s="3" t="s">
        <v>33</v>
      </c>
      <c r="R1349" s="5">
        <v>368010</v>
      </c>
      <c r="S1349" s="4">
        <v>1</v>
      </c>
      <c r="T1349" s="3" t="s">
        <v>34</v>
      </c>
      <c r="U1349" s="4">
        <f>IF(Merge2[[#This Row],[OverTime]]="Yes", 1, 0)</f>
        <v>0</v>
      </c>
      <c r="V1349" s="2">
        <v>44633</v>
      </c>
      <c r="W1349" s="3" t="s">
        <v>34</v>
      </c>
      <c r="X1349" s="4">
        <v>0</v>
      </c>
      <c r="Y1349" s="4">
        <v>0</v>
      </c>
      <c r="Z1349" s="4">
        <v>0</v>
      </c>
      <c r="AA1349" s="4" t="str">
        <f>IF(Merge2[[#This Row],[YearsSinceLastPromotion]] &gt;=4, "Need Attention", "OK")</f>
        <v>OK</v>
      </c>
      <c r="AB1349" s="4">
        <v>0</v>
      </c>
      <c r="AC1349" s="1"/>
      <c r="AD1349" s="1"/>
      <c r="AE1349" s="2"/>
      <c r="AF1349" s="4"/>
      <c r="AG1349" s="4" t="e">
        <f>IF(ISNUMBER(Merge2[[#This Row],[PerformanceRating.EnvironmentSatisfaction]]),Merge2[[#This Row],[PerformanceRating.EnvironmentSatisfaction]], NA())</f>
        <v>#N/A</v>
      </c>
      <c r="AH1349" s="4"/>
      <c r="AI1349" s="4" t="e">
        <f>IF(ISNUMBER(Merge2[[#This Row],[PerformanceRating.JobSatisfaction]]),Merge2[[#This Row],[PerformanceRating.JobSatisfaction]],NA())</f>
        <v>#N/A</v>
      </c>
      <c r="AJ1349" s="4"/>
      <c r="AK1349" s="4" t="e">
        <f>IF(ISNUMBER(Merge2[[#This Row],[PerformanceRating.RelationshipSatisfaction]]),Merge2[[#This Row],[PerformanceRating.RelationshipSatisfaction]],NA())</f>
        <v>#N/A</v>
      </c>
      <c r="AL1349" s="4"/>
      <c r="AM1349" s="4"/>
      <c r="AN1349" s="4"/>
      <c r="AO1349" s="4" t="e">
        <f>IF(ISNUMBER(Merge2[[#This Row],[PerformanceRating.WorkLifeBalance]]),Merge2[[#This Row],[PerformanceRating.WorkLifeBalance]],NA())</f>
        <v>#N/A</v>
      </c>
      <c r="AP1349" s="4"/>
      <c r="AQ1349" s="4" t="e">
        <f>IF(ISNUMBER(Merge2[[#This Row],[PerformanceRating.SelfRating]]),Merge2[[#This Row],[PerformanceRating.SelfRating]],NA())</f>
        <v>#N/A</v>
      </c>
      <c r="AR1349" s="4"/>
      <c r="AS1349" s="4" t="e">
        <f>IF(ISNUMBER(Merge2[[#This Row],[PerformanceRating.ManagerRating]]),Merge2[[#This Row],[PerformanceRating.ManagerRating]],NA())</f>
        <v>#N/A</v>
      </c>
      <c r="AT1349" s="4" t="e">
        <f>AVERAGE(Merge2[[#This Row],[environment]],Merge2[[#This Row],[job_satisfactory]],Merge2[[#This Row],[Relationship]],Merge2[[#This Row],[worklife]],Merge2[[#This Row],[selfrating]],Merge2[[#This Row],[managerrating]])</f>
        <v>#N/A</v>
      </c>
    </row>
    <row r="1350" spans="1:46" x14ac:dyDescent="0.25">
      <c r="A1350" s="1" t="s">
        <v>4343</v>
      </c>
      <c r="B1350" s="3" t="s">
        <v>4344</v>
      </c>
      <c r="C1350" s="3" t="s">
        <v>4345</v>
      </c>
      <c r="D1350" s="3" t="s">
        <v>26</v>
      </c>
      <c r="E1350" s="4">
        <v>19</v>
      </c>
      <c r="F1350" s="4" t="str">
        <f>IF(Merge2[[#This Row],[Age]]&lt;=35,"Young","Old")</f>
        <v>Young</v>
      </c>
      <c r="G1350" s="3" t="s">
        <v>27</v>
      </c>
      <c r="H1350" s="3" t="s">
        <v>28</v>
      </c>
      <c r="I1350" s="4">
        <v>9</v>
      </c>
      <c r="J1350" s="4" t="str" cm="1">
        <f t="array" ref="J1350">_xlfn.IFS(Merge2[[#This Row],[DistanceFromHome (KM)]] &lt;=10,"0-10KM",Merge2[[#This Row],[DistanceFromHome (KM)]] &lt;=20,"11-20KM",Merge2[[#This Row],[DistanceFromHome (KM)]] &lt;=30,"21-30KM",Merge2[[#This Row],[DistanceFromHome (KM)]] &lt;=40,"31-40KM",Merge2[[#This Row],[DistanceFromHome (KM)]] &lt;=50,"41-50KM")</f>
        <v>0-10KM</v>
      </c>
      <c r="K1350" s="3" t="s">
        <v>40</v>
      </c>
      <c r="L1350" s="3" t="s">
        <v>30</v>
      </c>
      <c r="M1350" s="4">
        <v>3</v>
      </c>
      <c r="N1350" s="3" t="str" cm="1">
        <f t="array" ref="N1350">_xlfn.SWITCH(Merge2[[#This Row],[Education]], 1, "Below College", 2, "College", 3, "Bachelor's", 4, "Master's", 5, "Doctorate")</f>
        <v>Bachelor's</v>
      </c>
      <c r="O1350" s="3" t="s">
        <v>31</v>
      </c>
      <c r="P1350" s="3" t="s">
        <v>166</v>
      </c>
      <c r="Q1350" s="3" t="s">
        <v>41</v>
      </c>
      <c r="R1350" s="5">
        <v>21506</v>
      </c>
      <c r="S1350" s="4">
        <v>2</v>
      </c>
      <c r="T1350" s="3" t="s">
        <v>34</v>
      </c>
      <c r="U1350" s="4">
        <f>IF(Merge2[[#This Row],[OverTime]]="Yes", 1, 0)</f>
        <v>0</v>
      </c>
      <c r="V1350" s="2">
        <v>44634</v>
      </c>
      <c r="W1350" s="3" t="s">
        <v>34</v>
      </c>
      <c r="X1350" s="4">
        <v>0</v>
      </c>
      <c r="Y1350" s="4">
        <v>0</v>
      </c>
      <c r="Z1350" s="4">
        <v>0</v>
      </c>
      <c r="AA1350" s="4" t="str">
        <f>IF(Merge2[[#This Row],[YearsSinceLastPromotion]] &gt;=4, "Need Attention", "OK")</f>
        <v>OK</v>
      </c>
      <c r="AB1350" s="4">
        <v>0</v>
      </c>
      <c r="AC1350" s="1"/>
      <c r="AD1350" s="1"/>
      <c r="AE1350" s="2"/>
      <c r="AF1350" s="4"/>
      <c r="AG1350" s="4" t="e">
        <f>IF(ISNUMBER(Merge2[[#This Row],[PerformanceRating.EnvironmentSatisfaction]]),Merge2[[#This Row],[PerformanceRating.EnvironmentSatisfaction]], NA())</f>
        <v>#N/A</v>
      </c>
      <c r="AH1350" s="4"/>
      <c r="AI1350" s="4" t="e">
        <f>IF(ISNUMBER(Merge2[[#This Row],[PerformanceRating.JobSatisfaction]]),Merge2[[#This Row],[PerformanceRating.JobSatisfaction]],NA())</f>
        <v>#N/A</v>
      </c>
      <c r="AJ1350" s="4"/>
      <c r="AK1350" s="4" t="e">
        <f>IF(ISNUMBER(Merge2[[#This Row],[PerformanceRating.RelationshipSatisfaction]]),Merge2[[#This Row],[PerformanceRating.RelationshipSatisfaction]],NA())</f>
        <v>#N/A</v>
      </c>
      <c r="AL1350" s="4"/>
      <c r="AM1350" s="4"/>
      <c r="AN1350" s="4"/>
      <c r="AO1350" s="4" t="e">
        <f>IF(ISNUMBER(Merge2[[#This Row],[PerformanceRating.WorkLifeBalance]]),Merge2[[#This Row],[PerformanceRating.WorkLifeBalance]],NA())</f>
        <v>#N/A</v>
      </c>
      <c r="AP1350" s="4"/>
      <c r="AQ1350" s="4" t="e">
        <f>IF(ISNUMBER(Merge2[[#This Row],[PerformanceRating.SelfRating]]),Merge2[[#This Row],[PerformanceRating.SelfRating]],NA())</f>
        <v>#N/A</v>
      </c>
      <c r="AR1350" s="4"/>
      <c r="AS1350" s="4" t="e">
        <f>IF(ISNUMBER(Merge2[[#This Row],[PerformanceRating.ManagerRating]]),Merge2[[#This Row],[PerformanceRating.ManagerRating]],NA())</f>
        <v>#N/A</v>
      </c>
      <c r="AT1350" s="4" t="e">
        <f>AVERAGE(Merge2[[#This Row],[environment]],Merge2[[#This Row],[job_satisfactory]],Merge2[[#This Row],[Relationship]],Merge2[[#This Row],[worklife]],Merge2[[#This Row],[selfrating]],Merge2[[#This Row],[managerrating]])</f>
        <v>#N/A</v>
      </c>
    </row>
    <row r="1351" spans="1:46" x14ac:dyDescent="0.25">
      <c r="A1351" s="1" t="s">
        <v>4346</v>
      </c>
      <c r="B1351" s="3" t="s">
        <v>4347</v>
      </c>
      <c r="C1351" s="3" t="s">
        <v>4348</v>
      </c>
      <c r="D1351" s="3" t="s">
        <v>39</v>
      </c>
      <c r="E1351" s="4">
        <v>21</v>
      </c>
      <c r="F1351" s="4" t="str">
        <f>IF(Merge2[[#This Row],[Age]]&lt;=35,"Young","Old")</f>
        <v>Young</v>
      </c>
      <c r="G1351" s="3" t="s">
        <v>75</v>
      </c>
      <c r="H1351" s="3" t="s">
        <v>28</v>
      </c>
      <c r="I1351" s="4">
        <v>22</v>
      </c>
      <c r="J1351" s="4" t="str" cm="1">
        <f t="array" ref="J1351">_xlfn.IFS(Merge2[[#This Row],[DistanceFromHome (KM)]] &lt;=10,"0-10KM",Merge2[[#This Row],[DistanceFromHome (KM)]] &lt;=20,"11-20KM",Merge2[[#This Row],[DistanceFromHome (KM)]] &lt;=30,"21-30KM",Merge2[[#This Row],[DistanceFromHome (KM)]] &lt;=40,"31-40KM",Merge2[[#This Row],[DistanceFromHome (KM)]] &lt;=50,"41-50KM")</f>
        <v>21-30KM</v>
      </c>
      <c r="K1351" s="3" t="s">
        <v>40</v>
      </c>
      <c r="L1351" s="3" t="s">
        <v>30</v>
      </c>
      <c r="M1351" s="4">
        <v>3</v>
      </c>
      <c r="N1351" s="3" t="str" cm="1">
        <f t="array" ref="N1351">_xlfn.SWITCH(Merge2[[#This Row],[Education]], 1, "Below College", 2, "College", 3, "Bachelor's", 4, "Master's", 5, "Doctorate")</f>
        <v>Bachelor's</v>
      </c>
      <c r="O1351" s="3" t="s">
        <v>49</v>
      </c>
      <c r="P1351" s="3" t="s">
        <v>32</v>
      </c>
      <c r="Q1351" s="3" t="s">
        <v>33</v>
      </c>
      <c r="R1351" s="5">
        <v>62828</v>
      </c>
      <c r="S1351" s="4">
        <v>1</v>
      </c>
      <c r="T1351" s="3" t="s">
        <v>42</v>
      </c>
      <c r="U1351" s="4">
        <f>IF(Merge2[[#This Row],[OverTime]]="Yes", 1, 0)</f>
        <v>1</v>
      </c>
      <c r="V1351" s="2">
        <v>44634</v>
      </c>
      <c r="W1351" s="3" t="s">
        <v>34</v>
      </c>
      <c r="X1351" s="4">
        <v>0</v>
      </c>
      <c r="Y1351" s="4">
        <v>0</v>
      </c>
      <c r="Z1351" s="4">
        <v>0</v>
      </c>
      <c r="AA1351" s="4" t="str">
        <f>IF(Merge2[[#This Row],[YearsSinceLastPromotion]] &gt;=4, "Need Attention", "OK")</f>
        <v>OK</v>
      </c>
      <c r="AB1351" s="4">
        <v>0</v>
      </c>
      <c r="AC1351" s="1"/>
      <c r="AD1351" s="1"/>
      <c r="AE1351" s="2"/>
      <c r="AF1351" s="4"/>
      <c r="AG1351" s="4" t="e">
        <f>IF(ISNUMBER(Merge2[[#This Row],[PerformanceRating.EnvironmentSatisfaction]]),Merge2[[#This Row],[PerformanceRating.EnvironmentSatisfaction]], NA())</f>
        <v>#N/A</v>
      </c>
      <c r="AH1351" s="4"/>
      <c r="AI1351" s="4" t="e">
        <f>IF(ISNUMBER(Merge2[[#This Row],[PerformanceRating.JobSatisfaction]]),Merge2[[#This Row],[PerformanceRating.JobSatisfaction]],NA())</f>
        <v>#N/A</v>
      </c>
      <c r="AJ1351" s="4"/>
      <c r="AK1351" s="4" t="e">
        <f>IF(ISNUMBER(Merge2[[#This Row],[PerformanceRating.RelationshipSatisfaction]]),Merge2[[#This Row],[PerformanceRating.RelationshipSatisfaction]],NA())</f>
        <v>#N/A</v>
      </c>
      <c r="AL1351" s="4"/>
      <c r="AM1351" s="4"/>
      <c r="AN1351" s="4"/>
      <c r="AO1351" s="4" t="e">
        <f>IF(ISNUMBER(Merge2[[#This Row],[PerformanceRating.WorkLifeBalance]]),Merge2[[#This Row],[PerformanceRating.WorkLifeBalance]],NA())</f>
        <v>#N/A</v>
      </c>
      <c r="AP1351" s="4"/>
      <c r="AQ1351" s="4" t="e">
        <f>IF(ISNUMBER(Merge2[[#This Row],[PerformanceRating.SelfRating]]),Merge2[[#This Row],[PerformanceRating.SelfRating]],NA())</f>
        <v>#N/A</v>
      </c>
      <c r="AR1351" s="4"/>
      <c r="AS1351" s="4" t="e">
        <f>IF(ISNUMBER(Merge2[[#This Row],[PerformanceRating.ManagerRating]]),Merge2[[#This Row],[PerformanceRating.ManagerRating]],NA())</f>
        <v>#N/A</v>
      </c>
      <c r="AT1351" s="4" t="e">
        <f>AVERAGE(Merge2[[#This Row],[environment]],Merge2[[#This Row],[job_satisfactory]],Merge2[[#This Row],[Relationship]],Merge2[[#This Row],[worklife]],Merge2[[#This Row],[selfrating]],Merge2[[#This Row],[managerrating]])</f>
        <v>#N/A</v>
      </c>
    </row>
    <row r="1352" spans="1:46" x14ac:dyDescent="0.25">
      <c r="A1352" s="1" t="s">
        <v>4349</v>
      </c>
      <c r="B1352" s="3" t="s">
        <v>4350</v>
      </c>
      <c r="C1352" s="3" t="s">
        <v>4351</v>
      </c>
      <c r="D1352" s="3" t="s">
        <v>39</v>
      </c>
      <c r="E1352" s="4">
        <v>19</v>
      </c>
      <c r="F1352" s="4" t="str">
        <f>IF(Merge2[[#This Row],[Age]]&lt;=35,"Young","Old")</f>
        <v>Young</v>
      </c>
      <c r="G1352" s="3" t="s">
        <v>75</v>
      </c>
      <c r="H1352" s="3" t="s">
        <v>57</v>
      </c>
      <c r="I1352" s="4">
        <v>9</v>
      </c>
      <c r="J1352" s="4" t="str" cm="1">
        <f t="array" ref="J1352">_xlfn.IFS(Merge2[[#This Row],[DistanceFromHome (KM)]] &lt;=10,"0-10KM",Merge2[[#This Row],[DistanceFromHome (KM)]] &lt;=20,"11-20KM",Merge2[[#This Row],[DistanceFromHome (KM)]] &lt;=30,"21-30KM",Merge2[[#This Row],[DistanceFromHome (KM)]] &lt;=40,"31-40KM",Merge2[[#This Row],[DistanceFromHome (KM)]] &lt;=50,"41-50KM")</f>
        <v>0-10KM</v>
      </c>
      <c r="K1352" s="3" t="s">
        <v>40</v>
      </c>
      <c r="L1352" s="3" t="s">
        <v>30</v>
      </c>
      <c r="M1352" s="4">
        <v>3</v>
      </c>
      <c r="N1352" s="3" t="str" cm="1">
        <f t="array" ref="N1352">_xlfn.SWITCH(Merge2[[#This Row],[Education]], 1, "Below College", 2, "College", 3, "Bachelor's", 4, "Master's", 5, "Doctorate")</f>
        <v>Bachelor's</v>
      </c>
      <c r="O1352" s="3" t="s">
        <v>77</v>
      </c>
      <c r="P1352" s="3" t="s">
        <v>110</v>
      </c>
      <c r="Q1352" s="3" t="s">
        <v>41</v>
      </c>
      <c r="R1352" s="5">
        <v>29798</v>
      </c>
      <c r="S1352" s="4">
        <v>0</v>
      </c>
      <c r="T1352" s="3" t="s">
        <v>42</v>
      </c>
      <c r="U1352" s="4">
        <f>IF(Merge2[[#This Row],[OverTime]]="Yes", 1, 0)</f>
        <v>1</v>
      </c>
      <c r="V1352" s="2">
        <v>44639</v>
      </c>
      <c r="W1352" s="3" t="s">
        <v>42</v>
      </c>
      <c r="X1352" s="4">
        <v>0</v>
      </c>
      <c r="Y1352" s="4">
        <v>0</v>
      </c>
      <c r="Z1352" s="4">
        <v>0</v>
      </c>
      <c r="AA1352" s="4" t="str">
        <f>IF(Merge2[[#This Row],[YearsSinceLastPromotion]] &gt;=4, "Need Attention", "OK")</f>
        <v>OK</v>
      </c>
      <c r="AB1352" s="4">
        <v>0</v>
      </c>
      <c r="AC1352" s="1" t="s">
        <v>4352</v>
      </c>
      <c r="AD1352" s="1" t="s">
        <v>4349</v>
      </c>
      <c r="AE1352" s="2">
        <v>42712</v>
      </c>
      <c r="AF1352" s="4">
        <v>5</v>
      </c>
      <c r="AG1352" s="4">
        <f>IF(ISNUMBER(Merge2[[#This Row],[PerformanceRating.EnvironmentSatisfaction]]),Merge2[[#This Row],[PerformanceRating.EnvironmentSatisfaction]], NA())</f>
        <v>5</v>
      </c>
      <c r="AH1352" s="4">
        <v>3</v>
      </c>
      <c r="AI1352" s="4">
        <f>IF(ISNUMBER(Merge2[[#This Row],[PerformanceRating.JobSatisfaction]]),Merge2[[#This Row],[PerformanceRating.JobSatisfaction]],NA())</f>
        <v>3</v>
      </c>
      <c r="AJ1352" s="4">
        <v>5</v>
      </c>
      <c r="AK1352" s="4">
        <f>IF(ISNUMBER(Merge2[[#This Row],[PerformanceRating.RelationshipSatisfaction]]),Merge2[[#This Row],[PerformanceRating.RelationshipSatisfaction]],NA())</f>
        <v>5</v>
      </c>
      <c r="AL1352" s="4">
        <v>3</v>
      </c>
      <c r="AM1352" s="4">
        <v>1</v>
      </c>
      <c r="AN1352" s="4">
        <v>4</v>
      </c>
      <c r="AO1352" s="4">
        <f>IF(ISNUMBER(Merge2[[#This Row],[PerformanceRating.WorkLifeBalance]]),Merge2[[#This Row],[PerformanceRating.WorkLifeBalance]],NA())</f>
        <v>4</v>
      </c>
      <c r="AP1352" s="4">
        <v>5</v>
      </c>
      <c r="AQ1352" s="4">
        <f>IF(ISNUMBER(Merge2[[#This Row],[PerformanceRating.SelfRating]]),Merge2[[#This Row],[PerformanceRating.SelfRating]],NA())</f>
        <v>5</v>
      </c>
      <c r="AR1352" s="4">
        <v>4</v>
      </c>
      <c r="AS1352" s="4">
        <f>IF(ISNUMBER(Merge2[[#This Row],[PerformanceRating.ManagerRating]]),Merge2[[#This Row],[PerformanceRating.ManagerRating]],NA())</f>
        <v>4</v>
      </c>
      <c r="AT1352" s="4">
        <f>AVERAGE(Merge2[[#This Row],[environment]],Merge2[[#This Row],[job_satisfactory]],Merge2[[#This Row],[Relationship]],Merge2[[#This Row],[worklife]],Merge2[[#This Row],[selfrating]],Merge2[[#This Row],[managerrating]])</f>
        <v>4.333333333333333</v>
      </c>
    </row>
    <row r="1353" spans="1:46" x14ac:dyDescent="0.25">
      <c r="A1353" s="1" t="s">
        <v>4353</v>
      </c>
      <c r="B1353" s="3" t="s">
        <v>4354</v>
      </c>
      <c r="C1353" s="3" t="s">
        <v>4355</v>
      </c>
      <c r="D1353" s="3" t="s">
        <v>39</v>
      </c>
      <c r="E1353" s="4">
        <v>18</v>
      </c>
      <c r="F1353" s="4" t="str">
        <f>IF(Merge2[[#This Row],[Age]]&lt;=35,"Young","Old")</f>
        <v>Young</v>
      </c>
      <c r="G1353" s="3" t="s">
        <v>27</v>
      </c>
      <c r="H1353" s="3" t="s">
        <v>57</v>
      </c>
      <c r="I1353" s="4">
        <v>35</v>
      </c>
      <c r="J1353" s="4" t="str" cm="1">
        <f t="array" ref="J1353">_xlfn.IFS(Merge2[[#This Row],[DistanceFromHome (KM)]] &lt;=10,"0-10KM",Merge2[[#This Row],[DistanceFromHome (KM)]] &lt;=20,"11-20KM",Merge2[[#This Row],[DistanceFromHome (KM)]] &lt;=30,"21-30KM",Merge2[[#This Row],[DistanceFromHome (KM)]] &lt;=40,"31-40KM",Merge2[[#This Row],[DistanceFromHome (KM)]] &lt;=50,"41-50KM")</f>
        <v>31-40KM</v>
      </c>
      <c r="K1353" s="3" t="s">
        <v>40</v>
      </c>
      <c r="L1353" s="3" t="s">
        <v>30</v>
      </c>
      <c r="M1353" s="4">
        <v>5</v>
      </c>
      <c r="N1353" s="3" t="str" cm="1">
        <f t="array" ref="N1353">_xlfn.SWITCH(Merge2[[#This Row],[Education]], 1, "Below College", 2, "College", 3, "Bachelor's", 4, "Master's", 5, "Doctorate")</f>
        <v>Doctorate</v>
      </c>
      <c r="O1353" s="3" t="s">
        <v>83</v>
      </c>
      <c r="P1353" s="3" t="s">
        <v>93</v>
      </c>
      <c r="Q1353" s="3" t="s">
        <v>41</v>
      </c>
      <c r="R1353" s="5">
        <v>36353</v>
      </c>
      <c r="S1353" s="4">
        <v>0</v>
      </c>
      <c r="T1353" s="3" t="s">
        <v>34</v>
      </c>
      <c r="U1353" s="4">
        <f>IF(Merge2[[#This Row],[OverTime]]="Yes", 1, 0)</f>
        <v>0</v>
      </c>
      <c r="V1353" s="2">
        <v>44640</v>
      </c>
      <c r="W1353" s="3" t="s">
        <v>34</v>
      </c>
      <c r="X1353" s="4">
        <v>0</v>
      </c>
      <c r="Y1353" s="4">
        <v>0</v>
      </c>
      <c r="Z1353" s="4">
        <v>0</v>
      </c>
      <c r="AA1353" s="4" t="str">
        <f>IF(Merge2[[#This Row],[YearsSinceLastPromotion]] &gt;=4, "Need Attention", "OK")</f>
        <v>OK</v>
      </c>
      <c r="AB1353" s="4">
        <v>0</v>
      </c>
      <c r="AC1353" s="1"/>
      <c r="AD1353" s="1"/>
      <c r="AE1353" s="2"/>
      <c r="AF1353" s="4"/>
      <c r="AG1353" s="4" t="e">
        <f>IF(ISNUMBER(Merge2[[#This Row],[PerformanceRating.EnvironmentSatisfaction]]),Merge2[[#This Row],[PerformanceRating.EnvironmentSatisfaction]], NA())</f>
        <v>#N/A</v>
      </c>
      <c r="AH1353" s="4"/>
      <c r="AI1353" s="4" t="e">
        <f>IF(ISNUMBER(Merge2[[#This Row],[PerformanceRating.JobSatisfaction]]),Merge2[[#This Row],[PerformanceRating.JobSatisfaction]],NA())</f>
        <v>#N/A</v>
      </c>
      <c r="AJ1353" s="4"/>
      <c r="AK1353" s="4" t="e">
        <f>IF(ISNUMBER(Merge2[[#This Row],[PerformanceRating.RelationshipSatisfaction]]),Merge2[[#This Row],[PerformanceRating.RelationshipSatisfaction]],NA())</f>
        <v>#N/A</v>
      </c>
      <c r="AL1353" s="4"/>
      <c r="AM1353" s="4"/>
      <c r="AN1353" s="4"/>
      <c r="AO1353" s="4" t="e">
        <f>IF(ISNUMBER(Merge2[[#This Row],[PerformanceRating.WorkLifeBalance]]),Merge2[[#This Row],[PerformanceRating.WorkLifeBalance]],NA())</f>
        <v>#N/A</v>
      </c>
      <c r="AP1353" s="4"/>
      <c r="AQ1353" s="4" t="e">
        <f>IF(ISNUMBER(Merge2[[#This Row],[PerformanceRating.SelfRating]]),Merge2[[#This Row],[PerformanceRating.SelfRating]],NA())</f>
        <v>#N/A</v>
      </c>
      <c r="AR1353" s="4"/>
      <c r="AS1353" s="4" t="e">
        <f>IF(ISNUMBER(Merge2[[#This Row],[PerformanceRating.ManagerRating]]),Merge2[[#This Row],[PerformanceRating.ManagerRating]],NA())</f>
        <v>#N/A</v>
      </c>
      <c r="AT1353" s="4" t="e">
        <f>AVERAGE(Merge2[[#This Row],[environment]],Merge2[[#This Row],[job_satisfactory]],Merge2[[#This Row],[Relationship]],Merge2[[#This Row],[worklife]],Merge2[[#This Row],[selfrating]],Merge2[[#This Row],[managerrating]])</f>
        <v>#N/A</v>
      </c>
    </row>
    <row r="1354" spans="1:46" x14ac:dyDescent="0.25">
      <c r="A1354" s="1" t="s">
        <v>4356</v>
      </c>
      <c r="B1354" s="3" t="s">
        <v>4357</v>
      </c>
      <c r="C1354" s="3" t="s">
        <v>4358</v>
      </c>
      <c r="D1354" s="3" t="s">
        <v>26</v>
      </c>
      <c r="E1354" s="4">
        <v>18</v>
      </c>
      <c r="F1354" s="4" t="str">
        <f>IF(Merge2[[#This Row],[Age]]&lt;=35,"Young","Old")</f>
        <v>Young</v>
      </c>
      <c r="G1354" s="3" t="s">
        <v>75</v>
      </c>
      <c r="H1354" s="3" t="s">
        <v>28</v>
      </c>
      <c r="I1354" s="4">
        <v>34</v>
      </c>
      <c r="J1354" s="4" t="str" cm="1">
        <f t="array" ref="J1354">_xlfn.IFS(Merge2[[#This Row],[DistanceFromHome (KM)]] &lt;=10,"0-10KM",Merge2[[#This Row],[DistanceFromHome (KM)]] &lt;=20,"11-20KM",Merge2[[#This Row],[DistanceFromHome (KM)]] &lt;=30,"21-30KM",Merge2[[#This Row],[DistanceFromHome (KM)]] &lt;=40,"31-40KM",Merge2[[#This Row],[DistanceFromHome (KM)]] &lt;=50,"41-50KM")</f>
        <v>31-40KM</v>
      </c>
      <c r="K1354" s="3" t="s">
        <v>29</v>
      </c>
      <c r="L1354" s="3" t="s">
        <v>30</v>
      </c>
      <c r="M1354" s="4">
        <v>3</v>
      </c>
      <c r="N1354" s="3" t="str" cm="1">
        <f t="array" ref="N1354">_xlfn.SWITCH(Merge2[[#This Row],[Education]], 1, "Below College", 2, "College", 3, "Bachelor's", 4, "Master's", 5, "Doctorate")</f>
        <v>Bachelor's</v>
      </c>
      <c r="O1354" s="3" t="s">
        <v>31</v>
      </c>
      <c r="P1354" s="3" t="s">
        <v>32</v>
      </c>
      <c r="Q1354" s="3" t="s">
        <v>41</v>
      </c>
      <c r="R1354" s="5">
        <v>49100</v>
      </c>
      <c r="S1354" s="4">
        <v>0</v>
      </c>
      <c r="T1354" s="3" t="s">
        <v>34</v>
      </c>
      <c r="U1354" s="4">
        <f>IF(Merge2[[#This Row],[OverTime]]="Yes", 1, 0)</f>
        <v>0</v>
      </c>
      <c r="V1354" s="2">
        <v>44641</v>
      </c>
      <c r="W1354" s="3" t="s">
        <v>34</v>
      </c>
      <c r="X1354" s="4">
        <v>0</v>
      </c>
      <c r="Y1354" s="4">
        <v>0</v>
      </c>
      <c r="Z1354" s="4">
        <v>0</v>
      </c>
      <c r="AA1354" s="4" t="str">
        <f>IF(Merge2[[#This Row],[YearsSinceLastPromotion]] &gt;=4, "Need Attention", "OK")</f>
        <v>OK</v>
      </c>
      <c r="AB1354" s="4">
        <v>0</v>
      </c>
      <c r="AC1354" s="1"/>
      <c r="AD1354" s="1"/>
      <c r="AE1354" s="2"/>
      <c r="AF1354" s="4"/>
      <c r="AG1354" s="4" t="e">
        <f>IF(ISNUMBER(Merge2[[#This Row],[PerformanceRating.EnvironmentSatisfaction]]),Merge2[[#This Row],[PerformanceRating.EnvironmentSatisfaction]], NA())</f>
        <v>#N/A</v>
      </c>
      <c r="AH1354" s="4"/>
      <c r="AI1354" s="4" t="e">
        <f>IF(ISNUMBER(Merge2[[#This Row],[PerformanceRating.JobSatisfaction]]),Merge2[[#This Row],[PerformanceRating.JobSatisfaction]],NA())</f>
        <v>#N/A</v>
      </c>
      <c r="AJ1354" s="4"/>
      <c r="AK1354" s="4" t="e">
        <f>IF(ISNUMBER(Merge2[[#This Row],[PerformanceRating.RelationshipSatisfaction]]),Merge2[[#This Row],[PerformanceRating.RelationshipSatisfaction]],NA())</f>
        <v>#N/A</v>
      </c>
      <c r="AL1354" s="4"/>
      <c r="AM1354" s="4"/>
      <c r="AN1354" s="4"/>
      <c r="AO1354" s="4" t="e">
        <f>IF(ISNUMBER(Merge2[[#This Row],[PerformanceRating.WorkLifeBalance]]),Merge2[[#This Row],[PerformanceRating.WorkLifeBalance]],NA())</f>
        <v>#N/A</v>
      </c>
      <c r="AP1354" s="4"/>
      <c r="AQ1354" s="4" t="e">
        <f>IF(ISNUMBER(Merge2[[#This Row],[PerformanceRating.SelfRating]]),Merge2[[#This Row],[PerformanceRating.SelfRating]],NA())</f>
        <v>#N/A</v>
      </c>
      <c r="AR1354" s="4"/>
      <c r="AS1354" s="4" t="e">
        <f>IF(ISNUMBER(Merge2[[#This Row],[PerformanceRating.ManagerRating]]),Merge2[[#This Row],[PerformanceRating.ManagerRating]],NA())</f>
        <v>#N/A</v>
      </c>
      <c r="AT1354" s="4" t="e">
        <f>AVERAGE(Merge2[[#This Row],[environment]],Merge2[[#This Row],[job_satisfactory]],Merge2[[#This Row],[Relationship]],Merge2[[#This Row],[worklife]],Merge2[[#This Row],[selfrating]],Merge2[[#This Row],[managerrating]])</f>
        <v>#N/A</v>
      </c>
    </row>
    <row r="1355" spans="1:46" x14ac:dyDescent="0.25">
      <c r="A1355" s="1" t="s">
        <v>4359</v>
      </c>
      <c r="B1355" s="3" t="s">
        <v>4360</v>
      </c>
      <c r="C1355" s="3" t="s">
        <v>438</v>
      </c>
      <c r="D1355" s="3" t="s">
        <v>56</v>
      </c>
      <c r="E1355" s="4">
        <v>18</v>
      </c>
      <c r="F1355" s="4" t="str">
        <f>IF(Merge2[[#This Row],[Age]]&lt;=35,"Young","Old")</f>
        <v>Young</v>
      </c>
      <c r="G1355" s="3" t="s">
        <v>27</v>
      </c>
      <c r="H1355" s="3" t="s">
        <v>28</v>
      </c>
      <c r="I1355" s="4">
        <v>4</v>
      </c>
      <c r="J1355" s="4" t="str" cm="1">
        <f t="array" ref="J1355">_xlfn.IFS(Merge2[[#This Row],[DistanceFromHome (KM)]] &lt;=10,"0-10KM",Merge2[[#This Row],[DistanceFromHome (KM)]] &lt;=20,"11-20KM",Merge2[[#This Row],[DistanceFromHome (KM)]] &lt;=30,"21-30KM",Merge2[[#This Row],[DistanceFromHome (KM)]] &lt;=40,"31-40KM",Merge2[[#This Row],[DistanceFromHome (KM)]] &lt;=50,"41-50KM")</f>
        <v>0-10KM</v>
      </c>
      <c r="K1355" s="3" t="s">
        <v>69</v>
      </c>
      <c r="L1355" s="3" t="s">
        <v>30</v>
      </c>
      <c r="M1355" s="4">
        <v>4</v>
      </c>
      <c r="N1355" s="3" t="str" cm="1">
        <f t="array" ref="N1355">_xlfn.SWITCH(Merge2[[#This Row],[Education]], 1, "Below College", 2, "College", 3, "Bachelor's", 4, "Master's", 5, "Doctorate")</f>
        <v>Master's</v>
      </c>
      <c r="O1355" s="3" t="s">
        <v>49</v>
      </c>
      <c r="P1355" s="3" t="s">
        <v>32</v>
      </c>
      <c r="Q1355" s="3" t="s">
        <v>41</v>
      </c>
      <c r="R1355" s="5">
        <v>74515</v>
      </c>
      <c r="S1355" s="4">
        <v>3</v>
      </c>
      <c r="T1355" s="3" t="s">
        <v>42</v>
      </c>
      <c r="U1355" s="4">
        <f>IF(Merge2[[#This Row],[OverTime]]="Yes", 1, 0)</f>
        <v>1</v>
      </c>
      <c r="V1355" s="2">
        <v>44643</v>
      </c>
      <c r="W1355" s="3" t="s">
        <v>34</v>
      </c>
      <c r="X1355" s="4">
        <v>0</v>
      </c>
      <c r="Y1355" s="4">
        <v>0</v>
      </c>
      <c r="Z1355" s="4">
        <v>0</v>
      </c>
      <c r="AA1355" s="4" t="str">
        <f>IF(Merge2[[#This Row],[YearsSinceLastPromotion]] &gt;=4, "Need Attention", "OK")</f>
        <v>OK</v>
      </c>
      <c r="AB1355" s="4">
        <v>0</v>
      </c>
      <c r="AC1355" s="1"/>
      <c r="AD1355" s="1"/>
      <c r="AE1355" s="2"/>
      <c r="AF1355" s="4"/>
      <c r="AG1355" s="4" t="e">
        <f>IF(ISNUMBER(Merge2[[#This Row],[PerformanceRating.EnvironmentSatisfaction]]),Merge2[[#This Row],[PerformanceRating.EnvironmentSatisfaction]], NA())</f>
        <v>#N/A</v>
      </c>
      <c r="AH1355" s="4"/>
      <c r="AI1355" s="4" t="e">
        <f>IF(ISNUMBER(Merge2[[#This Row],[PerformanceRating.JobSatisfaction]]),Merge2[[#This Row],[PerformanceRating.JobSatisfaction]],NA())</f>
        <v>#N/A</v>
      </c>
      <c r="AJ1355" s="4"/>
      <c r="AK1355" s="4" t="e">
        <f>IF(ISNUMBER(Merge2[[#This Row],[PerformanceRating.RelationshipSatisfaction]]),Merge2[[#This Row],[PerformanceRating.RelationshipSatisfaction]],NA())</f>
        <v>#N/A</v>
      </c>
      <c r="AL1355" s="4"/>
      <c r="AM1355" s="4"/>
      <c r="AN1355" s="4"/>
      <c r="AO1355" s="4" t="e">
        <f>IF(ISNUMBER(Merge2[[#This Row],[PerformanceRating.WorkLifeBalance]]),Merge2[[#This Row],[PerformanceRating.WorkLifeBalance]],NA())</f>
        <v>#N/A</v>
      </c>
      <c r="AP1355" s="4"/>
      <c r="AQ1355" s="4" t="e">
        <f>IF(ISNUMBER(Merge2[[#This Row],[PerformanceRating.SelfRating]]),Merge2[[#This Row],[PerformanceRating.SelfRating]],NA())</f>
        <v>#N/A</v>
      </c>
      <c r="AR1355" s="4"/>
      <c r="AS1355" s="4" t="e">
        <f>IF(ISNUMBER(Merge2[[#This Row],[PerformanceRating.ManagerRating]]),Merge2[[#This Row],[PerformanceRating.ManagerRating]],NA())</f>
        <v>#N/A</v>
      </c>
      <c r="AT1355" s="4" t="e">
        <f>AVERAGE(Merge2[[#This Row],[environment]],Merge2[[#This Row],[job_satisfactory]],Merge2[[#This Row],[Relationship]],Merge2[[#This Row],[worklife]],Merge2[[#This Row],[selfrating]],Merge2[[#This Row],[managerrating]])</f>
        <v>#N/A</v>
      </c>
    </row>
    <row r="1356" spans="1:46" x14ac:dyDescent="0.25">
      <c r="A1356" s="1" t="s">
        <v>4361</v>
      </c>
      <c r="B1356" s="3" t="s">
        <v>4362</v>
      </c>
      <c r="C1356" s="3" t="s">
        <v>4363</v>
      </c>
      <c r="D1356" s="3" t="s">
        <v>39</v>
      </c>
      <c r="E1356" s="4">
        <v>18</v>
      </c>
      <c r="F1356" s="4" t="str">
        <f>IF(Merge2[[#This Row],[Age]]&lt;=35,"Young","Old")</f>
        <v>Young</v>
      </c>
      <c r="G1356" s="3" t="s">
        <v>27</v>
      </c>
      <c r="H1356" s="3" t="s">
        <v>28</v>
      </c>
      <c r="I1356" s="4">
        <v>37</v>
      </c>
      <c r="J1356" s="4" t="str" cm="1">
        <f t="array" ref="J1356">_xlfn.IFS(Merge2[[#This Row],[DistanceFromHome (KM)]] &lt;=10,"0-10KM",Merge2[[#This Row],[DistanceFromHome (KM)]] &lt;=20,"11-20KM",Merge2[[#This Row],[DistanceFromHome (KM)]] &lt;=30,"21-30KM",Merge2[[#This Row],[DistanceFromHome (KM)]] &lt;=40,"31-40KM",Merge2[[#This Row],[DistanceFromHome (KM)]] &lt;=50,"41-50KM")</f>
        <v>31-40KM</v>
      </c>
      <c r="K1356" s="3" t="s">
        <v>40</v>
      </c>
      <c r="L1356" s="3" t="s">
        <v>30</v>
      </c>
      <c r="M1356" s="4">
        <v>4</v>
      </c>
      <c r="N1356" s="3" t="str" cm="1">
        <f t="array" ref="N1356">_xlfn.SWITCH(Merge2[[#This Row],[Education]], 1, "Below College", 2, "College", 3, "Bachelor's", 4, "Master's", 5, "Doctorate")</f>
        <v>Master's</v>
      </c>
      <c r="O1356" s="3" t="s">
        <v>49</v>
      </c>
      <c r="P1356" s="3" t="s">
        <v>166</v>
      </c>
      <c r="Q1356" s="3" t="s">
        <v>41</v>
      </c>
      <c r="R1356" s="5">
        <v>32480</v>
      </c>
      <c r="S1356" s="4">
        <v>0</v>
      </c>
      <c r="T1356" s="3" t="s">
        <v>34</v>
      </c>
      <c r="U1356" s="4">
        <f>IF(Merge2[[#This Row],[OverTime]]="Yes", 1, 0)</f>
        <v>0</v>
      </c>
      <c r="V1356" s="2">
        <v>44645</v>
      </c>
      <c r="W1356" s="3" t="s">
        <v>34</v>
      </c>
      <c r="X1356" s="4">
        <v>0</v>
      </c>
      <c r="Y1356" s="4">
        <v>0</v>
      </c>
      <c r="Z1356" s="4">
        <v>0</v>
      </c>
      <c r="AA1356" s="4" t="str">
        <f>IF(Merge2[[#This Row],[YearsSinceLastPromotion]] &gt;=4, "Need Attention", "OK")</f>
        <v>OK</v>
      </c>
      <c r="AB1356" s="4">
        <v>0</v>
      </c>
      <c r="AC1356" s="1"/>
      <c r="AD1356" s="1"/>
      <c r="AE1356" s="2"/>
      <c r="AF1356" s="4"/>
      <c r="AG1356" s="4" t="e">
        <f>IF(ISNUMBER(Merge2[[#This Row],[PerformanceRating.EnvironmentSatisfaction]]),Merge2[[#This Row],[PerformanceRating.EnvironmentSatisfaction]], NA())</f>
        <v>#N/A</v>
      </c>
      <c r="AH1356" s="4"/>
      <c r="AI1356" s="4" t="e">
        <f>IF(ISNUMBER(Merge2[[#This Row],[PerformanceRating.JobSatisfaction]]),Merge2[[#This Row],[PerformanceRating.JobSatisfaction]],NA())</f>
        <v>#N/A</v>
      </c>
      <c r="AJ1356" s="4"/>
      <c r="AK1356" s="4" t="e">
        <f>IF(ISNUMBER(Merge2[[#This Row],[PerformanceRating.RelationshipSatisfaction]]),Merge2[[#This Row],[PerformanceRating.RelationshipSatisfaction]],NA())</f>
        <v>#N/A</v>
      </c>
      <c r="AL1356" s="4"/>
      <c r="AM1356" s="4"/>
      <c r="AN1356" s="4"/>
      <c r="AO1356" s="4" t="e">
        <f>IF(ISNUMBER(Merge2[[#This Row],[PerformanceRating.WorkLifeBalance]]),Merge2[[#This Row],[PerformanceRating.WorkLifeBalance]],NA())</f>
        <v>#N/A</v>
      </c>
      <c r="AP1356" s="4"/>
      <c r="AQ1356" s="4" t="e">
        <f>IF(ISNUMBER(Merge2[[#This Row],[PerformanceRating.SelfRating]]),Merge2[[#This Row],[PerformanceRating.SelfRating]],NA())</f>
        <v>#N/A</v>
      </c>
      <c r="AR1356" s="4"/>
      <c r="AS1356" s="4" t="e">
        <f>IF(ISNUMBER(Merge2[[#This Row],[PerformanceRating.ManagerRating]]),Merge2[[#This Row],[PerformanceRating.ManagerRating]],NA())</f>
        <v>#N/A</v>
      </c>
      <c r="AT1356" s="4" t="e">
        <f>AVERAGE(Merge2[[#This Row],[environment]],Merge2[[#This Row],[job_satisfactory]],Merge2[[#This Row],[Relationship]],Merge2[[#This Row],[worklife]],Merge2[[#This Row],[selfrating]],Merge2[[#This Row],[managerrating]])</f>
        <v>#N/A</v>
      </c>
    </row>
    <row r="1357" spans="1:46" x14ac:dyDescent="0.25">
      <c r="A1357" s="1" t="s">
        <v>4364</v>
      </c>
      <c r="B1357" s="3" t="s">
        <v>4365</v>
      </c>
      <c r="C1357" s="3" t="s">
        <v>4366</v>
      </c>
      <c r="D1357" s="3" t="s">
        <v>39</v>
      </c>
      <c r="E1357" s="4">
        <v>25</v>
      </c>
      <c r="F1357" s="4" t="str">
        <f>IF(Merge2[[#This Row],[Age]]&lt;=35,"Young","Old")</f>
        <v>Young</v>
      </c>
      <c r="G1357" s="3" t="s">
        <v>27</v>
      </c>
      <c r="H1357" s="3" t="s">
        <v>28</v>
      </c>
      <c r="I1357" s="4">
        <v>15</v>
      </c>
      <c r="J1357" s="4" t="str" cm="1">
        <f t="array" ref="J1357">_xlfn.IFS(Merge2[[#This Row],[DistanceFromHome (KM)]] &lt;=10,"0-10KM",Merge2[[#This Row],[DistanceFromHome (KM)]] &lt;=20,"11-20KM",Merge2[[#This Row],[DistanceFromHome (KM)]] &lt;=30,"21-30KM",Merge2[[#This Row],[DistanceFromHome (KM)]] &lt;=40,"31-40KM",Merge2[[#This Row],[DistanceFromHome (KM)]] &lt;=50,"41-50KM")</f>
        <v>11-20KM</v>
      </c>
      <c r="K1357" s="3" t="s">
        <v>69</v>
      </c>
      <c r="L1357" s="3" t="s">
        <v>30</v>
      </c>
      <c r="M1357" s="4">
        <v>1</v>
      </c>
      <c r="N1357" s="3" t="str" cm="1">
        <f t="array" ref="N1357">_xlfn.SWITCH(Merge2[[#This Row],[Education]], 1, "Below College", 2, "College", 3, "Bachelor's", 4, "Master's", 5, "Doctorate")</f>
        <v>Below College</v>
      </c>
      <c r="O1357" s="3" t="s">
        <v>31</v>
      </c>
      <c r="P1357" s="3" t="s">
        <v>32</v>
      </c>
      <c r="Q1357" s="3" t="s">
        <v>51</v>
      </c>
      <c r="R1357" s="5">
        <v>118961</v>
      </c>
      <c r="S1357" s="4">
        <v>1</v>
      </c>
      <c r="T1357" s="3" t="s">
        <v>34</v>
      </c>
      <c r="U1357" s="4">
        <f>IF(Merge2[[#This Row],[OverTime]]="Yes", 1, 0)</f>
        <v>0</v>
      </c>
      <c r="V1357" s="2">
        <v>44658</v>
      </c>
      <c r="W1357" s="3" t="s">
        <v>34</v>
      </c>
      <c r="X1357" s="4">
        <v>0</v>
      </c>
      <c r="Y1357" s="4">
        <v>0</v>
      </c>
      <c r="Z1357" s="4">
        <v>0</v>
      </c>
      <c r="AA1357" s="4" t="str">
        <f>IF(Merge2[[#This Row],[YearsSinceLastPromotion]] &gt;=4, "Need Attention", "OK")</f>
        <v>OK</v>
      </c>
      <c r="AB1357" s="4">
        <v>0</v>
      </c>
      <c r="AC1357" s="1"/>
      <c r="AD1357" s="1"/>
      <c r="AE1357" s="2"/>
      <c r="AF1357" s="4"/>
      <c r="AG1357" s="4" t="e">
        <f>IF(ISNUMBER(Merge2[[#This Row],[PerformanceRating.EnvironmentSatisfaction]]),Merge2[[#This Row],[PerformanceRating.EnvironmentSatisfaction]], NA())</f>
        <v>#N/A</v>
      </c>
      <c r="AH1357" s="4"/>
      <c r="AI1357" s="4" t="e">
        <f>IF(ISNUMBER(Merge2[[#This Row],[PerformanceRating.JobSatisfaction]]),Merge2[[#This Row],[PerformanceRating.JobSatisfaction]],NA())</f>
        <v>#N/A</v>
      </c>
      <c r="AJ1357" s="4"/>
      <c r="AK1357" s="4" t="e">
        <f>IF(ISNUMBER(Merge2[[#This Row],[PerformanceRating.RelationshipSatisfaction]]),Merge2[[#This Row],[PerformanceRating.RelationshipSatisfaction]],NA())</f>
        <v>#N/A</v>
      </c>
      <c r="AL1357" s="4"/>
      <c r="AM1357" s="4"/>
      <c r="AN1357" s="4"/>
      <c r="AO1357" s="4" t="e">
        <f>IF(ISNUMBER(Merge2[[#This Row],[PerformanceRating.WorkLifeBalance]]),Merge2[[#This Row],[PerformanceRating.WorkLifeBalance]],NA())</f>
        <v>#N/A</v>
      </c>
      <c r="AP1357" s="4"/>
      <c r="AQ1357" s="4" t="e">
        <f>IF(ISNUMBER(Merge2[[#This Row],[PerformanceRating.SelfRating]]),Merge2[[#This Row],[PerformanceRating.SelfRating]],NA())</f>
        <v>#N/A</v>
      </c>
      <c r="AR1357" s="4"/>
      <c r="AS1357" s="4" t="e">
        <f>IF(ISNUMBER(Merge2[[#This Row],[PerformanceRating.ManagerRating]]),Merge2[[#This Row],[PerformanceRating.ManagerRating]],NA())</f>
        <v>#N/A</v>
      </c>
      <c r="AT1357" s="4" t="e">
        <f>AVERAGE(Merge2[[#This Row],[environment]],Merge2[[#This Row],[job_satisfactory]],Merge2[[#This Row],[Relationship]],Merge2[[#This Row],[worklife]],Merge2[[#This Row],[selfrating]],Merge2[[#This Row],[managerrating]])</f>
        <v>#N/A</v>
      </c>
    </row>
    <row r="1358" spans="1:46" x14ac:dyDescent="0.25">
      <c r="A1358" s="1" t="s">
        <v>4367</v>
      </c>
      <c r="B1358" s="3" t="s">
        <v>4368</v>
      </c>
      <c r="C1358" s="3" t="s">
        <v>4369</v>
      </c>
      <c r="D1358" s="3" t="s">
        <v>39</v>
      </c>
      <c r="E1358" s="4">
        <v>21</v>
      </c>
      <c r="F1358" s="4" t="str">
        <f>IF(Merge2[[#This Row],[Age]]&lt;=35,"Young","Old")</f>
        <v>Young</v>
      </c>
      <c r="G1358" s="3" t="s">
        <v>27</v>
      </c>
      <c r="H1358" s="3" t="s">
        <v>57</v>
      </c>
      <c r="I1358" s="4">
        <v>36</v>
      </c>
      <c r="J1358" s="4" t="str" cm="1">
        <f t="array" ref="J1358">_xlfn.IFS(Merge2[[#This Row],[DistanceFromHome (KM)]] &lt;=10,"0-10KM",Merge2[[#This Row],[DistanceFromHome (KM)]] &lt;=20,"11-20KM",Merge2[[#This Row],[DistanceFromHome (KM)]] &lt;=30,"21-30KM",Merge2[[#This Row],[DistanceFromHome (KM)]] &lt;=40,"31-40KM",Merge2[[#This Row],[DistanceFromHome (KM)]] &lt;=50,"41-50KM")</f>
        <v>31-40KM</v>
      </c>
      <c r="K1358" s="3" t="s">
        <v>40</v>
      </c>
      <c r="L1358" s="3" t="s">
        <v>30</v>
      </c>
      <c r="M1358" s="4">
        <v>2</v>
      </c>
      <c r="N1358" s="3" t="str" cm="1">
        <f t="array" ref="N1358">_xlfn.SWITCH(Merge2[[#This Row],[Education]], 1, "Below College", 2, "College", 3, "Bachelor's", 4, "Master's", 5, "Doctorate")</f>
        <v>College</v>
      </c>
      <c r="O1358" s="3" t="s">
        <v>58</v>
      </c>
      <c r="P1358" s="3" t="s">
        <v>110</v>
      </c>
      <c r="Q1358" s="3" t="s">
        <v>41</v>
      </c>
      <c r="R1358" s="5">
        <v>36431</v>
      </c>
      <c r="S1358" s="4">
        <v>0</v>
      </c>
      <c r="T1358" s="3" t="s">
        <v>34</v>
      </c>
      <c r="U1358" s="4">
        <f>IF(Merge2[[#This Row],[OverTime]]="Yes", 1, 0)</f>
        <v>0</v>
      </c>
      <c r="V1358" s="2">
        <v>44661</v>
      </c>
      <c r="W1358" s="3" t="s">
        <v>34</v>
      </c>
      <c r="X1358" s="4">
        <v>0</v>
      </c>
      <c r="Y1358" s="4">
        <v>0</v>
      </c>
      <c r="Z1358" s="4">
        <v>0</v>
      </c>
      <c r="AA1358" s="4" t="str">
        <f>IF(Merge2[[#This Row],[YearsSinceLastPromotion]] &gt;=4, "Need Attention", "OK")</f>
        <v>OK</v>
      </c>
      <c r="AB1358" s="4">
        <v>0</v>
      </c>
      <c r="AC1358" s="1"/>
      <c r="AD1358" s="1"/>
      <c r="AE1358" s="2"/>
      <c r="AF1358" s="4"/>
      <c r="AG1358" s="4" t="e">
        <f>IF(ISNUMBER(Merge2[[#This Row],[PerformanceRating.EnvironmentSatisfaction]]),Merge2[[#This Row],[PerformanceRating.EnvironmentSatisfaction]], NA())</f>
        <v>#N/A</v>
      </c>
      <c r="AH1358" s="4"/>
      <c r="AI1358" s="4" t="e">
        <f>IF(ISNUMBER(Merge2[[#This Row],[PerformanceRating.JobSatisfaction]]),Merge2[[#This Row],[PerformanceRating.JobSatisfaction]],NA())</f>
        <v>#N/A</v>
      </c>
      <c r="AJ1358" s="4"/>
      <c r="AK1358" s="4" t="e">
        <f>IF(ISNUMBER(Merge2[[#This Row],[PerformanceRating.RelationshipSatisfaction]]),Merge2[[#This Row],[PerformanceRating.RelationshipSatisfaction]],NA())</f>
        <v>#N/A</v>
      </c>
      <c r="AL1358" s="4"/>
      <c r="AM1358" s="4"/>
      <c r="AN1358" s="4"/>
      <c r="AO1358" s="4" t="e">
        <f>IF(ISNUMBER(Merge2[[#This Row],[PerformanceRating.WorkLifeBalance]]),Merge2[[#This Row],[PerformanceRating.WorkLifeBalance]],NA())</f>
        <v>#N/A</v>
      </c>
      <c r="AP1358" s="4"/>
      <c r="AQ1358" s="4" t="e">
        <f>IF(ISNUMBER(Merge2[[#This Row],[PerformanceRating.SelfRating]]),Merge2[[#This Row],[PerformanceRating.SelfRating]],NA())</f>
        <v>#N/A</v>
      </c>
      <c r="AR1358" s="4"/>
      <c r="AS1358" s="4" t="e">
        <f>IF(ISNUMBER(Merge2[[#This Row],[PerformanceRating.ManagerRating]]),Merge2[[#This Row],[PerformanceRating.ManagerRating]],NA())</f>
        <v>#N/A</v>
      </c>
      <c r="AT1358" s="4" t="e">
        <f>AVERAGE(Merge2[[#This Row],[environment]],Merge2[[#This Row],[job_satisfactory]],Merge2[[#This Row],[Relationship]],Merge2[[#This Row],[worklife]],Merge2[[#This Row],[selfrating]],Merge2[[#This Row],[managerrating]])</f>
        <v>#N/A</v>
      </c>
    </row>
    <row r="1359" spans="1:46" hidden="1" x14ac:dyDescent="0.25">
      <c r="A1359" s="1" t="s">
        <v>4370</v>
      </c>
      <c r="B1359" s="3" t="s">
        <v>4371</v>
      </c>
      <c r="C1359" s="3" t="s">
        <v>4372</v>
      </c>
      <c r="D1359" s="3" t="s">
        <v>39</v>
      </c>
      <c r="E1359" s="4">
        <v>39</v>
      </c>
      <c r="F1359" s="4" t="str">
        <f>IF(Merge2[[#This Row],[Age]]&lt;=35,"Young","Old")</f>
        <v>Old</v>
      </c>
      <c r="G1359" s="3" t="s">
        <v>92</v>
      </c>
      <c r="H1359" s="3" t="s">
        <v>57</v>
      </c>
      <c r="I1359" s="4">
        <v>29</v>
      </c>
      <c r="J1359" s="4" t="str" cm="1">
        <f t="array" ref="J1359">_xlfn.IFS(Merge2[[#This Row],[DistanceFromHome (KM)]] &lt;=10,"0-10KM",Merge2[[#This Row],[DistanceFromHome (KM)]] &lt;=20,"11-20KM",Merge2[[#This Row],[DistanceFromHome (KM)]] &lt;=30,"21-30KM",Merge2[[#This Row],[DistanceFromHome (KM)]] &lt;=40,"31-40KM",Merge2[[#This Row],[DistanceFromHome (KM)]] &lt;=50,"41-50KM")</f>
        <v>21-30KM</v>
      </c>
      <c r="K1359" s="3" t="s">
        <v>69</v>
      </c>
      <c r="L1359" s="3" t="s">
        <v>30</v>
      </c>
      <c r="M1359" s="4">
        <v>3</v>
      </c>
      <c r="N1359" s="3" t="str" cm="1">
        <f t="array" ref="N1359">_xlfn.SWITCH(Merge2[[#This Row],[Education]], 1, "Below College", 2, "College", 3, "Bachelor's", 4, "Master's", 5, "Doctorate")</f>
        <v>Bachelor's</v>
      </c>
      <c r="O1359" s="3" t="s">
        <v>83</v>
      </c>
      <c r="P1359" s="3" t="s">
        <v>59</v>
      </c>
      <c r="Q1359" s="3" t="s">
        <v>33</v>
      </c>
      <c r="R1359" s="5">
        <v>273739</v>
      </c>
      <c r="S1359" s="4">
        <v>3</v>
      </c>
      <c r="T1359" s="3" t="s">
        <v>42</v>
      </c>
      <c r="U1359" s="4">
        <f>IF(Merge2[[#This Row],[OverTime]]="Yes", 1, 0)</f>
        <v>1</v>
      </c>
      <c r="V1359" s="2">
        <v>44663</v>
      </c>
      <c r="W1359" s="3" t="s">
        <v>34</v>
      </c>
      <c r="X1359" s="4">
        <v>0</v>
      </c>
      <c r="Y1359" s="4">
        <v>0</v>
      </c>
      <c r="Z1359" s="4">
        <v>0</v>
      </c>
      <c r="AA1359" s="4" t="str">
        <f>IF(Merge2[[#This Row],[YearsSinceLastPromotion]] &gt;=4, "Need Attention", "OK")</f>
        <v>OK</v>
      </c>
      <c r="AB1359" s="4">
        <v>0</v>
      </c>
      <c r="AC1359" s="1"/>
      <c r="AD1359" s="1"/>
      <c r="AE1359" s="2"/>
      <c r="AF1359" s="4"/>
      <c r="AG1359" s="4" t="e">
        <f>IF(ISNUMBER(Merge2[[#This Row],[PerformanceRating.EnvironmentSatisfaction]]),Merge2[[#This Row],[PerformanceRating.EnvironmentSatisfaction]], NA())</f>
        <v>#N/A</v>
      </c>
      <c r="AH1359" s="4"/>
      <c r="AI1359" s="4" t="e">
        <f>IF(ISNUMBER(Merge2[[#This Row],[PerformanceRating.JobSatisfaction]]),Merge2[[#This Row],[PerformanceRating.JobSatisfaction]],NA())</f>
        <v>#N/A</v>
      </c>
      <c r="AJ1359" s="4"/>
      <c r="AK1359" s="4" t="e">
        <f>IF(ISNUMBER(Merge2[[#This Row],[PerformanceRating.RelationshipSatisfaction]]),Merge2[[#This Row],[PerformanceRating.RelationshipSatisfaction]],NA())</f>
        <v>#N/A</v>
      </c>
      <c r="AL1359" s="4"/>
      <c r="AM1359" s="4"/>
      <c r="AN1359" s="4"/>
      <c r="AO1359" s="4" t="e">
        <f>IF(ISNUMBER(Merge2[[#This Row],[PerformanceRating.WorkLifeBalance]]),Merge2[[#This Row],[PerformanceRating.WorkLifeBalance]],NA())</f>
        <v>#N/A</v>
      </c>
      <c r="AP1359" s="4"/>
      <c r="AQ1359" s="4" t="e">
        <f>IF(ISNUMBER(Merge2[[#This Row],[PerformanceRating.SelfRating]]),Merge2[[#This Row],[PerformanceRating.SelfRating]],NA())</f>
        <v>#N/A</v>
      </c>
      <c r="AR1359" s="4"/>
      <c r="AS1359" s="4" t="e">
        <f>IF(ISNUMBER(Merge2[[#This Row],[PerformanceRating.ManagerRating]]),Merge2[[#This Row],[PerformanceRating.ManagerRating]],NA())</f>
        <v>#N/A</v>
      </c>
      <c r="AT1359" s="4" t="e">
        <f>AVERAGE(Merge2[[#This Row],[environment]],Merge2[[#This Row],[job_satisfactory]],Merge2[[#This Row],[Relationship]],Merge2[[#This Row],[worklife]],Merge2[[#This Row],[selfrating]],Merge2[[#This Row],[managerrating]])</f>
        <v>#N/A</v>
      </c>
    </row>
    <row r="1360" spans="1:46" x14ac:dyDescent="0.25">
      <c r="A1360" s="1" t="s">
        <v>4373</v>
      </c>
      <c r="B1360" s="3" t="s">
        <v>4374</v>
      </c>
      <c r="C1360" s="3" t="s">
        <v>4375</v>
      </c>
      <c r="D1360" s="3" t="s">
        <v>39</v>
      </c>
      <c r="E1360" s="4">
        <v>21</v>
      </c>
      <c r="F1360" s="4" t="str">
        <f>IF(Merge2[[#This Row],[Age]]&lt;=35,"Young","Old")</f>
        <v>Young</v>
      </c>
      <c r="G1360" s="3" t="s">
        <v>92</v>
      </c>
      <c r="H1360" s="3" t="s">
        <v>57</v>
      </c>
      <c r="I1360" s="4">
        <v>16</v>
      </c>
      <c r="J1360" s="4" t="str" cm="1">
        <f t="array" ref="J1360">_xlfn.IFS(Merge2[[#This Row],[DistanceFromHome (KM)]] &lt;=10,"0-10KM",Merge2[[#This Row],[DistanceFromHome (KM)]] &lt;=20,"11-20KM",Merge2[[#This Row],[DistanceFromHome (KM)]] &lt;=30,"21-30KM",Merge2[[#This Row],[DistanceFromHome (KM)]] &lt;=40,"31-40KM",Merge2[[#This Row],[DistanceFromHome (KM)]] &lt;=50,"41-50KM")</f>
        <v>11-20KM</v>
      </c>
      <c r="K1360" s="3" t="s">
        <v>40</v>
      </c>
      <c r="L1360" s="3" t="s">
        <v>30</v>
      </c>
      <c r="M1360" s="4">
        <v>2</v>
      </c>
      <c r="N1360" s="3" t="str" cm="1">
        <f t="array" ref="N1360">_xlfn.SWITCH(Merge2[[#This Row],[Education]], 1, "Below College", 2, "College", 3, "Bachelor's", 4, "Master's", 5, "Doctorate")</f>
        <v>College</v>
      </c>
      <c r="O1360" s="3" t="s">
        <v>58</v>
      </c>
      <c r="P1360" s="3" t="s">
        <v>93</v>
      </c>
      <c r="Q1360" s="3" t="s">
        <v>41</v>
      </c>
      <c r="R1360" s="5">
        <v>42569</v>
      </c>
      <c r="S1360" s="4">
        <v>0</v>
      </c>
      <c r="T1360" s="3" t="s">
        <v>34</v>
      </c>
      <c r="U1360" s="4">
        <f>IF(Merge2[[#This Row],[OverTime]]="Yes", 1, 0)</f>
        <v>0</v>
      </c>
      <c r="V1360" s="2">
        <v>44664</v>
      </c>
      <c r="W1360" s="3" t="s">
        <v>42</v>
      </c>
      <c r="X1360" s="4">
        <v>0</v>
      </c>
      <c r="Y1360" s="4">
        <v>0</v>
      </c>
      <c r="Z1360" s="4">
        <v>0</v>
      </c>
      <c r="AA1360" s="4" t="str">
        <f>IF(Merge2[[#This Row],[YearsSinceLastPromotion]] &gt;=4, "Need Attention", "OK")</f>
        <v>OK</v>
      </c>
      <c r="AB1360" s="4">
        <v>0</v>
      </c>
      <c r="AC1360" s="1"/>
      <c r="AD1360" s="1"/>
      <c r="AE1360" s="2"/>
      <c r="AF1360" s="4"/>
      <c r="AG1360" s="4" t="e">
        <f>IF(ISNUMBER(Merge2[[#This Row],[PerformanceRating.EnvironmentSatisfaction]]),Merge2[[#This Row],[PerformanceRating.EnvironmentSatisfaction]], NA())</f>
        <v>#N/A</v>
      </c>
      <c r="AH1360" s="4"/>
      <c r="AI1360" s="4" t="e">
        <f>IF(ISNUMBER(Merge2[[#This Row],[PerformanceRating.JobSatisfaction]]),Merge2[[#This Row],[PerformanceRating.JobSatisfaction]],NA())</f>
        <v>#N/A</v>
      </c>
      <c r="AJ1360" s="4"/>
      <c r="AK1360" s="4" t="e">
        <f>IF(ISNUMBER(Merge2[[#This Row],[PerformanceRating.RelationshipSatisfaction]]),Merge2[[#This Row],[PerformanceRating.RelationshipSatisfaction]],NA())</f>
        <v>#N/A</v>
      </c>
      <c r="AL1360" s="4"/>
      <c r="AM1360" s="4"/>
      <c r="AN1360" s="4"/>
      <c r="AO1360" s="4" t="e">
        <f>IF(ISNUMBER(Merge2[[#This Row],[PerformanceRating.WorkLifeBalance]]),Merge2[[#This Row],[PerformanceRating.WorkLifeBalance]],NA())</f>
        <v>#N/A</v>
      </c>
      <c r="AP1360" s="4"/>
      <c r="AQ1360" s="4" t="e">
        <f>IF(ISNUMBER(Merge2[[#This Row],[PerformanceRating.SelfRating]]),Merge2[[#This Row],[PerformanceRating.SelfRating]],NA())</f>
        <v>#N/A</v>
      </c>
      <c r="AR1360" s="4"/>
      <c r="AS1360" s="4" t="e">
        <f>IF(ISNUMBER(Merge2[[#This Row],[PerformanceRating.ManagerRating]]),Merge2[[#This Row],[PerformanceRating.ManagerRating]],NA())</f>
        <v>#N/A</v>
      </c>
      <c r="AT1360" s="4" t="e">
        <f>AVERAGE(Merge2[[#This Row],[environment]],Merge2[[#This Row],[job_satisfactory]],Merge2[[#This Row],[Relationship]],Merge2[[#This Row],[worklife]],Merge2[[#This Row],[selfrating]],Merge2[[#This Row],[managerrating]])</f>
        <v>#N/A</v>
      </c>
    </row>
    <row r="1361" spans="1:46" x14ac:dyDescent="0.25">
      <c r="A1361" s="1" t="s">
        <v>4376</v>
      </c>
      <c r="B1361" s="3" t="s">
        <v>4377</v>
      </c>
      <c r="C1361" s="3" t="s">
        <v>4378</v>
      </c>
      <c r="D1361" s="3" t="s">
        <v>26</v>
      </c>
      <c r="E1361" s="4">
        <v>21</v>
      </c>
      <c r="F1361" s="4" t="str">
        <f>IF(Merge2[[#This Row],[Age]]&lt;=35,"Young","Old")</f>
        <v>Young</v>
      </c>
      <c r="G1361" s="3" t="s">
        <v>92</v>
      </c>
      <c r="H1361" s="3" t="s">
        <v>28</v>
      </c>
      <c r="I1361" s="4">
        <v>9</v>
      </c>
      <c r="J1361" s="4" t="str" cm="1">
        <f t="array" ref="J1361">_xlfn.IFS(Merge2[[#This Row],[DistanceFromHome (KM)]] &lt;=10,"0-10KM",Merge2[[#This Row],[DistanceFromHome (KM)]] &lt;=20,"11-20KM",Merge2[[#This Row],[DistanceFromHome (KM)]] &lt;=30,"21-30KM",Merge2[[#This Row],[DistanceFromHome (KM)]] &lt;=40,"31-40KM",Merge2[[#This Row],[DistanceFromHome (KM)]] &lt;=50,"41-50KM")</f>
        <v>0-10KM</v>
      </c>
      <c r="K1361" s="3" t="s">
        <v>40</v>
      </c>
      <c r="L1361" s="3" t="s">
        <v>30</v>
      </c>
      <c r="M1361" s="4">
        <v>3</v>
      </c>
      <c r="N1361" s="3" t="str" cm="1">
        <f t="array" ref="N1361">_xlfn.SWITCH(Merge2[[#This Row],[Education]], 1, "Below College", 2, "College", 3, "Bachelor's", 4, "Master's", 5, "Doctorate")</f>
        <v>Bachelor's</v>
      </c>
      <c r="O1361" s="3" t="s">
        <v>31</v>
      </c>
      <c r="P1361" s="3" t="s">
        <v>166</v>
      </c>
      <c r="Q1361" s="3" t="s">
        <v>33</v>
      </c>
      <c r="R1361" s="5">
        <v>35770</v>
      </c>
      <c r="S1361" s="4">
        <v>1</v>
      </c>
      <c r="T1361" s="3" t="s">
        <v>34</v>
      </c>
      <c r="U1361" s="4">
        <f>IF(Merge2[[#This Row],[OverTime]]="Yes", 1, 0)</f>
        <v>0</v>
      </c>
      <c r="V1361" s="2">
        <v>44665</v>
      </c>
      <c r="W1361" s="3" t="s">
        <v>34</v>
      </c>
      <c r="X1361" s="4">
        <v>0</v>
      </c>
      <c r="Y1361" s="4">
        <v>0</v>
      </c>
      <c r="Z1361" s="4">
        <v>0</v>
      </c>
      <c r="AA1361" s="4" t="str">
        <f>IF(Merge2[[#This Row],[YearsSinceLastPromotion]] &gt;=4, "Need Attention", "OK")</f>
        <v>OK</v>
      </c>
      <c r="AB1361" s="4">
        <v>0</v>
      </c>
      <c r="AC1361" s="1"/>
      <c r="AD1361" s="1"/>
      <c r="AE1361" s="2"/>
      <c r="AF1361" s="4"/>
      <c r="AG1361" s="4" t="e">
        <f>IF(ISNUMBER(Merge2[[#This Row],[PerformanceRating.EnvironmentSatisfaction]]),Merge2[[#This Row],[PerformanceRating.EnvironmentSatisfaction]], NA())</f>
        <v>#N/A</v>
      </c>
      <c r="AH1361" s="4"/>
      <c r="AI1361" s="4" t="e">
        <f>IF(ISNUMBER(Merge2[[#This Row],[PerformanceRating.JobSatisfaction]]),Merge2[[#This Row],[PerformanceRating.JobSatisfaction]],NA())</f>
        <v>#N/A</v>
      </c>
      <c r="AJ1361" s="4"/>
      <c r="AK1361" s="4" t="e">
        <f>IF(ISNUMBER(Merge2[[#This Row],[PerformanceRating.RelationshipSatisfaction]]),Merge2[[#This Row],[PerformanceRating.RelationshipSatisfaction]],NA())</f>
        <v>#N/A</v>
      </c>
      <c r="AL1361" s="4"/>
      <c r="AM1361" s="4"/>
      <c r="AN1361" s="4"/>
      <c r="AO1361" s="4" t="e">
        <f>IF(ISNUMBER(Merge2[[#This Row],[PerformanceRating.WorkLifeBalance]]),Merge2[[#This Row],[PerformanceRating.WorkLifeBalance]],NA())</f>
        <v>#N/A</v>
      </c>
      <c r="AP1361" s="4"/>
      <c r="AQ1361" s="4" t="e">
        <f>IF(ISNUMBER(Merge2[[#This Row],[PerformanceRating.SelfRating]]),Merge2[[#This Row],[PerformanceRating.SelfRating]],NA())</f>
        <v>#N/A</v>
      </c>
      <c r="AR1361" s="4"/>
      <c r="AS1361" s="4" t="e">
        <f>IF(ISNUMBER(Merge2[[#This Row],[PerformanceRating.ManagerRating]]),Merge2[[#This Row],[PerformanceRating.ManagerRating]],NA())</f>
        <v>#N/A</v>
      </c>
      <c r="AT1361" s="4" t="e">
        <f>AVERAGE(Merge2[[#This Row],[environment]],Merge2[[#This Row],[job_satisfactory]],Merge2[[#This Row],[Relationship]],Merge2[[#This Row],[worklife]],Merge2[[#This Row],[selfrating]],Merge2[[#This Row],[managerrating]])</f>
        <v>#N/A</v>
      </c>
    </row>
    <row r="1362" spans="1:46" x14ac:dyDescent="0.25">
      <c r="A1362" s="1" t="s">
        <v>4379</v>
      </c>
      <c r="B1362" s="3" t="s">
        <v>4380</v>
      </c>
      <c r="C1362" s="3" t="s">
        <v>4381</v>
      </c>
      <c r="D1362" s="3" t="s">
        <v>39</v>
      </c>
      <c r="E1362" s="4">
        <v>21</v>
      </c>
      <c r="F1362" s="4" t="str">
        <f>IF(Merge2[[#This Row],[Age]]&lt;=35,"Young","Old")</f>
        <v>Young</v>
      </c>
      <c r="G1362" s="3" t="s">
        <v>27</v>
      </c>
      <c r="H1362" s="3" t="s">
        <v>57</v>
      </c>
      <c r="I1362" s="4">
        <v>42</v>
      </c>
      <c r="J1362" s="4" t="str" cm="1">
        <f t="array" ref="J1362">_xlfn.IFS(Merge2[[#This Row],[DistanceFromHome (KM)]] &lt;=10,"0-10KM",Merge2[[#This Row],[DistanceFromHome (KM)]] &lt;=20,"11-20KM",Merge2[[#This Row],[DistanceFromHome (KM)]] &lt;=30,"21-30KM",Merge2[[#This Row],[DistanceFromHome (KM)]] &lt;=40,"31-40KM",Merge2[[#This Row],[DistanceFromHome (KM)]] &lt;=50,"41-50KM")</f>
        <v>41-50KM</v>
      </c>
      <c r="K1362" s="3" t="s">
        <v>69</v>
      </c>
      <c r="L1362" s="3" t="s">
        <v>30</v>
      </c>
      <c r="M1362" s="4">
        <v>3</v>
      </c>
      <c r="N1362" s="3" t="str" cm="1">
        <f t="array" ref="N1362">_xlfn.SWITCH(Merge2[[#This Row],[Education]], 1, "Below College", 2, "College", 3, "Bachelor's", 4, "Master's", 5, "Doctorate")</f>
        <v>Bachelor's</v>
      </c>
      <c r="O1362" s="3" t="s">
        <v>58</v>
      </c>
      <c r="P1362" s="3" t="s">
        <v>110</v>
      </c>
      <c r="Q1362" s="3" t="s">
        <v>33</v>
      </c>
      <c r="R1362" s="5">
        <v>34257</v>
      </c>
      <c r="S1362" s="4">
        <v>3</v>
      </c>
      <c r="T1362" s="3" t="s">
        <v>34</v>
      </c>
      <c r="U1362" s="4">
        <f>IF(Merge2[[#This Row],[OverTime]]="Yes", 1, 0)</f>
        <v>0</v>
      </c>
      <c r="V1362" s="2">
        <v>44667</v>
      </c>
      <c r="W1362" s="3" t="s">
        <v>34</v>
      </c>
      <c r="X1362" s="4">
        <v>0</v>
      </c>
      <c r="Y1362" s="4">
        <v>0</v>
      </c>
      <c r="Z1362" s="4">
        <v>0</v>
      </c>
      <c r="AA1362" s="4" t="str">
        <f>IF(Merge2[[#This Row],[YearsSinceLastPromotion]] &gt;=4, "Need Attention", "OK")</f>
        <v>OK</v>
      </c>
      <c r="AB1362" s="4">
        <v>0</v>
      </c>
      <c r="AC1362" s="1"/>
      <c r="AD1362" s="1"/>
      <c r="AE1362" s="2"/>
      <c r="AF1362" s="4"/>
      <c r="AG1362" s="4" t="e">
        <f>IF(ISNUMBER(Merge2[[#This Row],[PerformanceRating.EnvironmentSatisfaction]]),Merge2[[#This Row],[PerformanceRating.EnvironmentSatisfaction]], NA())</f>
        <v>#N/A</v>
      </c>
      <c r="AH1362" s="4"/>
      <c r="AI1362" s="4" t="e">
        <f>IF(ISNUMBER(Merge2[[#This Row],[PerformanceRating.JobSatisfaction]]),Merge2[[#This Row],[PerformanceRating.JobSatisfaction]],NA())</f>
        <v>#N/A</v>
      </c>
      <c r="AJ1362" s="4"/>
      <c r="AK1362" s="4" t="e">
        <f>IF(ISNUMBER(Merge2[[#This Row],[PerformanceRating.RelationshipSatisfaction]]),Merge2[[#This Row],[PerformanceRating.RelationshipSatisfaction]],NA())</f>
        <v>#N/A</v>
      </c>
      <c r="AL1362" s="4"/>
      <c r="AM1362" s="4"/>
      <c r="AN1362" s="4"/>
      <c r="AO1362" s="4" t="e">
        <f>IF(ISNUMBER(Merge2[[#This Row],[PerformanceRating.WorkLifeBalance]]),Merge2[[#This Row],[PerformanceRating.WorkLifeBalance]],NA())</f>
        <v>#N/A</v>
      </c>
      <c r="AP1362" s="4"/>
      <c r="AQ1362" s="4" t="e">
        <f>IF(ISNUMBER(Merge2[[#This Row],[PerformanceRating.SelfRating]]),Merge2[[#This Row],[PerformanceRating.SelfRating]],NA())</f>
        <v>#N/A</v>
      </c>
      <c r="AR1362" s="4"/>
      <c r="AS1362" s="4" t="e">
        <f>IF(ISNUMBER(Merge2[[#This Row],[PerformanceRating.ManagerRating]]),Merge2[[#This Row],[PerformanceRating.ManagerRating]],NA())</f>
        <v>#N/A</v>
      </c>
      <c r="AT1362" s="4" t="e">
        <f>AVERAGE(Merge2[[#This Row],[environment]],Merge2[[#This Row],[job_satisfactory]],Merge2[[#This Row],[Relationship]],Merge2[[#This Row],[worklife]],Merge2[[#This Row],[selfrating]],Merge2[[#This Row],[managerrating]])</f>
        <v>#N/A</v>
      </c>
    </row>
    <row r="1363" spans="1:46" x14ac:dyDescent="0.25">
      <c r="A1363" s="1" t="s">
        <v>4382</v>
      </c>
      <c r="B1363" s="3" t="s">
        <v>4383</v>
      </c>
      <c r="C1363" s="3" t="s">
        <v>4384</v>
      </c>
      <c r="D1363" s="3" t="s">
        <v>39</v>
      </c>
      <c r="E1363" s="4">
        <v>18</v>
      </c>
      <c r="F1363" s="4" t="str">
        <f>IF(Merge2[[#This Row],[Age]]&lt;=35,"Young","Old")</f>
        <v>Young</v>
      </c>
      <c r="G1363" s="3" t="s">
        <v>27</v>
      </c>
      <c r="H1363" s="3" t="s">
        <v>57</v>
      </c>
      <c r="I1363" s="4">
        <v>32</v>
      </c>
      <c r="J1363" s="4" t="str" cm="1">
        <f t="array" ref="J1363">_xlfn.IFS(Merge2[[#This Row],[DistanceFromHome (KM)]] &lt;=10,"0-10KM",Merge2[[#This Row],[DistanceFromHome (KM)]] &lt;=20,"11-20KM",Merge2[[#This Row],[DistanceFromHome (KM)]] &lt;=30,"21-30KM",Merge2[[#This Row],[DistanceFromHome (KM)]] &lt;=40,"31-40KM",Merge2[[#This Row],[DistanceFromHome (KM)]] &lt;=50,"41-50KM")</f>
        <v>31-40KM</v>
      </c>
      <c r="K1363" s="3" t="s">
        <v>69</v>
      </c>
      <c r="L1363" s="3" t="s">
        <v>30</v>
      </c>
      <c r="M1363" s="4">
        <v>1</v>
      </c>
      <c r="N1363" s="3" t="str" cm="1">
        <f t="array" ref="N1363">_xlfn.SWITCH(Merge2[[#This Row],[Education]], 1, "Below College", 2, "College", 3, "Bachelor's", 4, "Master's", 5, "Doctorate")</f>
        <v>Below College</v>
      </c>
      <c r="O1363" s="3" t="s">
        <v>58</v>
      </c>
      <c r="P1363" s="3" t="s">
        <v>101</v>
      </c>
      <c r="Q1363" s="3" t="s">
        <v>41</v>
      </c>
      <c r="R1363" s="5">
        <v>50660</v>
      </c>
      <c r="S1363" s="4">
        <v>1</v>
      </c>
      <c r="T1363" s="3" t="s">
        <v>42</v>
      </c>
      <c r="U1363" s="4">
        <f>IF(Merge2[[#This Row],[OverTime]]="Yes", 1, 0)</f>
        <v>1</v>
      </c>
      <c r="V1363" s="2">
        <v>44668</v>
      </c>
      <c r="W1363" s="3" t="s">
        <v>42</v>
      </c>
      <c r="X1363" s="4">
        <v>0</v>
      </c>
      <c r="Y1363" s="4">
        <v>0</v>
      </c>
      <c r="Z1363" s="4">
        <v>0</v>
      </c>
      <c r="AA1363" s="4" t="str">
        <f>IF(Merge2[[#This Row],[YearsSinceLastPromotion]] &gt;=4, "Need Attention", "OK")</f>
        <v>OK</v>
      </c>
      <c r="AB1363" s="4">
        <v>0</v>
      </c>
      <c r="AC1363" s="1"/>
      <c r="AD1363" s="1"/>
      <c r="AE1363" s="2"/>
      <c r="AF1363" s="4"/>
      <c r="AG1363" s="4" t="e">
        <f>IF(ISNUMBER(Merge2[[#This Row],[PerformanceRating.EnvironmentSatisfaction]]),Merge2[[#This Row],[PerformanceRating.EnvironmentSatisfaction]], NA())</f>
        <v>#N/A</v>
      </c>
      <c r="AH1363" s="4"/>
      <c r="AI1363" s="4" t="e">
        <f>IF(ISNUMBER(Merge2[[#This Row],[PerformanceRating.JobSatisfaction]]),Merge2[[#This Row],[PerformanceRating.JobSatisfaction]],NA())</f>
        <v>#N/A</v>
      </c>
      <c r="AJ1363" s="4"/>
      <c r="AK1363" s="4" t="e">
        <f>IF(ISNUMBER(Merge2[[#This Row],[PerformanceRating.RelationshipSatisfaction]]),Merge2[[#This Row],[PerformanceRating.RelationshipSatisfaction]],NA())</f>
        <v>#N/A</v>
      </c>
      <c r="AL1363" s="4"/>
      <c r="AM1363" s="4"/>
      <c r="AN1363" s="4"/>
      <c r="AO1363" s="4" t="e">
        <f>IF(ISNUMBER(Merge2[[#This Row],[PerformanceRating.WorkLifeBalance]]),Merge2[[#This Row],[PerformanceRating.WorkLifeBalance]],NA())</f>
        <v>#N/A</v>
      </c>
      <c r="AP1363" s="4"/>
      <c r="AQ1363" s="4" t="e">
        <f>IF(ISNUMBER(Merge2[[#This Row],[PerformanceRating.SelfRating]]),Merge2[[#This Row],[PerformanceRating.SelfRating]],NA())</f>
        <v>#N/A</v>
      </c>
      <c r="AR1363" s="4"/>
      <c r="AS1363" s="4" t="e">
        <f>IF(ISNUMBER(Merge2[[#This Row],[PerformanceRating.ManagerRating]]),Merge2[[#This Row],[PerformanceRating.ManagerRating]],NA())</f>
        <v>#N/A</v>
      </c>
      <c r="AT1363" s="4" t="e">
        <f>AVERAGE(Merge2[[#This Row],[environment]],Merge2[[#This Row],[job_satisfactory]],Merge2[[#This Row],[Relationship]],Merge2[[#This Row],[worklife]],Merge2[[#This Row],[selfrating]],Merge2[[#This Row],[managerrating]])</f>
        <v>#N/A</v>
      </c>
    </row>
    <row r="1364" spans="1:46" x14ac:dyDescent="0.25">
      <c r="A1364" s="1" t="s">
        <v>4385</v>
      </c>
      <c r="B1364" s="3" t="s">
        <v>327</v>
      </c>
      <c r="C1364" s="3" t="s">
        <v>4386</v>
      </c>
      <c r="D1364" s="3" t="s">
        <v>26</v>
      </c>
      <c r="E1364" s="4">
        <v>24</v>
      </c>
      <c r="F1364" s="4" t="str">
        <f>IF(Merge2[[#This Row],[Age]]&lt;=35,"Young","Old")</f>
        <v>Young</v>
      </c>
      <c r="G1364" s="3" t="s">
        <v>27</v>
      </c>
      <c r="H1364" s="3" t="s">
        <v>28</v>
      </c>
      <c r="I1364" s="4">
        <v>11</v>
      </c>
      <c r="J1364" s="4" t="str" cm="1">
        <f t="array" ref="J1364">_xlfn.IFS(Merge2[[#This Row],[DistanceFromHome (KM)]] &lt;=10,"0-10KM",Merge2[[#This Row],[DistanceFromHome (KM)]] &lt;=20,"11-20KM",Merge2[[#This Row],[DistanceFromHome (KM)]] &lt;=30,"21-30KM",Merge2[[#This Row],[DistanceFromHome (KM)]] &lt;=40,"31-40KM",Merge2[[#This Row],[DistanceFromHome (KM)]] &lt;=50,"41-50KM")</f>
        <v>11-20KM</v>
      </c>
      <c r="K1364" s="3" t="s">
        <v>40</v>
      </c>
      <c r="L1364" s="3" t="s">
        <v>30</v>
      </c>
      <c r="M1364" s="4">
        <v>3</v>
      </c>
      <c r="N1364" s="3" t="str" cm="1">
        <f t="array" ref="N1364">_xlfn.SWITCH(Merge2[[#This Row],[Education]], 1, "Below College", 2, "College", 3, "Bachelor's", 4, "Master's", 5, "Doctorate")</f>
        <v>Bachelor's</v>
      </c>
      <c r="O1364" s="3" t="s">
        <v>63</v>
      </c>
      <c r="P1364" s="3" t="s">
        <v>32</v>
      </c>
      <c r="Q1364" s="3" t="s">
        <v>41</v>
      </c>
      <c r="R1364" s="5">
        <v>58923</v>
      </c>
      <c r="S1364" s="4">
        <v>0</v>
      </c>
      <c r="T1364" s="3" t="s">
        <v>34</v>
      </c>
      <c r="U1364" s="4">
        <f>IF(Merge2[[#This Row],[OverTime]]="Yes", 1, 0)</f>
        <v>0</v>
      </c>
      <c r="V1364" s="2">
        <v>44670</v>
      </c>
      <c r="W1364" s="3" t="s">
        <v>34</v>
      </c>
      <c r="X1364" s="4">
        <v>0</v>
      </c>
      <c r="Y1364" s="4">
        <v>0</v>
      </c>
      <c r="Z1364" s="4">
        <v>0</v>
      </c>
      <c r="AA1364" s="4" t="str">
        <f>IF(Merge2[[#This Row],[YearsSinceLastPromotion]] &gt;=4, "Need Attention", "OK")</f>
        <v>OK</v>
      </c>
      <c r="AB1364" s="4">
        <v>0</v>
      </c>
      <c r="AC1364" s="1"/>
      <c r="AD1364" s="1"/>
      <c r="AE1364" s="2"/>
      <c r="AF1364" s="4"/>
      <c r="AG1364" s="4" t="e">
        <f>IF(ISNUMBER(Merge2[[#This Row],[PerformanceRating.EnvironmentSatisfaction]]),Merge2[[#This Row],[PerformanceRating.EnvironmentSatisfaction]], NA())</f>
        <v>#N/A</v>
      </c>
      <c r="AH1364" s="4"/>
      <c r="AI1364" s="4" t="e">
        <f>IF(ISNUMBER(Merge2[[#This Row],[PerformanceRating.JobSatisfaction]]),Merge2[[#This Row],[PerformanceRating.JobSatisfaction]],NA())</f>
        <v>#N/A</v>
      </c>
      <c r="AJ1364" s="4"/>
      <c r="AK1364" s="4" t="e">
        <f>IF(ISNUMBER(Merge2[[#This Row],[PerformanceRating.RelationshipSatisfaction]]),Merge2[[#This Row],[PerformanceRating.RelationshipSatisfaction]],NA())</f>
        <v>#N/A</v>
      </c>
      <c r="AL1364" s="4"/>
      <c r="AM1364" s="4"/>
      <c r="AN1364" s="4"/>
      <c r="AO1364" s="4" t="e">
        <f>IF(ISNUMBER(Merge2[[#This Row],[PerformanceRating.WorkLifeBalance]]),Merge2[[#This Row],[PerformanceRating.WorkLifeBalance]],NA())</f>
        <v>#N/A</v>
      </c>
      <c r="AP1364" s="4"/>
      <c r="AQ1364" s="4" t="e">
        <f>IF(ISNUMBER(Merge2[[#This Row],[PerformanceRating.SelfRating]]),Merge2[[#This Row],[PerformanceRating.SelfRating]],NA())</f>
        <v>#N/A</v>
      </c>
      <c r="AR1364" s="4"/>
      <c r="AS1364" s="4" t="e">
        <f>IF(ISNUMBER(Merge2[[#This Row],[PerformanceRating.ManagerRating]]),Merge2[[#This Row],[PerformanceRating.ManagerRating]],NA())</f>
        <v>#N/A</v>
      </c>
      <c r="AT1364" s="4" t="e">
        <f>AVERAGE(Merge2[[#This Row],[environment]],Merge2[[#This Row],[job_satisfactory]],Merge2[[#This Row],[Relationship]],Merge2[[#This Row],[worklife]],Merge2[[#This Row],[selfrating]],Merge2[[#This Row],[managerrating]])</f>
        <v>#N/A</v>
      </c>
    </row>
    <row r="1365" spans="1:46" x14ac:dyDescent="0.25">
      <c r="A1365" s="1" t="s">
        <v>4387</v>
      </c>
      <c r="B1365" s="3" t="s">
        <v>4388</v>
      </c>
      <c r="C1365" s="3" t="s">
        <v>1953</v>
      </c>
      <c r="D1365" s="3" t="s">
        <v>56</v>
      </c>
      <c r="E1365" s="4">
        <v>19</v>
      </c>
      <c r="F1365" s="4" t="str">
        <f>IF(Merge2[[#This Row],[Age]]&lt;=35,"Young","Old")</f>
        <v>Young</v>
      </c>
      <c r="G1365" s="3" t="s">
        <v>92</v>
      </c>
      <c r="H1365" s="3" t="s">
        <v>57</v>
      </c>
      <c r="I1365" s="4">
        <v>15</v>
      </c>
      <c r="J1365" s="4" t="str" cm="1">
        <f t="array" ref="J1365">_xlfn.IFS(Merge2[[#This Row],[DistanceFromHome (KM)]] &lt;=10,"0-10KM",Merge2[[#This Row],[DistanceFromHome (KM)]] &lt;=20,"11-20KM",Merge2[[#This Row],[DistanceFromHome (KM)]] &lt;=30,"21-30KM",Merge2[[#This Row],[DistanceFromHome (KM)]] &lt;=40,"31-40KM",Merge2[[#This Row],[DistanceFromHome (KM)]] &lt;=50,"41-50KM")</f>
        <v>11-20KM</v>
      </c>
      <c r="K1365" s="3" t="s">
        <v>40</v>
      </c>
      <c r="L1365" s="3" t="s">
        <v>30</v>
      </c>
      <c r="M1365" s="4">
        <v>4</v>
      </c>
      <c r="N1365" s="3" t="str" cm="1">
        <f t="array" ref="N1365">_xlfn.SWITCH(Merge2[[#This Row],[Education]], 1, "Below College", 2, "College", 3, "Bachelor's", 4, "Master's", 5, "Doctorate")</f>
        <v>Master's</v>
      </c>
      <c r="O1365" s="3" t="s">
        <v>200</v>
      </c>
      <c r="P1365" s="3" t="s">
        <v>110</v>
      </c>
      <c r="Q1365" s="3" t="s">
        <v>41</v>
      </c>
      <c r="R1365" s="5">
        <v>77905</v>
      </c>
      <c r="S1365" s="4">
        <v>0</v>
      </c>
      <c r="T1365" s="3" t="s">
        <v>34</v>
      </c>
      <c r="U1365" s="4">
        <f>IF(Merge2[[#This Row],[OverTime]]="Yes", 1, 0)</f>
        <v>0</v>
      </c>
      <c r="V1365" s="2">
        <v>44670</v>
      </c>
      <c r="W1365" s="3" t="s">
        <v>34</v>
      </c>
      <c r="X1365" s="4">
        <v>0</v>
      </c>
      <c r="Y1365" s="4">
        <v>0</v>
      </c>
      <c r="Z1365" s="4">
        <v>0</v>
      </c>
      <c r="AA1365" s="4" t="str">
        <f>IF(Merge2[[#This Row],[YearsSinceLastPromotion]] &gt;=4, "Need Attention", "OK")</f>
        <v>OK</v>
      </c>
      <c r="AB1365" s="4">
        <v>0</v>
      </c>
      <c r="AC1365" s="1"/>
      <c r="AD1365" s="1"/>
      <c r="AE1365" s="2"/>
      <c r="AF1365" s="4"/>
      <c r="AG1365" s="4" t="e">
        <f>IF(ISNUMBER(Merge2[[#This Row],[PerformanceRating.EnvironmentSatisfaction]]),Merge2[[#This Row],[PerformanceRating.EnvironmentSatisfaction]], NA())</f>
        <v>#N/A</v>
      </c>
      <c r="AH1365" s="4"/>
      <c r="AI1365" s="4" t="e">
        <f>IF(ISNUMBER(Merge2[[#This Row],[PerformanceRating.JobSatisfaction]]),Merge2[[#This Row],[PerformanceRating.JobSatisfaction]],NA())</f>
        <v>#N/A</v>
      </c>
      <c r="AJ1365" s="4"/>
      <c r="AK1365" s="4" t="e">
        <f>IF(ISNUMBER(Merge2[[#This Row],[PerformanceRating.RelationshipSatisfaction]]),Merge2[[#This Row],[PerformanceRating.RelationshipSatisfaction]],NA())</f>
        <v>#N/A</v>
      </c>
      <c r="AL1365" s="4"/>
      <c r="AM1365" s="4"/>
      <c r="AN1365" s="4"/>
      <c r="AO1365" s="4" t="e">
        <f>IF(ISNUMBER(Merge2[[#This Row],[PerformanceRating.WorkLifeBalance]]),Merge2[[#This Row],[PerformanceRating.WorkLifeBalance]],NA())</f>
        <v>#N/A</v>
      </c>
      <c r="AP1365" s="4"/>
      <c r="AQ1365" s="4" t="e">
        <f>IF(ISNUMBER(Merge2[[#This Row],[PerformanceRating.SelfRating]]),Merge2[[#This Row],[PerformanceRating.SelfRating]],NA())</f>
        <v>#N/A</v>
      </c>
      <c r="AR1365" s="4"/>
      <c r="AS1365" s="4" t="e">
        <f>IF(ISNUMBER(Merge2[[#This Row],[PerformanceRating.ManagerRating]]),Merge2[[#This Row],[PerformanceRating.ManagerRating]],NA())</f>
        <v>#N/A</v>
      </c>
      <c r="AT1365" s="4" t="e">
        <f>AVERAGE(Merge2[[#This Row],[environment]],Merge2[[#This Row],[job_satisfactory]],Merge2[[#This Row],[Relationship]],Merge2[[#This Row],[worklife]],Merge2[[#This Row],[selfrating]],Merge2[[#This Row],[managerrating]])</f>
        <v>#N/A</v>
      </c>
    </row>
    <row r="1366" spans="1:46" x14ac:dyDescent="0.25">
      <c r="A1366" s="1" t="s">
        <v>4389</v>
      </c>
      <c r="B1366" s="3" t="s">
        <v>4390</v>
      </c>
      <c r="C1366" s="3" t="s">
        <v>4391</v>
      </c>
      <c r="D1366" s="3" t="s">
        <v>39</v>
      </c>
      <c r="E1366" s="4">
        <v>21</v>
      </c>
      <c r="F1366" s="4" t="str">
        <f>IF(Merge2[[#This Row],[Age]]&lt;=35,"Young","Old")</f>
        <v>Young</v>
      </c>
      <c r="G1366" s="3" t="s">
        <v>27</v>
      </c>
      <c r="H1366" s="3" t="s">
        <v>57</v>
      </c>
      <c r="I1366" s="4">
        <v>44</v>
      </c>
      <c r="J1366" s="4" t="str" cm="1">
        <f t="array" ref="J1366">_xlfn.IFS(Merge2[[#This Row],[DistanceFromHome (KM)]] &lt;=10,"0-10KM",Merge2[[#This Row],[DistanceFromHome (KM)]] &lt;=20,"11-20KM",Merge2[[#This Row],[DistanceFromHome (KM)]] &lt;=30,"21-30KM",Merge2[[#This Row],[DistanceFromHome (KM)]] &lt;=40,"31-40KM",Merge2[[#This Row],[DistanceFromHome (KM)]] &lt;=50,"41-50KM")</f>
        <v>41-50KM</v>
      </c>
      <c r="K1366" s="3" t="s">
        <v>40</v>
      </c>
      <c r="L1366" s="3" t="s">
        <v>30</v>
      </c>
      <c r="M1366" s="4">
        <v>2</v>
      </c>
      <c r="N1366" s="3" t="str" cm="1">
        <f t="array" ref="N1366">_xlfn.SWITCH(Merge2[[#This Row],[Education]], 1, "Below College", 2, "College", 3, "Bachelor's", 4, "Master's", 5, "Doctorate")</f>
        <v>College</v>
      </c>
      <c r="O1366" s="3" t="s">
        <v>83</v>
      </c>
      <c r="P1366" s="3" t="s">
        <v>93</v>
      </c>
      <c r="Q1366" s="3" t="s">
        <v>41</v>
      </c>
      <c r="R1366" s="5">
        <v>32676</v>
      </c>
      <c r="S1366" s="4">
        <v>0</v>
      </c>
      <c r="T1366" s="3" t="s">
        <v>42</v>
      </c>
      <c r="U1366" s="4">
        <f>IF(Merge2[[#This Row],[OverTime]]="Yes", 1, 0)</f>
        <v>1</v>
      </c>
      <c r="V1366" s="2">
        <v>44671</v>
      </c>
      <c r="W1366" s="3" t="s">
        <v>42</v>
      </c>
      <c r="X1366" s="4">
        <v>0</v>
      </c>
      <c r="Y1366" s="4">
        <v>0</v>
      </c>
      <c r="Z1366" s="4">
        <v>0</v>
      </c>
      <c r="AA1366" s="4" t="str">
        <f>IF(Merge2[[#This Row],[YearsSinceLastPromotion]] &gt;=4, "Need Attention", "OK")</f>
        <v>OK</v>
      </c>
      <c r="AB1366" s="4">
        <v>0</v>
      </c>
      <c r="AC1366" s="1"/>
      <c r="AD1366" s="1"/>
      <c r="AE1366" s="2"/>
      <c r="AF1366" s="4"/>
      <c r="AG1366" s="4" t="e">
        <f>IF(ISNUMBER(Merge2[[#This Row],[PerformanceRating.EnvironmentSatisfaction]]),Merge2[[#This Row],[PerformanceRating.EnvironmentSatisfaction]], NA())</f>
        <v>#N/A</v>
      </c>
      <c r="AH1366" s="4"/>
      <c r="AI1366" s="4" t="e">
        <f>IF(ISNUMBER(Merge2[[#This Row],[PerformanceRating.JobSatisfaction]]),Merge2[[#This Row],[PerformanceRating.JobSatisfaction]],NA())</f>
        <v>#N/A</v>
      </c>
      <c r="AJ1366" s="4"/>
      <c r="AK1366" s="4" t="e">
        <f>IF(ISNUMBER(Merge2[[#This Row],[PerformanceRating.RelationshipSatisfaction]]),Merge2[[#This Row],[PerformanceRating.RelationshipSatisfaction]],NA())</f>
        <v>#N/A</v>
      </c>
      <c r="AL1366" s="4"/>
      <c r="AM1366" s="4"/>
      <c r="AN1366" s="4"/>
      <c r="AO1366" s="4" t="e">
        <f>IF(ISNUMBER(Merge2[[#This Row],[PerformanceRating.WorkLifeBalance]]),Merge2[[#This Row],[PerformanceRating.WorkLifeBalance]],NA())</f>
        <v>#N/A</v>
      </c>
      <c r="AP1366" s="4"/>
      <c r="AQ1366" s="4" t="e">
        <f>IF(ISNUMBER(Merge2[[#This Row],[PerformanceRating.SelfRating]]),Merge2[[#This Row],[PerformanceRating.SelfRating]],NA())</f>
        <v>#N/A</v>
      </c>
      <c r="AR1366" s="4"/>
      <c r="AS1366" s="4" t="e">
        <f>IF(ISNUMBER(Merge2[[#This Row],[PerformanceRating.ManagerRating]]),Merge2[[#This Row],[PerformanceRating.ManagerRating]],NA())</f>
        <v>#N/A</v>
      </c>
      <c r="AT1366" s="4" t="e">
        <f>AVERAGE(Merge2[[#This Row],[environment]],Merge2[[#This Row],[job_satisfactory]],Merge2[[#This Row],[Relationship]],Merge2[[#This Row],[worklife]],Merge2[[#This Row],[selfrating]],Merge2[[#This Row],[managerrating]])</f>
        <v>#N/A</v>
      </c>
    </row>
    <row r="1367" spans="1:46" x14ac:dyDescent="0.25">
      <c r="A1367" s="1" t="s">
        <v>4392</v>
      </c>
      <c r="B1367" s="3" t="s">
        <v>1729</v>
      </c>
      <c r="C1367" s="3" t="s">
        <v>4393</v>
      </c>
      <c r="D1367" s="3" t="s">
        <v>39</v>
      </c>
      <c r="E1367" s="4">
        <v>27</v>
      </c>
      <c r="F1367" s="4" t="str">
        <f>IF(Merge2[[#This Row],[Age]]&lt;=35,"Young","Old")</f>
        <v>Young</v>
      </c>
      <c r="G1367" s="3" t="s">
        <v>27</v>
      </c>
      <c r="H1367" s="3" t="s">
        <v>47</v>
      </c>
      <c r="I1367" s="4">
        <v>4</v>
      </c>
      <c r="J1367" s="4" t="str" cm="1">
        <f t="array" ref="J1367">_xlfn.IFS(Merge2[[#This Row],[DistanceFromHome (KM)]] &lt;=10,"0-10KM",Merge2[[#This Row],[DistanceFromHome (KM)]] &lt;=20,"11-20KM",Merge2[[#This Row],[DistanceFromHome (KM)]] &lt;=30,"21-30KM",Merge2[[#This Row],[DistanceFromHome (KM)]] &lt;=40,"31-40KM",Merge2[[#This Row],[DistanceFromHome (KM)]] &lt;=50,"41-50KM")</f>
        <v>0-10KM</v>
      </c>
      <c r="K1367" s="3" t="s">
        <v>40</v>
      </c>
      <c r="L1367" s="3" t="s">
        <v>30</v>
      </c>
      <c r="M1367" s="4">
        <v>3</v>
      </c>
      <c r="N1367" s="3" t="str" cm="1">
        <f t="array" ref="N1367">_xlfn.SWITCH(Merge2[[#This Row],[Education]], 1, "Below College", 2, "College", 3, "Bachelor's", 4, "Master's", 5, "Doctorate")</f>
        <v>Bachelor's</v>
      </c>
      <c r="O1367" s="3" t="s">
        <v>49</v>
      </c>
      <c r="P1367" s="3" t="s">
        <v>50</v>
      </c>
      <c r="Q1367" s="3" t="s">
        <v>41</v>
      </c>
      <c r="R1367" s="5">
        <v>219195</v>
      </c>
      <c r="S1367" s="4">
        <v>1</v>
      </c>
      <c r="T1367" s="3" t="s">
        <v>42</v>
      </c>
      <c r="U1367" s="4">
        <f>IF(Merge2[[#This Row],[OverTime]]="Yes", 1, 0)</f>
        <v>1</v>
      </c>
      <c r="V1367" s="2">
        <v>44671</v>
      </c>
      <c r="W1367" s="3" t="s">
        <v>34</v>
      </c>
      <c r="X1367" s="4">
        <v>0</v>
      </c>
      <c r="Y1367" s="4">
        <v>0</v>
      </c>
      <c r="Z1367" s="4">
        <v>0</v>
      </c>
      <c r="AA1367" s="4" t="str">
        <f>IF(Merge2[[#This Row],[YearsSinceLastPromotion]] &gt;=4, "Need Attention", "OK")</f>
        <v>OK</v>
      </c>
      <c r="AB1367" s="4">
        <v>0</v>
      </c>
      <c r="AC1367" s="1"/>
      <c r="AD1367" s="1"/>
      <c r="AE1367" s="2"/>
      <c r="AF1367" s="4"/>
      <c r="AG1367" s="4" t="e">
        <f>IF(ISNUMBER(Merge2[[#This Row],[PerformanceRating.EnvironmentSatisfaction]]),Merge2[[#This Row],[PerformanceRating.EnvironmentSatisfaction]], NA())</f>
        <v>#N/A</v>
      </c>
      <c r="AH1367" s="4"/>
      <c r="AI1367" s="4" t="e">
        <f>IF(ISNUMBER(Merge2[[#This Row],[PerformanceRating.JobSatisfaction]]),Merge2[[#This Row],[PerformanceRating.JobSatisfaction]],NA())</f>
        <v>#N/A</v>
      </c>
      <c r="AJ1367" s="4"/>
      <c r="AK1367" s="4" t="e">
        <f>IF(ISNUMBER(Merge2[[#This Row],[PerformanceRating.RelationshipSatisfaction]]),Merge2[[#This Row],[PerformanceRating.RelationshipSatisfaction]],NA())</f>
        <v>#N/A</v>
      </c>
      <c r="AL1367" s="4"/>
      <c r="AM1367" s="4"/>
      <c r="AN1367" s="4"/>
      <c r="AO1367" s="4" t="e">
        <f>IF(ISNUMBER(Merge2[[#This Row],[PerformanceRating.WorkLifeBalance]]),Merge2[[#This Row],[PerformanceRating.WorkLifeBalance]],NA())</f>
        <v>#N/A</v>
      </c>
      <c r="AP1367" s="4"/>
      <c r="AQ1367" s="4" t="e">
        <f>IF(ISNUMBER(Merge2[[#This Row],[PerformanceRating.SelfRating]]),Merge2[[#This Row],[PerformanceRating.SelfRating]],NA())</f>
        <v>#N/A</v>
      </c>
      <c r="AR1367" s="4"/>
      <c r="AS1367" s="4" t="e">
        <f>IF(ISNUMBER(Merge2[[#This Row],[PerformanceRating.ManagerRating]]),Merge2[[#This Row],[PerformanceRating.ManagerRating]],NA())</f>
        <v>#N/A</v>
      </c>
      <c r="AT1367" s="4" t="e">
        <f>AVERAGE(Merge2[[#This Row],[environment]],Merge2[[#This Row],[job_satisfactory]],Merge2[[#This Row],[Relationship]],Merge2[[#This Row],[worklife]],Merge2[[#This Row],[selfrating]],Merge2[[#This Row],[managerrating]])</f>
        <v>#N/A</v>
      </c>
    </row>
    <row r="1368" spans="1:46" x14ac:dyDescent="0.25">
      <c r="A1368" s="1" t="s">
        <v>4394</v>
      </c>
      <c r="B1368" s="3" t="s">
        <v>4395</v>
      </c>
      <c r="C1368" s="3" t="s">
        <v>4396</v>
      </c>
      <c r="D1368" s="3" t="s">
        <v>39</v>
      </c>
      <c r="E1368" s="4">
        <v>20</v>
      </c>
      <c r="F1368" s="4" t="str">
        <f>IF(Merge2[[#This Row],[Age]]&lt;=35,"Young","Old")</f>
        <v>Young</v>
      </c>
      <c r="G1368" s="3" t="s">
        <v>27</v>
      </c>
      <c r="H1368" s="3" t="s">
        <v>57</v>
      </c>
      <c r="I1368" s="4">
        <v>39</v>
      </c>
      <c r="J1368" s="4" t="str" cm="1">
        <f t="array" ref="J1368">_xlfn.IFS(Merge2[[#This Row],[DistanceFromHome (KM)]] &lt;=10,"0-10KM",Merge2[[#This Row],[DistanceFromHome (KM)]] &lt;=20,"11-20KM",Merge2[[#This Row],[DistanceFromHome (KM)]] &lt;=30,"21-30KM",Merge2[[#This Row],[DistanceFromHome (KM)]] &lt;=40,"31-40KM",Merge2[[#This Row],[DistanceFromHome (KM)]] &lt;=50,"41-50KM")</f>
        <v>31-40KM</v>
      </c>
      <c r="K1368" s="3" t="s">
        <v>69</v>
      </c>
      <c r="L1368" s="3" t="s">
        <v>30</v>
      </c>
      <c r="M1368" s="4">
        <v>3</v>
      </c>
      <c r="N1368" s="3" t="str" cm="1">
        <f t="array" ref="N1368">_xlfn.SWITCH(Merge2[[#This Row],[Education]], 1, "Below College", 2, "College", 3, "Bachelor's", 4, "Master's", 5, "Doctorate")</f>
        <v>Bachelor's</v>
      </c>
      <c r="O1368" s="3" t="s">
        <v>83</v>
      </c>
      <c r="P1368" s="3" t="s">
        <v>110</v>
      </c>
      <c r="Q1368" s="3" t="s">
        <v>51</v>
      </c>
      <c r="R1368" s="5">
        <v>20418</v>
      </c>
      <c r="S1368" s="4">
        <v>0</v>
      </c>
      <c r="T1368" s="3" t="s">
        <v>34</v>
      </c>
      <c r="U1368" s="4">
        <f>IF(Merge2[[#This Row],[OverTime]]="Yes", 1, 0)</f>
        <v>0</v>
      </c>
      <c r="V1368" s="2">
        <v>44675</v>
      </c>
      <c r="W1368" s="3" t="s">
        <v>34</v>
      </c>
      <c r="X1368" s="4">
        <v>0</v>
      </c>
      <c r="Y1368" s="4">
        <v>0</v>
      </c>
      <c r="Z1368" s="4">
        <v>0</v>
      </c>
      <c r="AA1368" s="4" t="str">
        <f>IF(Merge2[[#This Row],[YearsSinceLastPromotion]] &gt;=4, "Need Attention", "OK")</f>
        <v>OK</v>
      </c>
      <c r="AB1368" s="4">
        <v>0</v>
      </c>
      <c r="AC1368" s="1"/>
      <c r="AD1368" s="1"/>
      <c r="AE1368" s="2"/>
      <c r="AF1368" s="4"/>
      <c r="AG1368" s="4" t="e">
        <f>IF(ISNUMBER(Merge2[[#This Row],[PerformanceRating.EnvironmentSatisfaction]]),Merge2[[#This Row],[PerformanceRating.EnvironmentSatisfaction]], NA())</f>
        <v>#N/A</v>
      </c>
      <c r="AH1368" s="4"/>
      <c r="AI1368" s="4" t="e">
        <f>IF(ISNUMBER(Merge2[[#This Row],[PerformanceRating.JobSatisfaction]]),Merge2[[#This Row],[PerformanceRating.JobSatisfaction]],NA())</f>
        <v>#N/A</v>
      </c>
      <c r="AJ1368" s="4"/>
      <c r="AK1368" s="4" t="e">
        <f>IF(ISNUMBER(Merge2[[#This Row],[PerformanceRating.RelationshipSatisfaction]]),Merge2[[#This Row],[PerformanceRating.RelationshipSatisfaction]],NA())</f>
        <v>#N/A</v>
      </c>
      <c r="AL1368" s="4"/>
      <c r="AM1368" s="4"/>
      <c r="AN1368" s="4"/>
      <c r="AO1368" s="4" t="e">
        <f>IF(ISNUMBER(Merge2[[#This Row],[PerformanceRating.WorkLifeBalance]]),Merge2[[#This Row],[PerformanceRating.WorkLifeBalance]],NA())</f>
        <v>#N/A</v>
      </c>
      <c r="AP1368" s="4"/>
      <c r="AQ1368" s="4" t="e">
        <f>IF(ISNUMBER(Merge2[[#This Row],[PerformanceRating.SelfRating]]),Merge2[[#This Row],[PerformanceRating.SelfRating]],NA())</f>
        <v>#N/A</v>
      </c>
      <c r="AR1368" s="4"/>
      <c r="AS1368" s="4" t="e">
        <f>IF(ISNUMBER(Merge2[[#This Row],[PerformanceRating.ManagerRating]]),Merge2[[#This Row],[PerformanceRating.ManagerRating]],NA())</f>
        <v>#N/A</v>
      </c>
      <c r="AT1368" s="4" t="e">
        <f>AVERAGE(Merge2[[#This Row],[environment]],Merge2[[#This Row],[job_satisfactory]],Merge2[[#This Row],[Relationship]],Merge2[[#This Row],[worklife]],Merge2[[#This Row],[selfrating]],Merge2[[#This Row],[managerrating]])</f>
        <v>#N/A</v>
      </c>
    </row>
    <row r="1369" spans="1:46" x14ac:dyDescent="0.25">
      <c r="A1369" s="1" t="s">
        <v>4397</v>
      </c>
      <c r="B1369" s="3" t="s">
        <v>4398</v>
      </c>
      <c r="C1369" s="3" t="s">
        <v>4399</v>
      </c>
      <c r="D1369" s="3" t="s">
        <v>39</v>
      </c>
      <c r="E1369" s="4">
        <v>20</v>
      </c>
      <c r="F1369" s="4" t="str">
        <f>IF(Merge2[[#This Row],[Age]]&lt;=35,"Young","Old")</f>
        <v>Young</v>
      </c>
      <c r="G1369" s="3" t="s">
        <v>27</v>
      </c>
      <c r="H1369" s="3" t="s">
        <v>57</v>
      </c>
      <c r="I1369" s="4">
        <v>18</v>
      </c>
      <c r="J1369" s="4" t="str" cm="1">
        <f t="array" ref="J1369">_xlfn.IFS(Merge2[[#This Row],[DistanceFromHome (KM)]] &lt;=10,"0-10KM",Merge2[[#This Row],[DistanceFromHome (KM)]] &lt;=20,"11-20KM",Merge2[[#This Row],[DistanceFromHome (KM)]] &lt;=30,"21-30KM",Merge2[[#This Row],[DistanceFromHome (KM)]] &lt;=40,"31-40KM",Merge2[[#This Row],[DistanceFromHome (KM)]] &lt;=50,"41-50KM")</f>
        <v>11-20KM</v>
      </c>
      <c r="K1369" s="3" t="s">
        <v>40</v>
      </c>
      <c r="L1369" s="3" t="s">
        <v>30</v>
      </c>
      <c r="M1369" s="4">
        <v>4</v>
      </c>
      <c r="N1369" s="3" t="str" cm="1">
        <f t="array" ref="N1369">_xlfn.SWITCH(Merge2[[#This Row],[Education]], 1, "Below College", 2, "College", 3, "Bachelor's", 4, "Master's", 5, "Doctorate")</f>
        <v>Master's</v>
      </c>
      <c r="O1369" s="3" t="s">
        <v>58</v>
      </c>
      <c r="P1369" s="3" t="s">
        <v>93</v>
      </c>
      <c r="Q1369" s="3" t="s">
        <v>51</v>
      </c>
      <c r="R1369" s="5">
        <v>28544</v>
      </c>
      <c r="S1369" s="4">
        <v>1</v>
      </c>
      <c r="T1369" s="3" t="s">
        <v>42</v>
      </c>
      <c r="U1369" s="4">
        <f>IF(Merge2[[#This Row],[OverTime]]="Yes", 1, 0)</f>
        <v>1</v>
      </c>
      <c r="V1369" s="2">
        <v>44678</v>
      </c>
      <c r="W1369" s="3" t="s">
        <v>34</v>
      </c>
      <c r="X1369" s="4">
        <v>0</v>
      </c>
      <c r="Y1369" s="4">
        <v>0</v>
      </c>
      <c r="Z1369" s="4">
        <v>0</v>
      </c>
      <c r="AA1369" s="4" t="str">
        <f>IF(Merge2[[#This Row],[YearsSinceLastPromotion]] &gt;=4, "Need Attention", "OK")</f>
        <v>OK</v>
      </c>
      <c r="AB1369" s="4">
        <v>0</v>
      </c>
      <c r="AC1369" s="1"/>
      <c r="AD1369" s="1"/>
      <c r="AE1369" s="2"/>
      <c r="AF1369" s="4"/>
      <c r="AG1369" s="4" t="e">
        <f>IF(ISNUMBER(Merge2[[#This Row],[PerformanceRating.EnvironmentSatisfaction]]),Merge2[[#This Row],[PerformanceRating.EnvironmentSatisfaction]], NA())</f>
        <v>#N/A</v>
      </c>
      <c r="AH1369" s="4"/>
      <c r="AI1369" s="4" t="e">
        <f>IF(ISNUMBER(Merge2[[#This Row],[PerformanceRating.JobSatisfaction]]),Merge2[[#This Row],[PerformanceRating.JobSatisfaction]],NA())</f>
        <v>#N/A</v>
      </c>
      <c r="AJ1369" s="4"/>
      <c r="AK1369" s="4" t="e">
        <f>IF(ISNUMBER(Merge2[[#This Row],[PerformanceRating.RelationshipSatisfaction]]),Merge2[[#This Row],[PerformanceRating.RelationshipSatisfaction]],NA())</f>
        <v>#N/A</v>
      </c>
      <c r="AL1369" s="4"/>
      <c r="AM1369" s="4"/>
      <c r="AN1369" s="4"/>
      <c r="AO1369" s="4" t="e">
        <f>IF(ISNUMBER(Merge2[[#This Row],[PerformanceRating.WorkLifeBalance]]),Merge2[[#This Row],[PerformanceRating.WorkLifeBalance]],NA())</f>
        <v>#N/A</v>
      </c>
      <c r="AP1369" s="4"/>
      <c r="AQ1369" s="4" t="e">
        <f>IF(ISNUMBER(Merge2[[#This Row],[PerformanceRating.SelfRating]]),Merge2[[#This Row],[PerformanceRating.SelfRating]],NA())</f>
        <v>#N/A</v>
      </c>
      <c r="AR1369" s="4"/>
      <c r="AS1369" s="4" t="e">
        <f>IF(ISNUMBER(Merge2[[#This Row],[PerformanceRating.ManagerRating]]),Merge2[[#This Row],[PerformanceRating.ManagerRating]],NA())</f>
        <v>#N/A</v>
      </c>
      <c r="AT1369" s="4" t="e">
        <f>AVERAGE(Merge2[[#This Row],[environment]],Merge2[[#This Row],[job_satisfactory]],Merge2[[#This Row],[Relationship]],Merge2[[#This Row],[worklife]],Merge2[[#This Row],[selfrating]],Merge2[[#This Row],[managerrating]])</f>
        <v>#N/A</v>
      </c>
    </row>
    <row r="1370" spans="1:46" x14ac:dyDescent="0.25">
      <c r="A1370" s="1" t="s">
        <v>4400</v>
      </c>
      <c r="B1370" s="3" t="s">
        <v>4401</v>
      </c>
      <c r="C1370" s="3" t="s">
        <v>4402</v>
      </c>
      <c r="D1370" s="3" t="s">
        <v>26</v>
      </c>
      <c r="E1370" s="4">
        <v>20</v>
      </c>
      <c r="F1370" s="4" t="str">
        <f>IF(Merge2[[#This Row],[Age]]&lt;=35,"Young","Old")</f>
        <v>Young</v>
      </c>
      <c r="G1370" s="3" t="s">
        <v>92</v>
      </c>
      <c r="H1370" s="3" t="s">
        <v>57</v>
      </c>
      <c r="I1370" s="4">
        <v>45</v>
      </c>
      <c r="J1370" s="4" t="str" cm="1">
        <f t="array" ref="J1370">_xlfn.IFS(Merge2[[#This Row],[DistanceFromHome (KM)]] &lt;=10,"0-10KM",Merge2[[#This Row],[DistanceFromHome (KM)]] &lt;=20,"11-20KM",Merge2[[#This Row],[DistanceFromHome (KM)]] &lt;=30,"21-30KM",Merge2[[#This Row],[DistanceFromHome (KM)]] &lt;=40,"31-40KM",Merge2[[#This Row],[DistanceFromHome (KM)]] &lt;=50,"41-50KM")</f>
        <v>41-50KM</v>
      </c>
      <c r="K1370" s="3" t="s">
        <v>40</v>
      </c>
      <c r="L1370" s="3" t="s">
        <v>30</v>
      </c>
      <c r="M1370" s="4">
        <v>1</v>
      </c>
      <c r="N1370" s="3" t="str" cm="1">
        <f t="array" ref="N1370">_xlfn.SWITCH(Merge2[[#This Row],[Education]], 1, "Below College", 2, "College", 3, "Bachelor's", 4, "Master's", 5, "Doctorate")</f>
        <v>Below College</v>
      </c>
      <c r="O1370" s="3" t="s">
        <v>58</v>
      </c>
      <c r="P1370" s="3" t="s">
        <v>101</v>
      </c>
      <c r="Q1370" s="3" t="s">
        <v>51</v>
      </c>
      <c r="R1370" s="5">
        <v>46714</v>
      </c>
      <c r="S1370" s="4">
        <v>1</v>
      </c>
      <c r="T1370" s="3" t="s">
        <v>34</v>
      </c>
      <c r="U1370" s="4">
        <f>IF(Merge2[[#This Row],[OverTime]]="Yes", 1, 0)</f>
        <v>0</v>
      </c>
      <c r="V1370" s="2">
        <v>44679</v>
      </c>
      <c r="W1370" s="3" t="s">
        <v>34</v>
      </c>
      <c r="X1370" s="4">
        <v>0</v>
      </c>
      <c r="Y1370" s="4">
        <v>0</v>
      </c>
      <c r="Z1370" s="4">
        <v>0</v>
      </c>
      <c r="AA1370" s="4" t="str">
        <f>IF(Merge2[[#This Row],[YearsSinceLastPromotion]] &gt;=4, "Need Attention", "OK")</f>
        <v>OK</v>
      </c>
      <c r="AB1370" s="4">
        <v>0</v>
      </c>
      <c r="AC1370" s="1"/>
      <c r="AD1370" s="1"/>
      <c r="AE1370" s="2"/>
      <c r="AF1370" s="4"/>
      <c r="AG1370" s="4" t="e">
        <f>IF(ISNUMBER(Merge2[[#This Row],[PerformanceRating.EnvironmentSatisfaction]]),Merge2[[#This Row],[PerformanceRating.EnvironmentSatisfaction]], NA())</f>
        <v>#N/A</v>
      </c>
      <c r="AH1370" s="4"/>
      <c r="AI1370" s="4" t="e">
        <f>IF(ISNUMBER(Merge2[[#This Row],[PerformanceRating.JobSatisfaction]]),Merge2[[#This Row],[PerformanceRating.JobSatisfaction]],NA())</f>
        <v>#N/A</v>
      </c>
      <c r="AJ1370" s="4"/>
      <c r="AK1370" s="4" t="e">
        <f>IF(ISNUMBER(Merge2[[#This Row],[PerformanceRating.RelationshipSatisfaction]]),Merge2[[#This Row],[PerformanceRating.RelationshipSatisfaction]],NA())</f>
        <v>#N/A</v>
      </c>
      <c r="AL1370" s="4"/>
      <c r="AM1370" s="4"/>
      <c r="AN1370" s="4"/>
      <c r="AO1370" s="4" t="e">
        <f>IF(ISNUMBER(Merge2[[#This Row],[PerformanceRating.WorkLifeBalance]]),Merge2[[#This Row],[PerformanceRating.WorkLifeBalance]],NA())</f>
        <v>#N/A</v>
      </c>
      <c r="AP1370" s="4"/>
      <c r="AQ1370" s="4" t="e">
        <f>IF(ISNUMBER(Merge2[[#This Row],[PerformanceRating.SelfRating]]),Merge2[[#This Row],[PerformanceRating.SelfRating]],NA())</f>
        <v>#N/A</v>
      </c>
      <c r="AR1370" s="4"/>
      <c r="AS1370" s="4" t="e">
        <f>IF(ISNUMBER(Merge2[[#This Row],[PerformanceRating.ManagerRating]]),Merge2[[#This Row],[PerformanceRating.ManagerRating]],NA())</f>
        <v>#N/A</v>
      </c>
      <c r="AT1370" s="4" t="e">
        <f>AVERAGE(Merge2[[#This Row],[environment]],Merge2[[#This Row],[job_satisfactory]],Merge2[[#This Row],[Relationship]],Merge2[[#This Row],[worklife]],Merge2[[#This Row],[selfrating]],Merge2[[#This Row],[managerrating]])</f>
        <v>#N/A</v>
      </c>
    </row>
    <row r="1371" spans="1:46" x14ac:dyDescent="0.25">
      <c r="A1371" s="1" t="s">
        <v>4403</v>
      </c>
      <c r="B1371" s="3" t="s">
        <v>4404</v>
      </c>
      <c r="C1371" s="3" t="s">
        <v>1946</v>
      </c>
      <c r="D1371" s="3" t="s">
        <v>39</v>
      </c>
      <c r="E1371" s="4">
        <v>32</v>
      </c>
      <c r="F1371" s="4" t="str">
        <f>IF(Merge2[[#This Row],[Age]]&lt;=35,"Young","Old")</f>
        <v>Young</v>
      </c>
      <c r="G1371" s="3" t="s">
        <v>27</v>
      </c>
      <c r="H1371" s="3" t="s">
        <v>28</v>
      </c>
      <c r="I1371" s="4">
        <v>21</v>
      </c>
      <c r="J1371" s="4" t="str" cm="1">
        <f t="array" ref="J1371">_xlfn.IFS(Merge2[[#This Row],[DistanceFromHome (KM)]] &lt;=10,"0-10KM",Merge2[[#This Row],[DistanceFromHome (KM)]] &lt;=20,"11-20KM",Merge2[[#This Row],[DistanceFromHome (KM)]] &lt;=30,"21-30KM",Merge2[[#This Row],[DistanceFromHome (KM)]] &lt;=40,"31-40KM",Merge2[[#This Row],[DistanceFromHome (KM)]] &lt;=50,"41-50KM")</f>
        <v>21-30KM</v>
      </c>
      <c r="K1371" s="3" t="s">
        <v>69</v>
      </c>
      <c r="L1371" s="3" t="s">
        <v>30</v>
      </c>
      <c r="M1371" s="4">
        <v>4</v>
      </c>
      <c r="N1371" s="3" t="str" cm="1">
        <f t="array" ref="N1371">_xlfn.SWITCH(Merge2[[#This Row],[Education]], 1, "Below College", 2, "College", 3, "Bachelor's", 4, "Master's", 5, "Doctorate")</f>
        <v>Master's</v>
      </c>
      <c r="O1371" s="3" t="s">
        <v>31</v>
      </c>
      <c r="P1371" s="3" t="s">
        <v>32</v>
      </c>
      <c r="Q1371" s="3" t="s">
        <v>51</v>
      </c>
      <c r="R1371" s="5">
        <v>106476</v>
      </c>
      <c r="S1371" s="4">
        <v>2</v>
      </c>
      <c r="T1371" s="3" t="s">
        <v>34</v>
      </c>
      <c r="U1371" s="4">
        <f>IF(Merge2[[#This Row],[OverTime]]="Yes", 1, 0)</f>
        <v>0</v>
      </c>
      <c r="V1371" s="2">
        <v>44682</v>
      </c>
      <c r="W1371" s="3" t="s">
        <v>34</v>
      </c>
      <c r="X1371" s="4">
        <v>0</v>
      </c>
      <c r="Y1371" s="4">
        <v>0</v>
      </c>
      <c r="Z1371" s="4">
        <v>0</v>
      </c>
      <c r="AA1371" s="4" t="str">
        <f>IF(Merge2[[#This Row],[YearsSinceLastPromotion]] &gt;=4, "Need Attention", "OK")</f>
        <v>OK</v>
      </c>
      <c r="AB1371" s="4">
        <v>0</v>
      </c>
      <c r="AC1371" s="1"/>
      <c r="AD1371" s="1"/>
      <c r="AE1371" s="2"/>
      <c r="AF1371" s="4"/>
      <c r="AG1371" s="4" t="e">
        <f>IF(ISNUMBER(Merge2[[#This Row],[PerformanceRating.EnvironmentSatisfaction]]),Merge2[[#This Row],[PerformanceRating.EnvironmentSatisfaction]], NA())</f>
        <v>#N/A</v>
      </c>
      <c r="AH1371" s="4"/>
      <c r="AI1371" s="4" t="e">
        <f>IF(ISNUMBER(Merge2[[#This Row],[PerformanceRating.JobSatisfaction]]),Merge2[[#This Row],[PerformanceRating.JobSatisfaction]],NA())</f>
        <v>#N/A</v>
      </c>
      <c r="AJ1371" s="4"/>
      <c r="AK1371" s="4" t="e">
        <f>IF(ISNUMBER(Merge2[[#This Row],[PerformanceRating.RelationshipSatisfaction]]),Merge2[[#This Row],[PerformanceRating.RelationshipSatisfaction]],NA())</f>
        <v>#N/A</v>
      </c>
      <c r="AL1371" s="4"/>
      <c r="AM1371" s="4"/>
      <c r="AN1371" s="4"/>
      <c r="AO1371" s="4" t="e">
        <f>IF(ISNUMBER(Merge2[[#This Row],[PerformanceRating.WorkLifeBalance]]),Merge2[[#This Row],[PerformanceRating.WorkLifeBalance]],NA())</f>
        <v>#N/A</v>
      </c>
      <c r="AP1371" s="4"/>
      <c r="AQ1371" s="4" t="e">
        <f>IF(ISNUMBER(Merge2[[#This Row],[PerformanceRating.SelfRating]]),Merge2[[#This Row],[PerformanceRating.SelfRating]],NA())</f>
        <v>#N/A</v>
      </c>
      <c r="AR1371" s="4"/>
      <c r="AS1371" s="4" t="e">
        <f>IF(ISNUMBER(Merge2[[#This Row],[PerformanceRating.ManagerRating]]),Merge2[[#This Row],[PerformanceRating.ManagerRating]],NA())</f>
        <v>#N/A</v>
      </c>
      <c r="AT1371" s="4" t="e">
        <f>AVERAGE(Merge2[[#This Row],[environment]],Merge2[[#This Row],[job_satisfactory]],Merge2[[#This Row],[Relationship]],Merge2[[#This Row],[worklife]],Merge2[[#This Row],[selfrating]],Merge2[[#This Row],[managerrating]])</f>
        <v>#N/A</v>
      </c>
    </row>
    <row r="1372" spans="1:46" x14ac:dyDescent="0.25">
      <c r="A1372" s="1" t="s">
        <v>4405</v>
      </c>
      <c r="B1372" s="3" t="s">
        <v>4406</v>
      </c>
      <c r="C1372" s="3" t="s">
        <v>4407</v>
      </c>
      <c r="D1372" s="3" t="s">
        <v>26</v>
      </c>
      <c r="E1372" s="4">
        <v>34</v>
      </c>
      <c r="F1372" s="4" t="str">
        <f>IF(Merge2[[#This Row],[Age]]&lt;=35,"Young","Old")</f>
        <v>Young</v>
      </c>
      <c r="G1372" s="3" t="s">
        <v>92</v>
      </c>
      <c r="H1372" s="3" t="s">
        <v>57</v>
      </c>
      <c r="I1372" s="4">
        <v>1</v>
      </c>
      <c r="J1372" s="4" t="str" cm="1">
        <f t="array" ref="J1372">_xlfn.IFS(Merge2[[#This Row],[DistanceFromHome (KM)]] &lt;=10,"0-10KM",Merge2[[#This Row],[DistanceFromHome (KM)]] &lt;=20,"11-20KM",Merge2[[#This Row],[DistanceFromHome (KM)]] &lt;=30,"21-30KM",Merge2[[#This Row],[DistanceFromHome (KM)]] &lt;=40,"31-40KM",Merge2[[#This Row],[DistanceFromHome (KM)]] &lt;=50,"41-50KM")</f>
        <v>0-10KM</v>
      </c>
      <c r="K1372" s="3" t="s">
        <v>40</v>
      </c>
      <c r="L1372" s="3" t="s">
        <v>30</v>
      </c>
      <c r="M1372" s="4">
        <v>1</v>
      </c>
      <c r="N1372" s="3" t="str" cm="1">
        <f t="array" ref="N1372">_xlfn.SWITCH(Merge2[[#This Row],[Education]], 1, "Below College", 2, "College", 3, "Bachelor's", 4, "Master's", 5, "Doctorate")</f>
        <v>Below College</v>
      </c>
      <c r="O1372" s="3" t="s">
        <v>77</v>
      </c>
      <c r="P1372" s="3" t="s">
        <v>101</v>
      </c>
      <c r="Q1372" s="3" t="s">
        <v>41</v>
      </c>
      <c r="R1372" s="5">
        <v>178472</v>
      </c>
      <c r="S1372" s="4">
        <v>0</v>
      </c>
      <c r="T1372" s="3" t="s">
        <v>42</v>
      </c>
      <c r="U1372" s="4">
        <f>IF(Merge2[[#This Row],[OverTime]]="Yes", 1, 0)</f>
        <v>1</v>
      </c>
      <c r="V1372" s="2">
        <v>44688</v>
      </c>
      <c r="W1372" s="3" t="s">
        <v>34</v>
      </c>
      <c r="X1372" s="4">
        <v>0</v>
      </c>
      <c r="Y1372" s="4">
        <v>0</v>
      </c>
      <c r="Z1372" s="4">
        <v>0</v>
      </c>
      <c r="AA1372" s="4" t="str">
        <f>IF(Merge2[[#This Row],[YearsSinceLastPromotion]] &gt;=4, "Need Attention", "OK")</f>
        <v>OK</v>
      </c>
      <c r="AB1372" s="4">
        <v>0</v>
      </c>
      <c r="AC1372" s="1"/>
      <c r="AD1372" s="1"/>
      <c r="AE1372" s="2"/>
      <c r="AF1372" s="4"/>
      <c r="AG1372" s="4" t="e">
        <f>IF(ISNUMBER(Merge2[[#This Row],[PerformanceRating.EnvironmentSatisfaction]]),Merge2[[#This Row],[PerformanceRating.EnvironmentSatisfaction]], NA())</f>
        <v>#N/A</v>
      </c>
      <c r="AH1372" s="4"/>
      <c r="AI1372" s="4" t="e">
        <f>IF(ISNUMBER(Merge2[[#This Row],[PerformanceRating.JobSatisfaction]]),Merge2[[#This Row],[PerformanceRating.JobSatisfaction]],NA())</f>
        <v>#N/A</v>
      </c>
      <c r="AJ1372" s="4"/>
      <c r="AK1372" s="4" t="e">
        <f>IF(ISNUMBER(Merge2[[#This Row],[PerformanceRating.RelationshipSatisfaction]]),Merge2[[#This Row],[PerformanceRating.RelationshipSatisfaction]],NA())</f>
        <v>#N/A</v>
      </c>
      <c r="AL1372" s="4"/>
      <c r="AM1372" s="4"/>
      <c r="AN1372" s="4"/>
      <c r="AO1372" s="4" t="e">
        <f>IF(ISNUMBER(Merge2[[#This Row],[PerformanceRating.WorkLifeBalance]]),Merge2[[#This Row],[PerformanceRating.WorkLifeBalance]],NA())</f>
        <v>#N/A</v>
      </c>
      <c r="AP1372" s="4"/>
      <c r="AQ1372" s="4" t="e">
        <f>IF(ISNUMBER(Merge2[[#This Row],[PerformanceRating.SelfRating]]),Merge2[[#This Row],[PerformanceRating.SelfRating]],NA())</f>
        <v>#N/A</v>
      </c>
      <c r="AR1372" s="4"/>
      <c r="AS1372" s="4" t="e">
        <f>IF(ISNUMBER(Merge2[[#This Row],[PerformanceRating.ManagerRating]]),Merge2[[#This Row],[PerformanceRating.ManagerRating]],NA())</f>
        <v>#N/A</v>
      </c>
      <c r="AT1372" s="4" t="e">
        <f>AVERAGE(Merge2[[#This Row],[environment]],Merge2[[#This Row],[job_satisfactory]],Merge2[[#This Row],[Relationship]],Merge2[[#This Row],[worklife]],Merge2[[#This Row],[selfrating]],Merge2[[#This Row],[managerrating]])</f>
        <v>#N/A</v>
      </c>
    </row>
    <row r="1373" spans="1:46" x14ac:dyDescent="0.25">
      <c r="A1373" s="1" t="s">
        <v>4408</v>
      </c>
      <c r="B1373" s="3" t="s">
        <v>2475</v>
      </c>
      <c r="C1373" s="3" t="s">
        <v>4409</v>
      </c>
      <c r="D1373" s="3" t="s">
        <v>993</v>
      </c>
      <c r="E1373" s="4">
        <v>21</v>
      </c>
      <c r="F1373" s="4" t="str">
        <f>IF(Merge2[[#This Row],[Age]]&lt;=35,"Young","Old")</f>
        <v>Young</v>
      </c>
      <c r="G1373" s="3" t="s">
        <v>27</v>
      </c>
      <c r="H1373" s="3" t="s">
        <v>57</v>
      </c>
      <c r="I1373" s="4">
        <v>26</v>
      </c>
      <c r="J1373" s="4" t="str" cm="1">
        <f t="array" ref="J1373">_xlfn.IFS(Merge2[[#This Row],[DistanceFromHome (KM)]] &lt;=10,"0-10KM",Merge2[[#This Row],[DistanceFromHome (KM)]] &lt;=20,"11-20KM",Merge2[[#This Row],[DistanceFromHome (KM)]] &lt;=30,"21-30KM",Merge2[[#This Row],[DistanceFromHome (KM)]] &lt;=40,"31-40KM",Merge2[[#This Row],[DistanceFromHome (KM)]] &lt;=50,"41-50KM")</f>
        <v>21-30KM</v>
      </c>
      <c r="K1373" s="3" t="s">
        <v>40</v>
      </c>
      <c r="L1373" s="3" t="s">
        <v>30</v>
      </c>
      <c r="M1373" s="4">
        <v>4</v>
      </c>
      <c r="N1373" s="3" t="str" cm="1">
        <f t="array" ref="N1373">_xlfn.SWITCH(Merge2[[#This Row],[Education]], 1, "Below College", 2, "College", 3, "Bachelor's", 4, "Master's", 5, "Doctorate")</f>
        <v>Master's</v>
      </c>
      <c r="O1373" s="3" t="s">
        <v>58</v>
      </c>
      <c r="P1373" s="3" t="s">
        <v>93</v>
      </c>
      <c r="Q1373" s="3" t="s">
        <v>51</v>
      </c>
      <c r="R1373" s="5">
        <v>21202</v>
      </c>
      <c r="S1373" s="4">
        <v>1</v>
      </c>
      <c r="T1373" s="3" t="s">
        <v>34</v>
      </c>
      <c r="U1373" s="4">
        <f>IF(Merge2[[#This Row],[OverTime]]="Yes", 1, 0)</f>
        <v>0</v>
      </c>
      <c r="V1373" s="2">
        <v>44692</v>
      </c>
      <c r="W1373" s="3" t="s">
        <v>34</v>
      </c>
      <c r="X1373" s="4">
        <v>0</v>
      </c>
      <c r="Y1373" s="4">
        <v>0</v>
      </c>
      <c r="Z1373" s="4">
        <v>0</v>
      </c>
      <c r="AA1373" s="4" t="str">
        <f>IF(Merge2[[#This Row],[YearsSinceLastPromotion]] &gt;=4, "Need Attention", "OK")</f>
        <v>OK</v>
      </c>
      <c r="AB1373" s="4">
        <v>0</v>
      </c>
      <c r="AC1373" s="1"/>
      <c r="AD1373" s="1"/>
      <c r="AE1373" s="2"/>
      <c r="AF1373" s="4"/>
      <c r="AG1373" s="4" t="e">
        <f>IF(ISNUMBER(Merge2[[#This Row],[PerformanceRating.EnvironmentSatisfaction]]),Merge2[[#This Row],[PerformanceRating.EnvironmentSatisfaction]], NA())</f>
        <v>#N/A</v>
      </c>
      <c r="AH1373" s="4"/>
      <c r="AI1373" s="4" t="e">
        <f>IF(ISNUMBER(Merge2[[#This Row],[PerformanceRating.JobSatisfaction]]),Merge2[[#This Row],[PerformanceRating.JobSatisfaction]],NA())</f>
        <v>#N/A</v>
      </c>
      <c r="AJ1373" s="4"/>
      <c r="AK1373" s="4" t="e">
        <f>IF(ISNUMBER(Merge2[[#This Row],[PerformanceRating.RelationshipSatisfaction]]),Merge2[[#This Row],[PerformanceRating.RelationshipSatisfaction]],NA())</f>
        <v>#N/A</v>
      </c>
      <c r="AL1373" s="4"/>
      <c r="AM1373" s="4"/>
      <c r="AN1373" s="4"/>
      <c r="AO1373" s="4" t="e">
        <f>IF(ISNUMBER(Merge2[[#This Row],[PerformanceRating.WorkLifeBalance]]),Merge2[[#This Row],[PerformanceRating.WorkLifeBalance]],NA())</f>
        <v>#N/A</v>
      </c>
      <c r="AP1373" s="4"/>
      <c r="AQ1373" s="4" t="e">
        <f>IF(ISNUMBER(Merge2[[#This Row],[PerformanceRating.SelfRating]]),Merge2[[#This Row],[PerformanceRating.SelfRating]],NA())</f>
        <v>#N/A</v>
      </c>
      <c r="AR1373" s="4"/>
      <c r="AS1373" s="4" t="e">
        <f>IF(ISNUMBER(Merge2[[#This Row],[PerformanceRating.ManagerRating]]),Merge2[[#This Row],[PerformanceRating.ManagerRating]],NA())</f>
        <v>#N/A</v>
      </c>
      <c r="AT1373" s="4" t="e">
        <f>AVERAGE(Merge2[[#This Row],[environment]],Merge2[[#This Row],[job_satisfactory]],Merge2[[#This Row],[Relationship]],Merge2[[#This Row],[worklife]],Merge2[[#This Row],[selfrating]],Merge2[[#This Row],[managerrating]])</f>
        <v>#N/A</v>
      </c>
    </row>
    <row r="1374" spans="1:46" hidden="1" x14ac:dyDescent="0.25">
      <c r="A1374" s="1" t="s">
        <v>4410</v>
      </c>
      <c r="B1374" s="3" t="s">
        <v>4411</v>
      </c>
      <c r="C1374" s="3" t="s">
        <v>4412</v>
      </c>
      <c r="D1374" s="3" t="s">
        <v>39</v>
      </c>
      <c r="E1374" s="4">
        <v>45</v>
      </c>
      <c r="F1374" s="4" t="str">
        <f>IF(Merge2[[#This Row],[Age]]&lt;=35,"Young","Old")</f>
        <v>Old</v>
      </c>
      <c r="G1374" s="3" t="s">
        <v>27</v>
      </c>
      <c r="H1374" s="3" t="s">
        <v>28</v>
      </c>
      <c r="I1374" s="4">
        <v>22</v>
      </c>
      <c r="J1374" s="4" t="str" cm="1">
        <f t="array" ref="J1374">_xlfn.IFS(Merge2[[#This Row],[DistanceFromHome (KM)]] &lt;=10,"0-10KM",Merge2[[#This Row],[DistanceFromHome (KM)]] &lt;=20,"11-20KM",Merge2[[#This Row],[DistanceFromHome (KM)]] &lt;=30,"21-30KM",Merge2[[#This Row],[DistanceFromHome (KM)]] &lt;=40,"31-40KM",Merge2[[#This Row],[DistanceFromHome (KM)]] &lt;=50,"41-50KM")</f>
        <v>21-30KM</v>
      </c>
      <c r="K1374" s="3" t="s">
        <v>40</v>
      </c>
      <c r="L1374" s="3" t="s">
        <v>30</v>
      </c>
      <c r="M1374" s="4">
        <v>4</v>
      </c>
      <c r="N1374" s="3" t="str" cm="1">
        <f t="array" ref="N1374">_xlfn.SWITCH(Merge2[[#This Row],[Education]], 1, "Below College", 2, "College", 3, "Bachelor's", 4, "Master's", 5, "Doctorate")</f>
        <v>Master's</v>
      </c>
      <c r="O1374" s="3" t="s">
        <v>49</v>
      </c>
      <c r="P1374" s="3" t="s">
        <v>32</v>
      </c>
      <c r="Q1374" s="3" t="s">
        <v>51</v>
      </c>
      <c r="R1374" s="5">
        <v>270302</v>
      </c>
      <c r="S1374" s="4">
        <v>0</v>
      </c>
      <c r="T1374" s="3" t="s">
        <v>34</v>
      </c>
      <c r="U1374" s="4">
        <f>IF(Merge2[[#This Row],[OverTime]]="Yes", 1, 0)</f>
        <v>0</v>
      </c>
      <c r="V1374" s="2">
        <v>44694</v>
      </c>
      <c r="W1374" s="3" t="s">
        <v>42</v>
      </c>
      <c r="X1374" s="4">
        <v>0</v>
      </c>
      <c r="Y1374" s="4">
        <v>0</v>
      </c>
      <c r="Z1374" s="4">
        <v>0</v>
      </c>
      <c r="AA1374" s="4" t="str">
        <f>IF(Merge2[[#This Row],[YearsSinceLastPromotion]] &gt;=4, "Need Attention", "OK")</f>
        <v>OK</v>
      </c>
      <c r="AB1374" s="4">
        <v>0</v>
      </c>
      <c r="AC1374" s="1"/>
      <c r="AD1374" s="1"/>
      <c r="AE1374" s="2"/>
      <c r="AF1374" s="4"/>
      <c r="AG1374" s="4" t="e">
        <f>IF(ISNUMBER(Merge2[[#This Row],[PerformanceRating.EnvironmentSatisfaction]]),Merge2[[#This Row],[PerformanceRating.EnvironmentSatisfaction]], NA())</f>
        <v>#N/A</v>
      </c>
      <c r="AH1374" s="4"/>
      <c r="AI1374" s="4" t="e">
        <f>IF(ISNUMBER(Merge2[[#This Row],[PerformanceRating.JobSatisfaction]]),Merge2[[#This Row],[PerformanceRating.JobSatisfaction]],NA())</f>
        <v>#N/A</v>
      </c>
      <c r="AJ1374" s="4"/>
      <c r="AK1374" s="4" t="e">
        <f>IF(ISNUMBER(Merge2[[#This Row],[PerformanceRating.RelationshipSatisfaction]]),Merge2[[#This Row],[PerformanceRating.RelationshipSatisfaction]],NA())</f>
        <v>#N/A</v>
      </c>
      <c r="AL1374" s="4"/>
      <c r="AM1374" s="4"/>
      <c r="AN1374" s="4"/>
      <c r="AO1374" s="4" t="e">
        <f>IF(ISNUMBER(Merge2[[#This Row],[PerformanceRating.WorkLifeBalance]]),Merge2[[#This Row],[PerformanceRating.WorkLifeBalance]],NA())</f>
        <v>#N/A</v>
      </c>
      <c r="AP1374" s="4"/>
      <c r="AQ1374" s="4" t="e">
        <f>IF(ISNUMBER(Merge2[[#This Row],[PerformanceRating.SelfRating]]),Merge2[[#This Row],[PerformanceRating.SelfRating]],NA())</f>
        <v>#N/A</v>
      </c>
      <c r="AR1374" s="4"/>
      <c r="AS1374" s="4" t="e">
        <f>IF(ISNUMBER(Merge2[[#This Row],[PerformanceRating.ManagerRating]]),Merge2[[#This Row],[PerformanceRating.ManagerRating]],NA())</f>
        <v>#N/A</v>
      </c>
      <c r="AT1374" s="4" t="e">
        <f>AVERAGE(Merge2[[#This Row],[environment]],Merge2[[#This Row],[job_satisfactory]],Merge2[[#This Row],[Relationship]],Merge2[[#This Row],[worklife]],Merge2[[#This Row],[selfrating]],Merge2[[#This Row],[managerrating]])</f>
        <v>#N/A</v>
      </c>
    </row>
    <row r="1375" spans="1:46" x14ac:dyDescent="0.25">
      <c r="A1375" s="1" t="s">
        <v>4413</v>
      </c>
      <c r="B1375" s="3" t="s">
        <v>4414</v>
      </c>
      <c r="C1375" s="3" t="s">
        <v>4415</v>
      </c>
      <c r="D1375" s="3" t="s">
        <v>39</v>
      </c>
      <c r="E1375" s="4">
        <v>22</v>
      </c>
      <c r="F1375" s="4" t="str">
        <f>IF(Merge2[[#This Row],[Age]]&lt;=35,"Young","Old")</f>
        <v>Young</v>
      </c>
      <c r="G1375" s="3" t="s">
        <v>27</v>
      </c>
      <c r="H1375" s="3" t="s">
        <v>28</v>
      </c>
      <c r="I1375" s="4">
        <v>31</v>
      </c>
      <c r="J1375" s="4" t="str" cm="1">
        <f t="array" ref="J1375">_xlfn.IFS(Merge2[[#This Row],[DistanceFromHome (KM)]] &lt;=10,"0-10KM",Merge2[[#This Row],[DistanceFromHome (KM)]] &lt;=20,"11-20KM",Merge2[[#This Row],[DistanceFromHome (KM)]] &lt;=30,"21-30KM",Merge2[[#This Row],[DistanceFromHome (KM)]] &lt;=40,"31-40KM",Merge2[[#This Row],[DistanceFromHome (KM)]] &lt;=50,"41-50KM")</f>
        <v>31-40KM</v>
      </c>
      <c r="K1375" s="3" t="s">
        <v>69</v>
      </c>
      <c r="L1375" s="3" t="s">
        <v>30</v>
      </c>
      <c r="M1375" s="4">
        <v>1</v>
      </c>
      <c r="N1375" s="3" t="str" cm="1">
        <f t="array" ref="N1375">_xlfn.SWITCH(Merge2[[#This Row],[Education]], 1, "Below College", 2, "College", 3, "Bachelor's", 4, "Master's", 5, "Doctorate")</f>
        <v>Below College</v>
      </c>
      <c r="O1375" s="3" t="s">
        <v>49</v>
      </c>
      <c r="P1375" s="3" t="s">
        <v>32</v>
      </c>
      <c r="Q1375" s="3" t="s">
        <v>41</v>
      </c>
      <c r="R1375" s="5">
        <v>51582</v>
      </c>
      <c r="S1375" s="4">
        <v>0</v>
      </c>
      <c r="T1375" s="3" t="s">
        <v>34</v>
      </c>
      <c r="U1375" s="4">
        <f>IF(Merge2[[#This Row],[OverTime]]="Yes", 1, 0)</f>
        <v>0</v>
      </c>
      <c r="V1375" s="2">
        <v>44694</v>
      </c>
      <c r="W1375" s="3" t="s">
        <v>34</v>
      </c>
      <c r="X1375" s="4">
        <v>0</v>
      </c>
      <c r="Y1375" s="4">
        <v>0</v>
      </c>
      <c r="Z1375" s="4">
        <v>0</v>
      </c>
      <c r="AA1375" s="4" t="str">
        <f>IF(Merge2[[#This Row],[YearsSinceLastPromotion]] &gt;=4, "Need Attention", "OK")</f>
        <v>OK</v>
      </c>
      <c r="AB1375" s="4">
        <v>0</v>
      </c>
      <c r="AC1375" s="1"/>
      <c r="AD1375" s="1"/>
      <c r="AE1375" s="2"/>
      <c r="AF1375" s="4"/>
      <c r="AG1375" s="4" t="e">
        <f>IF(ISNUMBER(Merge2[[#This Row],[PerformanceRating.EnvironmentSatisfaction]]),Merge2[[#This Row],[PerformanceRating.EnvironmentSatisfaction]], NA())</f>
        <v>#N/A</v>
      </c>
      <c r="AH1375" s="4"/>
      <c r="AI1375" s="4" t="e">
        <f>IF(ISNUMBER(Merge2[[#This Row],[PerformanceRating.JobSatisfaction]]),Merge2[[#This Row],[PerformanceRating.JobSatisfaction]],NA())</f>
        <v>#N/A</v>
      </c>
      <c r="AJ1375" s="4"/>
      <c r="AK1375" s="4" t="e">
        <f>IF(ISNUMBER(Merge2[[#This Row],[PerformanceRating.RelationshipSatisfaction]]),Merge2[[#This Row],[PerformanceRating.RelationshipSatisfaction]],NA())</f>
        <v>#N/A</v>
      </c>
      <c r="AL1375" s="4"/>
      <c r="AM1375" s="4"/>
      <c r="AN1375" s="4"/>
      <c r="AO1375" s="4" t="e">
        <f>IF(ISNUMBER(Merge2[[#This Row],[PerformanceRating.WorkLifeBalance]]),Merge2[[#This Row],[PerformanceRating.WorkLifeBalance]],NA())</f>
        <v>#N/A</v>
      </c>
      <c r="AP1375" s="4"/>
      <c r="AQ1375" s="4" t="e">
        <f>IF(ISNUMBER(Merge2[[#This Row],[PerformanceRating.SelfRating]]),Merge2[[#This Row],[PerformanceRating.SelfRating]],NA())</f>
        <v>#N/A</v>
      </c>
      <c r="AR1375" s="4"/>
      <c r="AS1375" s="4" t="e">
        <f>IF(ISNUMBER(Merge2[[#This Row],[PerformanceRating.ManagerRating]]),Merge2[[#This Row],[PerformanceRating.ManagerRating]],NA())</f>
        <v>#N/A</v>
      </c>
      <c r="AT1375" s="4" t="e">
        <f>AVERAGE(Merge2[[#This Row],[environment]],Merge2[[#This Row],[job_satisfactory]],Merge2[[#This Row],[Relationship]],Merge2[[#This Row],[worklife]],Merge2[[#This Row],[selfrating]],Merge2[[#This Row],[managerrating]])</f>
        <v>#N/A</v>
      </c>
    </row>
    <row r="1376" spans="1:46" x14ac:dyDescent="0.25">
      <c r="A1376" s="1" t="s">
        <v>4416</v>
      </c>
      <c r="B1376" s="3" t="s">
        <v>4417</v>
      </c>
      <c r="C1376" s="3" t="s">
        <v>4418</v>
      </c>
      <c r="D1376" s="3" t="s">
        <v>26</v>
      </c>
      <c r="E1376" s="4">
        <v>18</v>
      </c>
      <c r="F1376" s="4" t="str">
        <f>IF(Merge2[[#This Row],[Age]]&lt;=35,"Young","Old")</f>
        <v>Young</v>
      </c>
      <c r="G1376" s="3" t="s">
        <v>92</v>
      </c>
      <c r="H1376" s="3" t="s">
        <v>57</v>
      </c>
      <c r="I1376" s="4">
        <v>10</v>
      </c>
      <c r="J1376" s="4" t="str" cm="1">
        <f t="array" ref="J1376">_xlfn.IFS(Merge2[[#This Row],[DistanceFromHome (KM)]] &lt;=10,"0-10KM",Merge2[[#This Row],[DistanceFromHome (KM)]] &lt;=20,"11-20KM",Merge2[[#This Row],[DistanceFromHome (KM)]] &lt;=30,"21-30KM",Merge2[[#This Row],[DistanceFromHome (KM)]] &lt;=40,"31-40KM",Merge2[[#This Row],[DistanceFromHome (KM)]] &lt;=50,"41-50KM")</f>
        <v>0-10KM</v>
      </c>
      <c r="K1376" s="3" t="s">
        <v>29</v>
      </c>
      <c r="L1376" s="3" t="s">
        <v>30</v>
      </c>
      <c r="M1376" s="4">
        <v>3</v>
      </c>
      <c r="N1376" s="3" t="str" cm="1">
        <f t="array" ref="N1376">_xlfn.SWITCH(Merge2[[#This Row],[Education]], 1, "Below College", 2, "College", 3, "Bachelor's", 4, "Master's", 5, "Doctorate")</f>
        <v>Bachelor's</v>
      </c>
      <c r="O1376" s="3" t="s">
        <v>58</v>
      </c>
      <c r="P1376" s="3" t="s">
        <v>110</v>
      </c>
      <c r="Q1376" s="3" t="s">
        <v>41</v>
      </c>
      <c r="R1376" s="5">
        <v>26960</v>
      </c>
      <c r="S1376" s="4">
        <v>3</v>
      </c>
      <c r="T1376" s="3" t="s">
        <v>34</v>
      </c>
      <c r="U1376" s="4">
        <f>IF(Merge2[[#This Row],[OverTime]]="Yes", 1, 0)</f>
        <v>0</v>
      </c>
      <c r="V1376" s="2">
        <v>44698</v>
      </c>
      <c r="W1376" s="3" t="s">
        <v>34</v>
      </c>
      <c r="X1376" s="4">
        <v>0</v>
      </c>
      <c r="Y1376" s="4">
        <v>0</v>
      </c>
      <c r="Z1376" s="4">
        <v>0</v>
      </c>
      <c r="AA1376" s="4" t="str">
        <f>IF(Merge2[[#This Row],[YearsSinceLastPromotion]] &gt;=4, "Need Attention", "OK")</f>
        <v>OK</v>
      </c>
      <c r="AB1376" s="4">
        <v>0</v>
      </c>
      <c r="AC1376" s="1"/>
      <c r="AD1376" s="1"/>
      <c r="AE1376" s="2"/>
      <c r="AF1376" s="4"/>
      <c r="AG1376" s="4" t="e">
        <f>IF(ISNUMBER(Merge2[[#This Row],[PerformanceRating.EnvironmentSatisfaction]]),Merge2[[#This Row],[PerformanceRating.EnvironmentSatisfaction]], NA())</f>
        <v>#N/A</v>
      </c>
      <c r="AH1376" s="4"/>
      <c r="AI1376" s="4" t="e">
        <f>IF(ISNUMBER(Merge2[[#This Row],[PerformanceRating.JobSatisfaction]]),Merge2[[#This Row],[PerformanceRating.JobSatisfaction]],NA())</f>
        <v>#N/A</v>
      </c>
      <c r="AJ1376" s="4"/>
      <c r="AK1376" s="4" t="e">
        <f>IF(ISNUMBER(Merge2[[#This Row],[PerformanceRating.RelationshipSatisfaction]]),Merge2[[#This Row],[PerformanceRating.RelationshipSatisfaction]],NA())</f>
        <v>#N/A</v>
      </c>
      <c r="AL1376" s="4"/>
      <c r="AM1376" s="4"/>
      <c r="AN1376" s="4"/>
      <c r="AO1376" s="4" t="e">
        <f>IF(ISNUMBER(Merge2[[#This Row],[PerformanceRating.WorkLifeBalance]]),Merge2[[#This Row],[PerformanceRating.WorkLifeBalance]],NA())</f>
        <v>#N/A</v>
      </c>
      <c r="AP1376" s="4"/>
      <c r="AQ1376" s="4" t="e">
        <f>IF(ISNUMBER(Merge2[[#This Row],[PerformanceRating.SelfRating]]),Merge2[[#This Row],[PerformanceRating.SelfRating]],NA())</f>
        <v>#N/A</v>
      </c>
      <c r="AR1376" s="4"/>
      <c r="AS1376" s="4" t="e">
        <f>IF(ISNUMBER(Merge2[[#This Row],[PerformanceRating.ManagerRating]]),Merge2[[#This Row],[PerformanceRating.ManagerRating]],NA())</f>
        <v>#N/A</v>
      </c>
      <c r="AT1376" s="4" t="e">
        <f>AVERAGE(Merge2[[#This Row],[environment]],Merge2[[#This Row],[job_satisfactory]],Merge2[[#This Row],[Relationship]],Merge2[[#This Row],[worklife]],Merge2[[#This Row],[selfrating]],Merge2[[#This Row],[managerrating]])</f>
        <v>#N/A</v>
      </c>
    </row>
    <row r="1377" spans="1:46" x14ac:dyDescent="0.25">
      <c r="A1377" s="1" t="s">
        <v>4419</v>
      </c>
      <c r="B1377" s="3" t="s">
        <v>4420</v>
      </c>
      <c r="C1377" s="3" t="s">
        <v>4421</v>
      </c>
      <c r="D1377" s="3" t="s">
        <v>26</v>
      </c>
      <c r="E1377" s="4">
        <v>19</v>
      </c>
      <c r="F1377" s="4" t="str">
        <f>IF(Merge2[[#This Row],[Age]]&lt;=35,"Young","Old")</f>
        <v>Young</v>
      </c>
      <c r="G1377" s="3" t="s">
        <v>27</v>
      </c>
      <c r="H1377" s="3" t="s">
        <v>28</v>
      </c>
      <c r="I1377" s="4">
        <v>21</v>
      </c>
      <c r="J1377" s="4" t="str" cm="1">
        <f t="array" ref="J1377">_xlfn.IFS(Merge2[[#This Row],[DistanceFromHome (KM)]] &lt;=10,"0-10KM",Merge2[[#This Row],[DistanceFromHome (KM)]] &lt;=20,"11-20KM",Merge2[[#This Row],[DistanceFromHome (KM)]] &lt;=30,"21-30KM",Merge2[[#This Row],[DistanceFromHome (KM)]] &lt;=40,"31-40KM",Merge2[[#This Row],[DistanceFromHome (KM)]] &lt;=50,"41-50KM")</f>
        <v>21-30KM</v>
      </c>
      <c r="K1377" s="3" t="s">
        <v>69</v>
      </c>
      <c r="L1377" s="3" t="s">
        <v>30</v>
      </c>
      <c r="M1377" s="4">
        <v>3</v>
      </c>
      <c r="N1377" s="3" t="str" cm="1">
        <f t="array" ref="N1377">_xlfn.SWITCH(Merge2[[#This Row],[Education]], 1, "Below College", 2, "College", 3, "Bachelor's", 4, "Master's", 5, "Doctorate")</f>
        <v>Bachelor's</v>
      </c>
      <c r="O1377" s="3" t="s">
        <v>31</v>
      </c>
      <c r="P1377" s="3" t="s">
        <v>166</v>
      </c>
      <c r="Q1377" s="3" t="s">
        <v>41</v>
      </c>
      <c r="R1377" s="5">
        <v>33454</v>
      </c>
      <c r="S1377" s="4">
        <v>0</v>
      </c>
      <c r="T1377" s="3" t="s">
        <v>42</v>
      </c>
      <c r="U1377" s="4">
        <f>IF(Merge2[[#This Row],[OverTime]]="Yes", 1, 0)</f>
        <v>1</v>
      </c>
      <c r="V1377" s="2">
        <v>44700</v>
      </c>
      <c r="W1377" s="3" t="s">
        <v>42</v>
      </c>
      <c r="X1377" s="4">
        <v>0</v>
      </c>
      <c r="Y1377" s="4">
        <v>0</v>
      </c>
      <c r="Z1377" s="4">
        <v>0</v>
      </c>
      <c r="AA1377" s="4" t="str">
        <f>IF(Merge2[[#This Row],[YearsSinceLastPromotion]] &gt;=4, "Need Attention", "OK")</f>
        <v>OK</v>
      </c>
      <c r="AB1377" s="4">
        <v>0</v>
      </c>
      <c r="AC1377" s="1" t="s">
        <v>4422</v>
      </c>
      <c r="AD1377" s="1" t="s">
        <v>4419</v>
      </c>
      <c r="AE1377" s="2">
        <v>42607</v>
      </c>
      <c r="AF1377" s="4">
        <v>4</v>
      </c>
      <c r="AG1377" s="4">
        <f>IF(ISNUMBER(Merge2[[#This Row],[PerformanceRating.EnvironmentSatisfaction]]),Merge2[[#This Row],[PerformanceRating.EnvironmentSatisfaction]], NA())</f>
        <v>4</v>
      </c>
      <c r="AH1377" s="4">
        <v>4</v>
      </c>
      <c r="AI1377" s="4">
        <f>IF(ISNUMBER(Merge2[[#This Row],[PerformanceRating.JobSatisfaction]]),Merge2[[#This Row],[PerformanceRating.JobSatisfaction]],NA())</f>
        <v>4</v>
      </c>
      <c r="AJ1377" s="4">
        <v>2</v>
      </c>
      <c r="AK1377" s="4">
        <f>IF(ISNUMBER(Merge2[[#This Row],[PerformanceRating.RelationshipSatisfaction]]),Merge2[[#This Row],[PerformanceRating.RelationshipSatisfaction]],NA())</f>
        <v>2</v>
      </c>
      <c r="AL1377" s="4">
        <v>3</v>
      </c>
      <c r="AM1377" s="4">
        <v>3</v>
      </c>
      <c r="AN1377" s="4">
        <v>4</v>
      </c>
      <c r="AO1377" s="4">
        <f>IF(ISNUMBER(Merge2[[#This Row],[PerformanceRating.WorkLifeBalance]]),Merge2[[#This Row],[PerformanceRating.WorkLifeBalance]],NA())</f>
        <v>4</v>
      </c>
      <c r="AP1377" s="4">
        <v>3</v>
      </c>
      <c r="AQ1377" s="4">
        <f>IF(ISNUMBER(Merge2[[#This Row],[PerformanceRating.SelfRating]]),Merge2[[#This Row],[PerformanceRating.SelfRating]],NA())</f>
        <v>3</v>
      </c>
      <c r="AR1377" s="4">
        <v>2</v>
      </c>
      <c r="AS1377" s="4">
        <f>IF(ISNUMBER(Merge2[[#This Row],[PerformanceRating.ManagerRating]]),Merge2[[#This Row],[PerformanceRating.ManagerRating]],NA())</f>
        <v>2</v>
      </c>
      <c r="AT1377" s="4">
        <f>AVERAGE(Merge2[[#This Row],[environment]],Merge2[[#This Row],[job_satisfactory]],Merge2[[#This Row],[Relationship]],Merge2[[#This Row],[worklife]],Merge2[[#This Row],[selfrating]],Merge2[[#This Row],[managerrating]])</f>
        <v>3.1666666666666665</v>
      </c>
    </row>
    <row r="1378" spans="1:46" x14ac:dyDescent="0.25">
      <c r="A1378" s="1" t="s">
        <v>4423</v>
      </c>
      <c r="B1378" s="3" t="s">
        <v>4424</v>
      </c>
      <c r="C1378" s="3" t="s">
        <v>4425</v>
      </c>
      <c r="D1378" s="3" t="s">
        <v>39</v>
      </c>
      <c r="E1378" s="4">
        <v>18</v>
      </c>
      <c r="F1378" s="4" t="str">
        <f>IF(Merge2[[#This Row],[Age]]&lt;=35,"Young","Old")</f>
        <v>Young</v>
      </c>
      <c r="G1378" s="3" t="s">
        <v>92</v>
      </c>
      <c r="H1378" s="3" t="s">
        <v>57</v>
      </c>
      <c r="I1378" s="4">
        <v>26</v>
      </c>
      <c r="J1378" s="4" t="str" cm="1">
        <f t="array" ref="J1378">_xlfn.IFS(Merge2[[#This Row],[DistanceFromHome (KM)]] &lt;=10,"0-10KM",Merge2[[#This Row],[DistanceFromHome (KM)]] &lt;=20,"11-20KM",Merge2[[#This Row],[DistanceFromHome (KM)]] &lt;=30,"21-30KM",Merge2[[#This Row],[DistanceFromHome (KM)]] &lt;=40,"31-40KM",Merge2[[#This Row],[DistanceFromHome (KM)]] &lt;=50,"41-50KM")</f>
        <v>21-30KM</v>
      </c>
      <c r="K1378" s="3" t="s">
        <v>40</v>
      </c>
      <c r="L1378" s="3" t="s">
        <v>30</v>
      </c>
      <c r="M1378" s="4">
        <v>2</v>
      </c>
      <c r="N1378" s="3" t="str" cm="1">
        <f t="array" ref="N1378">_xlfn.SWITCH(Merge2[[#This Row],[Education]], 1, "Below College", 2, "College", 3, "Bachelor's", 4, "Master's", 5, "Doctorate")</f>
        <v>College</v>
      </c>
      <c r="O1378" s="3" t="s">
        <v>77</v>
      </c>
      <c r="P1378" s="3" t="s">
        <v>93</v>
      </c>
      <c r="Q1378" s="3" t="s">
        <v>41</v>
      </c>
      <c r="R1378" s="5">
        <v>31532</v>
      </c>
      <c r="S1378" s="4">
        <v>0</v>
      </c>
      <c r="T1378" s="3" t="s">
        <v>34</v>
      </c>
      <c r="U1378" s="4">
        <f>IF(Merge2[[#This Row],[OverTime]]="Yes", 1, 0)</f>
        <v>0</v>
      </c>
      <c r="V1378" s="2">
        <v>44703</v>
      </c>
      <c r="W1378" s="3" t="s">
        <v>42</v>
      </c>
      <c r="X1378" s="4">
        <v>0</v>
      </c>
      <c r="Y1378" s="4">
        <v>0</v>
      </c>
      <c r="Z1378" s="4">
        <v>0</v>
      </c>
      <c r="AA1378" s="4" t="str">
        <f>IF(Merge2[[#This Row],[YearsSinceLastPromotion]] &gt;=4, "Need Attention", "OK")</f>
        <v>OK</v>
      </c>
      <c r="AB1378" s="4">
        <v>0</v>
      </c>
      <c r="AC1378" s="1" t="s">
        <v>4426</v>
      </c>
      <c r="AD1378" s="1" t="s">
        <v>4423</v>
      </c>
      <c r="AE1378" s="2">
        <v>42728</v>
      </c>
      <c r="AF1378" s="4">
        <v>5</v>
      </c>
      <c r="AG1378" s="4">
        <f>IF(ISNUMBER(Merge2[[#This Row],[PerformanceRating.EnvironmentSatisfaction]]),Merge2[[#This Row],[PerformanceRating.EnvironmentSatisfaction]], NA())</f>
        <v>5</v>
      </c>
      <c r="AH1378" s="4">
        <v>2</v>
      </c>
      <c r="AI1378" s="4">
        <f>IF(ISNUMBER(Merge2[[#This Row],[PerformanceRating.JobSatisfaction]]),Merge2[[#This Row],[PerformanceRating.JobSatisfaction]],NA())</f>
        <v>2</v>
      </c>
      <c r="AJ1378" s="4">
        <v>4</v>
      </c>
      <c r="AK1378" s="4">
        <f>IF(ISNUMBER(Merge2[[#This Row],[PerformanceRating.RelationshipSatisfaction]]),Merge2[[#This Row],[PerformanceRating.RelationshipSatisfaction]],NA())</f>
        <v>4</v>
      </c>
      <c r="AL1378" s="4">
        <v>1</v>
      </c>
      <c r="AM1378" s="4">
        <v>0</v>
      </c>
      <c r="AN1378" s="4">
        <v>2</v>
      </c>
      <c r="AO1378" s="4">
        <f>IF(ISNUMBER(Merge2[[#This Row],[PerformanceRating.WorkLifeBalance]]),Merge2[[#This Row],[PerformanceRating.WorkLifeBalance]],NA())</f>
        <v>2</v>
      </c>
      <c r="AP1378" s="4">
        <v>4</v>
      </c>
      <c r="AQ1378" s="4">
        <f>IF(ISNUMBER(Merge2[[#This Row],[PerformanceRating.SelfRating]]),Merge2[[#This Row],[PerformanceRating.SelfRating]],NA())</f>
        <v>4</v>
      </c>
      <c r="AR1378" s="4">
        <v>3</v>
      </c>
      <c r="AS1378" s="4">
        <f>IF(ISNUMBER(Merge2[[#This Row],[PerformanceRating.ManagerRating]]),Merge2[[#This Row],[PerformanceRating.ManagerRating]],NA())</f>
        <v>3</v>
      </c>
      <c r="AT1378" s="4">
        <f>AVERAGE(Merge2[[#This Row],[environment]],Merge2[[#This Row],[job_satisfactory]],Merge2[[#This Row],[Relationship]],Merge2[[#This Row],[worklife]],Merge2[[#This Row],[selfrating]],Merge2[[#This Row],[managerrating]])</f>
        <v>3.3333333333333335</v>
      </c>
    </row>
    <row r="1379" spans="1:46" x14ac:dyDescent="0.25">
      <c r="A1379" s="1" t="s">
        <v>4427</v>
      </c>
      <c r="B1379" s="3" t="s">
        <v>4428</v>
      </c>
      <c r="C1379" s="3" t="s">
        <v>4429</v>
      </c>
      <c r="D1379" s="3" t="s">
        <v>39</v>
      </c>
      <c r="E1379" s="4">
        <v>19</v>
      </c>
      <c r="F1379" s="4" t="str">
        <f>IF(Merge2[[#This Row],[Age]]&lt;=35,"Young","Old")</f>
        <v>Young</v>
      </c>
      <c r="G1379" s="3" t="s">
        <v>27</v>
      </c>
      <c r="H1379" s="3" t="s">
        <v>47</v>
      </c>
      <c r="I1379" s="4">
        <v>18</v>
      </c>
      <c r="J1379" s="4" t="str" cm="1">
        <f t="array" ref="J1379">_xlfn.IFS(Merge2[[#This Row],[DistanceFromHome (KM)]] &lt;=10,"0-10KM",Merge2[[#This Row],[DistanceFromHome (KM)]] &lt;=20,"11-20KM",Merge2[[#This Row],[DistanceFromHome (KM)]] &lt;=30,"21-30KM",Merge2[[#This Row],[DistanceFromHome (KM)]] &lt;=40,"31-40KM",Merge2[[#This Row],[DistanceFromHome (KM)]] &lt;=50,"41-50KM")</f>
        <v>11-20KM</v>
      </c>
      <c r="K1379" s="3" t="s">
        <v>69</v>
      </c>
      <c r="L1379" s="3" t="s">
        <v>30</v>
      </c>
      <c r="M1379" s="4">
        <v>4</v>
      </c>
      <c r="N1379" s="3" t="str" cm="1">
        <f t="array" ref="N1379">_xlfn.SWITCH(Merge2[[#This Row],[Education]], 1, "Below College", 2, "College", 3, "Bachelor's", 4, "Master's", 5, "Doctorate")</f>
        <v>Master's</v>
      </c>
      <c r="O1379" s="3" t="s">
        <v>130</v>
      </c>
      <c r="P1379" s="3" t="s">
        <v>64</v>
      </c>
      <c r="Q1379" s="3" t="s">
        <v>41</v>
      </c>
      <c r="R1379" s="5">
        <v>20778</v>
      </c>
      <c r="S1379" s="4">
        <v>0</v>
      </c>
      <c r="T1379" s="3" t="s">
        <v>34</v>
      </c>
      <c r="U1379" s="4">
        <f>IF(Merge2[[#This Row],[OverTime]]="Yes", 1, 0)</f>
        <v>0</v>
      </c>
      <c r="V1379" s="2">
        <v>44705</v>
      </c>
      <c r="W1379" s="3" t="s">
        <v>34</v>
      </c>
      <c r="X1379" s="4">
        <v>0</v>
      </c>
      <c r="Y1379" s="4">
        <v>0</v>
      </c>
      <c r="Z1379" s="4">
        <v>0</v>
      </c>
      <c r="AA1379" s="4" t="str">
        <f>IF(Merge2[[#This Row],[YearsSinceLastPromotion]] &gt;=4, "Need Attention", "OK")</f>
        <v>OK</v>
      </c>
      <c r="AB1379" s="4">
        <v>0</v>
      </c>
      <c r="AC1379" s="1"/>
      <c r="AD1379" s="1"/>
      <c r="AE1379" s="2"/>
      <c r="AF1379" s="4"/>
      <c r="AG1379" s="4" t="e">
        <f>IF(ISNUMBER(Merge2[[#This Row],[PerformanceRating.EnvironmentSatisfaction]]),Merge2[[#This Row],[PerformanceRating.EnvironmentSatisfaction]], NA())</f>
        <v>#N/A</v>
      </c>
      <c r="AH1379" s="4"/>
      <c r="AI1379" s="4" t="e">
        <f>IF(ISNUMBER(Merge2[[#This Row],[PerformanceRating.JobSatisfaction]]),Merge2[[#This Row],[PerformanceRating.JobSatisfaction]],NA())</f>
        <v>#N/A</v>
      </c>
      <c r="AJ1379" s="4"/>
      <c r="AK1379" s="4" t="e">
        <f>IF(ISNUMBER(Merge2[[#This Row],[PerformanceRating.RelationshipSatisfaction]]),Merge2[[#This Row],[PerformanceRating.RelationshipSatisfaction]],NA())</f>
        <v>#N/A</v>
      </c>
      <c r="AL1379" s="4"/>
      <c r="AM1379" s="4"/>
      <c r="AN1379" s="4"/>
      <c r="AO1379" s="4" t="e">
        <f>IF(ISNUMBER(Merge2[[#This Row],[PerformanceRating.WorkLifeBalance]]),Merge2[[#This Row],[PerformanceRating.WorkLifeBalance]],NA())</f>
        <v>#N/A</v>
      </c>
      <c r="AP1379" s="4"/>
      <c r="AQ1379" s="4" t="e">
        <f>IF(ISNUMBER(Merge2[[#This Row],[PerformanceRating.SelfRating]]),Merge2[[#This Row],[PerformanceRating.SelfRating]],NA())</f>
        <v>#N/A</v>
      </c>
      <c r="AR1379" s="4"/>
      <c r="AS1379" s="4" t="e">
        <f>IF(ISNUMBER(Merge2[[#This Row],[PerformanceRating.ManagerRating]]),Merge2[[#This Row],[PerformanceRating.ManagerRating]],NA())</f>
        <v>#N/A</v>
      </c>
      <c r="AT1379" s="4" t="e">
        <f>AVERAGE(Merge2[[#This Row],[environment]],Merge2[[#This Row],[job_satisfactory]],Merge2[[#This Row],[Relationship]],Merge2[[#This Row],[worklife]],Merge2[[#This Row],[selfrating]],Merge2[[#This Row],[managerrating]])</f>
        <v>#N/A</v>
      </c>
    </row>
    <row r="1380" spans="1:46" x14ac:dyDescent="0.25">
      <c r="A1380" s="1" t="s">
        <v>4430</v>
      </c>
      <c r="B1380" s="3" t="s">
        <v>4431</v>
      </c>
      <c r="C1380" s="3" t="s">
        <v>4432</v>
      </c>
      <c r="D1380" s="3" t="s">
        <v>39</v>
      </c>
      <c r="E1380" s="4">
        <v>33</v>
      </c>
      <c r="F1380" s="4" t="str">
        <f>IF(Merge2[[#This Row],[Age]]&lt;=35,"Young","Old")</f>
        <v>Young</v>
      </c>
      <c r="G1380" s="3" t="s">
        <v>92</v>
      </c>
      <c r="H1380" s="3" t="s">
        <v>57</v>
      </c>
      <c r="I1380" s="4">
        <v>24</v>
      </c>
      <c r="J1380" s="4" t="str" cm="1">
        <f t="array" ref="J1380">_xlfn.IFS(Merge2[[#This Row],[DistanceFromHome (KM)]] &lt;=10,"0-10KM",Merge2[[#This Row],[DistanceFromHome (KM)]] &lt;=20,"11-20KM",Merge2[[#This Row],[DistanceFromHome (KM)]] &lt;=30,"21-30KM",Merge2[[#This Row],[DistanceFromHome (KM)]] &lt;=40,"31-40KM",Merge2[[#This Row],[DistanceFromHome (KM)]] &lt;=50,"41-50KM")</f>
        <v>21-30KM</v>
      </c>
      <c r="K1380" s="3" t="s">
        <v>69</v>
      </c>
      <c r="L1380" s="3" t="s">
        <v>30</v>
      </c>
      <c r="M1380" s="4">
        <v>4</v>
      </c>
      <c r="N1380" s="3" t="str" cm="1">
        <f t="array" ref="N1380">_xlfn.SWITCH(Merge2[[#This Row],[Education]], 1, "Below College", 2, "College", 3, "Bachelor's", 4, "Master's", 5, "Doctorate")</f>
        <v>Master's</v>
      </c>
      <c r="O1380" s="3" t="s">
        <v>58</v>
      </c>
      <c r="P1380" s="3" t="s">
        <v>101</v>
      </c>
      <c r="Q1380" s="3" t="s">
        <v>33</v>
      </c>
      <c r="R1380" s="5">
        <v>283171</v>
      </c>
      <c r="S1380" s="4">
        <v>1</v>
      </c>
      <c r="T1380" s="3" t="s">
        <v>34</v>
      </c>
      <c r="U1380" s="4">
        <f>IF(Merge2[[#This Row],[OverTime]]="Yes", 1, 0)</f>
        <v>0</v>
      </c>
      <c r="V1380" s="2">
        <v>44705</v>
      </c>
      <c r="W1380" s="3" t="s">
        <v>34</v>
      </c>
      <c r="X1380" s="4">
        <v>0</v>
      </c>
      <c r="Y1380" s="4">
        <v>0</v>
      </c>
      <c r="Z1380" s="4">
        <v>0</v>
      </c>
      <c r="AA1380" s="4" t="str">
        <f>IF(Merge2[[#This Row],[YearsSinceLastPromotion]] &gt;=4, "Need Attention", "OK")</f>
        <v>OK</v>
      </c>
      <c r="AB1380" s="4">
        <v>0</v>
      </c>
      <c r="AC1380" s="1"/>
      <c r="AD1380" s="1"/>
      <c r="AE1380" s="2"/>
      <c r="AF1380" s="4"/>
      <c r="AG1380" s="4" t="e">
        <f>IF(ISNUMBER(Merge2[[#This Row],[PerformanceRating.EnvironmentSatisfaction]]),Merge2[[#This Row],[PerformanceRating.EnvironmentSatisfaction]], NA())</f>
        <v>#N/A</v>
      </c>
      <c r="AH1380" s="4"/>
      <c r="AI1380" s="4" t="e">
        <f>IF(ISNUMBER(Merge2[[#This Row],[PerformanceRating.JobSatisfaction]]),Merge2[[#This Row],[PerformanceRating.JobSatisfaction]],NA())</f>
        <v>#N/A</v>
      </c>
      <c r="AJ1380" s="4"/>
      <c r="AK1380" s="4" t="e">
        <f>IF(ISNUMBER(Merge2[[#This Row],[PerformanceRating.RelationshipSatisfaction]]),Merge2[[#This Row],[PerformanceRating.RelationshipSatisfaction]],NA())</f>
        <v>#N/A</v>
      </c>
      <c r="AL1380" s="4"/>
      <c r="AM1380" s="4"/>
      <c r="AN1380" s="4"/>
      <c r="AO1380" s="4" t="e">
        <f>IF(ISNUMBER(Merge2[[#This Row],[PerformanceRating.WorkLifeBalance]]),Merge2[[#This Row],[PerformanceRating.WorkLifeBalance]],NA())</f>
        <v>#N/A</v>
      </c>
      <c r="AP1380" s="4"/>
      <c r="AQ1380" s="4" t="e">
        <f>IF(ISNUMBER(Merge2[[#This Row],[PerformanceRating.SelfRating]]),Merge2[[#This Row],[PerformanceRating.SelfRating]],NA())</f>
        <v>#N/A</v>
      </c>
      <c r="AR1380" s="4"/>
      <c r="AS1380" s="4" t="e">
        <f>IF(ISNUMBER(Merge2[[#This Row],[PerformanceRating.ManagerRating]]),Merge2[[#This Row],[PerformanceRating.ManagerRating]],NA())</f>
        <v>#N/A</v>
      </c>
      <c r="AT1380" s="4" t="e">
        <f>AVERAGE(Merge2[[#This Row],[environment]],Merge2[[#This Row],[job_satisfactory]],Merge2[[#This Row],[Relationship]],Merge2[[#This Row],[worklife]],Merge2[[#This Row],[selfrating]],Merge2[[#This Row],[managerrating]])</f>
        <v>#N/A</v>
      </c>
    </row>
    <row r="1381" spans="1:46" x14ac:dyDescent="0.25">
      <c r="A1381" s="1" t="s">
        <v>4433</v>
      </c>
      <c r="B1381" s="3" t="s">
        <v>4434</v>
      </c>
      <c r="C1381" s="3" t="s">
        <v>4435</v>
      </c>
      <c r="D1381" s="3" t="s">
        <v>39</v>
      </c>
      <c r="E1381" s="4">
        <v>19</v>
      </c>
      <c r="F1381" s="4" t="str">
        <f>IF(Merge2[[#This Row],[Age]]&lt;=35,"Young","Old")</f>
        <v>Young</v>
      </c>
      <c r="G1381" s="3" t="s">
        <v>27</v>
      </c>
      <c r="H1381" s="3" t="s">
        <v>57</v>
      </c>
      <c r="I1381" s="4">
        <v>15</v>
      </c>
      <c r="J1381" s="4" t="str" cm="1">
        <f t="array" ref="J1381">_xlfn.IFS(Merge2[[#This Row],[DistanceFromHome (KM)]] &lt;=10,"0-10KM",Merge2[[#This Row],[DistanceFromHome (KM)]] &lt;=20,"11-20KM",Merge2[[#This Row],[DistanceFromHome (KM)]] &lt;=30,"21-30KM",Merge2[[#This Row],[DistanceFromHome (KM)]] &lt;=40,"31-40KM",Merge2[[#This Row],[DistanceFromHome (KM)]] &lt;=50,"41-50KM")</f>
        <v>11-20KM</v>
      </c>
      <c r="K1381" s="3" t="s">
        <v>40</v>
      </c>
      <c r="L1381" s="3" t="s">
        <v>30</v>
      </c>
      <c r="M1381" s="4">
        <v>3</v>
      </c>
      <c r="N1381" s="3" t="str" cm="1">
        <f t="array" ref="N1381">_xlfn.SWITCH(Merge2[[#This Row],[Education]], 1, "Below College", 2, "College", 3, "Bachelor's", 4, "Master's", 5, "Doctorate")</f>
        <v>Bachelor's</v>
      </c>
      <c r="O1381" s="3" t="s">
        <v>58</v>
      </c>
      <c r="P1381" s="3" t="s">
        <v>93</v>
      </c>
      <c r="Q1381" s="3" t="s">
        <v>41</v>
      </c>
      <c r="R1381" s="5">
        <v>58408</v>
      </c>
      <c r="S1381" s="4">
        <v>1</v>
      </c>
      <c r="T1381" s="3" t="s">
        <v>42</v>
      </c>
      <c r="U1381" s="4">
        <f>IF(Merge2[[#This Row],[OverTime]]="Yes", 1, 0)</f>
        <v>1</v>
      </c>
      <c r="V1381" s="2">
        <v>44712</v>
      </c>
      <c r="W1381" s="3" t="s">
        <v>34</v>
      </c>
      <c r="X1381" s="4">
        <v>0</v>
      </c>
      <c r="Y1381" s="4">
        <v>0</v>
      </c>
      <c r="Z1381" s="4">
        <v>0</v>
      </c>
      <c r="AA1381" s="4" t="str">
        <f>IF(Merge2[[#This Row],[YearsSinceLastPromotion]] &gt;=4, "Need Attention", "OK")</f>
        <v>OK</v>
      </c>
      <c r="AB1381" s="4">
        <v>0</v>
      </c>
      <c r="AC1381" s="1"/>
      <c r="AD1381" s="1"/>
      <c r="AE1381" s="2"/>
      <c r="AF1381" s="4"/>
      <c r="AG1381" s="4" t="e">
        <f>IF(ISNUMBER(Merge2[[#This Row],[PerformanceRating.EnvironmentSatisfaction]]),Merge2[[#This Row],[PerformanceRating.EnvironmentSatisfaction]], NA())</f>
        <v>#N/A</v>
      </c>
      <c r="AH1381" s="4"/>
      <c r="AI1381" s="4" t="e">
        <f>IF(ISNUMBER(Merge2[[#This Row],[PerformanceRating.JobSatisfaction]]),Merge2[[#This Row],[PerformanceRating.JobSatisfaction]],NA())</f>
        <v>#N/A</v>
      </c>
      <c r="AJ1381" s="4"/>
      <c r="AK1381" s="4" t="e">
        <f>IF(ISNUMBER(Merge2[[#This Row],[PerformanceRating.RelationshipSatisfaction]]),Merge2[[#This Row],[PerformanceRating.RelationshipSatisfaction]],NA())</f>
        <v>#N/A</v>
      </c>
      <c r="AL1381" s="4"/>
      <c r="AM1381" s="4"/>
      <c r="AN1381" s="4"/>
      <c r="AO1381" s="4" t="e">
        <f>IF(ISNUMBER(Merge2[[#This Row],[PerformanceRating.WorkLifeBalance]]),Merge2[[#This Row],[PerformanceRating.WorkLifeBalance]],NA())</f>
        <v>#N/A</v>
      </c>
      <c r="AP1381" s="4"/>
      <c r="AQ1381" s="4" t="e">
        <f>IF(ISNUMBER(Merge2[[#This Row],[PerformanceRating.SelfRating]]),Merge2[[#This Row],[PerformanceRating.SelfRating]],NA())</f>
        <v>#N/A</v>
      </c>
      <c r="AR1381" s="4"/>
      <c r="AS1381" s="4" t="e">
        <f>IF(ISNUMBER(Merge2[[#This Row],[PerformanceRating.ManagerRating]]),Merge2[[#This Row],[PerformanceRating.ManagerRating]],NA())</f>
        <v>#N/A</v>
      </c>
      <c r="AT1381" s="4" t="e">
        <f>AVERAGE(Merge2[[#This Row],[environment]],Merge2[[#This Row],[job_satisfactory]],Merge2[[#This Row],[Relationship]],Merge2[[#This Row],[worklife]],Merge2[[#This Row],[selfrating]],Merge2[[#This Row],[managerrating]])</f>
        <v>#N/A</v>
      </c>
    </row>
    <row r="1382" spans="1:46" x14ac:dyDescent="0.25">
      <c r="A1382" s="1" t="s">
        <v>4436</v>
      </c>
      <c r="B1382" s="3" t="s">
        <v>4437</v>
      </c>
      <c r="C1382" s="3" t="s">
        <v>4438</v>
      </c>
      <c r="D1382" s="3" t="s">
        <v>26</v>
      </c>
      <c r="E1382" s="4">
        <v>27</v>
      </c>
      <c r="F1382" s="4" t="str">
        <f>IF(Merge2[[#This Row],[Age]]&lt;=35,"Young","Old")</f>
        <v>Young</v>
      </c>
      <c r="G1382" s="3" t="s">
        <v>27</v>
      </c>
      <c r="H1382" s="3" t="s">
        <v>57</v>
      </c>
      <c r="I1382" s="4">
        <v>36</v>
      </c>
      <c r="J1382" s="4" t="str" cm="1">
        <f t="array" ref="J1382">_xlfn.IFS(Merge2[[#This Row],[DistanceFromHome (KM)]] &lt;=10,"0-10KM",Merge2[[#This Row],[DistanceFromHome (KM)]] &lt;=20,"11-20KM",Merge2[[#This Row],[DistanceFromHome (KM)]] &lt;=30,"21-30KM",Merge2[[#This Row],[DistanceFromHome (KM)]] &lt;=40,"31-40KM",Merge2[[#This Row],[DistanceFromHome (KM)]] &lt;=50,"41-50KM")</f>
        <v>31-40KM</v>
      </c>
      <c r="K1382" s="3" t="s">
        <v>40</v>
      </c>
      <c r="L1382" s="3" t="s">
        <v>30</v>
      </c>
      <c r="M1382" s="4">
        <v>3</v>
      </c>
      <c r="N1382" s="3" t="str" cm="1">
        <f t="array" ref="N1382">_xlfn.SWITCH(Merge2[[#This Row],[Education]], 1, "Below College", 2, "College", 3, "Bachelor's", 4, "Master's", 5, "Doctorate")</f>
        <v>Bachelor's</v>
      </c>
      <c r="O1382" s="3" t="s">
        <v>77</v>
      </c>
      <c r="P1382" s="3" t="s">
        <v>59</v>
      </c>
      <c r="Q1382" s="3" t="s">
        <v>51</v>
      </c>
      <c r="R1382" s="5">
        <v>227477</v>
      </c>
      <c r="S1382" s="4">
        <v>0</v>
      </c>
      <c r="T1382" s="3" t="s">
        <v>34</v>
      </c>
      <c r="U1382" s="4">
        <f>IF(Merge2[[#This Row],[OverTime]]="Yes", 1, 0)</f>
        <v>0</v>
      </c>
      <c r="V1382" s="2">
        <v>44719</v>
      </c>
      <c r="W1382" s="3" t="s">
        <v>34</v>
      </c>
      <c r="X1382" s="4">
        <v>0</v>
      </c>
      <c r="Y1382" s="4">
        <v>0</v>
      </c>
      <c r="Z1382" s="4">
        <v>0</v>
      </c>
      <c r="AA1382" s="4" t="str">
        <f>IF(Merge2[[#This Row],[YearsSinceLastPromotion]] &gt;=4, "Need Attention", "OK")</f>
        <v>OK</v>
      </c>
      <c r="AB1382" s="4">
        <v>0</v>
      </c>
      <c r="AC1382" s="1"/>
      <c r="AD1382" s="1"/>
      <c r="AE1382" s="2"/>
      <c r="AF1382" s="4"/>
      <c r="AG1382" s="4" t="e">
        <f>IF(ISNUMBER(Merge2[[#This Row],[PerformanceRating.EnvironmentSatisfaction]]),Merge2[[#This Row],[PerformanceRating.EnvironmentSatisfaction]], NA())</f>
        <v>#N/A</v>
      </c>
      <c r="AH1382" s="4"/>
      <c r="AI1382" s="4" t="e">
        <f>IF(ISNUMBER(Merge2[[#This Row],[PerformanceRating.JobSatisfaction]]),Merge2[[#This Row],[PerformanceRating.JobSatisfaction]],NA())</f>
        <v>#N/A</v>
      </c>
      <c r="AJ1382" s="4"/>
      <c r="AK1382" s="4" t="e">
        <f>IF(ISNUMBER(Merge2[[#This Row],[PerformanceRating.RelationshipSatisfaction]]),Merge2[[#This Row],[PerformanceRating.RelationshipSatisfaction]],NA())</f>
        <v>#N/A</v>
      </c>
      <c r="AL1382" s="4"/>
      <c r="AM1382" s="4"/>
      <c r="AN1382" s="4"/>
      <c r="AO1382" s="4" t="e">
        <f>IF(ISNUMBER(Merge2[[#This Row],[PerformanceRating.WorkLifeBalance]]),Merge2[[#This Row],[PerformanceRating.WorkLifeBalance]],NA())</f>
        <v>#N/A</v>
      </c>
      <c r="AP1382" s="4"/>
      <c r="AQ1382" s="4" t="e">
        <f>IF(ISNUMBER(Merge2[[#This Row],[PerformanceRating.SelfRating]]),Merge2[[#This Row],[PerformanceRating.SelfRating]],NA())</f>
        <v>#N/A</v>
      </c>
      <c r="AR1382" s="4"/>
      <c r="AS1382" s="4" t="e">
        <f>IF(ISNUMBER(Merge2[[#This Row],[PerformanceRating.ManagerRating]]),Merge2[[#This Row],[PerformanceRating.ManagerRating]],NA())</f>
        <v>#N/A</v>
      </c>
      <c r="AT1382" s="4" t="e">
        <f>AVERAGE(Merge2[[#This Row],[environment]],Merge2[[#This Row],[job_satisfactory]],Merge2[[#This Row],[Relationship]],Merge2[[#This Row],[worklife]],Merge2[[#This Row],[selfrating]],Merge2[[#This Row],[managerrating]])</f>
        <v>#N/A</v>
      </c>
    </row>
    <row r="1383" spans="1:46" x14ac:dyDescent="0.25">
      <c r="A1383" s="1" t="s">
        <v>4439</v>
      </c>
      <c r="B1383" s="3" t="s">
        <v>999</v>
      </c>
      <c r="C1383" s="3" t="s">
        <v>4440</v>
      </c>
      <c r="D1383" s="3" t="s">
        <v>39</v>
      </c>
      <c r="E1383" s="4">
        <v>21</v>
      </c>
      <c r="F1383" s="4" t="str">
        <f>IF(Merge2[[#This Row],[Age]]&lt;=35,"Young","Old")</f>
        <v>Young</v>
      </c>
      <c r="G1383" s="3" t="s">
        <v>27</v>
      </c>
      <c r="H1383" s="3" t="s">
        <v>28</v>
      </c>
      <c r="I1383" s="4">
        <v>19</v>
      </c>
      <c r="J1383" s="4" t="str" cm="1">
        <f t="array" ref="J1383">_xlfn.IFS(Merge2[[#This Row],[DistanceFromHome (KM)]] &lt;=10,"0-10KM",Merge2[[#This Row],[DistanceFromHome (KM)]] &lt;=20,"11-20KM",Merge2[[#This Row],[DistanceFromHome (KM)]] &lt;=30,"21-30KM",Merge2[[#This Row],[DistanceFromHome (KM)]] &lt;=40,"31-40KM",Merge2[[#This Row],[DistanceFromHome (KM)]] &lt;=50,"41-50KM")</f>
        <v>11-20KM</v>
      </c>
      <c r="K1383" s="3" t="s">
        <v>69</v>
      </c>
      <c r="L1383" s="3" t="s">
        <v>30</v>
      </c>
      <c r="M1383" s="4">
        <v>4</v>
      </c>
      <c r="N1383" s="3" t="str" cm="1">
        <f t="array" ref="N1383">_xlfn.SWITCH(Merge2[[#This Row],[Education]], 1, "Below College", 2, "College", 3, "Bachelor's", 4, "Master's", 5, "Doctorate")</f>
        <v>Master's</v>
      </c>
      <c r="O1383" s="3" t="s">
        <v>49</v>
      </c>
      <c r="P1383" s="3" t="s">
        <v>166</v>
      </c>
      <c r="Q1383" s="3" t="s">
        <v>51</v>
      </c>
      <c r="R1383" s="5">
        <v>22696</v>
      </c>
      <c r="S1383" s="4">
        <v>1</v>
      </c>
      <c r="T1383" s="3" t="s">
        <v>42</v>
      </c>
      <c r="U1383" s="4">
        <f>IF(Merge2[[#This Row],[OverTime]]="Yes", 1, 0)</f>
        <v>1</v>
      </c>
      <c r="V1383" s="2">
        <v>44720</v>
      </c>
      <c r="W1383" s="3" t="s">
        <v>34</v>
      </c>
      <c r="X1383" s="4">
        <v>0</v>
      </c>
      <c r="Y1383" s="4">
        <v>0</v>
      </c>
      <c r="Z1383" s="4">
        <v>0</v>
      </c>
      <c r="AA1383" s="4" t="str">
        <f>IF(Merge2[[#This Row],[YearsSinceLastPromotion]] &gt;=4, "Need Attention", "OK")</f>
        <v>OK</v>
      </c>
      <c r="AB1383" s="4">
        <v>0</v>
      </c>
      <c r="AC1383" s="1"/>
      <c r="AD1383" s="1"/>
      <c r="AE1383" s="2"/>
      <c r="AF1383" s="4"/>
      <c r="AG1383" s="4" t="e">
        <f>IF(ISNUMBER(Merge2[[#This Row],[PerformanceRating.EnvironmentSatisfaction]]),Merge2[[#This Row],[PerformanceRating.EnvironmentSatisfaction]], NA())</f>
        <v>#N/A</v>
      </c>
      <c r="AH1383" s="4"/>
      <c r="AI1383" s="4" t="e">
        <f>IF(ISNUMBER(Merge2[[#This Row],[PerformanceRating.JobSatisfaction]]),Merge2[[#This Row],[PerformanceRating.JobSatisfaction]],NA())</f>
        <v>#N/A</v>
      </c>
      <c r="AJ1383" s="4"/>
      <c r="AK1383" s="4" t="e">
        <f>IF(ISNUMBER(Merge2[[#This Row],[PerformanceRating.RelationshipSatisfaction]]),Merge2[[#This Row],[PerformanceRating.RelationshipSatisfaction]],NA())</f>
        <v>#N/A</v>
      </c>
      <c r="AL1383" s="4"/>
      <c r="AM1383" s="4"/>
      <c r="AN1383" s="4"/>
      <c r="AO1383" s="4" t="e">
        <f>IF(ISNUMBER(Merge2[[#This Row],[PerformanceRating.WorkLifeBalance]]),Merge2[[#This Row],[PerformanceRating.WorkLifeBalance]],NA())</f>
        <v>#N/A</v>
      </c>
      <c r="AP1383" s="4"/>
      <c r="AQ1383" s="4" t="e">
        <f>IF(ISNUMBER(Merge2[[#This Row],[PerformanceRating.SelfRating]]),Merge2[[#This Row],[PerformanceRating.SelfRating]],NA())</f>
        <v>#N/A</v>
      </c>
      <c r="AR1383" s="4"/>
      <c r="AS1383" s="4" t="e">
        <f>IF(ISNUMBER(Merge2[[#This Row],[PerformanceRating.ManagerRating]]),Merge2[[#This Row],[PerformanceRating.ManagerRating]],NA())</f>
        <v>#N/A</v>
      </c>
      <c r="AT1383" s="4" t="e">
        <f>AVERAGE(Merge2[[#This Row],[environment]],Merge2[[#This Row],[job_satisfactory]],Merge2[[#This Row],[Relationship]],Merge2[[#This Row],[worklife]],Merge2[[#This Row],[selfrating]],Merge2[[#This Row],[managerrating]])</f>
        <v>#N/A</v>
      </c>
    </row>
    <row r="1384" spans="1:46" x14ac:dyDescent="0.25">
      <c r="A1384" s="1" t="s">
        <v>4441</v>
      </c>
      <c r="B1384" s="3" t="s">
        <v>4442</v>
      </c>
      <c r="C1384" s="3" t="s">
        <v>4443</v>
      </c>
      <c r="D1384" s="3" t="s">
        <v>26</v>
      </c>
      <c r="E1384" s="4">
        <v>20</v>
      </c>
      <c r="F1384" s="4" t="str">
        <f>IF(Merge2[[#This Row],[Age]]&lt;=35,"Young","Old")</f>
        <v>Young</v>
      </c>
      <c r="G1384" s="3" t="s">
        <v>27</v>
      </c>
      <c r="H1384" s="3" t="s">
        <v>57</v>
      </c>
      <c r="I1384" s="4">
        <v>10</v>
      </c>
      <c r="J1384" s="4" t="str" cm="1">
        <f t="array" ref="J1384">_xlfn.IFS(Merge2[[#This Row],[DistanceFromHome (KM)]] &lt;=10,"0-10KM",Merge2[[#This Row],[DistanceFromHome (KM)]] &lt;=20,"11-20KM",Merge2[[#This Row],[DistanceFromHome (KM)]] &lt;=30,"21-30KM",Merge2[[#This Row],[DistanceFromHome (KM)]] &lt;=40,"31-40KM",Merge2[[#This Row],[DistanceFromHome (KM)]] &lt;=50,"41-50KM")</f>
        <v>0-10KM</v>
      </c>
      <c r="K1384" s="3" t="s">
        <v>69</v>
      </c>
      <c r="L1384" s="3" t="s">
        <v>30</v>
      </c>
      <c r="M1384" s="4">
        <v>5</v>
      </c>
      <c r="N1384" s="3" t="str" cm="1">
        <f t="array" ref="N1384">_xlfn.SWITCH(Merge2[[#This Row],[Education]], 1, "Below College", 2, "College", 3, "Bachelor's", 4, "Master's", 5, "Doctorate")</f>
        <v>Doctorate</v>
      </c>
      <c r="O1384" s="3" t="s">
        <v>58</v>
      </c>
      <c r="P1384" s="3" t="s">
        <v>110</v>
      </c>
      <c r="Q1384" s="3" t="s">
        <v>51</v>
      </c>
      <c r="R1384" s="5">
        <v>32077</v>
      </c>
      <c r="S1384" s="4">
        <v>1</v>
      </c>
      <c r="T1384" s="3" t="s">
        <v>34</v>
      </c>
      <c r="U1384" s="4">
        <f>IF(Merge2[[#This Row],[OverTime]]="Yes", 1, 0)</f>
        <v>0</v>
      </c>
      <c r="V1384" s="2">
        <v>44721</v>
      </c>
      <c r="W1384" s="3" t="s">
        <v>34</v>
      </c>
      <c r="X1384" s="4">
        <v>0</v>
      </c>
      <c r="Y1384" s="4">
        <v>0</v>
      </c>
      <c r="Z1384" s="4">
        <v>0</v>
      </c>
      <c r="AA1384" s="4" t="str">
        <f>IF(Merge2[[#This Row],[YearsSinceLastPromotion]] &gt;=4, "Need Attention", "OK")</f>
        <v>OK</v>
      </c>
      <c r="AB1384" s="4">
        <v>0</v>
      </c>
      <c r="AC1384" s="1"/>
      <c r="AD1384" s="1"/>
      <c r="AE1384" s="2"/>
      <c r="AF1384" s="4"/>
      <c r="AG1384" s="4" t="e">
        <f>IF(ISNUMBER(Merge2[[#This Row],[PerformanceRating.EnvironmentSatisfaction]]),Merge2[[#This Row],[PerformanceRating.EnvironmentSatisfaction]], NA())</f>
        <v>#N/A</v>
      </c>
      <c r="AH1384" s="4"/>
      <c r="AI1384" s="4" t="e">
        <f>IF(ISNUMBER(Merge2[[#This Row],[PerformanceRating.JobSatisfaction]]),Merge2[[#This Row],[PerformanceRating.JobSatisfaction]],NA())</f>
        <v>#N/A</v>
      </c>
      <c r="AJ1384" s="4"/>
      <c r="AK1384" s="4" t="e">
        <f>IF(ISNUMBER(Merge2[[#This Row],[PerformanceRating.RelationshipSatisfaction]]),Merge2[[#This Row],[PerformanceRating.RelationshipSatisfaction]],NA())</f>
        <v>#N/A</v>
      </c>
      <c r="AL1384" s="4"/>
      <c r="AM1384" s="4"/>
      <c r="AN1384" s="4"/>
      <c r="AO1384" s="4" t="e">
        <f>IF(ISNUMBER(Merge2[[#This Row],[PerformanceRating.WorkLifeBalance]]),Merge2[[#This Row],[PerformanceRating.WorkLifeBalance]],NA())</f>
        <v>#N/A</v>
      </c>
      <c r="AP1384" s="4"/>
      <c r="AQ1384" s="4" t="e">
        <f>IF(ISNUMBER(Merge2[[#This Row],[PerformanceRating.SelfRating]]),Merge2[[#This Row],[PerformanceRating.SelfRating]],NA())</f>
        <v>#N/A</v>
      </c>
      <c r="AR1384" s="4"/>
      <c r="AS1384" s="4" t="e">
        <f>IF(ISNUMBER(Merge2[[#This Row],[PerformanceRating.ManagerRating]]),Merge2[[#This Row],[PerformanceRating.ManagerRating]],NA())</f>
        <v>#N/A</v>
      </c>
      <c r="AT1384" s="4" t="e">
        <f>AVERAGE(Merge2[[#This Row],[environment]],Merge2[[#This Row],[job_satisfactory]],Merge2[[#This Row],[Relationship]],Merge2[[#This Row],[worklife]],Merge2[[#This Row],[selfrating]],Merge2[[#This Row],[managerrating]])</f>
        <v>#N/A</v>
      </c>
    </row>
    <row r="1385" spans="1:46" x14ac:dyDescent="0.25">
      <c r="A1385" s="1" t="s">
        <v>4444</v>
      </c>
      <c r="B1385" s="3" t="s">
        <v>4445</v>
      </c>
      <c r="C1385" s="3" t="s">
        <v>4446</v>
      </c>
      <c r="D1385" s="3" t="s">
        <v>26</v>
      </c>
      <c r="E1385" s="4">
        <v>19</v>
      </c>
      <c r="F1385" s="4" t="str">
        <f>IF(Merge2[[#This Row],[Age]]&lt;=35,"Young","Old")</f>
        <v>Young</v>
      </c>
      <c r="G1385" s="3" t="s">
        <v>27</v>
      </c>
      <c r="H1385" s="3" t="s">
        <v>57</v>
      </c>
      <c r="I1385" s="4">
        <v>26</v>
      </c>
      <c r="J1385" s="4" t="str" cm="1">
        <f t="array" ref="J1385">_xlfn.IFS(Merge2[[#This Row],[DistanceFromHome (KM)]] &lt;=10,"0-10KM",Merge2[[#This Row],[DistanceFromHome (KM)]] &lt;=20,"11-20KM",Merge2[[#This Row],[DistanceFromHome (KM)]] &lt;=30,"21-30KM",Merge2[[#This Row],[DistanceFromHome (KM)]] &lt;=40,"31-40KM",Merge2[[#This Row],[DistanceFromHome (KM)]] &lt;=50,"41-50KM")</f>
        <v>21-30KM</v>
      </c>
      <c r="K1385" s="3" t="s">
        <v>40</v>
      </c>
      <c r="L1385" s="3" t="s">
        <v>30</v>
      </c>
      <c r="M1385" s="4">
        <v>4</v>
      </c>
      <c r="N1385" s="3" t="str" cm="1">
        <f t="array" ref="N1385">_xlfn.SWITCH(Merge2[[#This Row],[Education]], 1, "Below College", 2, "College", 3, "Bachelor's", 4, "Master's", 5, "Doctorate")</f>
        <v>Master's</v>
      </c>
      <c r="O1385" s="3" t="s">
        <v>77</v>
      </c>
      <c r="P1385" s="3" t="s">
        <v>110</v>
      </c>
      <c r="Q1385" s="3" t="s">
        <v>41</v>
      </c>
      <c r="R1385" s="5">
        <v>66119</v>
      </c>
      <c r="S1385" s="4">
        <v>0</v>
      </c>
      <c r="T1385" s="3" t="s">
        <v>34</v>
      </c>
      <c r="U1385" s="4">
        <f>IF(Merge2[[#This Row],[OverTime]]="Yes", 1, 0)</f>
        <v>0</v>
      </c>
      <c r="V1385" s="2">
        <v>44724</v>
      </c>
      <c r="W1385" s="3" t="s">
        <v>34</v>
      </c>
      <c r="X1385" s="4">
        <v>0</v>
      </c>
      <c r="Y1385" s="4">
        <v>0</v>
      </c>
      <c r="Z1385" s="4">
        <v>0</v>
      </c>
      <c r="AA1385" s="4" t="str">
        <f>IF(Merge2[[#This Row],[YearsSinceLastPromotion]] &gt;=4, "Need Attention", "OK")</f>
        <v>OK</v>
      </c>
      <c r="AB1385" s="4">
        <v>0</v>
      </c>
      <c r="AC1385" s="1"/>
      <c r="AD1385" s="1"/>
      <c r="AE1385" s="2"/>
      <c r="AF1385" s="4"/>
      <c r="AG1385" s="4" t="e">
        <f>IF(ISNUMBER(Merge2[[#This Row],[PerformanceRating.EnvironmentSatisfaction]]),Merge2[[#This Row],[PerformanceRating.EnvironmentSatisfaction]], NA())</f>
        <v>#N/A</v>
      </c>
      <c r="AH1385" s="4"/>
      <c r="AI1385" s="4" t="e">
        <f>IF(ISNUMBER(Merge2[[#This Row],[PerformanceRating.JobSatisfaction]]),Merge2[[#This Row],[PerformanceRating.JobSatisfaction]],NA())</f>
        <v>#N/A</v>
      </c>
      <c r="AJ1385" s="4"/>
      <c r="AK1385" s="4" t="e">
        <f>IF(ISNUMBER(Merge2[[#This Row],[PerformanceRating.RelationshipSatisfaction]]),Merge2[[#This Row],[PerformanceRating.RelationshipSatisfaction]],NA())</f>
        <v>#N/A</v>
      </c>
      <c r="AL1385" s="4"/>
      <c r="AM1385" s="4"/>
      <c r="AN1385" s="4"/>
      <c r="AO1385" s="4" t="e">
        <f>IF(ISNUMBER(Merge2[[#This Row],[PerformanceRating.WorkLifeBalance]]),Merge2[[#This Row],[PerformanceRating.WorkLifeBalance]],NA())</f>
        <v>#N/A</v>
      </c>
      <c r="AP1385" s="4"/>
      <c r="AQ1385" s="4" t="e">
        <f>IF(ISNUMBER(Merge2[[#This Row],[PerformanceRating.SelfRating]]),Merge2[[#This Row],[PerformanceRating.SelfRating]],NA())</f>
        <v>#N/A</v>
      </c>
      <c r="AR1385" s="4"/>
      <c r="AS1385" s="4" t="e">
        <f>IF(ISNUMBER(Merge2[[#This Row],[PerformanceRating.ManagerRating]]),Merge2[[#This Row],[PerformanceRating.ManagerRating]],NA())</f>
        <v>#N/A</v>
      </c>
      <c r="AT1385" s="4" t="e">
        <f>AVERAGE(Merge2[[#This Row],[environment]],Merge2[[#This Row],[job_satisfactory]],Merge2[[#This Row],[Relationship]],Merge2[[#This Row],[worklife]],Merge2[[#This Row],[selfrating]],Merge2[[#This Row],[managerrating]])</f>
        <v>#N/A</v>
      </c>
    </row>
    <row r="1386" spans="1:46" x14ac:dyDescent="0.25">
      <c r="A1386" s="1" t="s">
        <v>4447</v>
      </c>
      <c r="B1386" s="3" t="s">
        <v>4448</v>
      </c>
      <c r="C1386" s="3" t="s">
        <v>4449</v>
      </c>
      <c r="D1386" s="3" t="s">
        <v>56</v>
      </c>
      <c r="E1386" s="4">
        <v>29</v>
      </c>
      <c r="F1386" s="4" t="str">
        <f>IF(Merge2[[#This Row],[Age]]&lt;=35,"Young","Old")</f>
        <v>Young</v>
      </c>
      <c r="G1386" s="3" t="s">
        <v>27</v>
      </c>
      <c r="H1386" s="3" t="s">
        <v>28</v>
      </c>
      <c r="I1386" s="4">
        <v>29</v>
      </c>
      <c r="J1386" s="4" t="str" cm="1">
        <f t="array" ref="J1386">_xlfn.IFS(Merge2[[#This Row],[DistanceFromHome (KM)]] &lt;=10,"0-10KM",Merge2[[#This Row],[DistanceFromHome (KM)]] &lt;=20,"11-20KM",Merge2[[#This Row],[DistanceFromHome (KM)]] &lt;=30,"21-30KM",Merge2[[#This Row],[DistanceFromHome (KM)]] &lt;=40,"31-40KM",Merge2[[#This Row],[DistanceFromHome (KM)]] &lt;=50,"41-50KM")</f>
        <v>21-30KM</v>
      </c>
      <c r="K1386" s="3" t="s">
        <v>40</v>
      </c>
      <c r="L1386" s="3" t="s">
        <v>30</v>
      </c>
      <c r="M1386" s="4">
        <v>2</v>
      </c>
      <c r="N1386" s="3" t="str" cm="1">
        <f t="array" ref="N1386">_xlfn.SWITCH(Merge2[[#This Row],[Education]], 1, "Below College", 2, "College", 3, "Bachelor's", 4, "Master's", 5, "Doctorate")</f>
        <v>College</v>
      </c>
      <c r="O1386" s="3" t="s">
        <v>49</v>
      </c>
      <c r="P1386" s="3" t="s">
        <v>32</v>
      </c>
      <c r="Q1386" s="3" t="s">
        <v>41</v>
      </c>
      <c r="R1386" s="5">
        <v>134537</v>
      </c>
      <c r="S1386" s="4">
        <v>0</v>
      </c>
      <c r="T1386" s="3" t="s">
        <v>42</v>
      </c>
      <c r="U1386" s="4">
        <f>IF(Merge2[[#This Row],[OverTime]]="Yes", 1, 0)</f>
        <v>1</v>
      </c>
      <c r="V1386" s="2">
        <v>44728</v>
      </c>
      <c r="W1386" s="3" t="s">
        <v>34</v>
      </c>
      <c r="X1386" s="4">
        <v>0</v>
      </c>
      <c r="Y1386" s="4">
        <v>0</v>
      </c>
      <c r="Z1386" s="4">
        <v>0</v>
      </c>
      <c r="AA1386" s="4" t="str">
        <f>IF(Merge2[[#This Row],[YearsSinceLastPromotion]] &gt;=4, "Need Attention", "OK")</f>
        <v>OK</v>
      </c>
      <c r="AB1386" s="4">
        <v>0</v>
      </c>
      <c r="AC1386" s="1"/>
      <c r="AD1386" s="1"/>
      <c r="AE1386" s="2"/>
      <c r="AF1386" s="4"/>
      <c r="AG1386" s="4" t="e">
        <f>IF(ISNUMBER(Merge2[[#This Row],[PerformanceRating.EnvironmentSatisfaction]]),Merge2[[#This Row],[PerformanceRating.EnvironmentSatisfaction]], NA())</f>
        <v>#N/A</v>
      </c>
      <c r="AH1386" s="4"/>
      <c r="AI1386" s="4" t="e">
        <f>IF(ISNUMBER(Merge2[[#This Row],[PerformanceRating.JobSatisfaction]]),Merge2[[#This Row],[PerformanceRating.JobSatisfaction]],NA())</f>
        <v>#N/A</v>
      </c>
      <c r="AJ1386" s="4"/>
      <c r="AK1386" s="4" t="e">
        <f>IF(ISNUMBER(Merge2[[#This Row],[PerformanceRating.RelationshipSatisfaction]]),Merge2[[#This Row],[PerformanceRating.RelationshipSatisfaction]],NA())</f>
        <v>#N/A</v>
      </c>
      <c r="AL1386" s="4"/>
      <c r="AM1386" s="4"/>
      <c r="AN1386" s="4"/>
      <c r="AO1386" s="4" t="e">
        <f>IF(ISNUMBER(Merge2[[#This Row],[PerformanceRating.WorkLifeBalance]]),Merge2[[#This Row],[PerformanceRating.WorkLifeBalance]],NA())</f>
        <v>#N/A</v>
      </c>
      <c r="AP1386" s="4"/>
      <c r="AQ1386" s="4" t="e">
        <f>IF(ISNUMBER(Merge2[[#This Row],[PerformanceRating.SelfRating]]),Merge2[[#This Row],[PerformanceRating.SelfRating]],NA())</f>
        <v>#N/A</v>
      </c>
      <c r="AR1386" s="4"/>
      <c r="AS1386" s="4" t="e">
        <f>IF(ISNUMBER(Merge2[[#This Row],[PerformanceRating.ManagerRating]]),Merge2[[#This Row],[PerformanceRating.ManagerRating]],NA())</f>
        <v>#N/A</v>
      </c>
      <c r="AT1386" s="4" t="e">
        <f>AVERAGE(Merge2[[#This Row],[environment]],Merge2[[#This Row],[job_satisfactory]],Merge2[[#This Row],[Relationship]],Merge2[[#This Row],[worklife]],Merge2[[#This Row],[selfrating]],Merge2[[#This Row],[managerrating]])</f>
        <v>#N/A</v>
      </c>
    </row>
    <row r="1387" spans="1:46" x14ac:dyDescent="0.25">
      <c r="A1387" s="1" t="s">
        <v>4450</v>
      </c>
      <c r="B1387" s="3" t="s">
        <v>4451</v>
      </c>
      <c r="C1387" s="3" t="s">
        <v>4452</v>
      </c>
      <c r="D1387" s="3" t="s">
        <v>993</v>
      </c>
      <c r="E1387" s="4">
        <v>18</v>
      </c>
      <c r="F1387" s="4" t="str">
        <f>IF(Merge2[[#This Row],[Age]]&lt;=35,"Young","Old")</f>
        <v>Young</v>
      </c>
      <c r="G1387" s="3" t="s">
        <v>27</v>
      </c>
      <c r="H1387" s="3" t="s">
        <v>28</v>
      </c>
      <c r="I1387" s="4">
        <v>9</v>
      </c>
      <c r="J1387" s="4" t="str" cm="1">
        <f t="array" ref="J1387">_xlfn.IFS(Merge2[[#This Row],[DistanceFromHome (KM)]] &lt;=10,"0-10KM",Merge2[[#This Row],[DistanceFromHome (KM)]] &lt;=20,"11-20KM",Merge2[[#This Row],[DistanceFromHome (KM)]] &lt;=30,"21-30KM",Merge2[[#This Row],[DistanceFromHome (KM)]] &lt;=40,"31-40KM",Merge2[[#This Row],[DistanceFromHome (KM)]] &lt;=50,"41-50KM")</f>
        <v>0-10KM</v>
      </c>
      <c r="K1387" s="3" t="s">
        <v>29</v>
      </c>
      <c r="L1387" s="3" t="s">
        <v>30</v>
      </c>
      <c r="M1387" s="4">
        <v>3</v>
      </c>
      <c r="N1387" s="3" t="str" cm="1">
        <f t="array" ref="N1387">_xlfn.SWITCH(Merge2[[#This Row],[Education]], 1, "Below College", 2, "College", 3, "Bachelor's", 4, "Master's", 5, "Doctorate")</f>
        <v>Bachelor's</v>
      </c>
      <c r="O1387" s="3" t="s">
        <v>130</v>
      </c>
      <c r="P1387" s="3" t="s">
        <v>32</v>
      </c>
      <c r="Q1387" s="3" t="s">
        <v>41</v>
      </c>
      <c r="R1387" s="5">
        <v>74515</v>
      </c>
      <c r="S1387" s="4">
        <v>0</v>
      </c>
      <c r="T1387" s="3" t="s">
        <v>34</v>
      </c>
      <c r="U1387" s="4">
        <f>IF(Merge2[[#This Row],[OverTime]]="Yes", 1, 0)</f>
        <v>0</v>
      </c>
      <c r="V1387" s="2">
        <v>44731</v>
      </c>
      <c r="W1387" s="3" t="s">
        <v>34</v>
      </c>
      <c r="X1387" s="4">
        <v>0</v>
      </c>
      <c r="Y1387" s="4">
        <v>0</v>
      </c>
      <c r="Z1387" s="4">
        <v>0</v>
      </c>
      <c r="AA1387" s="4" t="str">
        <f>IF(Merge2[[#This Row],[YearsSinceLastPromotion]] &gt;=4, "Need Attention", "OK")</f>
        <v>OK</v>
      </c>
      <c r="AB1387" s="4">
        <v>0</v>
      </c>
      <c r="AC1387" s="1"/>
      <c r="AD1387" s="1"/>
      <c r="AE1387" s="2"/>
      <c r="AF1387" s="4"/>
      <c r="AG1387" s="4" t="e">
        <f>IF(ISNUMBER(Merge2[[#This Row],[PerformanceRating.EnvironmentSatisfaction]]),Merge2[[#This Row],[PerformanceRating.EnvironmentSatisfaction]], NA())</f>
        <v>#N/A</v>
      </c>
      <c r="AH1387" s="4"/>
      <c r="AI1387" s="4" t="e">
        <f>IF(ISNUMBER(Merge2[[#This Row],[PerformanceRating.JobSatisfaction]]),Merge2[[#This Row],[PerformanceRating.JobSatisfaction]],NA())</f>
        <v>#N/A</v>
      </c>
      <c r="AJ1387" s="4"/>
      <c r="AK1387" s="4" t="e">
        <f>IF(ISNUMBER(Merge2[[#This Row],[PerformanceRating.RelationshipSatisfaction]]),Merge2[[#This Row],[PerformanceRating.RelationshipSatisfaction]],NA())</f>
        <v>#N/A</v>
      </c>
      <c r="AL1387" s="4"/>
      <c r="AM1387" s="4"/>
      <c r="AN1387" s="4"/>
      <c r="AO1387" s="4" t="e">
        <f>IF(ISNUMBER(Merge2[[#This Row],[PerformanceRating.WorkLifeBalance]]),Merge2[[#This Row],[PerformanceRating.WorkLifeBalance]],NA())</f>
        <v>#N/A</v>
      </c>
      <c r="AP1387" s="4"/>
      <c r="AQ1387" s="4" t="e">
        <f>IF(ISNUMBER(Merge2[[#This Row],[PerformanceRating.SelfRating]]),Merge2[[#This Row],[PerformanceRating.SelfRating]],NA())</f>
        <v>#N/A</v>
      </c>
      <c r="AR1387" s="4"/>
      <c r="AS1387" s="4" t="e">
        <f>IF(ISNUMBER(Merge2[[#This Row],[PerformanceRating.ManagerRating]]),Merge2[[#This Row],[PerformanceRating.ManagerRating]],NA())</f>
        <v>#N/A</v>
      </c>
      <c r="AT1387" s="4" t="e">
        <f>AVERAGE(Merge2[[#This Row],[environment]],Merge2[[#This Row],[job_satisfactory]],Merge2[[#This Row],[Relationship]],Merge2[[#This Row],[worklife]],Merge2[[#This Row],[selfrating]],Merge2[[#This Row],[managerrating]])</f>
        <v>#N/A</v>
      </c>
    </row>
    <row r="1388" spans="1:46" x14ac:dyDescent="0.25">
      <c r="A1388" s="1" t="s">
        <v>4453</v>
      </c>
      <c r="B1388" s="3" t="s">
        <v>3316</v>
      </c>
      <c r="C1388" s="3" t="s">
        <v>4454</v>
      </c>
      <c r="D1388" s="3" t="s">
        <v>26</v>
      </c>
      <c r="E1388" s="4">
        <v>18</v>
      </c>
      <c r="F1388" s="4" t="str">
        <f>IF(Merge2[[#This Row],[Age]]&lt;=35,"Young","Old")</f>
        <v>Young</v>
      </c>
      <c r="G1388" s="3" t="s">
        <v>92</v>
      </c>
      <c r="H1388" s="3" t="s">
        <v>28</v>
      </c>
      <c r="I1388" s="4">
        <v>26</v>
      </c>
      <c r="J1388" s="4" t="str" cm="1">
        <f t="array" ref="J1388">_xlfn.IFS(Merge2[[#This Row],[DistanceFromHome (KM)]] &lt;=10,"0-10KM",Merge2[[#This Row],[DistanceFromHome (KM)]] &lt;=20,"11-20KM",Merge2[[#This Row],[DistanceFromHome (KM)]] &lt;=30,"21-30KM",Merge2[[#This Row],[DistanceFromHome (KM)]] &lt;=40,"31-40KM",Merge2[[#This Row],[DistanceFromHome (KM)]] &lt;=50,"41-50KM")</f>
        <v>21-30KM</v>
      </c>
      <c r="K1388" s="3" t="s">
        <v>40</v>
      </c>
      <c r="L1388" s="3" t="s">
        <v>30</v>
      </c>
      <c r="M1388" s="4">
        <v>3</v>
      </c>
      <c r="N1388" s="3" t="str" cm="1">
        <f t="array" ref="N1388">_xlfn.SWITCH(Merge2[[#This Row],[Education]], 1, "Below College", 2, "College", 3, "Bachelor's", 4, "Master's", 5, "Doctorate")</f>
        <v>Bachelor's</v>
      </c>
      <c r="O1388" s="3" t="s">
        <v>130</v>
      </c>
      <c r="P1388" s="3" t="s">
        <v>32</v>
      </c>
      <c r="Q1388" s="3" t="s">
        <v>41</v>
      </c>
      <c r="R1388" s="5">
        <v>62054</v>
      </c>
      <c r="S1388" s="4">
        <v>2</v>
      </c>
      <c r="T1388" s="3" t="s">
        <v>34</v>
      </c>
      <c r="U1388" s="4">
        <f>IF(Merge2[[#This Row],[OverTime]]="Yes", 1, 0)</f>
        <v>0</v>
      </c>
      <c r="V1388" s="2">
        <v>44733</v>
      </c>
      <c r="W1388" s="3" t="s">
        <v>34</v>
      </c>
      <c r="X1388" s="4">
        <v>0</v>
      </c>
      <c r="Y1388" s="4">
        <v>0</v>
      </c>
      <c r="Z1388" s="4">
        <v>0</v>
      </c>
      <c r="AA1388" s="4" t="str">
        <f>IF(Merge2[[#This Row],[YearsSinceLastPromotion]] &gt;=4, "Need Attention", "OK")</f>
        <v>OK</v>
      </c>
      <c r="AB1388" s="4">
        <v>0</v>
      </c>
      <c r="AC1388" s="1"/>
      <c r="AD1388" s="1"/>
      <c r="AE1388" s="2"/>
      <c r="AF1388" s="4"/>
      <c r="AG1388" s="4" t="e">
        <f>IF(ISNUMBER(Merge2[[#This Row],[PerformanceRating.EnvironmentSatisfaction]]),Merge2[[#This Row],[PerformanceRating.EnvironmentSatisfaction]], NA())</f>
        <v>#N/A</v>
      </c>
      <c r="AH1388" s="4"/>
      <c r="AI1388" s="4" t="e">
        <f>IF(ISNUMBER(Merge2[[#This Row],[PerformanceRating.JobSatisfaction]]),Merge2[[#This Row],[PerformanceRating.JobSatisfaction]],NA())</f>
        <v>#N/A</v>
      </c>
      <c r="AJ1388" s="4"/>
      <c r="AK1388" s="4" t="e">
        <f>IF(ISNUMBER(Merge2[[#This Row],[PerformanceRating.RelationshipSatisfaction]]),Merge2[[#This Row],[PerformanceRating.RelationshipSatisfaction]],NA())</f>
        <v>#N/A</v>
      </c>
      <c r="AL1388" s="4"/>
      <c r="AM1388" s="4"/>
      <c r="AN1388" s="4"/>
      <c r="AO1388" s="4" t="e">
        <f>IF(ISNUMBER(Merge2[[#This Row],[PerformanceRating.WorkLifeBalance]]),Merge2[[#This Row],[PerformanceRating.WorkLifeBalance]],NA())</f>
        <v>#N/A</v>
      </c>
      <c r="AP1388" s="4"/>
      <c r="AQ1388" s="4" t="e">
        <f>IF(ISNUMBER(Merge2[[#This Row],[PerformanceRating.SelfRating]]),Merge2[[#This Row],[PerformanceRating.SelfRating]],NA())</f>
        <v>#N/A</v>
      </c>
      <c r="AR1388" s="4"/>
      <c r="AS1388" s="4" t="e">
        <f>IF(ISNUMBER(Merge2[[#This Row],[PerformanceRating.ManagerRating]]),Merge2[[#This Row],[PerformanceRating.ManagerRating]],NA())</f>
        <v>#N/A</v>
      </c>
      <c r="AT1388" s="4" t="e">
        <f>AVERAGE(Merge2[[#This Row],[environment]],Merge2[[#This Row],[job_satisfactory]],Merge2[[#This Row],[Relationship]],Merge2[[#This Row],[worklife]],Merge2[[#This Row],[selfrating]],Merge2[[#This Row],[managerrating]])</f>
        <v>#N/A</v>
      </c>
    </row>
    <row r="1389" spans="1:46" hidden="1" x14ac:dyDescent="0.25">
      <c r="A1389" s="1" t="s">
        <v>4455</v>
      </c>
      <c r="B1389" s="3" t="s">
        <v>4456</v>
      </c>
      <c r="C1389" s="3" t="s">
        <v>4457</v>
      </c>
      <c r="D1389" s="3" t="s">
        <v>26</v>
      </c>
      <c r="E1389" s="4">
        <v>46</v>
      </c>
      <c r="F1389" s="4" t="str">
        <f>IF(Merge2[[#This Row],[Age]]&lt;=35,"Young","Old")</f>
        <v>Old</v>
      </c>
      <c r="G1389" s="3" t="s">
        <v>75</v>
      </c>
      <c r="H1389" s="3" t="s">
        <v>28</v>
      </c>
      <c r="I1389" s="4">
        <v>24</v>
      </c>
      <c r="J1389" s="4" t="str" cm="1">
        <f t="array" ref="J1389">_xlfn.IFS(Merge2[[#This Row],[DistanceFromHome (KM)]] &lt;=10,"0-10KM",Merge2[[#This Row],[DistanceFromHome (KM)]] &lt;=20,"11-20KM",Merge2[[#This Row],[DistanceFromHome (KM)]] &lt;=30,"21-30KM",Merge2[[#This Row],[DistanceFromHome (KM)]] &lt;=40,"31-40KM",Merge2[[#This Row],[DistanceFromHome (KM)]] &lt;=50,"41-50KM")</f>
        <v>21-30KM</v>
      </c>
      <c r="K1389" s="3" t="s">
        <v>40</v>
      </c>
      <c r="L1389" s="3" t="s">
        <v>30</v>
      </c>
      <c r="M1389" s="4">
        <v>4</v>
      </c>
      <c r="N1389" s="3" t="str" cm="1">
        <f t="array" ref="N1389">_xlfn.SWITCH(Merge2[[#This Row],[Education]], 1, "Below College", 2, "College", 3, "Bachelor's", 4, "Master's", 5, "Doctorate")</f>
        <v>Master's</v>
      </c>
      <c r="O1389" s="3" t="s">
        <v>130</v>
      </c>
      <c r="P1389" s="3" t="s">
        <v>32</v>
      </c>
      <c r="Q1389" s="3" t="s">
        <v>41</v>
      </c>
      <c r="R1389" s="5">
        <v>236103</v>
      </c>
      <c r="S1389" s="4">
        <v>0</v>
      </c>
      <c r="T1389" s="3" t="s">
        <v>34</v>
      </c>
      <c r="U1389" s="4">
        <f>IF(Merge2[[#This Row],[OverTime]]="Yes", 1, 0)</f>
        <v>0</v>
      </c>
      <c r="V1389" s="2">
        <v>44733</v>
      </c>
      <c r="W1389" s="3" t="s">
        <v>34</v>
      </c>
      <c r="X1389" s="4">
        <v>0</v>
      </c>
      <c r="Y1389" s="4">
        <v>0</v>
      </c>
      <c r="Z1389" s="4">
        <v>0</v>
      </c>
      <c r="AA1389" s="4" t="str">
        <f>IF(Merge2[[#This Row],[YearsSinceLastPromotion]] &gt;=4, "Need Attention", "OK")</f>
        <v>OK</v>
      </c>
      <c r="AB1389" s="4">
        <v>0</v>
      </c>
      <c r="AC1389" s="1"/>
      <c r="AD1389" s="1"/>
      <c r="AE1389" s="2"/>
      <c r="AF1389" s="4"/>
      <c r="AG1389" s="4" t="e">
        <f>IF(ISNUMBER(Merge2[[#This Row],[PerformanceRating.EnvironmentSatisfaction]]),Merge2[[#This Row],[PerformanceRating.EnvironmentSatisfaction]], NA())</f>
        <v>#N/A</v>
      </c>
      <c r="AH1389" s="4"/>
      <c r="AI1389" s="4" t="e">
        <f>IF(ISNUMBER(Merge2[[#This Row],[PerformanceRating.JobSatisfaction]]),Merge2[[#This Row],[PerformanceRating.JobSatisfaction]],NA())</f>
        <v>#N/A</v>
      </c>
      <c r="AJ1389" s="4"/>
      <c r="AK1389" s="4" t="e">
        <f>IF(ISNUMBER(Merge2[[#This Row],[PerformanceRating.RelationshipSatisfaction]]),Merge2[[#This Row],[PerformanceRating.RelationshipSatisfaction]],NA())</f>
        <v>#N/A</v>
      </c>
      <c r="AL1389" s="4"/>
      <c r="AM1389" s="4"/>
      <c r="AN1389" s="4"/>
      <c r="AO1389" s="4" t="e">
        <f>IF(ISNUMBER(Merge2[[#This Row],[PerformanceRating.WorkLifeBalance]]),Merge2[[#This Row],[PerformanceRating.WorkLifeBalance]],NA())</f>
        <v>#N/A</v>
      </c>
      <c r="AP1389" s="4"/>
      <c r="AQ1389" s="4" t="e">
        <f>IF(ISNUMBER(Merge2[[#This Row],[PerformanceRating.SelfRating]]),Merge2[[#This Row],[PerformanceRating.SelfRating]],NA())</f>
        <v>#N/A</v>
      </c>
      <c r="AR1389" s="4"/>
      <c r="AS1389" s="4" t="e">
        <f>IF(ISNUMBER(Merge2[[#This Row],[PerformanceRating.ManagerRating]]),Merge2[[#This Row],[PerformanceRating.ManagerRating]],NA())</f>
        <v>#N/A</v>
      </c>
      <c r="AT1389" s="4" t="e">
        <f>AVERAGE(Merge2[[#This Row],[environment]],Merge2[[#This Row],[job_satisfactory]],Merge2[[#This Row],[Relationship]],Merge2[[#This Row],[worklife]],Merge2[[#This Row],[selfrating]],Merge2[[#This Row],[managerrating]])</f>
        <v>#N/A</v>
      </c>
    </row>
    <row r="1390" spans="1:46" x14ac:dyDescent="0.25">
      <c r="A1390" s="1" t="s">
        <v>4458</v>
      </c>
      <c r="B1390" s="3" t="s">
        <v>4459</v>
      </c>
      <c r="C1390" s="3" t="s">
        <v>4460</v>
      </c>
      <c r="D1390" s="3" t="s">
        <v>39</v>
      </c>
      <c r="E1390" s="4">
        <v>25</v>
      </c>
      <c r="F1390" s="4" t="str">
        <f>IF(Merge2[[#This Row],[Age]]&lt;=35,"Young","Old")</f>
        <v>Young</v>
      </c>
      <c r="G1390" s="3" t="s">
        <v>92</v>
      </c>
      <c r="H1390" s="3" t="s">
        <v>57</v>
      </c>
      <c r="I1390" s="4">
        <v>39</v>
      </c>
      <c r="J1390" s="4" t="str" cm="1">
        <f t="array" ref="J1390">_xlfn.IFS(Merge2[[#This Row],[DistanceFromHome (KM)]] &lt;=10,"0-10KM",Merge2[[#This Row],[DistanceFromHome (KM)]] &lt;=20,"11-20KM",Merge2[[#This Row],[DistanceFromHome (KM)]] &lt;=30,"21-30KM",Merge2[[#This Row],[DistanceFromHome (KM)]] &lt;=40,"31-40KM",Merge2[[#This Row],[DistanceFromHome (KM)]] &lt;=50,"41-50KM")</f>
        <v>31-40KM</v>
      </c>
      <c r="K1390" s="3" t="s">
        <v>69</v>
      </c>
      <c r="L1390" s="3" t="s">
        <v>30</v>
      </c>
      <c r="M1390" s="4">
        <v>4</v>
      </c>
      <c r="N1390" s="3" t="str" cm="1">
        <f t="array" ref="N1390">_xlfn.SWITCH(Merge2[[#This Row],[Education]], 1, "Below College", 2, "College", 3, "Bachelor's", 4, "Master's", 5, "Doctorate")</f>
        <v>Master's</v>
      </c>
      <c r="O1390" s="3" t="s">
        <v>58</v>
      </c>
      <c r="P1390" s="3" t="s">
        <v>110</v>
      </c>
      <c r="Q1390" s="3" t="s">
        <v>41</v>
      </c>
      <c r="R1390" s="5">
        <v>26545</v>
      </c>
      <c r="S1390" s="4">
        <v>1</v>
      </c>
      <c r="T1390" s="3" t="s">
        <v>42</v>
      </c>
      <c r="U1390" s="4">
        <f>IF(Merge2[[#This Row],[OverTime]]="Yes", 1, 0)</f>
        <v>1</v>
      </c>
      <c r="V1390" s="2">
        <v>44733</v>
      </c>
      <c r="W1390" s="3" t="s">
        <v>42</v>
      </c>
      <c r="X1390" s="4">
        <v>0</v>
      </c>
      <c r="Y1390" s="4">
        <v>0</v>
      </c>
      <c r="Z1390" s="4">
        <v>0</v>
      </c>
      <c r="AA1390" s="4" t="str">
        <f>IF(Merge2[[#This Row],[YearsSinceLastPromotion]] &gt;=4, "Need Attention", "OK")</f>
        <v>OK</v>
      </c>
      <c r="AB1390" s="4">
        <v>0</v>
      </c>
      <c r="AC1390" s="1" t="s">
        <v>4461</v>
      </c>
      <c r="AD1390" s="1" t="s">
        <v>4458</v>
      </c>
      <c r="AE1390" s="2">
        <v>42674</v>
      </c>
      <c r="AF1390" s="4">
        <v>3</v>
      </c>
      <c r="AG1390" s="4">
        <f>IF(ISNUMBER(Merge2[[#This Row],[PerformanceRating.EnvironmentSatisfaction]]),Merge2[[#This Row],[PerformanceRating.EnvironmentSatisfaction]], NA())</f>
        <v>3</v>
      </c>
      <c r="AH1390" s="4">
        <v>3</v>
      </c>
      <c r="AI1390" s="4">
        <f>IF(ISNUMBER(Merge2[[#This Row],[PerformanceRating.JobSatisfaction]]),Merge2[[#This Row],[PerformanceRating.JobSatisfaction]],NA())</f>
        <v>3</v>
      </c>
      <c r="AJ1390" s="4">
        <v>3</v>
      </c>
      <c r="AK1390" s="4">
        <f>IF(ISNUMBER(Merge2[[#This Row],[PerformanceRating.RelationshipSatisfaction]]),Merge2[[#This Row],[PerformanceRating.RelationshipSatisfaction]],NA())</f>
        <v>3</v>
      </c>
      <c r="AL1390" s="4">
        <v>2</v>
      </c>
      <c r="AM1390" s="4">
        <v>1</v>
      </c>
      <c r="AN1390" s="4">
        <v>3</v>
      </c>
      <c r="AO1390" s="4">
        <f>IF(ISNUMBER(Merge2[[#This Row],[PerformanceRating.WorkLifeBalance]]),Merge2[[#This Row],[PerformanceRating.WorkLifeBalance]],NA())</f>
        <v>3</v>
      </c>
      <c r="AP1390" s="4">
        <v>4</v>
      </c>
      <c r="AQ1390" s="4">
        <f>IF(ISNUMBER(Merge2[[#This Row],[PerformanceRating.SelfRating]]),Merge2[[#This Row],[PerformanceRating.SelfRating]],NA())</f>
        <v>4</v>
      </c>
      <c r="AR1390" s="4">
        <v>4</v>
      </c>
      <c r="AS1390" s="4">
        <f>IF(ISNUMBER(Merge2[[#This Row],[PerformanceRating.ManagerRating]]),Merge2[[#This Row],[PerformanceRating.ManagerRating]],NA())</f>
        <v>4</v>
      </c>
      <c r="AT1390" s="4">
        <f>AVERAGE(Merge2[[#This Row],[environment]],Merge2[[#This Row],[job_satisfactory]],Merge2[[#This Row],[Relationship]],Merge2[[#This Row],[worklife]],Merge2[[#This Row],[selfrating]],Merge2[[#This Row],[managerrating]])</f>
        <v>3.3333333333333335</v>
      </c>
    </row>
    <row r="1391" spans="1:46" x14ac:dyDescent="0.25">
      <c r="A1391" s="1" t="s">
        <v>4462</v>
      </c>
      <c r="B1391" s="3" t="s">
        <v>4463</v>
      </c>
      <c r="C1391" s="3" t="s">
        <v>4464</v>
      </c>
      <c r="D1391" s="3" t="s">
        <v>26</v>
      </c>
      <c r="E1391" s="4">
        <v>30</v>
      </c>
      <c r="F1391" s="4" t="str">
        <f>IF(Merge2[[#This Row],[Age]]&lt;=35,"Young","Old")</f>
        <v>Young</v>
      </c>
      <c r="G1391" s="3" t="s">
        <v>92</v>
      </c>
      <c r="H1391" s="3" t="s">
        <v>57</v>
      </c>
      <c r="I1391" s="4">
        <v>37</v>
      </c>
      <c r="J1391" s="4" t="str" cm="1">
        <f t="array" ref="J1391">_xlfn.IFS(Merge2[[#This Row],[DistanceFromHome (KM)]] &lt;=10,"0-10KM",Merge2[[#This Row],[DistanceFromHome (KM)]] &lt;=20,"11-20KM",Merge2[[#This Row],[DistanceFromHome (KM)]] &lt;=30,"21-30KM",Merge2[[#This Row],[DistanceFromHome (KM)]] &lt;=40,"31-40KM",Merge2[[#This Row],[DistanceFromHome (KM)]] &lt;=50,"41-50KM")</f>
        <v>31-40KM</v>
      </c>
      <c r="K1391" s="3" t="s">
        <v>40</v>
      </c>
      <c r="L1391" s="3" t="s">
        <v>30</v>
      </c>
      <c r="M1391" s="4">
        <v>1</v>
      </c>
      <c r="N1391" s="3" t="str" cm="1">
        <f t="array" ref="N1391">_xlfn.SWITCH(Merge2[[#This Row],[Education]], 1, "Below College", 2, "College", 3, "Bachelor's", 4, "Master's", 5, "Doctorate")</f>
        <v>Below College</v>
      </c>
      <c r="O1391" s="3" t="s">
        <v>200</v>
      </c>
      <c r="P1391" s="3" t="s">
        <v>93</v>
      </c>
      <c r="Q1391" s="3" t="s">
        <v>41</v>
      </c>
      <c r="R1391" s="5">
        <v>109778</v>
      </c>
      <c r="S1391" s="4">
        <v>0</v>
      </c>
      <c r="T1391" s="3" t="s">
        <v>34</v>
      </c>
      <c r="U1391" s="4">
        <f>IF(Merge2[[#This Row],[OverTime]]="Yes", 1, 0)</f>
        <v>0</v>
      </c>
      <c r="V1391" s="2">
        <v>44735</v>
      </c>
      <c r="W1391" s="3" t="s">
        <v>42</v>
      </c>
      <c r="X1391" s="4">
        <v>0</v>
      </c>
      <c r="Y1391" s="4">
        <v>0</v>
      </c>
      <c r="Z1391" s="4">
        <v>0</v>
      </c>
      <c r="AA1391" s="4" t="str">
        <f>IF(Merge2[[#This Row],[YearsSinceLastPromotion]] &gt;=4, "Need Attention", "OK")</f>
        <v>OK</v>
      </c>
      <c r="AB1391" s="4">
        <v>0</v>
      </c>
      <c r="AC1391" s="1" t="s">
        <v>4465</v>
      </c>
      <c r="AD1391" s="1" t="s">
        <v>4462</v>
      </c>
      <c r="AE1391" s="2">
        <v>42458</v>
      </c>
      <c r="AF1391" s="4">
        <v>3</v>
      </c>
      <c r="AG1391" s="4">
        <f>IF(ISNUMBER(Merge2[[#This Row],[PerformanceRating.EnvironmentSatisfaction]]),Merge2[[#This Row],[PerformanceRating.EnvironmentSatisfaction]], NA())</f>
        <v>3</v>
      </c>
      <c r="AH1391" s="4">
        <v>3</v>
      </c>
      <c r="AI1391" s="4">
        <f>IF(ISNUMBER(Merge2[[#This Row],[PerformanceRating.JobSatisfaction]]),Merge2[[#This Row],[PerformanceRating.JobSatisfaction]],NA())</f>
        <v>3</v>
      </c>
      <c r="AJ1391" s="4">
        <v>5</v>
      </c>
      <c r="AK1391" s="4">
        <f>IF(ISNUMBER(Merge2[[#This Row],[PerformanceRating.RelationshipSatisfaction]]),Merge2[[#This Row],[PerformanceRating.RelationshipSatisfaction]],NA())</f>
        <v>5</v>
      </c>
      <c r="AL1391" s="4">
        <v>3</v>
      </c>
      <c r="AM1391" s="4">
        <v>0</v>
      </c>
      <c r="AN1391" s="4">
        <v>3</v>
      </c>
      <c r="AO1391" s="4">
        <f>IF(ISNUMBER(Merge2[[#This Row],[PerformanceRating.WorkLifeBalance]]),Merge2[[#This Row],[PerformanceRating.WorkLifeBalance]],NA())</f>
        <v>3</v>
      </c>
      <c r="AP1391" s="4">
        <v>5</v>
      </c>
      <c r="AQ1391" s="4">
        <f>IF(ISNUMBER(Merge2[[#This Row],[PerformanceRating.SelfRating]]),Merge2[[#This Row],[PerformanceRating.SelfRating]],NA())</f>
        <v>5</v>
      </c>
      <c r="AR1391" s="4">
        <v>4</v>
      </c>
      <c r="AS1391" s="4">
        <f>IF(ISNUMBER(Merge2[[#This Row],[PerformanceRating.ManagerRating]]),Merge2[[#This Row],[PerformanceRating.ManagerRating]],NA())</f>
        <v>4</v>
      </c>
      <c r="AT1391" s="4">
        <f>AVERAGE(Merge2[[#This Row],[environment]],Merge2[[#This Row],[job_satisfactory]],Merge2[[#This Row],[Relationship]],Merge2[[#This Row],[worklife]],Merge2[[#This Row],[selfrating]],Merge2[[#This Row],[managerrating]])</f>
        <v>3.8333333333333335</v>
      </c>
    </row>
    <row r="1392" spans="1:46" x14ac:dyDescent="0.25">
      <c r="A1392" s="1" t="s">
        <v>4466</v>
      </c>
      <c r="B1392" s="3" t="s">
        <v>534</v>
      </c>
      <c r="C1392" s="3" t="s">
        <v>4467</v>
      </c>
      <c r="D1392" s="3" t="s">
        <v>39</v>
      </c>
      <c r="E1392" s="4">
        <v>18</v>
      </c>
      <c r="F1392" s="4" t="str">
        <f>IF(Merge2[[#This Row],[Age]]&lt;=35,"Young","Old")</f>
        <v>Young</v>
      </c>
      <c r="G1392" s="3" t="s">
        <v>27</v>
      </c>
      <c r="H1392" s="3" t="s">
        <v>28</v>
      </c>
      <c r="I1392" s="4">
        <v>9</v>
      </c>
      <c r="J1392" s="4" t="str" cm="1">
        <f t="array" ref="J1392">_xlfn.IFS(Merge2[[#This Row],[DistanceFromHome (KM)]] &lt;=10,"0-10KM",Merge2[[#This Row],[DistanceFromHome (KM)]] &lt;=20,"11-20KM",Merge2[[#This Row],[DistanceFromHome (KM)]] &lt;=30,"21-30KM",Merge2[[#This Row],[DistanceFromHome (KM)]] &lt;=40,"31-40KM",Merge2[[#This Row],[DistanceFromHome (KM)]] &lt;=50,"41-50KM")</f>
        <v>0-10KM</v>
      </c>
      <c r="K1392" s="3" t="s">
        <v>29</v>
      </c>
      <c r="L1392" s="3" t="s">
        <v>30</v>
      </c>
      <c r="M1392" s="4">
        <v>4</v>
      </c>
      <c r="N1392" s="3" t="str" cm="1">
        <f t="array" ref="N1392">_xlfn.SWITCH(Merge2[[#This Row],[Education]], 1, "Below College", 2, "College", 3, "Bachelor's", 4, "Master's", 5, "Doctorate")</f>
        <v>Master's</v>
      </c>
      <c r="O1392" s="3" t="s">
        <v>49</v>
      </c>
      <c r="P1392" s="3" t="s">
        <v>166</v>
      </c>
      <c r="Q1392" s="3" t="s">
        <v>41</v>
      </c>
      <c r="R1392" s="5">
        <v>61582</v>
      </c>
      <c r="S1392" s="4">
        <v>0</v>
      </c>
      <c r="T1392" s="3" t="s">
        <v>34</v>
      </c>
      <c r="U1392" s="4">
        <f>IF(Merge2[[#This Row],[OverTime]]="Yes", 1, 0)</f>
        <v>0</v>
      </c>
      <c r="V1392" s="2">
        <v>44736</v>
      </c>
      <c r="W1392" s="3" t="s">
        <v>34</v>
      </c>
      <c r="X1392" s="4">
        <v>0</v>
      </c>
      <c r="Y1392" s="4">
        <v>0</v>
      </c>
      <c r="Z1392" s="4">
        <v>0</v>
      </c>
      <c r="AA1392" s="4" t="str">
        <f>IF(Merge2[[#This Row],[YearsSinceLastPromotion]] &gt;=4, "Need Attention", "OK")</f>
        <v>OK</v>
      </c>
      <c r="AB1392" s="4">
        <v>0</v>
      </c>
      <c r="AC1392" s="1"/>
      <c r="AD1392" s="1"/>
      <c r="AE1392" s="2"/>
      <c r="AF1392" s="4"/>
      <c r="AG1392" s="4" t="e">
        <f>IF(ISNUMBER(Merge2[[#This Row],[PerformanceRating.EnvironmentSatisfaction]]),Merge2[[#This Row],[PerformanceRating.EnvironmentSatisfaction]], NA())</f>
        <v>#N/A</v>
      </c>
      <c r="AH1392" s="4"/>
      <c r="AI1392" s="4" t="e">
        <f>IF(ISNUMBER(Merge2[[#This Row],[PerformanceRating.JobSatisfaction]]),Merge2[[#This Row],[PerformanceRating.JobSatisfaction]],NA())</f>
        <v>#N/A</v>
      </c>
      <c r="AJ1392" s="4"/>
      <c r="AK1392" s="4" t="e">
        <f>IF(ISNUMBER(Merge2[[#This Row],[PerformanceRating.RelationshipSatisfaction]]),Merge2[[#This Row],[PerformanceRating.RelationshipSatisfaction]],NA())</f>
        <v>#N/A</v>
      </c>
      <c r="AL1392" s="4"/>
      <c r="AM1392" s="4"/>
      <c r="AN1392" s="4"/>
      <c r="AO1392" s="4" t="e">
        <f>IF(ISNUMBER(Merge2[[#This Row],[PerformanceRating.WorkLifeBalance]]),Merge2[[#This Row],[PerformanceRating.WorkLifeBalance]],NA())</f>
        <v>#N/A</v>
      </c>
      <c r="AP1392" s="4"/>
      <c r="AQ1392" s="4" t="e">
        <f>IF(ISNUMBER(Merge2[[#This Row],[PerformanceRating.SelfRating]]),Merge2[[#This Row],[PerformanceRating.SelfRating]],NA())</f>
        <v>#N/A</v>
      </c>
      <c r="AR1392" s="4"/>
      <c r="AS1392" s="4" t="e">
        <f>IF(ISNUMBER(Merge2[[#This Row],[PerformanceRating.ManagerRating]]),Merge2[[#This Row],[PerformanceRating.ManagerRating]],NA())</f>
        <v>#N/A</v>
      </c>
      <c r="AT1392" s="4" t="e">
        <f>AVERAGE(Merge2[[#This Row],[environment]],Merge2[[#This Row],[job_satisfactory]],Merge2[[#This Row],[Relationship]],Merge2[[#This Row],[worklife]],Merge2[[#This Row],[selfrating]],Merge2[[#This Row],[managerrating]])</f>
        <v>#N/A</v>
      </c>
    </row>
    <row r="1393" spans="1:46" x14ac:dyDescent="0.25">
      <c r="A1393" s="1" t="s">
        <v>4468</v>
      </c>
      <c r="B1393" s="3" t="s">
        <v>4469</v>
      </c>
      <c r="C1393" s="3" t="s">
        <v>4470</v>
      </c>
      <c r="D1393" s="3" t="s">
        <v>39</v>
      </c>
      <c r="E1393" s="4">
        <v>20</v>
      </c>
      <c r="F1393" s="4" t="str">
        <f>IF(Merge2[[#This Row],[Age]]&lt;=35,"Young","Old")</f>
        <v>Young</v>
      </c>
      <c r="G1393" s="3" t="s">
        <v>27</v>
      </c>
      <c r="H1393" s="3" t="s">
        <v>57</v>
      </c>
      <c r="I1393" s="4">
        <v>4</v>
      </c>
      <c r="J1393" s="4" t="str" cm="1">
        <f t="array" ref="J1393">_xlfn.IFS(Merge2[[#This Row],[DistanceFromHome (KM)]] &lt;=10,"0-10KM",Merge2[[#This Row],[DistanceFromHome (KM)]] &lt;=20,"11-20KM",Merge2[[#This Row],[DistanceFromHome (KM)]] &lt;=30,"21-30KM",Merge2[[#This Row],[DistanceFromHome (KM)]] &lt;=40,"31-40KM",Merge2[[#This Row],[DistanceFromHome (KM)]] &lt;=50,"41-50KM")</f>
        <v>0-10KM</v>
      </c>
      <c r="K1393" s="3" t="s">
        <v>40</v>
      </c>
      <c r="L1393" s="3" t="s">
        <v>30</v>
      </c>
      <c r="M1393" s="4">
        <v>4</v>
      </c>
      <c r="N1393" s="3" t="str" cm="1">
        <f t="array" ref="N1393">_xlfn.SWITCH(Merge2[[#This Row],[Education]], 1, "Below College", 2, "College", 3, "Bachelor's", 4, "Master's", 5, "Doctorate")</f>
        <v>Master's</v>
      </c>
      <c r="O1393" s="3" t="s">
        <v>77</v>
      </c>
      <c r="P1393" s="3" t="s">
        <v>93</v>
      </c>
      <c r="Q1393" s="3" t="s">
        <v>41</v>
      </c>
      <c r="R1393" s="5">
        <v>34954</v>
      </c>
      <c r="S1393" s="4">
        <v>0</v>
      </c>
      <c r="T1393" s="3" t="s">
        <v>34</v>
      </c>
      <c r="U1393" s="4">
        <f>IF(Merge2[[#This Row],[OverTime]]="Yes", 1, 0)</f>
        <v>0</v>
      </c>
      <c r="V1393" s="2">
        <v>44736</v>
      </c>
      <c r="W1393" s="3" t="s">
        <v>34</v>
      </c>
      <c r="X1393" s="4">
        <v>0</v>
      </c>
      <c r="Y1393" s="4">
        <v>0</v>
      </c>
      <c r="Z1393" s="4">
        <v>0</v>
      </c>
      <c r="AA1393" s="4" t="str">
        <f>IF(Merge2[[#This Row],[YearsSinceLastPromotion]] &gt;=4, "Need Attention", "OK")</f>
        <v>OK</v>
      </c>
      <c r="AB1393" s="4">
        <v>0</v>
      </c>
      <c r="AC1393" s="1"/>
      <c r="AD1393" s="1"/>
      <c r="AE1393" s="2"/>
      <c r="AF1393" s="4"/>
      <c r="AG1393" s="4" t="e">
        <f>IF(ISNUMBER(Merge2[[#This Row],[PerformanceRating.EnvironmentSatisfaction]]),Merge2[[#This Row],[PerformanceRating.EnvironmentSatisfaction]], NA())</f>
        <v>#N/A</v>
      </c>
      <c r="AH1393" s="4"/>
      <c r="AI1393" s="4" t="e">
        <f>IF(ISNUMBER(Merge2[[#This Row],[PerformanceRating.JobSatisfaction]]),Merge2[[#This Row],[PerformanceRating.JobSatisfaction]],NA())</f>
        <v>#N/A</v>
      </c>
      <c r="AJ1393" s="4"/>
      <c r="AK1393" s="4" t="e">
        <f>IF(ISNUMBER(Merge2[[#This Row],[PerformanceRating.RelationshipSatisfaction]]),Merge2[[#This Row],[PerformanceRating.RelationshipSatisfaction]],NA())</f>
        <v>#N/A</v>
      </c>
      <c r="AL1393" s="4"/>
      <c r="AM1393" s="4"/>
      <c r="AN1393" s="4"/>
      <c r="AO1393" s="4" t="e">
        <f>IF(ISNUMBER(Merge2[[#This Row],[PerformanceRating.WorkLifeBalance]]),Merge2[[#This Row],[PerformanceRating.WorkLifeBalance]],NA())</f>
        <v>#N/A</v>
      </c>
      <c r="AP1393" s="4"/>
      <c r="AQ1393" s="4" t="e">
        <f>IF(ISNUMBER(Merge2[[#This Row],[PerformanceRating.SelfRating]]),Merge2[[#This Row],[PerformanceRating.SelfRating]],NA())</f>
        <v>#N/A</v>
      </c>
      <c r="AR1393" s="4"/>
      <c r="AS1393" s="4" t="e">
        <f>IF(ISNUMBER(Merge2[[#This Row],[PerformanceRating.ManagerRating]]),Merge2[[#This Row],[PerformanceRating.ManagerRating]],NA())</f>
        <v>#N/A</v>
      </c>
      <c r="AT1393" s="4" t="e">
        <f>AVERAGE(Merge2[[#This Row],[environment]],Merge2[[#This Row],[job_satisfactory]],Merge2[[#This Row],[Relationship]],Merge2[[#This Row],[worklife]],Merge2[[#This Row],[selfrating]],Merge2[[#This Row],[managerrating]])</f>
        <v>#N/A</v>
      </c>
    </row>
    <row r="1394" spans="1:46" x14ac:dyDescent="0.25">
      <c r="A1394" s="1" t="s">
        <v>4471</v>
      </c>
      <c r="B1394" s="3" t="s">
        <v>4472</v>
      </c>
      <c r="C1394" s="3" t="s">
        <v>4473</v>
      </c>
      <c r="D1394" s="3" t="s">
        <v>39</v>
      </c>
      <c r="E1394" s="4">
        <v>18</v>
      </c>
      <c r="F1394" s="4" t="str">
        <f>IF(Merge2[[#This Row],[Age]]&lt;=35,"Young","Old")</f>
        <v>Young</v>
      </c>
      <c r="G1394" s="3" t="s">
        <v>92</v>
      </c>
      <c r="H1394" s="3" t="s">
        <v>28</v>
      </c>
      <c r="I1394" s="4">
        <v>21</v>
      </c>
      <c r="J1394" s="4" t="str" cm="1">
        <f t="array" ref="J1394">_xlfn.IFS(Merge2[[#This Row],[DistanceFromHome (KM)]] &lt;=10,"0-10KM",Merge2[[#This Row],[DistanceFromHome (KM)]] &lt;=20,"11-20KM",Merge2[[#This Row],[DistanceFromHome (KM)]] &lt;=30,"21-30KM",Merge2[[#This Row],[DistanceFromHome (KM)]] &lt;=40,"31-40KM",Merge2[[#This Row],[DistanceFromHome (KM)]] &lt;=50,"41-50KM")</f>
        <v>21-30KM</v>
      </c>
      <c r="K1394" s="3" t="s">
        <v>69</v>
      </c>
      <c r="L1394" s="3" t="s">
        <v>30</v>
      </c>
      <c r="M1394" s="4">
        <v>4</v>
      </c>
      <c r="N1394" s="3" t="str" cm="1">
        <f t="array" ref="N1394">_xlfn.SWITCH(Merge2[[#This Row],[Education]], 1, "Below College", 2, "College", 3, "Bachelor's", 4, "Master's", 5, "Doctorate")</f>
        <v>Master's</v>
      </c>
      <c r="O1394" s="3" t="s">
        <v>31</v>
      </c>
      <c r="P1394" s="3" t="s">
        <v>166</v>
      </c>
      <c r="Q1394" s="3" t="s">
        <v>41</v>
      </c>
      <c r="R1394" s="5">
        <v>22889</v>
      </c>
      <c r="S1394" s="4">
        <v>1</v>
      </c>
      <c r="T1394" s="3" t="s">
        <v>34</v>
      </c>
      <c r="U1394" s="4">
        <f>IF(Merge2[[#This Row],[OverTime]]="Yes", 1, 0)</f>
        <v>0</v>
      </c>
      <c r="V1394" s="2">
        <v>44737</v>
      </c>
      <c r="W1394" s="3" t="s">
        <v>34</v>
      </c>
      <c r="X1394" s="4">
        <v>0</v>
      </c>
      <c r="Y1394" s="4">
        <v>0</v>
      </c>
      <c r="Z1394" s="4">
        <v>0</v>
      </c>
      <c r="AA1394" s="4" t="str">
        <f>IF(Merge2[[#This Row],[YearsSinceLastPromotion]] &gt;=4, "Need Attention", "OK")</f>
        <v>OK</v>
      </c>
      <c r="AB1394" s="4">
        <v>0</v>
      </c>
      <c r="AC1394" s="1"/>
      <c r="AD1394" s="1"/>
      <c r="AE1394" s="2"/>
      <c r="AF1394" s="4"/>
      <c r="AG1394" s="4" t="e">
        <f>IF(ISNUMBER(Merge2[[#This Row],[PerformanceRating.EnvironmentSatisfaction]]),Merge2[[#This Row],[PerformanceRating.EnvironmentSatisfaction]], NA())</f>
        <v>#N/A</v>
      </c>
      <c r="AH1394" s="4"/>
      <c r="AI1394" s="4" t="e">
        <f>IF(ISNUMBER(Merge2[[#This Row],[PerformanceRating.JobSatisfaction]]),Merge2[[#This Row],[PerformanceRating.JobSatisfaction]],NA())</f>
        <v>#N/A</v>
      </c>
      <c r="AJ1394" s="4"/>
      <c r="AK1394" s="4" t="e">
        <f>IF(ISNUMBER(Merge2[[#This Row],[PerformanceRating.RelationshipSatisfaction]]),Merge2[[#This Row],[PerformanceRating.RelationshipSatisfaction]],NA())</f>
        <v>#N/A</v>
      </c>
      <c r="AL1394" s="4"/>
      <c r="AM1394" s="4"/>
      <c r="AN1394" s="4"/>
      <c r="AO1394" s="4" t="e">
        <f>IF(ISNUMBER(Merge2[[#This Row],[PerformanceRating.WorkLifeBalance]]),Merge2[[#This Row],[PerformanceRating.WorkLifeBalance]],NA())</f>
        <v>#N/A</v>
      </c>
      <c r="AP1394" s="4"/>
      <c r="AQ1394" s="4" t="e">
        <f>IF(ISNUMBER(Merge2[[#This Row],[PerformanceRating.SelfRating]]),Merge2[[#This Row],[PerformanceRating.SelfRating]],NA())</f>
        <v>#N/A</v>
      </c>
      <c r="AR1394" s="4"/>
      <c r="AS1394" s="4" t="e">
        <f>IF(ISNUMBER(Merge2[[#This Row],[PerformanceRating.ManagerRating]]),Merge2[[#This Row],[PerformanceRating.ManagerRating]],NA())</f>
        <v>#N/A</v>
      </c>
      <c r="AT1394" s="4" t="e">
        <f>AVERAGE(Merge2[[#This Row],[environment]],Merge2[[#This Row],[job_satisfactory]],Merge2[[#This Row],[Relationship]],Merge2[[#This Row],[worklife]],Merge2[[#This Row],[selfrating]],Merge2[[#This Row],[managerrating]])</f>
        <v>#N/A</v>
      </c>
    </row>
    <row r="1395" spans="1:46" x14ac:dyDescent="0.25">
      <c r="A1395" s="1" t="s">
        <v>4474</v>
      </c>
      <c r="B1395" s="3" t="s">
        <v>2786</v>
      </c>
      <c r="C1395" s="3" t="s">
        <v>4475</v>
      </c>
      <c r="D1395" s="3" t="s">
        <v>39</v>
      </c>
      <c r="E1395" s="4">
        <v>24</v>
      </c>
      <c r="F1395" s="4" t="str">
        <f>IF(Merge2[[#This Row],[Age]]&lt;=35,"Young","Old")</f>
        <v>Young</v>
      </c>
      <c r="G1395" s="3" t="s">
        <v>27</v>
      </c>
      <c r="H1395" s="3" t="s">
        <v>57</v>
      </c>
      <c r="I1395" s="4">
        <v>1</v>
      </c>
      <c r="J1395" s="4" t="str" cm="1">
        <f t="array" ref="J1395">_xlfn.IFS(Merge2[[#This Row],[DistanceFromHome (KM)]] &lt;=10,"0-10KM",Merge2[[#This Row],[DistanceFromHome (KM)]] &lt;=20,"11-20KM",Merge2[[#This Row],[DistanceFromHome (KM)]] &lt;=30,"21-30KM",Merge2[[#This Row],[DistanceFromHome (KM)]] &lt;=40,"31-40KM",Merge2[[#This Row],[DistanceFromHome (KM)]] &lt;=50,"41-50KM")</f>
        <v>0-10KM</v>
      </c>
      <c r="K1395" s="3" t="s">
        <v>40</v>
      </c>
      <c r="L1395" s="3" t="s">
        <v>30</v>
      </c>
      <c r="M1395" s="4">
        <v>4</v>
      </c>
      <c r="N1395" s="3" t="str" cm="1">
        <f t="array" ref="N1395">_xlfn.SWITCH(Merge2[[#This Row],[Education]], 1, "Below College", 2, "College", 3, "Bachelor's", 4, "Master's", 5, "Doctorate")</f>
        <v>Master's</v>
      </c>
      <c r="O1395" s="3" t="s">
        <v>58</v>
      </c>
      <c r="P1395" s="3" t="s">
        <v>114</v>
      </c>
      <c r="Q1395" s="3" t="s">
        <v>41</v>
      </c>
      <c r="R1395" s="5">
        <v>113262</v>
      </c>
      <c r="S1395" s="4">
        <v>0</v>
      </c>
      <c r="T1395" s="3" t="s">
        <v>34</v>
      </c>
      <c r="U1395" s="4">
        <f>IF(Merge2[[#This Row],[OverTime]]="Yes", 1, 0)</f>
        <v>0</v>
      </c>
      <c r="V1395" s="2">
        <v>44742</v>
      </c>
      <c r="W1395" s="3" t="s">
        <v>34</v>
      </c>
      <c r="X1395" s="4">
        <v>0</v>
      </c>
      <c r="Y1395" s="4">
        <v>0</v>
      </c>
      <c r="Z1395" s="4">
        <v>0</v>
      </c>
      <c r="AA1395" s="4" t="str">
        <f>IF(Merge2[[#This Row],[YearsSinceLastPromotion]] &gt;=4, "Need Attention", "OK")</f>
        <v>OK</v>
      </c>
      <c r="AB1395" s="4">
        <v>0</v>
      </c>
      <c r="AC1395" s="1"/>
      <c r="AD1395" s="1"/>
      <c r="AE1395" s="2"/>
      <c r="AF1395" s="4"/>
      <c r="AG1395" s="4" t="e">
        <f>IF(ISNUMBER(Merge2[[#This Row],[PerformanceRating.EnvironmentSatisfaction]]),Merge2[[#This Row],[PerformanceRating.EnvironmentSatisfaction]], NA())</f>
        <v>#N/A</v>
      </c>
      <c r="AH1395" s="4"/>
      <c r="AI1395" s="4" t="e">
        <f>IF(ISNUMBER(Merge2[[#This Row],[PerformanceRating.JobSatisfaction]]),Merge2[[#This Row],[PerformanceRating.JobSatisfaction]],NA())</f>
        <v>#N/A</v>
      </c>
      <c r="AJ1395" s="4"/>
      <c r="AK1395" s="4" t="e">
        <f>IF(ISNUMBER(Merge2[[#This Row],[PerformanceRating.RelationshipSatisfaction]]),Merge2[[#This Row],[PerformanceRating.RelationshipSatisfaction]],NA())</f>
        <v>#N/A</v>
      </c>
      <c r="AL1395" s="4"/>
      <c r="AM1395" s="4"/>
      <c r="AN1395" s="4"/>
      <c r="AO1395" s="4" t="e">
        <f>IF(ISNUMBER(Merge2[[#This Row],[PerformanceRating.WorkLifeBalance]]),Merge2[[#This Row],[PerformanceRating.WorkLifeBalance]],NA())</f>
        <v>#N/A</v>
      </c>
      <c r="AP1395" s="4"/>
      <c r="AQ1395" s="4" t="e">
        <f>IF(ISNUMBER(Merge2[[#This Row],[PerformanceRating.SelfRating]]),Merge2[[#This Row],[PerformanceRating.SelfRating]],NA())</f>
        <v>#N/A</v>
      </c>
      <c r="AR1395" s="4"/>
      <c r="AS1395" s="4" t="e">
        <f>IF(ISNUMBER(Merge2[[#This Row],[PerformanceRating.ManagerRating]]),Merge2[[#This Row],[PerformanceRating.ManagerRating]],NA())</f>
        <v>#N/A</v>
      </c>
      <c r="AT1395" s="4" t="e">
        <f>AVERAGE(Merge2[[#This Row],[environment]],Merge2[[#This Row],[job_satisfactory]],Merge2[[#This Row],[Relationship]],Merge2[[#This Row],[worklife]],Merge2[[#This Row],[selfrating]],Merge2[[#This Row],[managerrating]])</f>
        <v>#N/A</v>
      </c>
    </row>
    <row r="1396" spans="1:46" x14ac:dyDescent="0.25">
      <c r="A1396" s="1" t="s">
        <v>4476</v>
      </c>
      <c r="B1396" s="3" t="s">
        <v>641</v>
      </c>
      <c r="C1396" s="3" t="s">
        <v>4477</v>
      </c>
      <c r="D1396" s="3" t="s">
        <v>39</v>
      </c>
      <c r="E1396" s="4">
        <v>19</v>
      </c>
      <c r="F1396" s="4" t="str">
        <f>IF(Merge2[[#This Row],[Age]]&lt;=35,"Young","Old")</f>
        <v>Young</v>
      </c>
      <c r="G1396" s="3" t="s">
        <v>27</v>
      </c>
      <c r="H1396" s="3" t="s">
        <v>57</v>
      </c>
      <c r="I1396" s="4">
        <v>21</v>
      </c>
      <c r="J1396" s="4" t="str" cm="1">
        <f t="array" ref="J1396">_xlfn.IFS(Merge2[[#This Row],[DistanceFromHome (KM)]] &lt;=10,"0-10KM",Merge2[[#This Row],[DistanceFromHome (KM)]] &lt;=20,"11-20KM",Merge2[[#This Row],[DistanceFromHome (KM)]] &lt;=30,"21-30KM",Merge2[[#This Row],[DistanceFromHome (KM)]] &lt;=40,"31-40KM",Merge2[[#This Row],[DistanceFromHome (KM)]] &lt;=50,"41-50KM")</f>
        <v>21-30KM</v>
      </c>
      <c r="K1396" s="3" t="s">
        <v>40</v>
      </c>
      <c r="L1396" s="3" t="s">
        <v>30</v>
      </c>
      <c r="M1396" s="4">
        <v>1</v>
      </c>
      <c r="N1396" s="3" t="str" cm="1">
        <f t="array" ref="N1396">_xlfn.SWITCH(Merge2[[#This Row],[Education]], 1, "Below College", 2, "College", 3, "Bachelor's", 4, "Master's", 5, "Doctorate")</f>
        <v>Below College</v>
      </c>
      <c r="O1396" s="3" t="s">
        <v>58</v>
      </c>
      <c r="P1396" s="3" t="s">
        <v>114</v>
      </c>
      <c r="Q1396" s="3" t="s">
        <v>41</v>
      </c>
      <c r="R1396" s="5">
        <v>71551</v>
      </c>
      <c r="S1396" s="4">
        <v>1</v>
      </c>
      <c r="T1396" s="3" t="s">
        <v>42</v>
      </c>
      <c r="U1396" s="4">
        <f>IF(Merge2[[#This Row],[OverTime]]="Yes", 1, 0)</f>
        <v>1</v>
      </c>
      <c r="V1396" s="2">
        <v>44743</v>
      </c>
      <c r="W1396" s="3" t="s">
        <v>34</v>
      </c>
      <c r="X1396" s="4">
        <v>0</v>
      </c>
      <c r="Y1396" s="4">
        <v>0</v>
      </c>
      <c r="Z1396" s="4">
        <v>0</v>
      </c>
      <c r="AA1396" s="4" t="str">
        <f>IF(Merge2[[#This Row],[YearsSinceLastPromotion]] &gt;=4, "Need Attention", "OK")</f>
        <v>OK</v>
      </c>
      <c r="AB1396" s="4">
        <v>0</v>
      </c>
      <c r="AC1396" s="1"/>
      <c r="AD1396" s="1"/>
      <c r="AE1396" s="2"/>
      <c r="AF1396" s="4"/>
      <c r="AG1396" s="4" t="e">
        <f>IF(ISNUMBER(Merge2[[#This Row],[PerformanceRating.EnvironmentSatisfaction]]),Merge2[[#This Row],[PerformanceRating.EnvironmentSatisfaction]], NA())</f>
        <v>#N/A</v>
      </c>
      <c r="AH1396" s="4"/>
      <c r="AI1396" s="4" t="e">
        <f>IF(ISNUMBER(Merge2[[#This Row],[PerformanceRating.JobSatisfaction]]),Merge2[[#This Row],[PerformanceRating.JobSatisfaction]],NA())</f>
        <v>#N/A</v>
      </c>
      <c r="AJ1396" s="4"/>
      <c r="AK1396" s="4" t="e">
        <f>IF(ISNUMBER(Merge2[[#This Row],[PerformanceRating.RelationshipSatisfaction]]),Merge2[[#This Row],[PerformanceRating.RelationshipSatisfaction]],NA())</f>
        <v>#N/A</v>
      </c>
      <c r="AL1396" s="4"/>
      <c r="AM1396" s="4"/>
      <c r="AN1396" s="4"/>
      <c r="AO1396" s="4" t="e">
        <f>IF(ISNUMBER(Merge2[[#This Row],[PerformanceRating.WorkLifeBalance]]),Merge2[[#This Row],[PerformanceRating.WorkLifeBalance]],NA())</f>
        <v>#N/A</v>
      </c>
      <c r="AP1396" s="4"/>
      <c r="AQ1396" s="4" t="e">
        <f>IF(ISNUMBER(Merge2[[#This Row],[PerformanceRating.SelfRating]]),Merge2[[#This Row],[PerformanceRating.SelfRating]],NA())</f>
        <v>#N/A</v>
      </c>
      <c r="AR1396" s="4"/>
      <c r="AS1396" s="4" t="e">
        <f>IF(ISNUMBER(Merge2[[#This Row],[PerformanceRating.ManagerRating]]),Merge2[[#This Row],[PerformanceRating.ManagerRating]],NA())</f>
        <v>#N/A</v>
      </c>
      <c r="AT1396" s="4" t="e">
        <f>AVERAGE(Merge2[[#This Row],[environment]],Merge2[[#This Row],[job_satisfactory]],Merge2[[#This Row],[Relationship]],Merge2[[#This Row],[worklife]],Merge2[[#This Row],[selfrating]],Merge2[[#This Row],[managerrating]])</f>
        <v>#N/A</v>
      </c>
    </row>
    <row r="1397" spans="1:46" x14ac:dyDescent="0.25">
      <c r="A1397" s="1" t="s">
        <v>4478</v>
      </c>
      <c r="B1397" s="3" t="s">
        <v>4479</v>
      </c>
      <c r="C1397" s="3" t="s">
        <v>4480</v>
      </c>
      <c r="D1397" s="3" t="s">
        <v>26</v>
      </c>
      <c r="E1397" s="4">
        <v>20</v>
      </c>
      <c r="F1397" s="4" t="str">
        <f>IF(Merge2[[#This Row],[Age]]&lt;=35,"Young","Old")</f>
        <v>Young</v>
      </c>
      <c r="G1397" s="3" t="s">
        <v>75</v>
      </c>
      <c r="H1397" s="3" t="s">
        <v>57</v>
      </c>
      <c r="I1397" s="4">
        <v>12</v>
      </c>
      <c r="J1397" s="4" t="str" cm="1">
        <f t="array" ref="J1397">_xlfn.IFS(Merge2[[#This Row],[DistanceFromHome (KM)]] &lt;=10,"0-10KM",Merge2[[#This Row],[DistanceFromHome (KM)]] &lt;=20,"11-20KM",Merge2[[#This Row],[DistanceFromHome (KM)]] &lt;=30,"21-30KM",Merge2[[#This Row],[DistanceFromHome (KM)]] &lt;=40,"31-40KM",Merge2[[#This Row],[DistanceFromHome (KM)]] &lt;=50,"41-50KM")</f>
        <v>11-20KM</v>
      </c>
      <c r="K1397" s="3" t="s">
        <v>40</v>
      </c>
      <c r="L1397" s="3" t="s">
        <v>30</v>
      </c>
      <c r="M1397" s="4">
        <v>3</v>
      </c>
      <c r="N1397" s="3" t="str" cm="1">
        <f t="array" ref="N1397">_xlfn.SWITCH(Merge2[[#This Row],[Education]], 1, "Below College", 2, "College", 3, "Bachelor's", 4, "Master's", 5, "Doctorate")</f>
        <v>Bachelor's</v>
      </c>
      <c r="O1397" s="3" t="s">
        <v>77</v>
      </c>
      <c r="P1397" s="3" t="s">
        <v>110</v>
      </c>
      <c r="Q1397" s="3" t="s">
        <v>41</v>
      </c>
      <c r="R1397" s="5">
        <v>29329</v>
      </c>
      <c r="S1397" s="4">
        <v>0</v>
      </c>
      <c r="T1397" s="3" t="s">
        <v>34</v>
      </c>
      <c r="U1397" s="4">
        <f>IF(Merge2[[#This Row],[OverTime]]="Yes", 1, 0)</f>
        <v>0</v>
      </c>
      <c r="V1397" s="2">
        <v>44745</v>
      </c>
      <c r="W1397" s="3" t="s">
        <v>34</v>
      </c>
      <c r="X1397" s="4">
        <v>0</v>
      </c>
      <c r="Y1397" s="4">
        <v>0</v>
      </c>
      <c r="Z1397" s="4">
        <v>0</v>
      </c>
      <c r="AA1397" s="4" t="str">
        <f>IF(Merge2[[#This Row],[YearsSinceLastPromotion]] &gt;=4, "Need Attention", "OK")</f>
        <v>OK</v>
      </c>
      <c r="AB1397" s="4">
        <v>0</v>
      </c>
      <c r="AC1397" s="1"/>
      <c r="AD1397" s="1"/>
      <c r="AE1397" s="2"/>
      <c r="AF1397" s="4"/>
      <c r="AG1397" s="4" t="e">
        <f>IF(ISNUMBER(Merge2[[#This Row],[PerformanceRating.EnvironmentSatisfaction]]),Merge2[[#This Row],[PerformanceRating.EnvironmentSatisfaction]], NA())</f>
        <v>#N/A</v>
      </c>
      <c r="AH1397" s="4"/>
      <c r="AI1397" s="4" t="e">
        <f>IF(ISNUMBER(Merge2[[#This Row],[PerformanceRating.JobSatisfaction]]),Merge2[[#This Row],[PerformanceRating.JobSatisfaction]],NA())</f>
        <v>#N/A</v>
      </c>
      <c r="AJ1397" s="4"/>
      <c r="AK1397" s="4" t="e">
        <f>IF(ISNUMBER(Merge2[[#This Row],[PerformanceRating.RelationshipSatisfaction]]),Merge2[[#This Row],[PerformanceRating.RelationshipSatisfaction]],NA())</f>
        <v>#N/A</v>
      </c>
      <c r="AL1397" s="4"/>
      <c r="AM1397" s="4"/>
      <c r="AN1397" s="4"/>
      <c r="AO1397" s="4" t="e">
        <f>IF(ISNUMBER(Merge2[[#This Row],[PerformanceRating.WorkLifeBalance]]),Merge2[[#This Row],[PerformanceRating.WorkLifeBalance]],NA())</f>
        <v>#N/A</v>
      </c>
      <c r="AP1397" s="4"/>
      <c r="AQ1397" s="4" t="e">
        <f>IF(ISNUMBER(Merge2[[#This Row],[PerformanceRating.SelfRating]]),Merge2[[#This Row],[PerformanceRating.SelfRating]],NA())</f>
        <v>#N/A</v>
      </c>
      <c r="AR1397" s="4"/>
      <c r="AS1397" s="4" t="e">
        <f>IF(ISNUMBER(Merge2[[#This Row],[PerformanceRating.ManagerRating]]),Merge2[[#This Row],[PerformanceRating.ManagerRating]],NA())</f>
        <v>#N/A</v>
      </c>
      <c r="AT1397" s="4" t="e">
        <f>AVERAGE(Merge2[[#This Row],[environment]],Merge2[[#This Row],[job_satisfactory]],Merge2[[#This Row],[Relationship]],Merge2[[#This Row],[worklife]],Merge2[[#This Row],[selfrating]],Merge2[[#This Row],[managerrating]])</f>
        <v>#N/A</v>
      </c>
    </row>
    <row r="1398" spans="1:46" x14ac:dyDescent="0.25">
      <c r="A1398" s="1" t="s">
        <v>4481</v>
      </c>
      <c r="B1398" s="3" t="s">
        <v>2527</v>
      </c>
      <c r="C1398" s="3" t="s">
        <v>4482</v>
      </c>
      <c r="D1398" s="3" t="s">
        <v>26</v>
      </c>
      <c r="E1398" s="4">
        <v>26</v>
      </c>
      <c r="F1398" s="4" t="str">
        <f>IF(Merge2[[#This Row],[Age]]&lt;=35,"Young","Old")</f>
        <v>Young</v>
      </c>
      <c r="G1398" s="3" t="s">
        <v>27</v>
      </c>
      <c r="H1398" s="3" t="s">
        <v>57</v>
      </c>
      <c r="I1398" s="4">
        <v>43</v>
      </c>
      <c r="J1398" s="4" t="str" cm="1">
        <f t="array" ref="J1398">_xlfn.IFS(Merge2[[#This Row],[DistanceFromHome (KM)]] &lt;=10,"0-10KM",Merge2[[#This Row],[DistanceFromHome (KM)]] &lt;=20,"11-20KM",Merge2[[#This Row],[DistanceFromHome (KM)]] &lt;=30,"21-30KM",Merge2[[#This Row],[DistanceFromHome (KM)]] &lt;=40,"31-40KM",Merge2[[#This Row],[DistanceFromHome (KM)]] &lt;=50,"41-50KM")</f>
        <v>41-50KM</v>
      </c>
      <c r="K1398" s="3" t="s">
        <v>29</v>
      </c>
      <c r="L1398" s="3" t="s">
        <v>30</v>
      </c>
      <c r="M1398" s="4">
        <v>3</v>
      </c>
      <c r="N1398" s="3" t="str" cm="1">
        <f t="array" ref="N1398">_xlfn.SWITCH(Merge2[[#This Row],[Education]], 1, "Below College", 2, "College", 3, "Bachelor's", 4, "Master's", 5, "Doctorate")</f>
        <v>Bachelor's</v>
      </c>
      <c r="O1398" s="3" t="s">
        <v>83</v>
      </c>
      <c r="P1398" s="3" t="s">
        <v>101</v>
      </c>
      <c r="Q1398" s="3" t="s">
        <v>41</v>
      </c>
      <c r="R1398" s="5">
        <v>125232</v>
      </c>
      <c r="S1398" s="4">
        <v>1</v>
      </c>
      <c r="T1398" s="3" t="s">
        <v>34</v>
      </c>
      <c r="U1398" s="4">
        <f>IF(Merge2[[#This Row],[OverTime]]="Yes", 1, 0)</f>
        <v>0</v>
      </c>
      <c r="V1398" s="2">
        <v>44749</v>
      </c>
      <c r="W1398" s="3" t="s">
        <v>34</v>
      </c>
      <c r="X1398" s="4">
        <v>0</v>
      </c>
      <c r="Y1398" s="4">
        <v>0</v>
      </c>
      <c r="Z1398" s="4">
        <v>0</v>
      </c>
      <c r="AA1398" s="4" t="str">
        <f>IF(Merge2[[#This Row],[YearsSinceLastPromotion]] &gt;=4, "Need Attention", "OK")</f>
        <v>OK</v>
      </c>
      <c r="AB1398" s="4">
        <v>0</v>
      </c>
      <c r="AC1398" s="1"/>
      <c r="AD1398" s="1"/>
      <c r="AE1398" s="2"/>
      <c r="AF1398" s="4"/>
      <c r="AG1398" s="4" t="e">
        <f>IF(ISNUMBER(Merge2[[#This Row],[PerformanceRating.EnvironmentSatisfaction]]),Merge2[[#This Row],[PerformanceRating.EnvironmentSatisfaction]], NA())</f>
        <v>#N/A</v>
      </c>
      <c r="AH1398" s="4"/>
      <c r="AI1398" s="4" t="e">
        <f>IF(ISNUMBER(Merge2[[#This Row],[PerformanceRating.JobSatisfaction]]),Merge2[[#This Row],[PerformanceRating.JobSatisfaction]],NA())</f>
        <v>#N/A</v>
      </c>
      <c r="AJ1398" s="4"/>
      <c r="AK1398" s="4" t="e">
        <f>IF(ISNUMBER(Merge2[[#This Row],[PerformanceRating.RelationshipSatisfaction]]),Merge2[[#This Row],[PerformanceRating.RelationshipSatisfaction]],NA())</f>
        <v>#N/A</v>
      </c>
      <c r="AL1398" s="4"/>
      <c r="AM1398" s="4"/>
      <c r="AN1398" s="4"/>
      <c r="AO1398" s="4" t="e">
        <f>IF(ISNUMBER(Merge2[[#This Row],[PerformanceRating.WorkLifeBalance]]),Merge2[[#This Row],[PerformanceRating.WorkLifeBalance]],NA())</f>
        <v>#N/A</v>
      </c>
      <c r="AP1398" s="4"/>
      <c r="AQ1398" s="4" t="e">
        <f>IF(ISNUMBER(Merge2[[#This Row],[PerformanceRating.SelfRating]]),Merge2[[#This Row],[PerformanceRating.SelfRating]],NA())</f>
        <v>#N/A</v>
      </c>
      <c r="AR1398" s="4"/>
      <c r="AS1398" s="4" t="e">
        <f>IF(ISNUMBER(Merge2[[#This Row],[PerformanceRating.ManagerRating]]),Merge2[[#This Row],[PerformanceRating.ManagerRating]],NA())</f>
        <v>#N/A</v>
      </c>
      <c r="AT1398" s="4" t="e">
        <f>AVERAGE(Merge2[[#This Row],[environment]],Merge2[[#This Row],[job_satisfactory]],Merge2[[#This Row],[Relationship]],Merge2[[#This Row],[worklife]],Merge2[[#This Row],[selfrating]],Merge2[[#This Row],[managerrating]])</f>
        <v>#N/A</v>
      </c>
    </row>
    <row r="1399" spans="1:46" x14ac:dyDescent="0.25">
      <c r="A1399" s="1" t="s">
        <v>4483</v>
      </c>
      <c r="B1399" s="3" t="s">
        <v>4484</v>
      </c>
      <c r="C1399" s="3" t="s">
        <v>4485</v>
      </c>
      <c r="D1399" s="3" t="s">
        <v>39</v>
      </c>
      <c r="E1399" s="4">
        <v>31</v>
      </c>
      <c r="F1399" s="4" t="str">
        <f>IF(Merge2[[#This Row],[Age]]&lt;=35,"Young","Old")</f>
        <v>Young</v>
      </c>
      <c r="G1399" s="3" t="s">
        <v>27</v>
      </c>
      <c r="H1399" s="3" t="s">
        <v>57</v>
      </c>
      <c r="I1399" s="4">
        <v>28</v>
      </c>
      <c r="J1399" s="4" t="str" cm="1">
        <f t="array" ref="J1399">_xlfn.IFS(Merge2[[#This Row],[DistanceFromHome (KM)]] &lt;=10,"0-10KM",Merge2[[#This Row],[DistanceFromHome (KM)]] &lt;=20,"11-20KM",Merge2[[#This Row],[DistanceFromHome (KM)]] &lt;=30,"21-30KM",Merge2[[#This Row],[DistanceFromHome (KM)]] &lt;=40,"31-40KM",Merge2[[#This Row],[DistanceFromHome (KM)]] &lt;=50,"41-50KM")</f>
        <v>21-30KM</v>
      </c>
      <c r="K1399" s="3" t="s">
        <v>40</v>
      </c>
      <c r="L1399" s="3" t="s">
        <v>30</v>
      </c>
      <c r="M1399" s="4">
        <v>4</v>
      </c>
      <c r="N1399" s="3" t="str" cm="1">
        <f t="array" ref="N1399">_xlfn.SWITCH(Merge2[[#This Row],[Education]], 1, "Below College", 2, "College", 3, "Bachelor's", 4, "Master's", 5, "Doctorate")</f>
        <v>Master's</v>
      </c>
      <c r="O1399" s="3" t="s">
        <v>77</v>
      </c>
      <c r="P1399" s="3" t="s">
        <v>59</v>
      </c>
      <c r="Q1399" s="3" t="s">
        <v>41</v>
      </c>
      <c r="R1399" s="5">
        <v>353335</v>
      </c>
      <c r="S1399" s="4">
        <v>1</v>
      </c>
      <c r="T1399" s="3" t="s">
        <v>42</v>
      </c>
      <c r="U1399" s="4">
        <f>IF(Merge2[[#This Row],[OverTime]]="Yes", 1, 0)</f>
        <v>1</v>
      </c>
      <c r="V1399" s="2">
        <v>44749</v>
      </c>
      <c r="W1399" s="3" t="s">
        <v>34</v>
      </c>
      <c r="X1399" s="4">
        <v>0</v>
      </c>
      <c r="Y1399" s="4">
        <v>0</v>
      </c>
      <c r="Z1399" s="4">
        <v>0</v>
      </c>
      <c r="AA1399" s="4" t="str">
        <f>IF(Merge2[[#This Row],[YearsSinceLastPromotion]] &gt;=4, "Need Attention", "OK")</f>
        <v>OK</v>
      </c>
      <c r="AB1399" s="4">
        <v>0</v>
      </c>
      <c r="AC1399" s="1"/>
      <c r="AD1399" s="1"/>
      <c r="AE1399" s="2"/>
      <c r="AF1399" s="4"/>
      <c r="AG1399" s="4" t="e">
        <f>IF(ISNUMBER(Merge2[[#This Row],[PerformanceRating.EnvironmentSatisfaction]]),Merge2[[#This Row],[PerformanceRating.EnvironmentSatisfaction]], NA())</f>
        <v>#N/A</v>
      </c>
      <c r="AH1399" s="4"/>
      <c r="AI1399" s="4" t="e">
        <f>IF(ISNUMBER(Merge2[[#This Row],[PerformanceRating.JobSatisfaction]]),Merge2[[#This Row],[PerformanceRating.JobSatisfaction]],NA())</f>
        <v>#N/A</v>
      </c>
      <c r="AJ1399" s="4"/>
      <c r="AK1399" s="4" t="e">
        <f>IF(ISNUMBER(Merge2[[#This Row],[PerformanceRating.RelationshipSatisfaction]]),Merge2[[#This Row],[PerformanceRating.RelationshipSatisfaction]],NA())</f>
        <v>#N/A</v>
      </c>
      <c r="AL1399" s="4"/>
      <c r="AM1399" s="4"/>
      <c r="AN1399" s="4"/>
      <c r="AO1399" s="4" t="e">
        <f>IF(ISNUMBER(Merge2[[#This Row],[PerformanceRating.WorkLifeBalance]]),Merge2[[#This Row],[PerformanceRating.WorkLifeBalance]],NA())</f>
        <v>#N/A</v>
      </c>
      <c r="AP1399" s="4"/>
      <c r="AQ1399" s="4" t="e">
        <f>IF(ISNUMBER(Merge2[[#This Row],[PerformanceRating.SelfRating]]),Merge2[[#This Row],[PerformanceRating.SelfRating]],NA())</f>
        <v>#N/A</v>
      </c>
      <c r="AR1399" s="4"/>
      <c r="AS1399" s="4" t="e">
        <f>IF(ISNUMBER(Merge2[[#This Row],[PerformanceRating.ManagerRating]]),Merge2[[#This Row],[PerformanceRating.ManagerRating]],NA())</f>
        <v>#N/A</v>
      </c>
      <c r="AT1399" s="4" t="e">
        <f>AVERAGE(Merge2[[#This Row],[environment]],Merge2[[#This Row],[job_satisfactory]],Merge2[[#This Row],[Relationship]],Merge2[[#This Row],[worklife]],Merge2[[#This Row],[selfrating]],Merge2[[#This Row],[managerrating]])</f>
        <v>#N/A</v>
      </c>
    </row>
    <row r="1400" spans="1:46" x14ac:dyDescent="0.25">
      <c r="A1400" s="1" t="s">
        <v>4486</v>
      </c>
      <c r="B1400" s="3" t="s">
        <v>4487</v>
      </c>
      <c r="C1400" s="3" t="s">
        <v>4488</v>
      </c>
      <c r="D1400" s="3" t="s">
        <v>39</v>
      </c>
      <c r="E1400" s="4">
        <v>27</v>
      </c>
      <c r="F1400" s="4" t="str">
        <f>IF(Merge2[[#This Row],[Age]]&lt;=35,"Young","Old")</f>
        <v>Young</v>
      </c>
      <c r="G1400" s="3" t="s">
        <v>27</v>
      </c>
      <c r="H1400" s="3" t="s">
        <v>57</v>
      </c>
      <c r="I1400" s="4">
        <v>19</v>
      </c>
      <c r="J1400" s="4" t="str" cm="1">
        <f t="array" ref="J1400">_xlfn.IFS(Merge2[[#This Row],[DistanceFromHome (KM)]] &lt;=10,"0-10KM",Merge2[[#This Row],[DistanceFromHome (KM)]] &lt;=20,"11-20KM",Merge2[[#This Row],[DistanceFromHome (KM)]] &lt;=30,"21-30KM",Merge2[[#This Row],[DistanceFromHome (KM)]] &lt;=40,"31-40KM",Merge2[[#This Row],[DistanceFromHome (KM)]] &lt;=50,"41-50KM")</f>
        <v>11-20KM</v>
      </c>
      <c r="K1400" s="3" t="s">
        <v>29</v>
      </c>
      <c r="L1400" s="3" t="s">
        <v>30</v>
      </c>
      <c r="M1400" s="4">
        <v>4</v>
      </c>
      <c r="N1400" s="3" t="str" cm="1">
        <f t="array" ref="N1400">_xlfn.SWITCH(Merge2[[#This Row],[Education]], 1, "Below College", 2, "College", 3, "Bachelor's", 4, "Master's", 5, "Doctorate")</f>
        <v>Master's</v>
      </c>
      <c r="O1400" s="3" t="s">
        <v>200</v>
      </c>
      <c r="P1400" s="3" t="s">
        <v>59</v>
      </c>
      <c r="Q1400" s="3" t="s">
        <v>51</v>
      </c>
      <c r="R1400" s="5">
        <v>118176</v>
      </c>
      <c r="S1400" s="4">
        <v>1</v>
      </c>
      <c r="T1400" s="3" t="s">
        <v>34</v>
      </c>
      <c r="U1400" s="4">
        <f>IF(Merge2[[#This Row],[OverTime]]="Yes", 1, 0)</f>
        <v>0</v>
      </c>
      <c r="V1400" s="2">
        <v>44756</v>
      </c>
      <c r="W1400" s="3" t="s">
        <v>34</v>
      </c>
      <c r="X1400" s="4">
        <v>0</v>
      </c>
      <c r="Y1400" s="4">
        <v>0</v>
      </c>
      <c r="Z1400" s="4">
        <v>0</v>
      </c>
      <c r="AA1400" s="4" t="str">
        <f>IF(Merge2[[#This Row],[YearsSinceLastPromotion]] &gt;=4, "Need Attention", "OK")</f>
        <v>OK</v>
      </c>
      <c r="AB1400" s="4">
        <v>0</v>
      </c>
      <c r="AC1400" s="1"/>
      <c r="AD1400" s="1"/>
      <c r="AE1400" s="2"/>
      <c r="AF1400" s="4"/>
      <c r="AG1400" s="4" t="e">
        <f>IF(ISNUMBER(Merge2[[#This Row],[PerformanceRating.EnvironmentSatisfaction]]),Merge2[[#This Row],[PerformanceRating.EnvironmentSatisfaction]], NA())</f>
        <v>#N/A</v>
      </c>
      <c r="AH1400" s="4"/>
      <c r="AI1400" s="4" t="e">
        <f>IF(ISNUMBER(Merge2[[#This Row],[PerformanceRating.JobSatisfaction]]),Merge2[[#This Row],[PerformanceRating.JobSatisfaction]],NA())</f>
        <v>#N/A</v>
      </c>
      <c r="AJ1400" s="4"/>
      <c r="AK1400" s="4" t="e">
        <f>IF(ISNUMBER(Merge2[[#This Row],[PerformanceRating.RelationshipSatisfaction]]),Merge2[[#This Row],[PerformanceRating.RelationshipSatisfaction]],NA())</f>
        <v>#N/A</v>
      </c>
      <c r="AL1400" s="4"/>
      <c r="AM1400" s="4"/>
      <c r="AN1400" s="4"/>
      <c r="AO1400" s="4" t="e">
        <f>IF(ISNUMBER(Merge2[[#This Row],[PerformanceRating.WorkLifeBalance]]),Merge2[[#This Row],[PerformanceRating.WorkLifeBalance]],NA())</f>
        <v>#N/A</v>
      </c>
      <c r="AP1400" s="4"/>
      <c r="AQ1400" s="4" t="e">
        <f>IF(ISNUMBER(Merge2[[#This Row],[PerformanceRating.SelfRating]]),Merge2[[#This Row],[PerformanceRating.SelfRating]],NA())</f>
        <v>#N/A</v>
      </c>
      <c r="AR1400" s="4"/>
      <c r="AS1400" s="4" t="e">
        <f>IF(ISNUMBER(Merge2[[#This Row],[PerformanceRating.ManagerRating]]),Merge2[[#This Row],[PerformanceRating.ManagerRating]],NA())</f>
        <v>#N/A</v>
      </c>
      <c r="AT1400" s="4" t="e">
        <f>AVERAGE(Merge2[[#This Row],[environment]],Merge2[[#This Row],[job_satisfactory]],Merge2[[#This Row],[Relationship]],Merge2[[#This Row],[worklife]],Merge2[[#This Row],[selfrating]],Merge2[[#This Row],[managerrating]])</f>
        <v>#N/A</v>
      </c>
    </row>
    <row r="1401" spans="1:46" x14ac:dyDescent="0.25">
      <c r="A1401" s="1" t="s">
        <v>4489</v>
      </c>
      <c r="B1401" s="3" t="s">
        <v>4490</v>
      </c>
      <c r="C1401" s="3" t="s">
        <v>4491</v>
      </c>
      <c r="D1401" s="3" t="s">
        <v>26</v>
      </c>
      <c r="E1401" s="4">
        <v>19</v>
      </c>
      <c r="F1401" s="4" t="str">
        <f>IF(Merge2[[#This Row],[Age]]&lt;=35,"Young","Old")</f>
        <v>Young</v>
      </c>
      <c r="G1401" s="3" t="s">
        <v>27</v>
      </c>
      <c r="H1401" s="3" t="s">
        <v>57</v>
      </c>
      <c r="I1401" s="4">
        <v>33</v>
      </c>
      <c r="J1401" s="4" t="str" cm="1">
        <f t="array" ref="J1401">_xlfn.IFS(Merge2[[#This Row],[DistanceFromHome (KM)]] &lt;=10,"0-10KM",Merge2[[#This Row],[DistanceFromHome (KM)]] &lt;=20,"11-20KM",Merge2[[#This Row],[DistanceFromHome (KM)]] &lt;=30,"21-30KM",Merge2[[#This Row],[DistanceFromHome (KM)]] &lt;=40,"31-40KM",Merge2[[#This Row],[DistanceFromHome (KM)]] &lt;=50,"41-50KM")</f>
        <v>31-40KM</v>
      </c>
      <c r="K1401" s="3" t="s">
        <v>69</v>
      </c>
      <c r="L1401" s="3" t="s">
        <v>30</v>
      </c>
      <c r="M1401" s="4">
        <v>3</v>
      </c>
      <c r="N1401" s="3" t="str" cm="1">
        <f t="array" ref="N1401">_xlfn.SWITCH(Merge2[[#This Row],[Education]], 1, "Below College", 2, "College", 3, "Bachelor's", 4, "Master's", 5, "Doctorate")</f>
        <v>Bachelor's</v>
      </c>
      <c r="O1401" s="3" t="s">
        <v>77</v>
      </c>
      <c r="P1401" s="3" t="s">
        <v>101</v>
      </c>
      <c r="Q1401" s="3" t="s">
        <v>41</v>
      </c>
      <c r="R1401" s="5">
        <v>53571</v>
      </c>
      <c r="S1401" s="4">
        <v>0</v>
      </c>
      <c r="T1401" s="3" t="s">
        <v>42</v>
      </c>
      <c r="U1401" s="4">
        <f>IF(Merge2[[#This Row],[OverTime]]="Yes", 1, 0)</f>
        <v>1</v>
      </c>
      <c r="V1401" s="2">
        <v>44758</v>
      </c>
      <c r="W1401" s="3" t="s">
        <v>34</v>
      </c>
      <c r="X1401" s="4">
        <v>0</v>
      </c>
      <c r="Y1401" s="4">
        <v>0</v>
      </c>
      <c r="Z1401" s="4">
        <v>0</v>
      </c>
      <c r="AA1401" s="4" t="str">
        <f>IF(Merge2[[#This Row],[YearsSinceLastPromotion]] &gt;=4, "Need Attention", "OK")</f>
        <v>OK</v>
      </c>
      <c r="AB1401" s="4">
        <v>0</v>
      </c>
      <c r="AC1401" s="1"/>
      <c r="AD1401" s="1"/>
      <c r="AE1401" s="2"/>
      <c r="AF1401" s="4"/>
      <c r="AG1401" s="4" t="e">
        <f>IF(ISNUMBER(Merge2[[#This Row],[PerformanceRating.EnvironmentSatisfaction]]),Merge2[[#This Row],[PerformanceRating.EnvironmentSatisfaction]], NA())</f>
        <v>#N/A</v>
      </c>
      <c r="AH1401" s="4"/>
      <c r="AI1401" s="4" t="e">
        <f>IF(ISNUMBER(Merge2[[#This Row],[PerformanceRating.JobSatisfaction]]),Merge2[[#This Row],[PerformanceRating.JobSatisfaction]],NA())</f>
        <v>#N/A</v>
      </c>
      <c r="AJ1401" s="4"/>
      <c r="AK1401" s="4" t="e">
        <f>IF(ISNUMBER(Merge2[[#This Row],[PerformanceRating.RelationshipSatisfaction]]),Merge2[[#This Row],[PerformanceRating.RelationshipSatisfaction]],NA())</f>
        <v>#N/A</v>
      </c>
      <c r="AL1401" s="4"/>
      <c r="AM1401" s="4"/>
      <c r="AN1401" s="4"/>
      <c r="AO1401" s="4" t="e">
        <f>IF(ISNUMBER(Merge2[[#This Row],[PerformanceRating.WorkLifeBalance]]),Merge2[[#This Row],[PerformanceRating.WorkLifeBalance]],NA())</f>
        <v>#N/A</v>
      </c>
      <c r="AP1401" s="4"/>
      <c r="AQ1401" s="4" t="e">
        <f>IF(ISNUMBER(Merge2[[#This Row],[PerformanceRating.SelfRating]]),Merge2[[#This Row],[PerformanceRating.SelfRating]],NA())</f>
        <v>#N/A</v>
      </c>
      <c r="AR1401" s="4"/>
      <c r="AS1401" s="4" t="e">
        <f>IF(ISNUMBER(Merge2[[#This Row],[PerformanceRating.ManagerRating]]),Merge2[[#This Row],[PerformanceRating.ManagerRating]],NA())</f>
        <v>#N/A</v>
      </c>
      <c r="AT1401" s="4" t="e">
        <f>AVERAGE(Merge2[[#This Row],[environment]],Merge2[[#This Row],[job_satisfactory]],Merge2[[#This Row],[Relationship]],Merge2[[#This Row],[worklife]],Merge2[[#This Row],[selfrating]],Merge2[[#This Row],[managerrating]])</f>
        <v>#N/A</v>
      </c>
    </row>
    <row r="1402" spans="1:46" x14ac:dyDescent="0.25">
      <c r="A1402" s="1" t="s">
        <v>4492</v>
      </c>
      <c r="B1402" s="3" t="s">
        <v>4493</v>
      </c>
      <c r="C1402" s="3" t="s">
        <v>4494</v>
      </c>
      <c r="D1402" s="3" t="s">
        <v>39</v>
      </c>
      <c r="E1402" s="4">
        <v>29</v>
      </c>
      <c r="F1402" s="4" t="str">
        <f>IF(Merge2[[#This Row],[Age]]&lt;=35,"Young","Old")</f>
        <v>Young</v>
      </c>
      <c r="G1402" s="3" t="s">
        <v>27</v>
      </c>
      <c r="H1402" s="3" t="s">
        <v>47</v>
      </c>
      <c r="I1402" s="4">
        <v>41</v>
      </c>
      <c r="J1402" s="4" t="str" cm="1">
        <f t="array" ref="J1402">_xlfn.IFS(Merge2[[#This Row],[DistanceFromHome (KM)]] &lt;=10,"0-10KM",Merge2[[#This Row],[DistanceFromHome (KM)]] &lt;=20,"11-20KM",Merge2[[#This Row],[DistanceFromHome (KM)]] &lt;=30,"21-30KM",Merge2[[#This Row],[DistanceFromHome (KM)]] &lt;=40,"31-40KM",Merge2[[#This Row],[DistanceFromHome (KM)]] &lt;=50,"41-50KM")</f>
        <v>41-50KM</v>
      </c>
      <c r="K1402" s="3" t="s">
        <v>69</v>
      </c>
      <c r="L1402" s="3" t="s">
        <v>30</v>
      </c>
      <c r="M1402" s="4">
        <v>3</v>
      </c>
      <c r="N1402" s="3" t="str" cm="1">
        <f t="array" ref="N1402">_xlfn.SWITCH(Merge2[[#This Row],[Education]], 1, "Below College", 2, "College", 3, "Bachelor's", 4, "Master's", 5, "Doctorate")</f>
        <v>Bachelor's</v>
      </c>
      <c r="O1402" s="3" t="s">
        <v>47</v>
      </c>
      <c r="P1402" s="3" t="s">
        <v>233</v>
      </c>
      <c r="Q1402" s="3" t="s">
        <v>51</v>
      </c>
      <c r="R1402" s="5">
        <v>142773</v>
      </c>
      <c r="S1402" s="4">
        <v>0</v>
      </c>
      <c r="T1402" s="3" t="s">
        <v>42</v>
      </c>
      <c r="U1402" s="4">
        <f>IF(Merge2[[#This Row],[OverTime]]="Yes", 1, 0)</f>
        <v>1</v>
      </c>
      <c r="V1402" s="2">
        <v>44758</v>
      </c>
      <c r="W1402" s="3" t="s">
        <v>34</v>
      </c>
      <c r="X1402" s="4">
        <v>0</v>
      </c>
      <c r="Y1402" s="4">
        <v>0</v>
      </c>
      <c r="Z1402" s="4">
        <v>0</v>
      </c>
      <c r="AA1402" s="4" t="str">
        <f>IF(Merge2[[#This Row],[YearsSinceLastPromotion]] &gt;=4, "Need Attention", "OK")</f>
        <v>OK</v>
      </c>
      <c r="AB1402" s="4">
        <v>0</v>
      </c>
      <c r="AC1402" s="1"/>
      <c r="AD1402" s="1"/>
      <c r="AE1402" s="2"/>
      <c r="AF1402" s="4"/>
      <c r="AG1402" s="4" t="e">
        <f>IF(ISNUMBER(Merge2[[#This Row],[PerformanceRating.EnvironmentSatisfaction]]),Merge2[[#This Row],[PerformanceRating.EnvironmentSatisfaction]], NA())</f>
        <v>#N/A</v>
      </c>
      <c r="AH1402" s="4"/>
      <c r="AI1402" s="4" t="e">
        <f>IF(ISNUMBER(Merge2[[#This Row],[PerformanceRating.JobSatisfaction]]),Merge2[[#This Row],[PerformanceRating.JobSatisfaction]],NA())</f>
        <v>#N/A</v>
      </c>
      <c r="AJ1402" s="4"/>
      <c r="AK1402" s="4" t="e">
        <f>IF(ISNUMBER(Merge2[[#This Row],[PerformanceRating.RelationshipSatisfaction]]),Merge2[[#This Row],[PerformanceRating.RelationshipSatisfaction]],NA())</f>
        <v>#N/A</v>
      </c>
      <c r="AL1402" s="4"/>
      <c r="AM1402" s="4"/>
      <c r="AN1402" s="4"/>
      <c r="AO1402" s="4" t="e">
        <f>IF(ISNUMBER(Merge2[[#This Row],[PerformanceRating.WorkLifeBalance]]),Merge2[[#This Row],[PerformanceRating.WorkLifeBalance]],NA())</f>
        <v>#N/A</v>
      </c>
      <c r="AP1402" s="4"/>
      <c r="AQ1402" s="4" t="e">
        <f>IF(ISNUMBER(Merge2[[#This Row],[PerformanceRating.SelfRating]]),Merge2[[#This Row],[PerformanceRating.SelfRating]],NA())</f>
        <v>#N/A</v>
      </c>
      <c r="AR1402" s="4"/>
      <c r="AS1402" s="4" t="e">
        <f>IF(ISNUMBER(Merge2[[#This Row],[PerformanceRating.ManagerRating]]),Merge2[[#This Row],[PerformanceRating.ManagerRating]],NA())</f>
        <v>#N/A</v>
      </c>
      <c r="AT1402" s="4" t="e">
        <f>AVERAGE(Merge2[[#This Row],[environment]],Merge2[[#This Row],[job_satisfactory]],Merge2[[#This Row],[Relationship]],Merge2[[#This Row],[worklife]],Merge2[[#This Row],[selfrating]],Merge2[[#This Row],[managerrating]])</f>
        <v>#N/A</v>
      </c>
    </row>
    <row r="1403" spans="1:46" x14ac:dyDescent="0.25">
      <c r="A1403" s="1" t="s">
        <v>4495</v>
      </c>
      <c r="B1403" s="3" t="s">
        <v>4052</v>
      </c>
      <c r="C1403" s="3" t="s">
        <v>4496</v>
      </c>
      <c r="D1403" s="3" t="s">
        <v>26</v>
      </c>
      <c r="E1403" s="4">
        <v>19</v>
      </c>
      <c r="F1403" s="4" t="str">
        <f>IF(Merge2[[#This Row],[Age]]&lt;=35,"Young","Old")</f>
        <v>Young</v>
      </c>
      <c r="G1403" s="3" t="s">
        <v>27</v>
      </c>
      <c r="H1403" s="3" t="s">
        <v>57</v>
      </c>
      <c r="I1403" s="4">
        <v>43</v>
      </c>
      <c r="J1403" s="4" t="str" cm="1">
        <f t="array" ref="J1403">_xlfn.IFS(Merge2[[#This Row],[DistanceFromHome (KM)]] &lt;=10,"0-10KM",Merge2[[#This Row],[DistanceFromHome (KM)]] &lt;=20,"11-20KM",Merge2[[#This Row],[DistanceFromHome (KM)]] &lt;=30,"21-30KM",Merge2[[#This Row],[DistanceFromHome (KM)]] &lt;=40,"31-40KM",Merge2[[#This Row],[DistanceFromHome (KM)]] &lt;=50,"41-50KM")</f>
        <v>41-50KM</v>
      </c>
      <c r="K1403" s="3" t="s">
        <v>40</v>
      </c>
      <c r="L1403" s="3" t="s">
        <v>30</v>
      </c>
      <c r="M1403" s="4">
        <v>3</v>
      </c>
      <c r="N1403" s="3" t="str" cm="1">
        <f t="array" ref="N1403">_xlfn.SWITCH(Merge2[[#This Row],[Education]], 1, "Below College", 2, "College", 3, "Bachelor's", 4, "Master's", 5, "Doctorate")</f>
        <v>Bachelor's</v>
      </c>
      <c r="O1403" s="3" t="s">
        <v>77</v>
      </c>
      <c r="P1403" s="3" t="s">
        <v>93</v>
      </c>
      <c r="Q1403" s="3" t="s">
        <v>41</v>
      </c>
      <c r="R1403" s="5">
        <v>49006</v>
      </c>
      <c r="S1403" s="4">
        <v>1</v>
      </c>
      <c r="T1403" s="3" t="s">
        <v>34</v>
      </c>
      <c r="U1403" s="4">
        <f>IF(Merge2[[#This Row],[OverTime]]="Yes", 1, 0)</f>
        <v>0</v>
      </c>
      <c r="V1403" s="2">
        <v>44760</v>
      </c>
      <c r="W1403" s="3" t="s">
        <v>42</v>
      </c>
      <c r="X1403" s="4">
        <v>0</v>
      </c>
      <c r="Y1403" s="4">
        <v>0</v>
      </c>
      <c r="Z1403" s="4">
        <v>0</v>
      </c>
      <c r="AA1403" s="4" t="str">
        <f>IF(Merge2[[#This Row],[YearsSinceLastPromotion]] &gt;=4, "Need Attention", "OK")</f>
        <v>OK</v>
      </c>
      <c r="AB1403" s="4">
        <v>0</v>
      </c>
      <c r="AC1403" s="1" t="s">
        <v>4497</v>
      </c>
      <c r="AD1403" s="1" t="s">
        <v>4495</v>
      </c>
      <c r="AE1403" s="2">
        <v>42777</v>
      </c>
      <c r="AF1403" s="4">
        <v>4</v>
      </c>
      <c r="AG1403" s="4">
        <f>IF(ISNUMBER(Merge2[[#This Row],[PerformanceRating.EnvironmentSatisfaction]]),Merge2[[#This Row],[PerformanceRating.EnvironmentSatisfaction]], NA())</f>
        <v>4</v>
      </c>
      <c r="AH1403" s="4">
        <v>4</v>
      </c>
      <c r="AI1403" s="4">
        <f>IF(ISNUMBER(Merge2[[#This Row],[PerformanceRating.JobSatisfaction]]),Merge2[[#This Row],[PerformanceRating.JobSatisfaction]],NA())</f>
        <v>4</v>
      </c>
      <c r="AJ1403" s="4">
        <v>2</v>
      </c>
      <c r="AK1403" s="4">
        <f>IF(ISNUMBER(Merge2[[#This Row],[PerformanceRating.RelationshipSatisfaction]]),Merge2[[#This Row],[PerformanceRating.RelationshipSatisfaction]],NA())</f>
        <v>2</v>
      </c>
      <c r="AL1403" s="4">
        <v>3</v>
      </c>
      <c r="AM1403" s="4">
        <v>0</v>
      </c>
      <c r="AN1403" s="4">
        <v>2</v>
      </c>
      <c r="AO1403" s="4">
        <f>IF(ISNUMBER(Merge2[[#This Row],[PerformanceRating.WorkLifeBalance]]),Merge2[[#This Row],[PerformanceRating.WorkLifeBalance]],NA())</f>
        <v>2</v>
      </c>
      <c r="AP1403" s="4">
        <v>3</v>
      </c>
      <c r="AQ1403" s="4">
        <f>IF(ISNUMBER(Merge2[[#This Row],[PerformanceRating.SelfRating]]),Merge2[[#This Row],[PerformanceRating.SelfRating]],NA())</f>
        <v>3</v>
      </c>
      <c r="AR1403" s="4">
        <v>3</v>
      </c>
      <c r="AS1403" s="4">
        <f>IF(ISNUMBER(Merge2[[#This Row],[PerformanceRating.ManagerRating]]),Merge2[[#This Row],[PerformanceRating.ManagerRating]],NA())</f>
        <v>3</v>
      </c>
      <c r="AT1403" s="4">
        <f>AVERAGE(Merge2[[#This Row],[environment]],Merge2[[#This Row],[job_satisfactory]],Merge2[[#This Row],[Relationship]],Merge2[[#This Row],[worklife]],Merge2[[#This Row],[selfrating]],Merge2[[#This Row],[managerrating]])</f>
        <v>3</v>
      </c>
    </row>
    <row r="1404" spans="1:46" x14ac:dyDescent="0.25">
      <c r="A1404" s="1" t="s">
        <v>4498</v>
      </c>
      <c r="B1404" s="3" t="s">
        <v>4499</v>
      </c>
      <c r="C1404" s="3" t="s">
        <v>4500</v>
      </c>
      <c r="D1404" s="3" t="s">
        <v>26</v>
      </c>
      <c r="E1404" s="4">
        <v>31</v>
      </c>
      <c r="F1404" s="4" t="str">
        <f>IF(Merge2[[#This Row],[Age]]&lt;=35,"Young","Old")</f>
        <v>Young</v>
      </c>
      <c r="G1404" s="3" t="s">
        <v>75</v>
      </c>
      <c r="H1404" s="3" t="s">
        <v>57</v>
      </c>
      <c r="I1404" s="4">
        <v>38</v>
      </c>
      <c r="J1404" s="4" t="str" cm="1">
        <f t="array" ref="J1404">_xlfn.IFS(Merge2[[#This Row],[DistanceFromHome (KM)]] &lt;=10,"0-10KM",Merge2[[#This Row],[DistanceFromHome (KM)]] &lt;=20,"11-20KM",Merge2[[#This Row],[DistanceFromHome (KM)]] &lt;=30,"21-30KM",Merge2[[#This Row],[DistanceFromHome (KM)]] &lt;=40,"31-40KM",Merge2[[#This Row],[DistanceFromHome (KM)]] &lt;=50,"41-50KM")</f>
        <v>31-40KM</v>
      </c>
      <c r="K1404" s="3" t="s">
        <v>40</v>
      </c>
      <c r="L1404" s="3" t="s">
        <v>30</v>
      </c>
      <c r="M1404" s="4">
        <v>2</v>
      </c>
      <c r="N1404" s="3" t="str" cm="1">
        <f t="array" ref="N1404">_xlfn.SWITCH(Merge2[[#This Row],[Education]], 1, "Below College", 2, "College", 3, "Bachelor's", 4, "Master's", 5, "Doctorate")</f>
        <v>College</v>
      </c>
      <c r="O1404" s="3" t="s">
        <v>77</v>
      </c>
      <c r="P1404" s="3" t="s">
        <v>101</v>
      </c>
      <c r="Q1404" s="3" t="s">
        <v>41</v>
      </c>
      <c r="R1404" s="5">
        <v>272255</v>
      </c>
      <c r="S1404" s="4">
        <v>1</v>
      </c>
      <c r="T1404" s="3" t="s">
        <v>34</v>
      </c>
      <c r="U1404" s="4">
        <f>IF(Merge2[[#This Row],[OverTime]]="Yes", 1, 0)</f>
        <v>0</v>
      </c>
      <c r="V1404" s="2">
        <v>44762</v>
      </c>
      <c r="W1404" s="3" t="s">
        <v>34</v>
      </c>
      <c r="X1404" s="4">
        <v>0</v>
      </c>
      <c r="Y1404" s="4">
        <v>0</v>
      </c>
      <c r="Z1404" s="4">
        <v>0</v>
      </c>
      <c r="AA1404" s="4" t="str">
        <f>IF(Merge2[[#This Row],[YearsSinceLastPromotion]] &gt;=4, "Need Attention", "OK")</f>
        <v>OK</v>
      </c>
      <c r="AB1404" s="4">
        <v>0</v>
      </c>
      <c r="AC1404" s="1"/>
      <c r="AD1404" s="1"/>
      <c r="AE1404" s="2"/>
      <c r="AF1404" s="4"/>
      <c r="AG1404" s="4" t="e">
        <f>IF(ISNUMBER(Merge2[[#This Row],[PerformanceRating.EnvironmentSatisfaction]]),Merge2[[#This Row],[PerformanceRating.EnvironmentSatisfaction]], NA())</f>
        <v>#N/A</v>
      </c>
      <c r="AH1404" s="4"/>
      <c r="AI1404" s="4" t="e">
        <f>IF(ISNUMBER(Merge2[[#This Row],[PerformanceRating.JobSatisfaction]]),Merge2[[#This Row],[PerformanceRating.JobSatisfaction]],NA())</f>
        <v>#N/A</v>
      </c>
      <c r="AJ1404" s="4"/>
      <c r="AK1404" s="4" t="e">
        <f>IF(ISNUMBER(Merge2[[#This Row],[PerformanceRating.RelationshipSatisfaction]]),Merge2[[#This Row],[PerformanceRating.RelationshipSatisfaction]],NA())</f>
        <v>#N/A</v>
      </c>
      <c r="AL1404" s="4"/>
      <c r="AM1404" s="4"/>
      <c r="AN1404" s="4"/>
      <c r="AO1404" s="4" t="e">
        <f>IF(ISNUMBER(Merge2[[#This Row],[PerformanceRating.WorkLifeBalance]]),Merge2[[#This Row],[PerformanceRating.WorkLifeBalance]],NA())</f>
        <v>#N/A</v>
      </c>
      <c r="AP1404" s="4"/>
      <c r="AQ1404" s="4" t="e">
        <f>IF(ISNUMBER(Merge2[[#This Row],[PerformanceRating.SelfRating]]),Merge2[[#This Row],[PerformanceRating.SelfRating]],NA())</f>
        <v>#N/A</v>
      </c>
      <c r="AR1404" s="4"/>
      <c r="AS1404" s="4" t="e">
        <f>IF(ISNUMBER(Merge2[[#This Row],[PerformanceRating.ManagerRating]]),Merge2[[#This Row],[PerformanceRating.ManagerRating]],NA())</f>
        <v>#N/A</v>
      </c>
      <c r="AT1404" s="4" t="e">
        <f>AVERAGE(Merge2[[#This Row],[environment]],Merge2[[#This Row],[job_satisfactory]],Merge2[[#This Row],[Relationship]],Merge2[[#This Row],[worklife]],Merge2[[#This Row],[selfrating]],Merge2[[#This Row],[managerrating]])</f>
        <v>#N/A</v>
      </c>
    </row>
    <row r="1405" spans="1:46" x14ac:dyDescent="0.25">
      <c r="A1405" s="1" t="s">
        <v>4501</v>
      </c>
      <c r="B1405" s="3" t="s">
        <v>4502</v>
      </c>
      <c r="C1405" s="3" t="s">
        <v>4503</v>
      </c>
      <c r="D1405" s="3" t="s">
        <v>56</v>
      </c>
      <c r="E1405" s="4">
        <v>20</v>
      </c>
      <c r="F1405" s="4" t="str">
        <f>IF(Merge2[[#This Row],[Age]]&lt;=35,"Young","Old")</f>
        <v>Young</v>
      </c>
      <c r="G1405" s="3" t="s">
        <v>27</v>
      </c>
      <c r="H1405" s="3" t="s">
        <v>28</v>
      </c>
      <c r="I1405" s="4">
        <v>43</v>
      </c>
      <c r="J1405" s="4" t="str" cm="1">
        <f t="array" ref="J1405">_xlfn.IFS(Merge2[[#This Row],[DistanceFromHome (KM)]] &lt;=10,"0-10KM",Merge2[[#This Row],[DistanceFromHome (KM)]] &lt;=20,"11-20KM",Merge2[[#This Row],[DistanceFromHome (KM)]] &lt;=30,"21-30KM",Merge2[[#This Row],[DistanceFromHome (KM)]] &lt;=40,"31-40KM",Merge2[[#This Row],[DistanceFromHome (KM)]] &lt;=50,"41-50KM")</f>
        <v>41-50KM</v>
      </c>
      <c r="K1405" s="3" t="s">
        <v>40</v>
      </c>
      <c r="L1405" s="3" t="s">
        <v>30</v>
      </c>
      <c r="M1405" s="4">
        <v>5</v>
      </c>
      <c r="N1405" s="3" t="str" cm="1">
        <f t="array" ref="N1405">_xlfn.SWITCH(Merge2[[#This Row],[Education]], 1, "Below College", 2, "College", 3, "Bachelor's", 4, "Master's", 5, "Doctorate")</f>
        <v>Doctorate</v>
      </c>
      <c r="O1405" s="3" t="s">
        <v>31</v>
      </c>
      <c r="P1405" s="3" t="s">
        <v>32</v>
      </c>
      <c r="Q1405" s="3" t="s">
        <v>51</v>
      </c>
      <c r="R1405" s="5">
        <v>39145</v>
      </c>
      <c r="S1405" s="4">
        <v>1</v>
      </c>
      <c r="T1405" s="3" t="s">
        <v>34</v>
      </c>
      <c r="U1405" s="4">
        <f>IF(Merge2[[#This Row],[OverTime]]="Yes", 1, 0)</f>
        <v>0</v>
      </c>
      <c r="V1405" s="2">
        <v>44767</v>
      </c>
      <c r="W1405" s="3" t="s">
        <v>34</v>
      </c>
      <c r="X1405" s="4">
        <v>0</v>
      </c>
      <c r="Y1405" s="4">
        <v>0</v>
      </c>
      <c r="Z1405" s="4">
        <v>0</v>
      </c>
      <c r="AA1405" s="4" t="str">
        <f>IF(Merge2[[#This Row],[YearsSinceLastPromotion]] &gt;=4, "Need Attention", "OK")</f>
        <v>OK</v>
      </c>
      <c r="AB1405" s="4">
        <v>0</v>
      </c>
      <c r="AC1405" s="1"/>
      <c r="AD1405" s="1"/>
      <c r="AE1405" s="2"/>
      <c r="AF1405" s="4"/>
      <c r="AG1405" s="4" t="e">
        <f>IF(ISNUMBER(Merge2[[#This Row],[PerformanceRating.EnvironmentSatisfaction]]),Merge2[[#This Row],[PerformanceRating.EnvironmentSatisfaction]], NA())</f>
        <v>#N/A</v>
      </c>
      <c r="AH1405" s="4"/>
      <c r="AI1405" s="4" t="e">
        <f>IF(ISNUMBER(Merge2[[#This Row],[PerformanceRating.JobSatisfaction]]),Merge2[[#This Row],[PerformanceRating.JobSatisfaction]],NA())</f>
        <v>#N/A</v>
      </c>
      <c r="AJ1405" s="4"/>
      <c r="AK1405" s="4" t="e">
        <f>IF(ISNUMBER(Merge2[[#This Row],[PerformanceRating.RelationshipSatisfaction]]),Merge2[[#This Row],[PerformanceRating.RelationshipSatisfaction]],NA())</f>
        <v>#N/A</v>
      </c>
      <c r="AL1405" s="4"/>
      <c r="AM1405" s="4"/>
      <c r="AN1405" s="4"/>
      <c r="AO1405" s="4" t="e">
        <f>IF(ISNUMBER(Merge2[[#This Row],[PerformanceRating.WorkLifeBalance]]),Merge2[[#This Row],[PerformanceRating.WorkLifeBalance]],NA())</f>
        <v>#N/A</v>
      </c>
      <c r="AP1405" s="4"/>
      <c r="AQ1405" s="4" t="e">
        <f>IF(ISNUMBER(Merge2[[#This Row],[PerformanceRating.SelfRating]]),Merge2[[#This Row],[PerformanceRating.SelfRating]],NA())</f>
        <v>#N/A</v>
      </c>
      <c r="AR1405" s="4"/>
      <c r="AS1405" s="4" t="e">
        <f>IF(ISNUMBER(Merge2[[#This Row],[PerformanceRating.ManagerRating]]),Merge2[[#This Row],[PerformanceRating.ManagerRating]],NA())</f>
        <v>#N/A</v>
      </c>
      <c r="AT1405" s="4" t="e">
        <f>AVERAGE(Merge2[[#This Row],[environment]],Merge2[[#This Row],[job_satisfactory]],Merge2[[#This Row],[Relationship]],Merge2[[#This Row],[worklife]],Merge2[[#This Row],[selfrating]],Merge2[[#This Row],[managerrating]])</f>
        <v>#N/A</v>
      </c>
    </row>
    <row r="1406" spans="1:46" x14ac:dyDescent="0.25">
      <c r="A1406" s="1" t="s">
        <v>4504</v>
      </c>
      <c r="B1406" s="3" t="s">
        <v>4505</v>
      </c>
      <c r="C1406" s="3" t="s">
        <v>4506</v>
      </c>
      <c r="D1406" s="3" t="s">
        <v>39</v>
      </c>
      <c r="E1406" s="4">
        <v>32</v>
      </c>
      <c r="F1406" s="4" t="str">
        <f>IF(Merge2[[#This Row],[Age]]&lt;=35,"Young","Old")</f>
        <v>Young</v>
      </c>
      <c r="G1406" s="3" t="s">
        <v>27</v>
      </c>
      <c r="H1406" s="3" t="s">
        <v>28</v>
      </c>
      <c r="I1406" s="4">
        <v>14</v>
      </c>
      <c r="J1406" s="4" t="str" cm="1">
        <f t="array" ref="J1406">_xlfn.IFS(Merge2[[#This Row],[DistanceFromHome (KM)]] &lt;=10,"0-10KM",Merge2[[#This Row],[DistanceFromHome (KM)]] &lt;=20,"11-20KM",Merge2[[#This Row],[DistanceFromHome (KM)]] &lt;=30,"21-30KM",Merge2[[#This Row],[DistanceFromHome (KM)]] &lt;=40,"31-40KM",Merge2[[#This Row],[DistanceFromHome (KM)]] &lt;=50,"41-50KM")</f>
        <v>11-20KM</v>
      </c>
      <c r="K1406" s="3" t="s">
        <v>40</v>
      </c>
      <c r="L1406" s="3" t="s">
        <v>30</v>
      </c>
      <c r="M1406" s="4">
        <v>3</v>
      </c>
      <c r="N1406" s="3" t="str" cm="1">
        <f t="array" ref="N1406">_xlfn.SWITCH(Merge2[[#This Row],[Education]], 1, "Below College", 2, "College", 3, "Bachelor's", 4, "Master's", 5, "Doctorate")</f>
        <v>Bachelor's</v>
      </c>
      <c r="O1406" s="3" t="s">
        <v>130</v>
      </c>
      <c r="P1406" s="3" t="s">
        <v>32</v>
      </c>
      <c r="Q1406" s="3" t="s">
        <v>51</v>
      </c>
      <c r="R1406" s="5">
        <v>173656</v>
      </c>
      <c r="S1406" s="4">
        <v>2</v>
      </c>
      <c r="T1406" s="3" t="s">
        <v>34</v>
      </c>
      <c r="U1406" s="4">
        <f>IF(Merge2[[#This Row],[OverTime]]="Yes", 1, 0)</f>
        <v>0</v>
      </c>
      <c r="V1406" s="2">
        <v>44768</v>
      </c>
      <c r="W1406" s="3" t="s">
        <v>34</v>
      </c>
      <c r="X1406" s="4">
        <v>0</v>
      </c>
      <c r="Y1406" s="4">
        <v>0</v>
      </c>
      <c r="Z1406" s="4">
        <v>0</v>
      </c>
      <c r="AA1406" s="4" t="str">
        <f>IF(Merge2[[#This Row],[YearsSinceLastPromotion]] &gt;=4, "Need Attention", "OK")</f>
        <v>OK</v>
      </c>
      <c r="AB1406" s="4">
        <v>0</v>
      </c>
      <c r="AC1406" s="1"/>
      <c r="AD1406" s="1"/>
      <c r="AE1406" s="2"/>
      <c r="AF1406" s="4"/>
      <c r="AG1406" s="4" t="e">
        <f>IF(ISNUMBER(Merge2[[#This Row],[PerformanceRating.EnvironmentSatisfaction]]),Merge2[[#This Row],[PerformanceRating.EnvironmentSatisfaction]], NA())</f>
        <v>#N/A</v>
      </c>
      <c r="AH1406" s="4"/>
      <c r="AI1406" s="4" t="e">
        <f>IF(ISNUMBER(Merge2[[#This Row],[PerformanceRating.JobSatisfaction]]),Merge2[[#This Row],[PerformanceRating.JobSatisfaction]],NA())</f>
        <v>#N/A</v>
      </c>
      <c r="AJ1406" s="4"/>
      <c r="AK1406" s="4" t="e">
        <f>IF(ISNUMBER(Merge2[[#This Row],[PerformanceRating.RelationshipSatisfaction]]),Merge2[[#This Row],[PerformanceRating.RelationshipSatisfaction]],NA())</f>
        <v>#N/A</v>
      </c>
      <c r="AL1406" s="4"/>
      <c r="AM1406" s="4"/>
      <c r="AN1406" s="4"/>
      <c r="AO1406" s="4" t="e">
        <f>IF(ISNUMBER(Merge2[[#This Row],[PerformanceRating.WorkLifeBalance]]),Merge2[[#This Row],[PerformanceRating.WorkLifeBalance]],NA())</f>
        <v>#N/A</v>
      </c>
      <c r="AP1406" s="4"/>
      <c r="AQ1406" s="4" t="e">
        <f>IF(ISNUMBER(Merge2[[#This Row],[PerformanceRating.SelfRating]]),Merge2[[#This Row],[PerformanceRating.SelfRating]],NA())</f>
        <v>#N/A</v>
      </c>
      <c r="AR1406" s="4"/>
      <c r="AS1406" s="4" t="e">
        <f>IF(ISNUMBER(Merge2[[#This Row],[PerformanceRating.ManagerRating]]),Merge2[[#This Row],[PerformanceRating.ManagerRating]],NA())</f>
        <v>#N/A</v>
      </c>
      <c r="AT1406" s="4" t="e">
        <f>AVERAGE(Merge2[[#This Row],[environment]],Merge2[[#This Row],[job_satisfactory]],Merge2[[#This Row],[Relationship]],Merge2[[#This Row],[worklife]],Merge2[[#This Row],[selfrating]],Merge2[[#This Row],[managerrating]])</f>
        <v>#N/A</v>
      </c>
    </row>
    <row r="1407" spans="1:46" hidden="1" x14ac:dyDescent="0.25">
      <c r="A1407" s="1" t="s">
        <v>4507</v>
      </c>
      <c r="B1407" s="3" t="s">
        <v>4508</v>
      </c>
      <c r="C1407" s="3" t="s">
        <v>4509</v>
      </c>
      <c r="D1407" s="3" t="s">
        <v>39</v>
      </c>
      <c r="E1407" s="4">
        <v>40</v>
      </c>
      <c r="F1407" s="4" t="str">
        <f>IF(Merge2[[#This Row],[Age]]&lt;=35,"Young","Old")</f>
        <v>Old</v>
      </c>
      <c r="G1407" s="3" t="s">
        <v>27</v>
      </c>
      <c r="H1407" s="3" t="s">
        <v>57</v>
      </c>
      <c r="I1407" s="4">
        <v>33</v>
      </c>
      <c r="J1407" s="4" t="str" cm="1">
        <f t="array" ref="J1407">_xlfn.IFS(Merge2[[#This Row],[DistanceFromHome (KM)]] &lt;=10,"0-10KM",Merge2[[#This Row],[DistanceFromHome (KM)]] &lt;=20,"11-20KM",Merge2[[#This Row],[DistanceFromHome (KM)]] &lt;=30,"21-30KM",Merge2[[#This Row],[DistanceFromHome (KM)]] &lt;=40,"31-40KM",Merge2[[#This Row],[DistanceFromHome (KM)]] &lt;=50,"41-50KM")</f>
        <v>31-40KM</v>
      </c>
      <c r="K1407" s="3" t="s">
        <v>40</v>
      </c>
      <c r="L1407" s="3" t="s">
        <v>30</v>
      </c>
      <c r="M1407" s="4">
        <v>3</v>
      </c>
      <c r="N1407" s="3" t="str" cm="1">
        <f t="array" ref="N1407">_xlfn.SWITCH(Merge2[[#This Row],[Education]], 1, "Below College", 2, "College", 3, "Bachelor's", 4, "Master's", 5, "Doctorate")</f>
        <v>Bachelor's</v>
      </c>
      <c r="O1407" s="3" t="s">
        <v>200</v>
      </c>
      <c r="P1407" s="3" t="s">
        <v>114</v>
      </c>
      <c r="Q1407" s="3" t="s">
        <v>41</v>
      </c>
      <c r="R1407" s="5">
        <v>271683</v>
      </c>
      <c r="S1407" s="4">
        <v>1</v>
      </c>
      <c r="T1407" s="3" t="s">
        <v>42</v>
      </c>
      <c r="U1407" s="4">
        <f>IF(Merge2[[#This Row],[OverTime]]="Yes", 1, 0)</f>
        <v>1</v>
      </c>
      <c r="V1407" s="2">
        <v>44768</v>
      </c>
      <c r="W1407" s="3" t="s">
        <v>34</v>
      </c>
      <c r="X1407" s="4">
        <v>0</v>
      </c>
      <c r="Y1407" s="4">
        <v>0</v>
      </c>
      <c r="Z1407" s="4">
        <v>0</v>
      </c>
      <c r="AA1407" s="4" t="str">
        <f>IF(Merge2[[#This Row],[YearsSinceLastPromotion]] &gt;=4, "Need Attention", "OK")</f>
        <v>OK</v>
      </c>
      <c r="AB1407" s="4">
        <v>0</v>
      </c>
      <c r="AC1407" s="1"/>
      <c r="AD1407" s="1"/>
      <c r="AE1407" s="2"/>
      <c r="AF1407" s="4"/>
      <c r="AG1407" s="4" t="e">
        <f>IF(ISNUMBER(Merge2[[#This Row],[PerformanceRating.EnvironmentSatisfaction]]),Merge2[[#This Row],[PerformanceRating.EnvironmentSatisfaction]], NA())</f>
        <v>#N/A</v>
      </c>
      <c r="AH1407" s="4"/>
      <c r="AI1407" s="4" t="e">
        <f>IF(ISNUMBER(Merge2[[#This Row],[PerformanceRating.JobSatisfaction]]),Merge2[[#This Row],[PerformanceRating.JobSatisfaction]],NA())</f>
        <v>#N/A</v>
      </c>
      <c r="AJ1407" s="4"/>
      <c r="AK1407" s="4" t="e">
        <f>IF(ISNUMBER(Merge2[[#This Row],[PerformanceRating.RelationshipSatisfaction]]),Merge2[[#This Row],[PerformanceRating.RelationshipSatisfaction]],NA())</f>
        <v>#N/A</v>
      </c>
      <c r="AL1407" s="4"/>
      <c r="AM1407" s="4"/>
      <c r="AN1407" s="4"/>
      <c r="AO1407" s="4" t="e">
        <f>IF(ISNUMBER(Merge2[[#This Row],[PerformanceRating.WorkLifeBalance]]),Merge2[[#This Row],[PerformanceRating.WorkLifeBalance]],NA())</f>
        <v>#N/A</v>
      </c>
      <c r="AP1407" s="4"/>
      <c r="AQ1407" s="4" t="e">
        <f>IF(ISNUMBER(Merge2[[#This Row],[PerformanceRating.SelfRating]]),Merge2[[#This Row],[PerformanceRating.SelfRating]],NA())</f>
        <v>#N/A</v>
      </c>
      <c r="AR1407" s="4"/>
      <c r="AS1407" s="4" t="e">
        <f>IF(ISNUMBER(Merge2[[#This Row],[PerformanceRating.ManagerRating]]),Merge2[[#This Row],[PerformanceRating.ManagerRating]],NA())</f>
        <v>#N/A</v>
      </c>
      <c r="AT1407" s="4" t="e">
        <f>AVERAGE(Merge2[[#This Row],[environment]],Merge2[[#This Row],[job_satisfactory]],Merge2[[#This Row],[Relationship]],Merge2[[#This Row],[worklife]],Merge2[[#This Row],[selfrating]],Merge2[[#This Row],[managerrating]])</f>
        <v>#N/A</v>
      </c>
    </row>
    <row r="1408" spans="1:46" x14ac:dyDescent="0.25">
      <c r="A1408" s="1" t="s">
        <v>4510</v>
      </c>
      <c r="B1408" s="3" t="s">
        <v>4511</v>
      </c>
      <c r="C1408" s="3" t="s">
        <v>4512</v>
      </c>
      <c r="D1408" s="3" t="s">
        <v>39</v>
      </c>
      <c r="E1408" s="4">
        <v>21</v>
      </c>
      <c r="F1408" s="4" t="str">
        <f>IF(Merge2[[#This Row],[Age]]&lt;=35,"Young","Old")</f>
        <v>Young</v>
      </c>
      <c r="G1408" s="3" t="s">
        <v>27</v>
      </c>
      <c r="H1408" s="3" t="s">
        <v>57</v>
      </c>
      <c r="I1408" s="4">
        <v>19</v>
      </c>
      <c r="J1408" s="4" t="str" cm="1">
        <f t="array" ref="J1408">_xlfn.IFS(Merge2[[#This Row],[DistanceFromHome (KM)]] &lt;=10,"0-10KM",Merge2[[#This Row],[DistanceFromHome (KM)]] &lt;=20,"11-20KM",Merge2[[#This Row],[DistanceFromHome (KM)]] &lt;=30,"21-30KM",Merge2[[#This Row],[DistanceFromHome (KM)]] &lt;=40,"31-40KM",Merge2[[#This Row],[DistanceFromHome (KM)]] &lt;=50,"41-50KM")</f>
        <v>11-20KM</v>
      </c>
      <c r="K1408" s="3" t="s">
        <v>29</v>
      </c>
      <c r="L1408" s="3" t="s">
        <v>30</v>
      </c>
      <c r="M1408" s="4">
        <v>4</v>
      </c>
      <c r="N1408" s="3" t="str" cm="1">
        <f t="array" ref="N1408">_xlfn.SWITCH(Merge2[[#This Row],[Education]], 1, "Below College", 2, "College", 3, "Bachelor's", 4, "Master's", 5, "Doctorate")</f>
        <v>Master's</v>
      </c>
      <c r="O1408" s="3" t="s">
        <v>58</v>
      </c>
      <c r="P1408" s="3" t="s">
        <v>93</v>
      </c>
      <c r="Q1408" s="3" t="s">
        <v>41</v>
      </c>
      <c r="R1408" s="5">
        <v>25255</v>
      </c>
      <c r="S1408" s="4">
        <v>0</v>
      </c>
      <c r="T1408" s="3" t="s">
        <v>34</v>
      </c>
      <c r="U1408" s="4">
        <f>IF(Merge2[[#This Row],[OverTime]]="Yes", 1, 0)</f>
        <v>0</v>
      </c>
      <c r="V1408" s="2">
        <v>44774</v>
      </c>
      <c r="W1408" s="3" t="s">
        <v>42</v>
      </c>
      <c r="X1408" s="4">
        <v>0</v>
      </c>
      <c r="Y1408" s="4">
        <v>0</v>
      </c>
      <c r="Z1408" s="4">
        <v>0</v>
      </c>
      <c r="AA1408" s="4" t="str">
        <f>IF(Merge2[[#This Row],[YearsSinceLastPromotion]] &gt;=4, "Need Attention", "OK")</f>
        <v>OK</v>
      </c>
      <c r="AB1408" s="4">
        <v>0</v>
      </c>
      <c r="AC1408" s="1"/>
      <c r="AD1408" s="1"/>
      <c r="AE1408" s="2"/>
      <c r="AF1408" s="4"/>
      <c r="AG1408" s="4" t="e">
        <f>IF(ISNUMBER(Merge2[[#This Row],[PerformanceRating.EnvironmentSatisfaction]]),Merge2[[#This Row],[PerformanceRating.EnvironmentSatisfaction]], NA())</f>
        <v>#N/A</v>
      </c>
      <c r="AH1408" s="4"/>
      <c r="AI1408" s="4" t="e">
        <f>IF(ISNUMBER(Merge2[[#This Row],[PerformanceRating.JobSatisfaction]]),Merge2[[#This Row],[PerformanceRating.JobSatisfaction]],NA())</f>
        <v>#N/A</v>
      </c>
      <c r="AJ1408" s="4"/>
      <c r="AK1408" s="4" t="e">
        <f>IF(ISNUMBER(Merge2[[#This Row],[PerformanceRating.RelationshipSatisfaction]]),Merge2[[#This Row],[PerformanceRating.RelationshipSatisfaction]],NA())</f>
        <v>#N/A</v>
      </c>
      <c r="AL1408" s="4"/>
      <c r="AM1408" s="4"/>
      <c r="AN1408" s="4"/>
      <c r="AO1408" s="4" t="e">
        <f>IF(ISNUMBER(Merge2[[#This Row],[PerformanceRating.WorkLifeBalance]]),Merge2[[#This Row],[PerformanceRating.WorkLifeBalance]],NA())</f>
        <v>#N/A</v>
      </c>
      <c r="AP1408" s="4"/>
      <c r="AQ1408" s="4" t="e">
        <f>IF(ISNUMBER(Merge2[[#This Row],[PerformanceRating.SelfRating]]),Merge2[[#This Row],[PerformanceRating.SelfRating]],NA())</f>
        <v>#N/A</v>
      </c>
      <c r="AR1408" s="4"/>
      <c r="AS1408" s="4" t="e">
        <f>IF(ISNUMBER(Merge2[[#This Row],[PerformanceRating.ManagerRating]]),Merge2[[#This Row],[PerformanceRating.ManagerRating]],NA())</f>
        <v>#N/A</v>
      </c>
      <c r="AT1408" s="4" t="e">
        <f>AVERAGE(Merge2[[#This Row],[environment]],Merge2[[#This Row],[job_satisfactory]],Merge2[[#This Row],[Relationship]],Merge2[[#This Row],[worklife]],Merge2[[#This Row],[selfrating]],Merge2[[#This Row],[managerrating]])</f>
        <v>#N/A</v>
      </c>
    </row>
    <row r="1409" spans="1:46" x14ac:dyDescent="0.25">
      <c r="A1409" s="1" t="s">
        <v>4513</v>
      </c>
      <c r="B1409" s="3" t="s">
        <v>4514</v>
      </c>
      <c r="C1409" s="3" t="s">
        <v>4515</v>
      </c>
      <c r="D1409" s="3" t="s">
        <v>56</v>
      </c>
      <c r="E1409" s="4">
        <v>19</v>
      </c>
      <c r="F1409" s="4" t="str">
        <f>IF(Merge2[[#This Row],[Age]]&lt;=35,"Young","Old")</f>
        <v>Young</v>
      </c>
      <c r="G1409" s="3" t="s">
        <v>27</v>
      </c>
      <c r="H1409" s="3" t="s">
        <v>28</v>
      </c>
      <c r="I1409" s="4">
        <v>38</v>
      </c>
      <c r="J1409" s="4" t="str" cm="1">
        <f t="array" ref="J1409">_xlfn.IFS(Merge2[[#This Row],[DistanceFromHome (KM)]] &lt;=10,"0-10KM",Merge2[[#This Row],[DistanceFromHome (KM)]] &lt;=20,"11-20KM",Merge2[[#This Row],[DistanceFromHome (KM)]] &lt;=30,"21-30KM",Merge2[[#This Row],[DistanceFromHome (KM)]] &lt;=40,"31-40KM",Merge2[[#This Row],[DistanceFromHome (KM)]] &lt;=50,"41-50KM")</f>
        <v>31-40KM</v>
      </c>
      <c r="K1409" s="3" t="s">
        <v>40</v>
      </c>
      <c r="L1409" s="3" t="s">
        <v>30</v>
      </c>
      <c r="M1409" s="4">
        <v>4</v>
      </c>
      <c r="N1409" s="3" t="str" cm="1">
        <f t="array" ref="N1409">_xlfn.SWITCH(Merge2[[#This Row],[Education]], 1, "Below College", 2, "College", 3, "Bachelor's", 4, "Master's", 5, "Doctorate")</f>
        <v>Master's</v>
      </c>
      <c r="O1409" s="3" t="s">
        <v>49</v>
      </c>
      <c r="P1409" s="3" t="s">
        <v>166</v>
      </c>
      <c r="Q1409" s="3" t="s">
        <v>41</v>
      </c>
      <c r="R1409" s="5">
        <v>51132</v>
      </c>
      <c r="S1409" s="4">
        <v>0</v>
      </c>
      <c r="T1409" s="3" t="s">
        <v>42</v>
      </c>
      <c r="U1409" s="4">
        <f>IF(Merge2[[#This Row],[OverTime]]="Yes", 1, 0)</f>
        <v>1</v>
      </c>
      <c r="V1409" s="2">
        <v>44782</v>
      </c>
      <c r="W1409" s="3" t="s">
        <v>34</v>
      </c>
      <c r="X1409" s="4">
        <v>0</v>
      </c>
      <c r="Y1409" s="4">
        <v>0</v>
      </c>
      <c r="Z1409" s="4">
        <v>0</v>
      </c>
      <c r="AA1409" s="4" t="str">
        <f>IF(Merge2[[#This Row],[YearsSinceLastPromotion]] &gt;=4, "Need Attention", "OK")</f>
        <v>OK</v>
      </c>
      <c r="AB1409" s="4">
        <v>0</v>
      </c>
      <c r="AC1409" s="1"/>
      <c r="AD1409" s="1"/>
      <c r="AE1409" s="2"/>
      <c r="AF1409" s="4"/>
      <c r="AG1409" s="4" t="e">
        <f>IF(ISNUMBER(Merge2[[#This Row],[PerformanceRating.EnvironmentSatisfaction]]),Merge2[[#This Row],[PerformanceRating.EnvironmentSatisfaction]], NA())</f>
        <v>#N/A</v>
      </c>
      <c r="AH1409" s="4"/>
      <c r="AI1409" s="4" t="e">
        <f>IF(ISNUMBER(Merge2[[#This Row],[PerformanceRating.JobSatisfaction]]),Merge2[[#This Row],[PerformanceRating.JobSatisfaction]],NA())</f>
        <v>#N/A</v>
      </c>
      <c r="AJ1409" s="4"/>
      <c r="AK1409" s="4" t="e">
        <f>IF(ISNUMBER(Merge2[[#This Row],[PerformanceRating.RelationshipSatisfaction]]),Merge2[[#This Row],[PerformanceRating.RelationshipSatisfaction]],NA())</f>
        <v>#N/A</v>
      </c>
      <c r="AL1409" s="4"/>
      <c r="AM1409" s="4"/>
      <c r="AN1409" s="4"/>
      <c r="AO1409" s="4" t="e">
        <f>IF(ISNUMBER(Merge2[[#This Row],[PerformanceRating.WorkLifeBalance]]),Merge2[[#This Row],[PerformanceRating.WorkLifeBalance]],NA())</f>
        <v>#N/A</v>
      </c>
      <c r="AP1409" s="4"/>
      <c r="AQ1409" s="4" t="e">
        <f>IF(ISNUMBER(Merge2[[#This Row],[PerformanceRating.SelfRating]]),Merge2[[#This Row],[PerformanceRating.SelfRating]],NA())</f>
        <v>#N/A</v>
      </c>
      <c r="AR1409" s="4"/>
      <c r="AS1409" s="4" t="e">
        <f>IF(ISNUMBER(Merge2[[#This Row],[PerformanceRating.ManagerRating]]),Merge2[[#This Row],[PerformanceRating.ManagerRating]],NA())</f>
        <v>#N/A</v>
      </c>
      <c r="AT1409" s="4" t="e">
        <f>AVERAGE(Merge2[[#This Row],[environment]],Merge2[[#This Row],[job_satisfactory]],Merge2[[#This Row],[Relationship]],Merge2[[#This Row],[worklife]],Merge2[[#This Row],[selfrating]],Merge2[[#This Row],[managerrating]])</f>
        <v>#N/A</v>
      </c>
    </row>
    <row r="1410" spans="1:46" x14ac:dyDescent="0.25">
      <c r="A1410" s="1" t="s">
        <v>4516</v>
      </c>
      <c r="B1410" s="3" t="s">
        <v>4517</v>
      </c>
      <c r="C1410" s="3" t="s">
        <v>4518</v>
      </c>
      <c r="D1410" s="3" t="s">
        <v>39</v>
      </c>
      <c r="E1410" s="4">
        <v>19</v>
      </c>
      <c r="F1410" s="4" t="str">
        <f>IF(Merge2[[#This Row],[Age]]&lt;=35,"Young","Old")</f>
        <v>Young</v>
      </c>
      <c r="G1410" s="3" t="s">
        <v>92</v>
      </c>
      <c r="H1410" s="3" t="s">
        <v>28</v>
      </c>
      <c r="I1410" s="4">
        <v>43</v>
      </c>
      <c r="J1410" s="4" t="str" cm="1">
        <f t="array" ref="J1410">_xlfn.IFS(Merge2[[#This Row],[DistanceFromHome (KM)]] &lt;=10,"0-10KM",Merge2[[#This Row],[DistanceFromHome (KM)]] &lt;=20,"11-20KM",Merge2[[#This Row],[DistanceFromHome (KM)]] &lt;=30,"21-30KM",Merge2[[#This Row],[DistanceFromHome (KM)]] &lt;=40,"31-40KM",Merge2[[#This Row],[DistanceFromHome (KM)]] &lt;=50,"41-50KM")</f>
        <v>41-50KM</v>
      </c>
      <c r="K1410" s="3" t="s">
        <v>69</v>
      </c>
      <c r="L1410" s="3" t="s">
        <v>30</v>
      </c>
      <c r="M1410" s="4">
        <v>1</v>
      </c>
      <c r="N1410" s="3" t="str" cm="1">
        <f t="array" ref="N1410">_xlfn.SWITCH(Merge2[[#This Row],[Education]], 1, "Below College", 2, "College", 3, "Bachelor's", 4, "Master's", 5, "Doctorate")</f>
        <v>Below College</v>
      </c>
      <c r="O1410" s="3" t="s">
        <v>49</v>
      </c>
      <c r="P1410" s="3" t="s">
        <v>32</v>
      </c>
      <c r="Q1410" s="3" t="s">
        <v>41</v>
      </c>
      <c r="R1410" s="5">
        <v>65010</v>
      </c>
      <c r="S1410" s="4">
        <v>0</v>
      </c>
      <c r="T1410" s="3" t="s">
        <v>34</v>
      </c>
      <c r="U1410" s="4">
        <f>IF(Merge2[[#This Row],[OverTime]]="Yes", 1, 0)</f>
        <v>0</v>
      </c>
      <c r="V1410" s="2">
        <v>44788</v>
      </c>
      <c r="W1410" s="3" t="s">
        <v>34</v>
      </c>
      <c r="X1410" s="4">
        <v>0</v>
      </c>
      <c r="Y1410" s="4">
        <v>0</v>
      </c>
      <c r="Z1410" s="4">
        <v>0</v>
      </c>
      <c r="AA1410" s="4" t="str">
        <f>IF(Merge2[[#This Row],[YearsSinceLastPromotion]] &gt;=4, "Need Attention", "OK")</f>
        <v>OK</v>
      </c>
      <c r="AB1410" s="4">
        <v>0</v>
      </c>
      <c r="AC1410" s="1"/>
      <c r="AD1410" s="1"/>
      <c r="AE1410" s="2"/>
      <c r="AF1410" s="4"/>
      <c r="AG1410" s="4" t="e">
        <f>IF(ISNUMBER(Merge2[[#This Row],[PerformanceRating.EnvironmentSatisfaction]]),Merge2[[#This Row],[PerformanceRating.EnvironmentSatisfaction]], NA())</f>
        <v>#N/A</v>
      </c>
      <c r="AH1410" s="4"/>
      <c r="AI1410" s="4" t="e">
        <f>IF(ISNUMBER(Merge2[[#This Row],[PerformanceRating.JobSatisfaction]]),Merge2[[#This Row],[PerformanceRating.JobSatisfaction]],NA())</f>
        <v>#N/A</v>
      </c>
      <c r="AJ1410" s="4"/>
      <c r="AK1410" s="4" t="e">
        <f>IF(ISNUMBER(Merge2[[#This Row],[PerformanceRating.RelationshipSatisfaction]]),Merge2[[#This Row],[PerformanceRating.RelationshipSatisfaction]],NA())</f>
        <v>#N/A</v>
      </c>
      <c r="AL1410" s="4"/>
      <c r="AM1410" s="4"/>
      <c r="AN1410" s="4"/>
      <c r="AO1410" s="4" t="e">
        <f>IF(ISNUMBER(Merge2[[#This Row],[PerformanceRating.WorkLifeBalance]]),Merge2[[#This Row],[PerformanceRating.WorkLifeBalance]],NA())</f>
        <v>#N/A</v>
      </c>
      <c r="AP1410" s="4"/>
      <c r="AQ1410" s="4" t="e">
        <f>IF(ISNUMBER(Merge2[[#This Row],[PerformanceRating.SelfRating]]),Merge2[[#This Row],[PerformanceRating.SelfRating]],NA())</f>
        <v>#N/A</v>
      </c>
      <c r="AR1410" s="4"/>
      <c r="AS1410" s="4" t="e">
        <f>IF(ISNUMBER(Merge2[[#This Row],[PerformanceRating.ManagerRating]]),Merge2[[#This Row],[PerformanceRating.ManagerRating]],NA())</f>
        <v>#N/A</v>
      </c>
      <c r="AT1410" s="4" t="e">
        <f>AVERAGE(Merge2[[#This Row],[environment]],Merge2[[#This Row],[job_satisfactory]],Merge2[[#This Row],[Relationship]],Merge2[[#This Row],[worklife]],Merge2[[#This Row],[selfrating]],Merge2[[#This Row],[managerrating]])</f>
        <v>#N/A</v>
      </c>
    </row>
    <row r="1411" spans="1:46" x14ac:dyDescent="0.25">
      <c r="A1411" s="1" t="s">
        <v>4519</v>
      </c>
      <c r="B1411" s="3" t="s">
        <v>4520</v>
      </c>
      <c r="C1411" s="3" t="s">
        <v>1613</v>
      </c>
      <c r="D1411" s="3" t="s">
        <v>39</v>
      </c>
      <c r="E1411" s="4">
        <v>21</v>
      </c>
      <c r="F1411" s="4" t="str">
        <f>IF(Merge2[[#This Row],[Age]]&lt;=35,"Young","Old")</f>
        <v>Young</v>
      </c>
      <c r="G1411" s="3" t="s">
        <v>27</v>
      </c>
      <c r="H1411" s="3" t="s">
        <v>57</v>
      </c>
      <c r="I1411" s="4">
        <v>43</v>
      </c>
      <c r="J1411" s="4" t="str" cm="1">
        <f t="array" ref="J1411">_xlfn.IFS(Merge2[[#This Row],[DistanceFromHome (KM)]] &lt;=10,"0-10KM",Merge2[[#This Row],[DistanceFromHome (KM)]] &lt;=20,"11-20KM",Merge2[[#This Row],[DistanceFromHome (KM)]] &lt;=30,"21-30KM",Merge2[[#This Row],[DistanceFromHome (KM)]] &lt;=40,"31-40KM",Merge2[[#This Row],[DistanceFromHome (KM)]] &lt;=50,"41-50KM")</f>
        <v>41-50KM</v>
      </c>
      <c r="K1411" s="3" t="s">
        <v>40</v>
      </c>
      <c r="L1411" s="3" t="s">
        <v>30</v>
      </c>
      <c r="M1411" s="4">
        <v>3</v>
      </c>
      <c r="N1411" s="3" t="str" cm="1">
        <f t="array" ref="N1411">_xlfn.SWITCH(Merge2[[#This Row],[Education]], 1, "Below College", 2, "College", 3, "Bachelor's", 4, "Master's", 5, "Doctorate")</f>
        <v>Bachelor's</v>
      </c>
      <c r="O1411" s="3" t="s">
        <v>58</v>
      </c>
      <c r="P1411" s="3" t="s">
        <v>101</v>
      </c>
      <c r="Q1411" s="3" t="s">
        <v>51</v>
      </c>
      <c r="R1411" s="5">
        <v>59158</v>
      </c>
      <c r="S1411" s="4">
        <v>1</v>
      </c>
      <c r="T1411" s="3" t="s">
        <v>42</v>
      </c>
      <c r="U1411" s="4">
        <f>IF(Merge2[[#This Row],[OverTime]]="Yes", 1, 0)</f>
        <v>1</v>
      </c>
      <c r="V1411" s="2">
        <v>44793</v>
      </c>
      <c r="W1411" s="3" t="s">
        <v>34</v>
      </c>
      <c r="X1411" s="4">
        <v>0</v>
      </c>
      <c r="Y1411" s="4">
        <v>0</v>
      </c>
      <c r="Z1411" s="4">
        <v>0</v>
      </c>
      <c r="AA1411" s="4" t="str">
        <f>IF(Merge2[[#This Row],[YearsSinceLastPromotion]] &gt;=4, "Need Attention", "OK")</f>
        <v>OK</v>
      </c>
      <c r="AB1411" s="4">
        <v>0</v>
      </c>
      <c r="AC1411" s="1"/>
      <c r="AD1411" s="1"/>
      <c r="AE1411" s="2"/>
      <c r="AF1411" s="4"/>
      <c r="AG1411" s="4" t="e">
        <f>IF(ISNUMBER(Merge2[[#This Row],[PerformanceRating.EnvironmentSatisfaction]]),Merge2[[#This Row],[PerformanceRating.EnvironmentSatisfaction]], NA())</f>
        <v>#N/A</v>
      </c>
      <c r="AH1411" s="4"/>
      <c r="AI1411" s="4" t="e">
        <f>IF(ISNUMBER(Merge2[[#This Row],[PerformanceRating.JobSatisfaction]]),Merge2[[#This Row],[PerformanceRating.JobSatisfaction]],NA())</f>
        <v>#N/A</v>
      </c>
      <c r="AJ1411" s="4"/>
      <c r="AK1411" s="4" t="e">
        <f>IF(ISNUMBER(Merge2[[#This Row],[PerformanceRating.RelationshipSatisfaction]]),Merge2[[#This Row],[PerformanceRating.RelationshipSatisfaction]],NA())</f>
        <v>#N/A</v>
      </c>
      <c r="AL1411" s="4"/>
      <c r="AM1411" s="4"/>
      <c r="AN1411" s="4"/>
      <c r="AO1411" s="4" t="e">
        <f>IF(ISNUMBER(Merge2[[#This Row],[PerformanceRating.WorkLifeBalance]]),Merge2[[#This Row],[PerformanceRating.WorkLifeBalance]],NA())</f>
        <v>#N/A</v>
      </c>
      <c r="AP1411" s="4"/>
      <c r="AQ1411" s="4" t="e">
        <f>IF(ISNUMBER(Merge2[[#This Row],[PerformanceRating.SelfRating]]),Merge2[[#This Row],[PerformanceRating.SelfRating]],NA())</f>
        <v>#N/A</v>
      </c>
      <c r="AR1411" s="4"/>
      <c r="AS1411" s="4" t="e">
        <f>IF(ISNUMBER(Merge2[[#This Row],[PerformanceRating.ManagerRating]]),Merge2[[#This Row],[PerformanceRating.ManagerRating]],NA())</f>
        <v>#N/A</v>
      </c>
      <c r="AT1411" s="4" t="e">
        <f>AVERAGE(Merge2[[#This Row],[environment]],Merge2[[#This Row],[job_satisfactory]],Merge2[[#This Row],[Relationship]],Merge2[[#This Row],[worklife]],Merge2[[#This Row],[selfrating]],Merge2[[#This Row],[managerrating]])</f>
        <v>#N/A</v>
      </c>
    </row>
    <row r="1412" spans="1:46" x14ac:dyDescent="0.25">
      <c r="A1412" s="1" t="s">
        <v>4521</v>
      </c>
      <c r="B1412" s="3" t="s">
        <v>4522</v>
      </c>
      <c r="C1412" s="3" t="s">
        <v>4523</v>
      </c>
      <c r="D1412" s="3" t="s">
        <v>26</v>
      </c>
      <c r="E1412" s="4">
        <v>20</v>
      </c>
      <c r="F1412" s="4" t="str">
        <f>IF(Merge2[[#This Row],[Age]]&lt;=35,"Young","Old")</f>
        <v>Young</v>
      </c>
      <c r="G1412" s="3" t="s">
        <v>92</v>
      </c>
      <c r="H1412" s="3" t="s">
        <v>57</v>
      </c>
      <c r="I1412" s="4">
        <v>2</v>
      </c>
      <c r="J1412" s="4" t="str" cm="1">
        <f t="array" ref="J1412">_xlfn.IFS(Merge2[[#This Row],[DistanceFromHome (KM)]] &lt;=10,"0-10KM",Merge2[[#This Row],[DistanceFromHome (KM)]] &lt;=20,"11-20KM",Merge2[[#This Row],[DistanceFromHome (KM)]] &lt;=30,"21-30KM",Merge2[[#This Row],[DistanceFromHome (KM)]] &lt;=40,"31-40KM",Merge2[[#This Row],[DistanceFromHome (KM)]] &lt;=50,"41-50KM")</f>
        <v>0-10KM</v>
      </c>
      <c r="K1412" s="3" t="s">
        <v>69</v>
      </c>
      <c r="L1412" s="3" t="s">
        <v>30</v>
      </c>
      <c r="M1412" s="4">
        <v>1</v>
      </c>
      <c r="N1412" s="3" t="str" cm="1">
        <f t="array" ref="N1412">_xlfn.SWITCH(Merge2[[#This Row],[Education]], 1, "Below College", 2, "College", 3, "Bachelor's", 4, "Master's", 5, "Doctorate")</f>
        <v>Below College</v>
      </c>
      <c r="O1412" s="3" t="s">
        <v>77</v>
      </c>
      <c r="P1412" s="3" t="s">
        <v>110</v>
      </c>
      <c r="Q1412" s="3" t="s">
        <v>51</v>
      </c>
      <c r="R1412" s="5">
        <v>38009</v>
      </c>
      <c r="S1412" s="4">
        <v>1</v>
      </c>
      <c r="T1412" s="3" t="s">
        <v>34</v>
      </c>
      <c r="U1412" s="4">
        <f>IF(Merge2[[#This Row],[OverTime]]="Yes", 1, 0)</f>
        <v>0</v>
      </c>
      <c r="V1412" s="2">
        <v>44797</v>
      </c>
      <c r="W1412" s="3" t="s">
        <v>34</v>
      </c>
      <c r="X1412" s="4">
        <v>0</v>
      </c>
      <c r="Y1412" s="4">
        <v>0</v>
      </c>
      <c r="Z1412" s="4">
        <v>0</v>
      </c>
      <c r="AA1412" s="4" t="str">
        <f>IF(Merge2[[#This Row],[YearsSinceLastPromotion]] &gt;=4, "Need Attention", "OK")</f>
        <v>OK</v>
      </c>
      <c r="AB1412" s="4">
        <v>0</v>
      </c>
      <c r="AC1412" s="1"/>
      <c r="AD1412" s="1"/>
      <c r="AE1412" s="2"/>
      <c r="AF1412" s="4"/>
      <c r="AG1412" s="4" t="e">
        <f>IF(ISNUMBER(Merge2[[#This Row],[PerformanceRating.EnvironmentSatisfaction]]),Merge2[[#This Row],[PerformanceRating.EnvironmentSatisfaction]], NA())</f>
        <v>#N/A</v>
      </c>
      <c r="AH1412" s="4"/>
      <c r="AI1412" s="4" t="e">
        <f>IF(ISNUMBER(Merge2[[#This Row],[PerformanceRating.JobSatisfaction]]),Merge2[[#This Row],[PerformanceRating.JobSatisfaction]],NA())</f>
        <v>#N/A</v>
      </c>
      <c r="AJ1412" s="4"/>
      <c r="AK1412" s="4" t="e">
        <f>IF(ISNUMBER(Merge2[[#This Row],[PerformanceRating.RelationshipSatisfaction]]),Merge2[[#This Row],[PerformanceRating.RelationshipSatisfaction]],NA())</f>
        <v>#N/A</v>
      </c>
      <c r="AL1412" s="4"/>
      <c r="AM1412" s="4"/>
      <c r="AN1412" s="4"/>
      <c r="AO1412" s="4" t="e">
        <f>IF(ISNUMBER(Merge2[[#This Row],[PerformanceRating.WorkLifeBalance]]),Merge2[[#This Row],[PerformanceRating.WorkLifeBalance]],NA())</f>
        <v>#N/A</v>
      </c>
      <c r="AP1412" s="4"/>
      <c r="AQ1412" s="4" t="e">
        <f>IF(ISNUMBER(Merge2[[#This Row],[PerformanceRating.SelfRating]]),Merge2[[#This Row],[PerformanceRating.SelfRating]],NA())</f>
        <v>#N/A</v>
      </c>
      <c r="AR1412" s="4"/>
      <c r="AS1412" s="4" t="e">
        <f>IF(ISNUMBER(Merge2[[#This Row],[PerformanceRating.ManagerRating]]),Merge2[[#This Row],[PerformanceRating.ManagerRating]],NA())</f>
        <v>#N/A</v>
      </c>
      <c r="AT1412" s="4" t="e">
        <f>AVERAGE(Merge2[[#This Row],[environment]],Merge2[[#This Row],[job_satisfactory]],Merge2[[#This Row],[Relationship]],Merge2[[#This Row],[worklife]],Merge2[[#This Row],[selfrating]],Merge2[[#This Row],[managerrating]])</f>
        <v>#N/A</v>
      </c>
    </row>
    <row r="1413" spans="1:46" x14ac:dyDescent="0.25">
      <c r="A1413" s="1" t="s">
        <v>4524</v>
      </c>
      <c r="B1413" s="3" t="s">
        <v>4525</v>
      </c>
      <c r="C1413" s="3" t="s">
        <v>4526</v>
      </c>
      <c r="D1413" s="3" t="s">
        <v>26</v>
      </c>
      <c r="E1413" s="4">
        <v>21</v>
      </c>
      <c r="F1413" s="4" t="str">
        <f>IF(Merge2[[#This Row],[Age]]&lt;=35,"Young","Old")</f>
        <v>Young</v>
      </c>
      <c r="G1413" s="3" t="s">
        <v>92</v>
      </c>
      <c r="H1413" s="3" t="s">
        <v>57</v>
      </c>
      <c r="I1413" s="4">
        <v>27</v>
      </c>
      <c r="J1413" s="4" t="str" cm="1">
        <f t="array" ref="J1413">_xlfn.IFS(Merge2[[#This Row],[DistanceFromHome (KM)]] &lt;=10,"0-10KM",Merge2[[#This Row],[DistanceFromHome (KM)]] &lt;=20,"11-20KM",Merge2[[#This Row],[DistanceFromHome (KM)]] &lt;=30,"21-30KM",Merge2[[#This Row],[DistanceFromHome (KM)]] &lt;=40,"31-40KM",Merge2[[#This Row],[DistanceFromHome (KM)]] &lt;=50,"41-50KM")</f>
        <v>21-30KM</v>
      </c>
      <c r="K1413" s="3" t="s">
        <v>69</v>
      </c>
      <c r="L1413" s="3" t="s">
        <v>30</v>
      </c>
      <c r="M1413" s="4">
        <v>3</v>
      </c>
      <c r="N1413" s="3" t="str" cm="1">
        <f t="array" ref="N1413">_xlfn.SWITCH(Merge2[[#This Row],[Education]], 1, "Below College", 2, "College", 3, "Bachelor's", 4, "Master's", 5, "Doctorate")</f>
        <v>Bachelor's</v>
      </c>
      <c r="O1413" s="3" t="s">
        <v>77</v>
      </c>
      <c r="P1413" s="3" t="s">
        <v>93</v>
      </c>
      <c r="Q1413" s="3" t="s">
        <v>33</v>
      </c>
      <c r="R1413" s="5">
        <v>72355</v>
      </c>
      <c r="S1413" s="4">
        <v>2</v>
      </c>
      <c r="T1413" s="3" t="s">
        <v>34</v>
      </c>
      <c r="U1413" s="4">
        <f>IF(Merge2[[#This Row],[OverTime]]="Yes", 1, 0)</f>
        <v>0</v>
      </c>
      <c r="V1413" s="2">
        <v>44797</v>
      </c>
      <c r="W1413" s="3" t="s">
        <v>34</v>
      </c>
      <c r="X1413" s="4">
        <v>0</v>
      </c>
      <c r="Y1413" s="4">
        <v>0</v>
      </c>
      <c r="Z1413" s="4">
        <v>0</v>
      </c>
      <c r="AA1413" s="4" t="str">
        <f>IF(Merge2[[#This Row],[YearsSinceLastPromotion]] &gt;=4, "Need Attention", "OK")</f>
        <v>OK</v>
      </c>
      <c r="AB1413" s="4">
        <v>0</v>
      </c>
      <c r="AC1413" s="1"/>
      <c r="AD1413" s="1"/>
      <c r="AE1413" s="2"/>
      <c r="AF1413" s="4"/>
      <c r="AG1413" s="4" t="e">
        <f>IF(ISNUMBER(Merge2[[#This Row],[PerformanceRating.EnvironmentSatisfaction]]),Merge2[[#This Row],[PerformanceRating.EnvironmentSatisfaction]], NA())</f>
        <v>#N/A</v>
      </c>
      <c r="AH1413" s="4"/>
      <c r="AI1413" s="4" t="e">
        <f>IF(ISNUMBER(Merge2[[#This Row],[PerformanceRating.JobSatisfaction]]),Merge2[[#This Row],[PerformanceRating.JobSatisfaction]],NA())</f>
        <v>#N/A</v>
      </c>
      <c r="AJ1413" s="4"/>
      <c r="AK1413" s="4" t="e">
        <f>IF(ISNUMBER(Merge2[[#This Row],[PerformanceRating.RelationshipSatisfaction]]),Merge2[[#This Row],[PerformanceRating.RelationshipSatisfaction]],NA())</f>
        <v>#N/A</v>
      </c>
      <c r="AL1413" s="4"/>
      <c r="AM1413" s="4"/>
      <c r="AN1413" s="4"/>
      <c r="AO1413" s="4" t="e">
        <f>IF(ISNUMBER(Merge2[[#This Row],[PerformanceRating.WorkLifeBalance]]),Merge2[[#This Row],[PerformanceRating.WorkLifeBalance]],NA())</f>
        <v>#N/A</v>
      </c>
      <c r="AP1413" s="4"/>
      <c r="AQ1413" s="4" t="e">
        <f>IF(ISNUMBER(Merge2[[#This Row],[PerformanceRating.SelfRating]]),Merge2[[#This Row],[PerformanceRating.SelfRating]],NA())</f>
        <v>#N/A</v>
      </c>
      <c r="AR1413" s="4"/>
      <c r="AS1413" s="4" t="e">
        <f>IF(ISNUMBER(Merge2[[#This Row],[PerformanceRating.ManagerRating]]),Merge2[[#This Row],[PerformanceRating.ManagerRating]],NA())</f>
        <v>#N/A</v>
      </c>
      <c r="AT1413" s="4" t="e">
        <f>AVERAGE(Merge2[[#This Row],[environment]],Merge2[[#This Row],[job_satisfactory]],Merge2[[#This Row],[Relationship]],Merge2[[#This Row],[worklife]],Merge2[[#This Row],[selfrating]],Merge2[[#This Row],[managerrating]])</f>
        <v>#N/A</v>
      </c>
    </row>
    <row r="1414" spans="1:46" x14ac:dyDescent="0.25">
      <c r="A1414" s="1" t="s">
        <v>4527</v>
      </c>
      <c r="B1414" s="3" t="s">
        <v>4528</v>
      </c>
      <c r="C1414" s="3" t="s">
        <v>4529</v>
      </c>
      <c r="D1414" s="3" t="s">
        <v>26</v>
      </c>
      <c r="E1414" s="4">
        <v>21</v>
      </c>
      <c r="F1414" s="4" t="str">
        <f>IF(Merge2[[#This Row],[Age]]&lt;=35,"Young","Old")</f>
        <v>Young</v>
      </c>
      <c r="G1414" s="3" t="s">
        <v>27</v>
      </c>
      <c r="H1414" s="3" t="s">
        <v>57</v>
      </c>
      <c r="I1414" s="4">
        <v>22</v>
      </c>
      <c r="J1414" s="4" t="str" cm="1">
        <f t="array" ref="J1414">_xlfn.IFS(Merge2[[#This Row],[DistanceFromHome (KM)]] &lt;=10,"0-10KM",Merge2[[#This Row],[DistanceFromHome (KM)]] &lt;=20,"11-20KM",Merge2[[#This Row],[DistanceFromHome (KM)]] &lt;=30,"21-30KM",Merge2[[#This Row],[DistanceFromHome (KM)]] &lt;=40,"31-40KM",Merge2[[#This Row],[DistanceFromHome (KM)]] &lt;=50,"41-50KM")</f>
        <v>21-30KM</v>
      </c>
      <c r="K1414" s="3" t="s">
        <v>40</v>
      </c>
      <c r="L1414" s="3" t="s">
        <v>30</v>
      </c>
      <c r="M1414" s="4">
        <v>3</v>
      </c>
      <c r="N1414" s="3" t="str" cm="1">
        <f t="array" ref="N1414">_xlfn.SWITCH(Merge2[[#This Row],[Education]], 1, "Below College", 2, "College", 3, "Bachelor's", 4, "Master's", 5, "Doctorate")</f>
        <v>Bachelor's</v>
      </c>
      <c r="O1414" s="3" t="s">
        <v>77</v>
      </c>
      <c r="P1414" s="3" t="s">
        <v>93</v>
      </c>
      <c r="Q1414" s="3" t="s">
        <v>41</v>
      </c>
      <c r="R1414" s="5">
        <v>32456</v>
      </c>
      <c r="S1414" s="4">
        <v>0</v>
      </c>
      <c r="T1414" s="3" t="s">
        <v>34</v>
      </c>
      <c r="U1414" s="4">
        <f>IF(Merge2[[#This Row],[OverTime]]="Yes", 1, 0)</f>
        <v>0</v>
      </c>
      <c r="V1414" s="2">
        <v>44797</v>
      </c>
      <c r="W1414" s="3" t="s">
        <v>34</v>
      </c>
      <c r="X1414" s="4">
        <v>0</v>
      </c>
      <c r="Y1414" s="4">
        <v>0</v>
      </c>
      <c r="Z1414" s="4">
        <v>0</v>
      </c>
      <c r="AA1414" s="4" t="str">
        <f>IF(Merge2[[#This Row],[YearsSinceLastPromotion]] &gt;=4, "Need Attention", "OK")</f>
        <v>OK</v>
      </c>
      <c r="AB1414" s="4">
        <v>0</v>
      </c>
      <c r="AC1414" s="1"/>
      <c r="AD1414" s="1"/>
      <c r="AE1414" s="2"/>
      <c r="AF1414" s="4"/>
      <c r="AG1414" s="4" t="e">
        <f>IF(ISNUMBER(Merge2[[#This Row],[PerformanceRating.EnvironmentSatisfaction]]),Merge2[[#This Row],[PerformanceRating.EnvironmentSatisfaction]], NA())</f>
        <v>#N/A</v>
      </c>
      <c r="AH1414" s="4"/>
      <c r="AI1414" s="4" t="e">
        <f>IF(ISNUMBER(Merge2[[#This Row],[PerformanceRating.JobSatisfaction]]),Merge2[[#This Row],[PerformanceRating.JobSatisfaction]],NA())</f>
        <v>#N/A</v>
      </c>
      <c r="AJ1414" s="4"/>
      <c r="AK1414" s="4" t="e">
        <f>IF(ISNUMBER(Merge2[[#This Row],[PerformanceRating.RelationshipSatisfaction]]),Merge2[[#This Row],[PerformanceRating.RelationshipSatisfaction]],NA())</f>
        <v>#N/A</v>
      </c>
      <c r="AL1414" s="4"/>
      <c r="AM1414" s="4"/>
      <c r="AN1414" s="4"/>
      <c r="AO1414" s="4" t="e">
        <f>IF(ISNUMBER(Merge2[[#This Row],[PerformanceRating.WorkLifeBalance]]),Merge2[[#This Row],[PerformanceRating.WorkLifeBalance]],NA())</f>
        <v>#N/A</v>
      </c>
      <c r="AP1414" s="4"/>
      <c r="AQ1414" s="4" t="e">
        <f>IF(ISNUMBER(Merge2[[#This Row],[PerformanceRating.SelfRating]]),Merge2[[#This Row],[PerformanceRating.SelfRating]],NA())</f>
        <v>#N/A</v>
      </c>
      <c r="AR1414" s="4"/>
      <c r="AS1414" s="4" t="e">
        <f>IF(ISNUMBER(Merge2[[#This Row],[PerformanceRating.ManagerRating]]),Merge2[[#This Row],[PerformanceRating.ManagerRating]],NA())</f>
        <v>#N/A</v>
      </c>
      <c r="AT1414" s="4" t="e">
        <f>AVERAGE(Merge2[[#This Row],[environment]],Merge2[[#This Row],[job_satisfactory]],Merge2[[#This Row],[Relationship]],Merge2[[#This Row],[worklife]],Merge2[[#This Row],[selfrating]],Merge2[[#This Row],[managerrating]])</f>
        <v>#N/A</v>
      </c>
    </row>
    <row r="1415" spans="1:46" x14ac:dyDescent="0.25">
      <c r="A1415" s="1" t="s">
        <v>4530</v>
      </c>
      <c r="B1415" s="3" t="s">
        <v>4531</v>
      </c>
      <c r="C1415" s="3" t="s">
        <v>2936</v>
      </c>
      <c r="D1415" s="3" t="s">
        <v>39</v>
      </c>
      <c r="E1415" s="4">
        <v>19</v>
      </c>
      <c r="F1415" s="4" t="str">
        <f>IF(Merge2[[#This Row],[Age]]&lt;=35,"Young","Old")</f>
        <v>Young</v>
      </c>
      <c r="G1415" s="3" t="s">
        <v>27</v>
      </c>
      <c r="H1415" s="3" t="s">
        <v>28</v>
      </c>
      <c r="I1415" s="4">
        <v>43</v>
      </c>
      <c r="J1415" s="4" t="str" cm="1">
        <f t="array" ref="J1415">_xlfn.IFS(Merge2[[#This Row],[DistanceFromHome (KM)]] &lt;=10,"0-10KM",Merge2[[#This Row],[DistanceFromHome (KM)]] &lt;=20,"11-20KM",Merge2[[#This Row],[DistanceFromHome (KM)]] &lt;=30,"21-30KM",Merge2[[#This Row],[DistanceFromHome (KM)]] &lt;=40,"31-40KM",Merge2[[#This Row],[DistanceFromHome (KM)]] &lt;=50,"41-50KM")</f>
        <v>41-50KM</v>
      </c>
      <c r="K1415" s="3" t="s">
        <v>40</v>
      </c>
      <c r="L1415" s="3" t="s">
        <v>30</v>
      </c>
      <c r="M1415" s="4">
        <v>2</v>
      </c>
      <c r="N1415" s="3" t="str" cm="1">
        <f t="array" ref="N1415">_xlfn.SWITCH(Merge2[[#This Row],[Education]], 1, "Below College", 2, "College", 3, "Bachelor's", 4, "Master's", 5, "Doctorate")</f>
        <v>College</v>
      </c>
      <c r="O1415" s="3" t="s">
        <v>49</v>
      </c>
      <c r="P1415" s="3" t="s">
        <v>32</v>
      </c>
      <c r="Q1415" s="3" t="s">
        <v>41</v>
      </c>
      <c r="R1415" s="5">
        <v>61811</v>
      </c>
      <c r="S1415" s="4">
        <v>1</v>
      </c>
      <c r="T1415" s="3" t="s">
        <v>34</v>
      </c>
      <c r="U1415" s="4">
        <f>IF(Merge2[[#This Row],[OverTime]]="Yes", 1, 0)</f>
        <v>0</v>
      </c>
      <c r="V1415" s="2">
        <v>44799</v>
      </c>
      <c r="W1415" s="3" t="s">
        <v>34</v>
      </c>
      <c r="X1415" s="4">
        <v>0</v>
      </c>
      <c r="Y1415" s="4">
        <v>0</v>
      </c>
      <c r="Z1415" s="4">
        <v>0</v>
      </c>
      <c r="AA1415" s="4" t="str">
        <f>IF(Merge2[[#This Row],[YearsSinceLastPromotion]] &gt;=4, "Need Attention", "OK")</f>
        <v>OK</v>
      </c>
      <c r="AB1415" s="4">
        <v>0</v>
      </c>
      <c r="AC1415" s="1"/>
      <c r="AD1415" s="1"/>
      <c r="AE1415" s="2"/>
      <c r="AF1415" s="4"/>
      <c r="AG1415" s="4" t="e">
        <f>IF(ISNUMBER(Merge2[[#This Row],[PerformanceRating.EnvironmentSatisfaction]]),Merge2[[#This Row],[PerformanceRating.EnvironmentSatisfaction]], NA())</f>
        <v>#N/A</v>
      </c>
      <c r="AH1415" s="4"/>
      <c r="AI1415" s="4" t="e">
        <f>IF(ISNUMBER(Merge2[[#This Row],[PerformanceRating.JobSatisfaction]]),Merge2[[#This Row],[PerformanceRating.JobSatisfaction]],NA())</f>
        <v>#N/A</v>
      </c>
      <c r="AJ1415" s="4"/>
      <c r="AK1415" s="4" t="e">
        <f>IF(ISNUMBER(Merge2[[#This Row],[PerformanceRating.RelationshipSatisfaction]]),Merge2[[#This Row],[PerformanceRating.RelationshipSatisfaction]],NA())</f>
        <v>#N/A</v>
      </c>
      <c r="AL1415" s="4"/>
      <c r="AM1415" s="4"/>
      <c r="AN1415" s="4"/>
      <c r="AO1415" s="4" t="e">
        <f>IF(ISNUMBER(Merge2[[#This Row],[PerformanceRating.WorkLifeBalance]]),Merge2[[#This Row],[PerformanceRating.WorkLifeBalance]],NA())</f>
        <v>#N/A</v>
      </c>
      <c r="AP1415" s="4"/>
      <c r="AQ1415" s="4" t="e">
        <f>IF(ISNUMBER(Merge2[[#This Row],[PerformanceRating.SelfRating]]),Merge2[[#This Row],[PerformanceRating.SelfRating]],NA())</f>
        <v>#N/A</v>
      </c>
      <c r="AR1415" s="4"/>
      <c r="AS1415" s="4" t="e">
        <f>IF(ISNUMBER(Merge2[[#This Row],[PerformanceRating.ManagerRating]]),Merge2[[#This Row],[PerformanceRating.ManagerRating]],NA())</f>
        <v>#N/A</v>
      </c>
      <c r="AT1415" s="4" t="e">
        <f>AVERAGE(Merge2[[#This Row],[environment]],Merge2[[#This Row],[job_satisfactory]],Merge2[[#This Row],[Relationship]],Merge2[[#This Row],[worklife]],Merge2[[#This Row],[selfrating]],Merge2[[#This Row],[managerrating]])</f>
        <v>#N/A</v>
      </c>
    </row>
    <row r="1416" spans="1:46" x14ac:dyDescent="0.25">
      <c r="A1416" s="1" t="s">
        <v>4532</v>
      </c>
      <c r="B1416" s="3" t="s">
        <v>1262</v>
      </c>
      <c r="C1416" s="3" t="s">
        <v>4533</v>
      </c>
      <c r="D1416" s="3" t="s">
        <v>39</v>
      </c>
      <c r="E1416" s="4">
        <v>19</v>
      </c>
      <c r="F1416" s="4" t="str">
        <f>IF(Merge2[[#This Row],[Age]]&lt;=35,"Young","Old")</f>
        <v>Young</v>
      </c>
      <c r="G1416" s="3" t="s">
        <v>92</v>
      </c>
      <c r="H1416" s="3" t="s">
        <v>28</v>
      </c>
      <c r="I1416" s="4">
        <v>44</v>
      </c>
      <c r="J1416" s="4" t="str" cm="1">
        <f t="array" ref="J1416">_xlfn.IFS(Merge2[[#This Row],[DistanceFromHome (KM)]] &lt;=10,"0-10KM",Merge2[[#This Row],[DistanceFromHome (KM)]] &lt;=20,"11-20KM",Merge2[[#This Row],[DistanceFromHome (KM)]] &lt;=30,"21-30KM",Merge2[[#This Row],[DistanceFromHome (KM)]] &lt;=40,"31-40KM",Merge2[[#This Row],[DistanceFromHome (KM)]] &lt;=50,"41-50KM")</f>
        <v>41-50KM</v>
      </c>
      <c r="K1416" s="3" t="s">
        <v>40</v>
      </c>
      <c r="L1416" s="3" t="s">
        <v>30</v>
      </c>
      <c r="M1416" s="4">
        <v>3</v>
      </c>
      <c r="N1416" s="3" t="str" cm="1">
        <f t="array" ref="N1416">_xlfn.SWITCH(Merge2[[#This Row],[Education]], 1, "Below College", 2, "College", 3, "Bachelor's", 4, "Master's", 5, "Doctorate")</f>
        <v>Bachelor's</v>
      </c>
      <c r="O1416" s="3" t="s">
        <v>31</v>
      </c>
      <c r="P1416" s="3" t="s">
        <v>32</v>
      </c>
      <c r="Q1416" s="3" t="s">
        <v>41</v>
      </c>
      <c r="R1416" s="5">
        <v>37645</v>
      </c>
      <c r="S1416" s="4">
        <v>1</v>
      </c>
      <c r="T1416" s="3" t="s">
        <v>34</v>
      </c>
      <c r="U1416" s="4">
        <f>IF(Merge2[[#This Row],[OverTime]]="Yes", 1, 0)</f>
        <v>0</v>
      </c>
      <c r="V1416" s="2">
        <v>44800</v>
      </c>
      <c r="W1416" s="3" t="s">
        <v>34</v>
      </c>
      <c r="X1416" s="4">
        <v>0</v>
      </c>
      <c r="Y1416" s="4">
        <v>0</v>
      </c>
      <c r="Z1416" s="4">
        <v>0</v>
      </c>
      <c r="AA1416" s="4" t="str">
        <f>IF(Merge2[[#This Row],[YearsSinceLastPromotion]] &gt;=4, "Need Attention", "OK")</f>
        <v>OK</v>
      </c>
      <c r="AB1416" s="4">
        <v>0</v>
      </c>
      <c r="AC1416" s="1"/>
      <c r="AD1416" s="1"/>
      <c r="AE1416" s="2"/>
      <c r="AF1416" s="4"/>
      <c r="AG1416" s="4" t="e">
        <f>IF(ISNUMBER(Merge2[[#This Row],[PerformanceRating.EnvironmentSatisfaction]]),Merge2[[#This Row],[PerformanceRating.EnvironmentSatisfaction]], NA())</f>
        <v>#N/A</v>
      </c>
      <c r="AH1416" s="4"/>
      <c r="AI1416" s="4" t="e">
        <f>IF(ISNUMBER(Merge2[[#This Row],[PerformanceRating.JobSatisfaction]]),Merge2[[#This Row],[PerformanceRating.JobSatisfaction]],NA())</f>
        <v>#N/A</v>
      </c>
      <c r="AJ1416" s="4"/>
      <c r="AK1416" s="4" t="e">
        <f>IF(ISNUMBER(Merge2[[#This Row],[PerformanceRating.RelationshipSatisfaction]]),Merge2[[#This Row],[PerformanceRating.RelationshipSatisfaction]],NA())</f>
        <v>#N/A</v>
      </c>
      <c r="AL1416" s="4"/>
      <c r="AM1416" s="4"/>
      <c r="AN1416" s="4"/>
      <c r="AO1416" s="4" t="e">
        <f>IF(ISNUMBER(Merge2[[#This Row],[PerformanceRating.WorkLifeBalance]]),Merge2[[#This Row],[PerformanceRating.WorkLifeBalance]],NA())</f>
        <v>#N/A</v>
      </c>
      <c r="AP1416" s="4"/>
      <c r="AQ1416" s="4" t="e">
        <f>IF(ISNUMBER(Merge2[[#This Row],[PerformanceRating.SelfRating]]),Merge2[[#This Row],[PerformanceRating.SelfRating]],NA())</f>
        <v>#N/A</v>
      </c>
      <c r="AR1416" s="4"/>
      <c r="AS1416" s="4" t="e">
        <f>IF(ISNUMBER(Merge2[[#This Row],[PerformanceRating.ManagerRating]]),Merge2[[#This Row],[PerformanceRating.ManagerRating]],NA())</f>
        <v>#N/A</v>
      </c>
      <c r="AT1416" s="4" t="e">
        <f>AVERAGE(Merge2[[#This Row],[environment]],Merge2[[#This Row],[job_satisfactory]],Merge2[[#This Row],[Relationship]],Merge2[[#This Row],[worklife]],Merge2[[#This Row],[selfrating]],Merge2[[#This Row],[managerrating]])</f>
        <v>#N/A</v>
      </c>
    </row>
    <row r="1417" spans="1:46" x14ac:dyDescent="0.25">
      <c r="A1417" s="1" t="s">
        <v>4534</v>
      </c>
      <c r="B1417" s="3" t="s">
        <v>4535</v>
      </c>
      <c r="C1417" s="3" t="s">
        <v>4536</v>
      </c>
      <c r="D1417" s="3" t="s">
        <v>26</v>
      </c>
      <c r="E1417" s="4">
        <v>18</v>
      </c>
      <c r="F1417" s="4" t="str">
        <f>IF(Merge2[[#This Row],[Age]]&lt;=35,"Young","Old")</f>
        <v>Young</v>
      </c>
      <c r="G1417" s="3" t="s">
        <v>92</v>
      </c>
      <c r="H1417" s="3" t="s">
        <v>57</v>
      </c>
      <c r="I1417" s="4">
        <v>8</v>
      </c>
      <c r="J1417" s="4" t="str" cm="1">
        <f t="array" ref="J1417">_xlfn.IFS(Merge2[[#This Row],[DistanceFromHome (KM)]] &lt;=10,"0-10KM",Merge2[[#This Row],[DistanceFromHome (KM)]] &lt;=20,"11-20KM",Merge2[[#This Row],[DistanceFromHome (KM)]] &lt;=30,"21-30KM",Merge2[[#This Row],[DistanceFromHome (KM)]] &lt;=40,"31-40KM",Merge2[[#This Row],[DistanceFromHome (KM)]] &lt;=50,"41-50KM")</f>
        <v>0-10KM</v>
      </c>
      <c r="K1417" s="3" t="s">
        <v>40</v>
      </c>
      <c r="L1417" s="3" t="s">
        <v>30</v>
      </c>
      <c r="M1417" s="4">
        <v>3</v>
      </c>
      <c r="N1417" s="3" t="str" cm="1">
        <f t="array" ref="N1417">_xlfn.SWITCH(Merge2[[#This Row],[Education]], 1, "Below College", 2, "College", 3, "Bachelor's", 4, "Master's", 5, "Doctorate")</f>
        <v>Bachelor's</v>
      </c>
      <c r="O1417" s="3" t="s">
        <v>58</v>
      </c>
      <c r="P1417" s="3" t="s">
        <v>110</v>
      </c>
      <c r="Q1417" s="3" t="s">
        <v>41</v>
      </c>
      <c r="R1417" s="5">
        <v>31894</v>
      </c>
      <c r="S1417" s="4">
        <v>0</v>
      </c>
      <c r="T1417" s="3" t="s">
        <v>42</v>
      </c>
      <c r="U1417" s="4">
        <f>IF(Merge2[[#This Row],[OverTime]]="Yes", 1, 0)</f>
        <v>1</v>
      </c>
      <c r="V1417" s="2">
        <v>44804</v>
      </c>
      <c r="W1417" s="3" t="s">
        <v>42</v>
      </c>
      <c r="X1417" s="4">
        <v>0</v>
      </c>
      <c r="Y1417" s="4">
        <v>0</v>
      </c>
      <c r="Z1417" s="4">
        <v>0</v>
      </c>
      <c r="AA1417" s="4" t="str">
        <f>IF(Merge2[[#This Row],[YearsSinceLastPromotion]] &gt;=4, "Need Attention", "OK")</f>
        <v>OK</v>
      </c>
      <c r="AB1417" s="4">
        <v>0</v>
      </c>
      <c r="AC1417" s="1" t="s">
        <v>4537</v>
      </c>
      <c r="AD1417" s="1" t="s">
        <v>4534</v>
      </c>
      <c r="AE1417" s="2">
        <v>42627</v>
      </c>
      <c r="AF1417" s="4">
        <v>5</v>
      </c>
      <c r="AG1417" s="4">
        <f>IF(ISNUMBER(Merge2[[#This Row],[PerformanceRating.EnvironmentSatisfaction]]),Merge2[[#This Row],[PerformanceRating.EnvironmentSatisfaction]], NA())</f>
        <v>5</v>
      </c>
      <c r="AH1417" s="4">
        <v>5</v>
      </c>
      <c r="AI1417" s="4">
        <f>IF(ISNUMBER(Merge2[[#This Row],[PerformanceRating.JobSatisfaction]]),Merge2[[#This Row],[PerformanceRating.JobSatisfaction]],NA())</f>
        <v>5</v>
      </c>
      <c r="AJ1417" s="4">
        <v>2</v>
      </c>
      <c r="AK1417" s="4">
        <f>IF(ISNUMBER(Merge2[[#This Row],[PerformanceRating.RelationshipSatisfaction]]),Merge2[[#This Row],[PerformanceRating.RelationshipSatisfaction]],NA())</f>
        <v>2</v>
      </c>
      <c r="AL1417" s="4">
        <v>2</v>
      </c>
      <c r="AM1417" s="4">
        <v>3</v>
      </c>
      <c r="AN1417" s="4">
        <v>2</v>
      </c>
      <c r="AO1417" s="4">
        <f>IF(ISNUMBER(Merge2[[#This Row],[PerformanceRating.WorkLifeBalance]]),Merge2[[#This Row],[PerformanceRating.WorkLifeBalance]],NA())</f>
        <v>2</v>
      </c>
      <c r="AP1417" s="4">
        <v>3</v>
      </c>
      <c r="AQ1417" s="4">
        <f>IF(ISNUMBER(Merge2[[#This Row],[PerformanceRating.SelfRating]]),Merge2[[#This Row],[PerformanceRating.SelfRating]],NA())</f>
        <v>3</v>
      </c>
      <c r="AR1417" s="4">
        <v>2</v>
      </c>
      <c r="AS1417" s="4">
        <f>IF(ISNUMBER(Merge2[[#This Row],[PerformanceRating.ManagerRating]]),Merge2[[#This Row],[PerformanceRating.ManagerRating]],NA())</f>
        <v>2</v>
      </c>
      <c r="AT1417" s="4">
        <f>AVERAGE(Merge2[[#This Row],[environment]],Merge2[[#This Row],[job_satisfactory]],Merge2[[#This Row],[Relationship]],Merge2[[#This Row],[worklife]],Merge2[[#This Row],[selfrating]],Merge2[[#This Row],[managerrating]])</f>
        <v>3.1666666666666665</v>
      </c>
    </row>
    <row r="1418" spans="1:46" x14ac:dyDescent="0.25">
      <c r="A1418" s="1" t="s">
        <v>4538</v>
      </c>
      <c r="B1418" s="3" t="s">
        <v>4539</v>
      </c>
      <c r="C1418" s="3" t="s">
        <v>4540</v>
      </c>
      <c r="D1418" s="3" t="s">
        <v>39</v>
      </c>
      <c r="E1418" s="4">
        <v>26</v>
      </c>
      <c r="F1418" s="4" t="str">
        <f>IF(Merge2[[#This Row],[Age]]&lt;=35,"Young","Old")</f>
        <v>Young</v>
      </c>
      <c r="G1418" s="3" t="s">
        <v>27</v>
      </c>
      <c r="H1418" s="3" t="s">
        <v>28</v>
      </c>
      <c r="I1418" s="4">
        <v>11</v>
      </c>
      <c r="J1418" s="4" t="str" cm="1">
        <f t="array" ref="J1418">_xlfn.IFS(Merge2[[#This Row],[DistanceFromHome (KM)]] &lt;=10,"0-10KM",Merge2[[#This Row],[DistanceFromHome (KM)]] &lt;=20,"11-20KM",Merge2[[#This Row],[DistanceFromHome (KM)]] &lt;=30,"21-30KM",Merge2[[#This Row],[DistanceFromHome (KM)]] &lt;=40,"31-40KM",Merge2[[#This Row],[DistanceFromHome (KM)]] &lt;=50,"41-50KM")</f>
        <v>11-20KM</v>
      </c>
      <c r="K1418" s="3" t="s">
        <v>40</v>
      </c>
      <c r="L1418" s="3" t="s">
        <v>30</v>
      </c>
      <c r="M1418" s="4">
        <v>4</v>
      </c>
      <c r="N1418" s="3" t="str" cm="1">
        <f t="array" ref="N1418">_xlfn.SWITCH(Merge2[[#This Row],[Education]], 1, "Below College", 2, "College", 3, "Bachelor's", 4, "Master's", 5, "Doctorate")</f>
        <v>Master's</v>
      </c>
      <c r="O1418" s="3" t="s">
        <v>49</v>
      </c>
      <c r="P1418" s="3" t="s">
        <v>32</v>
      </c>
      <c r="Q1418" s="3" t="s">
        <v>41</v>
      </c>
      <c r="R1418" s="5">
        <v>63478</v>
      </c>
      <c r="S1418" s="4">
        <v>1</v>
      </c>
      <c r="T1418" s="3" t="s">
        <v>34</v>
      </c>
      <c r="U1418" s="4">
        <f>IF(Merge2[[#This Row],[OverTime]]="Yes", 1, 0)</f>
        <v>0</v>
      </c>
      <c r="V1418" s="2">
        <v>44804</v>
      </c>
      <c r="W1418" s="3" t="s">
        <v>34</v>
      </c>
      <c r="X1418" s="4">
        <v>0</v>
      </c>
      <c r="Y1418" s="4">
        <v>0</v>
      </c>
      <c r="Z1418" s="4">
        <v>0</v>
      </c>
      <c r="AA1418" s="4" t="str">
        <f>IF(Merge2[[#This Row],[YearsSinceLastPromotion]] &gt;=4, "Need Attention", "OK")</f>
        <v>OK</v>
      </c>
      <c r="AB1418" s="4">
        <v>0</v>
      </c>
      <c r="AC1418" s="1"/>
      <c r="AD1418" s="1"/>
      <c r="AE1418" s="2"/>
      <c r="AF1418" s="4"/>
      <c r="AG1418" s="4" t="e">
        <f>IF(ISNUMBER(Merge2[[#This Row],[PerformanceRating.EnvironmentSatisfaction]]),Merge2[[#This Row],[PerformanceRating.EnvironmentSatisfaction]], NA())</f>
        <v>#N/A</v>
      </c>
      <c r="AH1418" s="4"/>
      <c r="AI1418" s="4" t="e">
        <f>IF(ISNUMBER(Merge2[[#This Row],[PerformanceRating.JobSatisfaction]]),Merge2[[#This Row],[PerformanceRating.JobSatisfaction]],NA())</f>
        <v>#N/A</v>
      </c>
      <c r="AJ1418" s="4"/>
      <c r="AK1418" s="4" t="e">
        <f>IF(ISNUMBER(Merge2[[#This Row],[PerformanceRating.RelationshipSatisfaction]]),Merge2[[#This Row],[PerformanceRating.RelationshipSatisfaction]],NA())</f>
        <v>#N/A</v>
      </c>
      <c r="AL1418" s="4"/>
      <c r="AM1418" s="4"/>
      <c r="AN1418" s="4"/>
      <c r="AO1418" s="4" t="e">
        <f>IF(ISNUMBER(Merge2[[#This Row],[PerformanceRating.WorkLifeBalance]]),Merge2[[#This Row],[PerformanceRating.WorkLifeBalance]],NA())</f>
        <v>#N/A</v>
      </c>
      <c r="AP1418" s="4"/>
      <c r="AQ1418" s="4" t="e">
        <f>IF(ISNUMBER(Merge2[[#This Row],[PerformanceRating.SelfRating]]),Merge2[[#This Row],[PerformanceRating.SelfRating]],NA())</f>
        <v>#N/A</v>
      </c>
      <c r="AR1418" s="4"/>
      <c r="AS1418" s="4" t="e">
        <f>IF(ISNUMBER(Merge2[[#This Row],[PerformanceRating.ManagerRating]]),Merge2[[#This Row],[PerformanceRating.ManagerRating]],NA())</f>
        <v>#N/A</v>
      </c>
      <c r="AT1418" s="4" t="e">
        <f>AVERAGE(Merge2[[#This Row],[environment]],Merge2[[#This Row],[job_satisfactory]],Merge2[[#This Row],[Relationship]],Merge2[[#This Row],[worklife]],Merge2[[#This Row],[selfrating]],Merge2[[#This Row],[managerrating]])</f>
        <v>#N/A</v>
      </c>
    </row>
    <row r="1419" spans="1:46" x14ac:dyDescent="0.25">
      <c r="A1419" s="1" t="s">
        <v>4541</v>
      </c>
      <c r="B1419" s="3" t="s">
        <v>4542</v>
      </c>
      <c r="C1419" s="3" t="s">
        <v>4543</v>
      </c>
      <c r="D1419" s="3" t="s">
        <v>26</v>
      </c>
      <c r="E1419" s="4">
        <v>18</v>
      </c>
      <c r="F1419" s="4" t="str">
        <f>IF(Merge2[[#This Row],[Age]]&lt;=35,"Young","Old")</f>
        <v>Young</v>
      </c>
      <c r="G1419" s="3" t="s">
        <v>27</v>
      </c>
      <c r="H1419" s="3" t="s">
        <v>57</v>
      </c>
      <c r="I1419" s="4">
        <v>20</v>
      </c>
      <c r="J1419" s="4" t="str" cm="1">
        <f t="array" ref="J1419">_xlfn.IFS(Merge2[[#This Row],[DistanceFromHome (KM)]] &lt;=10,"0-10KM",Merge2[[#This Row],[DistanceFromHome (KM)]] &lt;=20,"11-20KM",Merge2[[#This Row],[DistanceFromHome (KM)]] &lt;=30,"21-30KM",Merge2[[#This Row],[DistanceFromHome (KM)]] &lt;=40,"31-40KM",Merge2[[#This Row],[DistanceFromHome (KM)]] &lt;=50,"41-50KM")</f>
        <v>11-20KM</v>
      </c>
      <c r="K1419" s="3" t="s">
        <v>40</v>
      </c>
      <c r="L1419" s="3" t="s">
        <v>30</v>
      </c>
      <c r="M1419" s="4">
        <v>4</v>
      </c>
      <c r="N1419" s="3" t="str" cm="1">
        <f t="array" ref="N1419">_xlfn.SWITCH(Merge2[[#This Row],[Education]], 1, "Below College", 2, "College", 3, "Bachelor's", 4, "Master's", 5, "Doctorate")</f>
        <v>Master's</v>
      </c>
      <c r="O1419" s="3" t="s">
        <v>58</v>
      </c>
      <c r="P1419" s="3" t="s">
        <v>101</v>
      </c>
      <c r="Q1419" s="3" t="s">
        <v>41</v>
      </c>
      <c r="R1419" s="5">
        <v>44770</v>
      </c>
      <c r="S1419" s="4">
        <v>1</v>
      </c>
      <c r="T1419" s="3" t="s">
        <v>34</v>
      </c>
      <c r="U1419" s="4">
        <f>IF(Merge2[[#This Row],[OverTime]]="Yes", 1, 0)</f>
        <v>0</v>
      </c>
      <c r="V1419" s="2">
        <v>44806</v>
      </c>
      <c r="W1419" s="3" t="s">
        <v>34</v>
      </c>
      <c r="X1419" s="4">
        <v>0</v>
      </c>
      <c r="Y1419" s="4">
        <v>0</v>
      </c>
      <c r="Z1419" s="4">
        <v>0</v>
      </c>
      <c r="AA1419" s="4" t="str">
        <f>IF(Merge2[[#This Row],[YearsSinceLastPromotion]] &gt;=4, "Need Attention", "OK")</f>
        <v>OK</v>
      </c>
      <c r="AB1419" s="4">
        <v>0</v>
      </c>
      <c r="AC1419" s="1"/>
      <c r="AD1419" s="1"/>
      <c r="AE1419" s="2"/>
      <c r="AF1419" s="4"/>
      <c r="AG1419" s="4" t="e">
        <f>IF(ISNUMBER(Merge2[[#This Row],[PerformanceRating.EnvironmentSatisfaction]]),Merge2[[#This Row],[PerformanceRating.EnvironmentSatisfaction]], NA())</f>
        <v>#N/A</v>
      </c>
      <c r="AH1419" s="4"/>
      <c r="AI1419" s="4" t="e">
        <f>IF(ISNUMBER(Merge2[[#This Row],[PerformanceRating.JobSatisfaction]]),Merge2[[#This Row],[PerformanceRating.JobSatisfaction]],NA())</f>
        <v>#N/A</v>
      </c>
      <c r="AJ1419" s="4"/>
      <c r="AK1419" s="4" t="e">
        <f>IF(ISNUMBER(Merge2[[#This Row],[PerformanceRating.RelationshipSatisfaction]]),Merge2[[#This Row],[PerformanceRating.RelationshipSatisfaction]],NA())</f>
        <v>#N/A</v>
      </c>
      <c r="AL1419" s="4"/>
      <c r="AM1419" s="4"/>
      <c r="AN1419" s="4"/>
      <c r="AO1419" s="4" t="e">
        <f>IF(ISNUMBER(Merge2[[#This Row],[PerformanceRating.WorkLifeBalance]]),Merge2[[#This Row],[PerformanceRating.WorkLifeBalance]],NA())</f>
        <v>#N/A</v>
      </c>
      <c r="AP1419" s="4"/>
      <c r="AQ1419" s="4" t="e">
        <f>IF(ISNUMBER(Merge2[[#This Row],[PerformanceRating.SelfRating]]),Merge2[[#This Row],[PerformanceRating.SelfRating]],NA())</f>
        <v>#N/A</v>
      </c>
      <c r="AR1419" s="4"/>
      <c r="AS1419" s="4" t="e">
        <f>IF(ISNUMBER(Merge2[[#This Row],[PerformanceRating.ManagerRating]]),Merge2[[#This Row],[PerformanceRating.ManagerRating]],NA())</f>
        <v>#N/A</v>
      </c>
      <c r="AT1419" s="4" t="e">
        <f>AVERAGE(Merge2[[#This Row],[environment]],Merge2[[#This Row],[job_satisfactory]],Merge2[[#This Row],[Relationship]],Merge2[[#This Row],[worklife]],Merge2[[#This Row],[selfrating]],Merge2[[#This Row],[managerrating]])</f>
        <v>#N/A</v>
      </c>
    </row>
    <row r="1420" spans="1:46" hidden="1" x14ac:dyDescent="0.25">
      <c r="A1420" s="1" t="s">
        <v>4544</v>
      </c>
      <c r="B1420" s="3" t="s">
        <v>4545</v>
      </c>
      <c r="C1420" s="3" t="s">
        <v>4546</v>
      </c>
      <c r="D1420" s="3" t="s">
        <v>39</v>
      </c>
      <c r="E1420" s="4">
        <v>40</v>
      </c>
      <c r="F1420" s="4" t="str">
        <f>IF(Merge2[[#This Row],[Age]]&lt;=35,"Young","Old")</f>
        <v>Old</v>
      </c>
      <c r="G1420" s="3" t="s">
        <v>27</v>
      </c>
      <c r="H1420" s="3" t="s">
        <v>28</v>
      </c>
      <c r="I1420" s="4">
        <v>36</v>
      </c>
      <c r="J1420" s="4" t="str" cm="1">
        <f t="array" ref="J1420">_xlfn.IFS(Merge2[[#This Row],[DistanceFromHome (KM)]] &lt;=10,"0-10KM",Merge2[[#This Row],[DistanceFromHome (KM)]] &lt;=20,"11-20KM",Merge2[[#This Row],[DistanceFromHome (KM)]] &lt;=30,"21-30KM",Merge2[[#This Row],[DistanceFromHome (KM)]] &lt;=40,"31-40KM",Merge2[[#This Row],[DistanceFromHome (KM)]] &lt;=50,"41-50KM")</f>
        <v>31-40KM</v>
      </c>
      <c r="K1420" s="3" t="s">
        <v>69</v>
      </c>
      <c r="L1420" s="3" t="s">
        <v>30</v>
      </c>
      <c r="M1420" s="4">
        <v>4</v>
      </c>
      <c r="N1420" s="3" t="str" cm="1">
        <f t="array" ref="N1420">_xlfn.SWITCH(Merge2[[#This Row],[Education]], 1, "Below College", 2, "College", 3, "Bachelor's", 4, "Master's", 5, "Doctorate")</f>
        <v>Master's</v>
      </c>
      <c r="O1420" s="3" t="s">
        <v>31</v>
      </c>
      <c r="P1420" s="3" t="s">
        <v>32</v>
      </c>
      <c r="Q1420" s="3" t="s">
        <v>33</v>
      </c>
      <c r="R1420" s="5">
        <v>194967</v>
      </c>
      <c r="S1420" s="4">
        <v>1</v>
      </c>
      <c r="T1420" s="3" t="s">
        <v>34</v>
      </c>
      <c r="U1420" s="4">
        <f>IF(Merge2[[#This Row],[OverTime]]="Yes", 1, 0)</f>
        <v>0</v>
      </c>
      <c r="V1420" s="2">
        <v>44807</v>
      </c>
      <c r="W1420" s="3" t="s">
        <v>34</v>
      </c>
      <c r="X1420" s="4">
        <v>0</v>
      </c>
      <c r="Y1420" s="4">
        <v>0</v>
      </c>
      <c r="Z1420" s="4">
        <v>0</v>
      </c>
      <c r="AA1420" s="4" t="str">
        <f>IF(Merge2[[#This Row],[YearsSinceLastPromotion]] &gt;=4, "Need Attention", "OK")</f>
        <v>OK</v>
      </c>
      <c r="AB1420" s="4">
        <v>0</v>
      </c>
      <c r="AC1420" s="1"/>
      <c r="AD1420" s="1"/>
      <c r="AE1420" s="2"/>
      <c r="AF1420" s="4"/>
      <c r="AG1420" s="4" t="e">
        <f>IF(ISNUMBER(Merge2[[#This Row],[PerformanceRating.EnvironmentSatisfaction]]),Merge2[[#This Row],[PerformanceRating.EnvironmentSatisfaction]], NA())</f>
        <v>#N/A</v>
      </c>
      <c r="AH1420" s="4"/>
      <c r="AI1420" s="4" t="e">
        <f>IF(ISNUMBER(Merge2[[#This Row],[PerformanceRating.JobSatisfaction]]),Merge2[[#This Row],[PerformanceRating.JobSatisfaction]],NA())</f>
        <v>#N/A</v>
      </c>
      <c r="AJ1420" s="4"/>
      <c r="AK1420" s="4" t="e">
        <f>IF(ISNUMBER(Merge2[[#This Row],[PerformanceRating.RelationshipSatisfaction]]),Merge2[[#This Row],[PerformanceRating.RelationshipSatisfaction]],NA())</f>
        <v>#N/A</v>
      </c>
      <c r="AL1420" s="4"/>
      <c r="AM1420" s="4"/>
      <c r="AN1420" s="4"/>
      <c r="AO1420" s="4" t="e">
        <f>IF(ISNUMBER(Merge2[[#This Row],[PerformanceRating.WorkLifeBalance]]),Merge2[[#This Row],[PerformanceRating.WorkLifeBalance]],NA())</f>
        <v>#N/A</v>
      </c>
      <c r="AP1420" s="4"/>
      <c r="AQ1420" s="4" t="e">
        <f>IF(ISNUMBER(Merge2[[#This Row],[PerformanceRating.SelfRating]]),Merge2[[#This Row],[PerformanceRating.SelfRating]],NA())</f>
        <v>#N/A</v>
      </c>
      <c r="AR1420" s="4"/>
      <c r="AS1420" s="4" t="e">
        <f>IF(ISNUMBER(Merge2[[#This Row],[PerformanceRating.ManagerRating]]),Merge2[[#This Row],[PerformanceRating.ManagerRating]],NA())</f>
        <v>#N/A</v>
      </c>
      <c r="AT1420" s="4" t="e">
        <f>AVERAGE(Merge2[[#This Row],[environment]],Merge2[[#This Row],[job_satisfactory]],Merge2[[#This Row],[Relationship]],Merge2[[#This Row],[worklife]],Merge2[[#This Row],[selfrating]],Merge2[[#This Row],[managerrating]])</f>
        <v>#N/A</v>
      </c>
    </row>
    <row r="1421" spans="1:46" x14ac:dyDescent="0.25">
      <c r="A1421" s="1" t="s">
        <v>4547</v>
      </c>
      <c r="B1421" s="3" t="s">
        <v>4548</v>
      </c>
      <c r="C1421" s="3" t="s">
        <v>4549</v>
      </c>
      <c r="D1421" s="3" t="s">
        <v>26</v>
      </c>
      <c r="E1421" s="4">
        <v>18</v>
      </c>
      <c r="F1421" s="4" t="str">
        <f>IF(Merge2[[#This Row],[Age]]&lt;=35,"Young","Old")</f>
        <v>Young</v>
      </c>
      <c r="G1421" s="3" t="s">
        <v>27</v>
      </c>
      <c r="H1421" s="3" t="s">
        <v>47</v>
      </c>
      <c r="I1421" s="4">
        <v>22</v>
      </c>
      <c r="J1421" s="4" t="str" cm="1">
        <f t="array" ref="J1421">_xlfn.IFS(Merge2[[#This Row],[DistanceFromHome (KM)]] &lt;=10,"0-10KM",Merge2[[#This Row],[DistanceFromHome (KM)]] &lt;=20,"11-20KM",Merge2[[#This Row],[DistanceFromHome (KM)]] &lt;=30,"21-30KM",Merge2[[#This Row],[DistanceFromHome (KM)]] &lt;=40,"31-40KM",Merge2[[#This Row],[DistanceFromHome (KM)]] &lt;=50,"41-50KM")</f>
        <v>21-30KM</v>
      </c>
      <c r="K1421" s="3" t="s">
        <v>40</v>
      </c>
      <c r="L1421" s="3" t="s">
        <v>30</v>
      </c>
      <c r="M1421" s="4">
        <v>3</v>
      </c>
      <c r="N1421" s="3" t="str" cm="1">
        <f t="array" ref="N1421">_xlfn.SWITCH(Merge2[[#This Row],[Education]], 1, "Below College", 2, "College", 3, "Bachelor's", 4, "Master's", 5, "Doctorate")</f>
        <v>Bachelor's</v>
      </c>
      <c r="O1421" s="3" t="s">
        <v>49</v>
      </c>
      <c r="P1421" s="3" t="s">
        <v>64</v>
      </c>
      <c r="Q1421" s="3" t="s">
        <v>41</v>
      </c>
      <c r="R1421" s="5">
        <v>31024</v>
      </c>
      <c r="S1421" s="4">
        <v>1</v>
      </c>
      <c r="T1421" s="3" t="s">
        <v>34</v>
      </c>
      <c r="U1421" s="4">
        <f>IF(Merge2[[#This Row],[OverTime]]="Yes", 1, 0)</f>
        <v>0</v>
      </c>
      <c r="V1421" s="2">
        <v>44808</v>
      </c>
      <c r="W1421" s="3" t="s">
        <v>34</v>
      </c>
      <c r="X1421" s="4">
        <v>0</v>
      </c>
      <c r="Y1421" s="4">
        <v>0</v>
      </c>
      <c r="Z1421" s="4">
        <v>0</v>
      </c>
      <c r="AA1421" s="4" t="str">
        <f>IF(Merge2[[#This Row],[YearsSinceLastPromotion]] &gt;=4, "Need Attention", "OK")</f>
        <v>OK</v>
      </c>
      <c r="AB1421" s="4">
        <v>0</v>
      </c>
      <c r="AC1421" s="1"/>
      <c r="AD1421" s="1"/>
      <c r="AE1421" s="2"/>
      <c r="AF1421" s="4"/>
      <c r="AG1421" s="4" t="e">
        <f>IF(ISNUMBER(Merge2[[#This Row],[PerformanceRating.EnvironmentSatisfaction]]),Merge2[[#This Row],[PerformanceRating.EnvironmentSatisfaction]], NA())</f>
        <v>#N/A</v>
      </c>
      <c r="AH1421" s="4"/>
      <c r="AI1421" s="4" t="e">
        <f>IF(ISNUMBER(Merge2[[#This Row],[PerformanceRating.JobSatisfaction]]),Merge2[[#This Row],[PerformanceRating.JobSatisfaction]],NA())</f>
        <v>#N/A</v>
      </c>
      <c r="AJ1421" s="4"/>
      <c r="AK1421" s="4" t="e">
        <f>IF(ISNUMBER(Merge2[[#This Row],[PerformanceRating.RelationshipSatisfaction]]),Merge2[[#This Row],[PerformanceRating.RelationshipSatisfaction]],NA())</f>
        <v>#N/A</v>
      </c>
      <c r="AL1421" s="4"/>
      <c r="AM1421" s="4"/>
      <c r="AN1421" s="4"/>
      <c r="AO1421" s="4" t="e">
        <f>IF(ISNUMBER(Merge2[[#This Row],[PerformanceRating.WorkLifeBalance]]),Merge2[[#This Row],[PerformanceRating.WorkLifeBalance]],NA())</f>
        <v>#N/A</v>
      </c>
      <c r="AP1421" s="4"/>
      <c r="AQ1421" s="4" t="e">
        <f>IF(ISNUMBER(Merge2[[#This Row],[PerformanceRating.SelfRating]]),Merge2[[#This Row],[PerformanceRating.SelfRating]],NA())</f>
        <v>#N/A</v>
      </c>
      <c r="AR1421" s="4"/>
      <c r="AS1421" s="4" t="e">
        <f>IF(ISNUMBER(Merge2[[#This Row],[PerformanceRating.ManagerRating]]),Merge2[[#This Row],[PerformanceRating.ManagerRating]],NA())</f>
        <v>#N/A</v>
      </c>
      <c r="AT1421" s="4" t="e">
        <f>AVERAGE(Merge2[[#This Row],[environment]],Merge2[[#This Row],[job_satisfactory]],Merge2[[#This Row],[Relationship]],Merge2[[#This Row],[worklife]],Merge2[[#This Row],[selfrating]],Merge2[[#This Row],[managerrating]])</f>
        <v>#N/A</v>
      </c>
    </row>
    <row r="1422" spans="1:46" x14ac:dyDescent="0.25">
      <c r="A1422" s="1" t="s">
        <v>4550</v>
      </c>
      <c r="B1422" s="3" t="s">
        <v>4551</v>
      </c>
      <c r="C1422" s="3" t="s">
        <v>4552</v>
      </c>
      <c r="D1422" s="3" t="s">
        <v>39</v>
      </c>
      <c r="E1422" s="4">
        <v>31</v>
      </c>
      <c r="F1422" s="4" t="str">
        <f>IF(Merge2[[#This Row],[Age]]&lt;=35,"Young","Old")</f>
        <v>Young</v>
      </c>
      <c r="G1422" s="3" t="s">
        <v>27</v>
      </c>
      <c r="H1422" s="3" t="s">
        <v>28</v>
      </c>
      <c r="I1422" s="4">
        <v>19</v>
      </c>
      <c r="J1422" s="4" t="str" cm="1">
        <f t="array" ref="J1422">_xlfn.IFS(Merge2[[#This Row],[DistanceFromHome (KM)]] &lt;=10,"0-10KM",Merge2[[#This Row],[DistanceFromHome (KM)]] &lt;=20,"11-20KM",Merge2[[#This Row],[DistanceFromHome (KM)]] &lt;=30,"21-30KM",Merge2[[#This Row],[DistanceFromHome (KM)]] &lt;=40,"31-40KM",Merge2[[#This Row],[DistanceFromHome (KM)]] &lt;=50,"41-50KM")</f>
        <v>11-20KM</v>
      </c>
      <c r="K1422" s="3" t="s">
        <v>40</v>
      </c>
      <c r="L1422" s="3" t="s">
        <v>30</v>
      </c>
      <c r="M1422" s="4">
        <v>2</v>
      </c>
      <c r="N1422" s="3" t="str" cm="1">
        <f t="array" ref="N1422">_xlfn.SWITCH(Merge2[[#This Row],[Education]], 1, "Below College", 2, "College", 3, "Bachelor's", 4, "Master's", 5, "Doctorate")</f>
        <v>College</v>
      </c>
      <c r="O1422" s="3" t="s">
        <v>31</v>
      </c>
      <c r="P1422" s="3" t="s">
        <v>32</v>
      </c>
      <c r="Q1422" s="3" t="s">
        <v>51</v>
      </c>
      <c r="R1422" s="5">
        <v>96806</v>
      </c>
      <c r="S1422" s="4">
        <v>1</v>
      </c>
      <c r="T1422" s="3" t="s">
        <v>42</v>
      </c>
      <c r="U1422" s="4">
        <f>IF(Merge2[[#This Row],[OverTime]]="Yes", 1, 0)</f>
        <v>1</v>
      </c>
      <c r="V1422" s="2">
        <v>44808</v>
      </c>
      <c r="W1422" s="3" t="s">
        <v>34</v>
      </c>
      <c r="X1422" s="4">
        <v>0</v>
      </c>
      <c r="Y1422" s="4">
        <v>0</v>
      </c>
      <c r="Z1422" s="4">
        <v>0</v>
      </c>
      <c r="AA1422" s="4" t="str">
        <f>IF(Merge2[[#This Row],[YearsSinceLastPromotion]] &gt;=4, "Need Attention", "OK")</f>
        <v>OK</v>
      </c>
      <c r="AB1422" s="4">
        <v>0</v>
      </c>
      <c r="AC1422" s="1"/>
      <c r="AD1422" s="1"/>
      <c r="AE1422" s="2"/>
      <c r="AF1422" s="4"/>
      <c r="AG1422" s="4" t="e">
        <f>IF(ISNUMBER(Merge2[[#This Row],[PerformanceRating.EnvironmentSatisfaction]]),Merge2[[#This Row],[PerformanceRating.EnvironmentSatisfaction]], NA())</f>
        <v>#N/A</v>
      </c>
      <c r="AH1422" s="4"/>
      <c r="AI1422" s="4" t="e">
        <f>IF(ISNUMBER(Merge2[[#This Row],[PerformanceRating.JobSatisfaction]]),Merge2[[#This Row],[PerformanceRating.JobSatisfaction]],NA())</f>
        <v>#N/A</v>
      </c>
      <c r="AJ1422" s="4"/>
      <c r="AK1422" s="4" t="e">
        <f>IF(ISNUMBER(Merge2[[#This Row],[PerformanceRating.RelationshipSatisfaction]]),Merge2[[#This Row],[PerformanceRating.RelationshipSatisfaction]],NA())</f>
        <v>#N/A</v>
      </c>
      <c r="AL1422" s="4"/>
      <c r="AM1422" s="4"/>
      <c r="AN1422" s="4"/>
      <c r="AO1422" s="4" t="e">
        <f>IF(ISNUMBER(Merge2[[#This Row],[PerformanceRating.WorkLifeBalance]]),Merge2[[#This Row],[PerformanceRating.WorkLifeBalance]],NA())</f>
        <v>#N/A</v>
      </c>
      <c r="AP1422" s="4"/>
      <c r="AQ1422" s="4" t="e">
        <f>IF(ISNUMBER(Merge2[[#This Row],[PerformanceRating.SelfRating]]),Merge2[[#This Row],[PerformanceRating.SelfRating]],NA())</f>
        <v>#N/A</v>
      </c>
      <c r="AR1422" s="4"/>
      <c r="AS1422" s="4" t="e">
        <f>IF(ISNUMBER(Merge2[[#This Row],[PerformanceRating.ManagerRating]]),Merge2[[#This Row],[PerformanceRating.ManagerRating]],NA())</f>
        <v>#N/A</v>
      </c>
      <c r="AT1422" s="4" t="e">
        <f>AVERAGE(Merge2[[#This Row],[environment]],Merge2[[#This Row],[job_satisfactory]],Merge2[[#This Row],[Relationship]],Merge2[[#This Row],[worklife]],Merge2[[#This Row],[selfrating]],Merge2[[#This Row],[managerrating]])</f>
        <v>#N/A</v>
      </c>
    </row>
    <row r="1423" spans="1:46" x14ac:dyDescent="0.25">
      <c r="A1423" s="1" t="s">
        <v>4553</v>
      </c>
      <c r="B1423" s="3" t="s">
        <v>4554</v>
      </c>
      <c r="C1423" s="3" t="s">
        <v>4555</v>
      </c>
      <c r="D1423" s="3" t="s">
        <v>26</v>
      </c>
      <c r="E1423" s="4">
        <v>19</v>
      </c>
      <c r="F1423" s="4" t="str">
        <f>IF(Merge2[[#This Row],[Age]]&lt;=35,"Young","Old")</f>
        <v>Young</v>
      </c>
      <c r="G1423" s="3" t="s">
        <v>27</v>
      </c>
      <c r="H1423" s="3" t="s">
        <v>28</v>
      </c>
      <c r="I1423" s="4">
        <v>15</v>
      </c>
      <c r="J1423" s="4" t="str" cm="1">
        <f t="array" ref="J1423">_xlfn.IFS(Merge2[[#This Row],[DistanceFromHome (KM)]] &lt;=10,"0-10KM",Merge2[[#This Row],[DistanceFromHome (KM)]] &lt;=20,"11-20KM",Merge2[[#This Row],[DistanceFromHome (KM)]] &lt;=30,"21-30KM",Merge2[[#This Row],[DistanceFromHome (KM)]] &lt;=40,"31-40KM",Merge2[[#This Row],[DistanceFromHome (KM)]] &lt;=50,"41-50KM")</f>
        <v>11-20KM</v>
      </c>
      <c r="K1423" s="3" t="s">
        <v>69</v>
      </c>
      <c r="L1423" s="3" t="s">
        <v>30</v>
      </c>
      <c r="M1423" s="4">
        <v>1</v>
      </c>
      <c r="N1423" s="3" t="str" cm="1">
        <f t="array" ref="N1423">_xlfn.SWITCH(Merge2[[#This Row],[Education]], 1, "Below College", 2, "College", 3, "Bachelor's", 4, "Master's", 5, "Doctorate")</f>
        <v>Below College</v>
      </c>
      <c r="O1423" s="3" t="s">
        <v>31</v>
      </c>
      <c r="P1423" s="3" t="s">
        <v>166</v>
      </c>
      <c r="Q1423" s="3" t="s">
        <v>41</v>
      </c>
      <c r="R1423" s="5">
        <v>44782</v>
      </c>
      <c r="S1423" s="4">
        <v>0</v>
      </c>
      <c r="T1423" s="3" t="s">
        <v>34</v>
      </c>
      <c r="U1423" s="4">
        <f>IF(Merge2[[#This Row],[OverTime]]="Yes", 1, 0)</f>
        <v>0</v>
      </c>
      <c r="V1423" s="2">
        <v>44810</v>
      </c>
      <c r="W1423" s="3" t="s">
        <v>34</v>
      </c>
      <c r="X1423" s="4">
        <v>0</v>
      </c>
      <c r="Y1423" s="4">
        <v>0</v>
      </c>
      <c r="Z1423" s="4">
        <v>0</v>
      </c>
      <c r="AA1423" s="4" t="str">
        <f>IF(Merge2[[#This Row],[YearsSinceLastPromotion]] &gt;=4, "Need Attention", "OK")</f>
        <v>OK</v>
      </c>
      <c r="AB1423" s="4">
        <v>0</v>
      </c>
      <c r="AC1423" s="1"/>
      <c r="AD1423" s="1"/>
      <c r="AE1423" s="2"/>
      <c r="AF1423" s="4"/>
      <c r="AG1423" s="4" t="e">
        <f>IF(ISNUMBER(Merge2[[#This Row],[PerformanceRating.EnvironmentSatisfaction]]),Merge2[[#This Row],[PerformanceRating.EnvironmentSatisfaction]], NA())</f>
        <v>#N/A</v>
      </c>
      <c r="AH1423" s="4"/>
      <c r="AI1423" s="4" t="e">
        <f>IF(ISNUMBER(Merge2[[#This Row],[PerformanceRating.JobSatisfaction]]),Merge2[[#This Row],[PerformanceRating.JobSatisfaction]],NA())</f>
        <v>#N/A</v>
      </c>
      <c r="AJ1423" s="4"/>
      <c r="AK1423" s="4" t="e">
        <f>IF(ISNUMBER(Merge2[[#This Row],[PerformanceRating.RelationshipSatisfaction]]),Merge2[[#This Row],[PerformanceRating.RelationshipSatisfaction]],NA())</f>
        <v>#N/A</v>
      </c>
      <c r="AL1423" s="4"/>
      <c r="AM1423" s="4"/>
      <c r="AN1423" s="4"/>
      <c r="AO1423" s="4" t="e">
        <f>IF(ISNUMBER(Merge2[[#This Row],[PerformanceRating.WorkLifeBalance]]),Merge2[[#This Row],[PerformanceRating.WorkLifeBalance]],NA())</f>
        <v>#N/A</v>
      </c>
      <c r="AP1423" s="4"/>
      <c r="AQ1423" s="4" t="e">
        <f>IF(ISNUMBER(Merge2[[#This Row],[PerformanceRating.SelfRating]]),Merge2[[#This Row],[PerformanceRating.SelfRating]],NA())</f>
        <v>#N/A</v>
      </c>
      <c r="AR1423" s="4"/>
      <c r="AS1423" s="4" t="e">
        <f>IF(ISNUMBER(Merge2[[#This Row],[PerformanceRating.ManagerRating]]),Merge2[[#This Row],[PerformanceRating.ManagerRating]],NA())</f>
        <v>#N/A</v>
      </c>
      <c r="AT1423" s="4" t="e">
        <f>AVERAGE(Merge2[[#This Row],[environment]],Merge2[[#This Row],[job_satisfactory]],Merge2[[#This Row],[Relationship]],Merge2[[#This Row],[worklife]],Merge2[[#This Row],[selfrating]],Merge2[[#This Row],[managerrating]])</f>
        <v>#N/A</v>
      </c>
    </row>
    <row r="1424" spans="1:46" x14ac:dyDescent="0.25">
      <c r="A1424" s="1" t="s">
        <v>4556</v>
      </c>
      <c r="B1424" s="3" t="s">
        <v>4531</v>
      </c>
      <c r="C1424" s="3" t="s">
        <v>4557</v>
      </c>
      <c r="D1424" s="3" t="s">
        <v>26</v>
      </c>
      <c r="E1424" s="4">
        <v>29</v>
      </c>
      <c r="F1424" s="4" t="str">
        <f>IF(Merge2[[#This Row],[Age]]&lt;=35,"Young","Old")</f>
        <v>Young</v>
      </c>
      <c r="G1424" s="3" t="s">
        <v>27</v>
      </c>
      <c r="H1424" s="3" t="s">
        <v>57</v>
      </c>
      <c r="I1424" s="4">
        <v>3</v>
      </c>
      <c r="J1424" s="4" t="str" cm="1">
        <f t="array" ref="J1424">_xlfn.IFS(Merge2[[#This Row],[DistanceFromHome (KM)]] &lt;=10,"0-10KM",Merge2[[#This Row],[DistanceFromHome (KM)]] &lt;=20,"11-20KM",Merge2[[#This Row],[DistanceFromHome (KM)]] &lt;=30,"21-30KM",Merge2[[#This Row],[DistanceFromHome (KM)]] &lt;=40,"31-40KM",Merge2[[#This Row],[DistanceFromHome (KM)]] &lt;=50,"41-50KM")</f>
        <v>0-10KM</v>
      </c>
      <c r="K1424" s="3" t="s">
        <v>40</v>
      </c>
      <c r="L1424" s="3" t="s">
        <v>30</v>
      </c>
      <c r="M1424" s="4">
        <v>2</v>
      </c>
      <c r="N1424" s="3" t="str" cm="1">
        <f t="array" ref="N1424">_xlfn.SWITCH(Merge2[[#This Row],[Education]], 1, "Below College", 2, "College", 3, "Bachelor's", 4, "Master's", 5, "Doctorate")</f>
        <v>College</v>
      </c>
      <c r="O1424" s="3" t="s">
        <v>83</v>
      </c>
      <c r="P1424" s="3" t="s">
        <v>110</v>
      </c>
      <c r="Q1424" s="3" t="s">
        <v>41</v>
      </c>
      <c r="R1424" s="5">
        <v>314181</v>
      </c>
      <c r="S1424" s="4">
        <v>1</v>
      </c>
      <c r="T1424" s="3" t="s">
        <v>42</v>
      </c>
      <c r="U1424" s="4">
        <f>IF(Merge2[[#This Row],[OverTime]]="Yes", 1, 0)</f>
        <v>1</v>
      </c>
      <c r="V1424" s="2">
        <v>44817</v>
      </c>
      <c r="W1424" s="3" t="s">
        <v>34</v>
      </c>
      <c r="X1424" s="4">
        <v>0</v>
      </c>
      <c r="Y1424" s="4">
        <v>0</v>
      </c>
      <c r="Z1424" s="4">
        <v>0</v>
      </c>
      <c r="AA1424" s="4" t="str">
        <f>IF(Merge2[[#This Row],[YearsSinceLastPromotion]] &gt;=4, "Need Attention", "OK")</f>
        <v>OK</v>
      </c>
      <c r="AB1424" s="4">
        <v>0</v>
      </c>
      <c r="AC1424" s="1"/>
      <c r="AD1424" s="1"/>
      <c r="AE1424" s="2"/>
      <c r="AF1424" s="4"/>
      <c r="AG1424" s="4" t="e">
        <f>IF(ISNUMBER(Merge2[[#This Row],[PerformanceRating.EnvironmentSatisfaction]]),Merge2[[#This Row],[PerformanceRating.EnvironmentSatisfaction]], NA())</f>
        <v>#N/A</v>
      </c>
      <c r="AH1424" s="4"/>
      <c r="AI1424" s="4" t="e">
        <f>IF(ISNUMBER(Merge2[[#This Row],[PerformanceRating.JobSatisfaction]]),Merge2[[#This Row],[PerformanceRating.JobSatisfaction]],NA())</f>
        <v>#N/A</v>
      </c>
      <c r="AJ1424" s="4"/>
      <c r="AK1424" s="4" t="e">
        <f>IF(ISNUMBER(Merge2[[#This Row],[PerformanceRating.RelationshipSatisfaction]]),Merge2[[#This Row],[PerformanceRating.RelationshipSatisfaction]],NA())</f>
        <v>#N/A</v>
      </c>
      <c r="AL1424" s="4"/>
      <c r="AM1424" s="4"/>
      <c r="AN1424" s="4"/>
      <c r="AO1424" s="4" t="e">
        <f>IF(ISNUMBER(Merge2[[#This Row],[PerformanceRating.WorkLifeBalance]]),Merge2[[#This Row],[PerformanceRating.WorkLifeBalance]],NA())</f>
        <v>#N/A</v>
      </c>
      <c r="AP1424" s="4"/>
      <c r="AQ1424" s="4" t="e">
        <f>IF(ISNUMBER(Merge2[[#This Row],[PerformanceRating.SelfRating]]),Merge2[[#This Row],[PerformanceRating.SelfRating]],NA())</f>
        <v>#N/A</v>
      </c>
      <c r="AR1424" s="4"/>
      <c r="AS1424" s="4" t="e">
        <f>IF(ISNUMBER(Merge2[[#This Row],[PerformanceRating.ManagerRating]]),Merge2[[#This Row],[PerformanceRating.ManagerRating]],NA())</f>
        <v>#N/A</v>
      </c>
      <c r="AT1424" s="4" t="e">
        <f>AVERAGE(Merge2[[#This Row],[environment]],Merge2[[#This Row],[job_satisfactory]],Merge2[[#This Row],[Relationship]],Merge2[[#This Row],[worklife]],Merge2[[#This Row],[selfrating]],Merge2[[#This Row],[managerrating]])</f>
        <v>#N/A</v>
      </c>
    </row>
    <row r="1425" spans="1:46" x14ac:dyDescent="0.25">
      <c r="A1425" s="1" t="s">
        <v>4558</v>
      </c>
      <c r="B1425" s="3" t="s">
        <v>4559</v>
      </c>
      <c r="C1425" s="3" t="s">
        <v>4560</v>
      </c>
      <c r="D1425" s="3" t="s">
        <v>39</v>
      </c>
      <c r="E1425" s="4">
        <v>32</v>
      </c>
      <c r="F1425" s="4" t="str">
        <f>IF(Merge2[[#This Row],[Age]]&lt;=35,"Young","Old")</f>
        <v>Young</v>
      </c>
      <c r="G1425" s="3" t="s">
        <v>75</v>
      </c>
      <c r="H1425" s="3" t="s">
        <v>57</v>
      </c>
      <c r="I1425" s="4">
        <v>5</v>
      </c>
      <c r="J1425" s="4" t="str" cm="1">
        <f t="array" ref="J1425">_xlfn.IFS(Merge2[[#This Row],[DistanceFromHome (KM)]] &lt;=10,"0-10KM",Merge2[[#This Row],[DistanceFromHome (KM)]] &lt;=20,"11-20KM",Merge2[[#This Row],[DistanceFromHome (KM)]] &lt;=30,"21-30KM",Merge2[[#This Row],[DistanceFromHome (KM)]] &lt;=40,"31-40KM",Merge2[[#This Row],[DistanceFromHome (KM)]] &lt;=50,"41-50KM")</f>
        <v>0-10KM</v>
      </c>
      <c r="K1425" s="3" t="s">
        <v>40</v>
      </c>
      <c r="L1425" s="3" t="s">
        <v>30</v>
      </c>
      <c r="M1425" s="4">
        <v>4</v>
      </c>
      <c r="N1425" s="3" t="str" cm="1">
        <f t="array" ref="N1425">_xlfn.SWITCH(Merge2[[#This Row],[Education]], 1, "Below College", 2, "College", 3, "Bachelor's", 4, "Master's", 5, "Doctorate")</f>
        <v>Master's</v>
      </c>
      <c r="O1425" s="3" t="s">
        <v>58</v>
      </c>
      <c r="P1425" s="3" t="s">
        <v>93</v>
      </c>
      <c r="Q1425" s="3" t="s">
        <v>51</v>
      </c>
      <c r="R1425" s="5">
        <v>124429</v>
      </c>
      <c r="S1425" s="4">
        <v>1</v>
      </c>
      <c r="T1425" s="3" t="s">
        <v>34</v>
      </c>
      <c r="U1425" s="4">
        <f>IF(Merge2[[#This Row],[OverTime]]="Yes", 1, 0)</f>
        <v>0</v>
      </c>
      <c r="V1425" s="2">
        <v>44817</v>
      </c>
      <c r="W1425" s="3" t="s">
        <v>34</v>
      </c>
      <c r="X1425" s="4">
        <v>0</v>
      </c>
      <c r="Y1425" s="4">
        <v>0</v>
      </c>
      <c r="Z1425" s="4">
        <v>0</v>
      </c>
      <c r="AA1425" s="4" t="str">
        <f>IF(Merge2[[#This Row],[YearsSinceLastPromotion]] &gt;=4, "Need Attention", "OK")</f>
        <v>OK</v>
      </c>
      <c r="AB1425" s="4">
        <v>0</v>
      </c>
      <c r="AC1425" s="1"/>
      <c r="AD1425" s="1"/>
      <c r="AE1425" s="2"/>
      <c r="AF1425" s="4"/>
      <c r="AG1425" s="4" t="e">
        <f>IF(ISNUMBER(Merge2[[#This Row],[PerformanceRating.EnvironmentSatisfaction]]),Merge2[[#This Row],[PerformanceRating.EnvironmentSatisfaction]], NA())</f>
        <v>#N/A</v>
      </c>
      <c r="AH1425" s="4"/>
      <c r="AI1425" s="4" t="e">
        <f>IF(ISNUMBER(Merge2[[#This Row],[PerformanceRating.JobSatisfaction]]),Merge2[[#This Row],[PerformanceRating.JobSatisfaction]],NA())</f>
        <v>#N/A</v>
      </c>
      <c r="AJ1425" s="4"/>
      <c r="AK1425" s="4" t="e">
        <f>IF(ISNUMBER(Merge2[[#This Row],[PerformanceRating.RelationshipSatisfaction]]),Merge2[[#This Row],[PerformanceRating.RelationshipSatisfaction]],NA())</f>
        <v>#N/A</v>
      </c>
      <c r="AL1425" s="4"/>
      <c r="AM1425" s="4"/>
      <c r="AN1425" s="4"/>
      <c r="AO1425" s="4" t="e">
        <f>IF(ISNUMBER(Merge2[[#This Row],[PerformanceRating.WorkLifeBalance]]),Merge2[[#This Row],[PerformanceRating.WorkLifeBalance]],NA())</f>
        <v>#N/A</v>
      </c>
      <c r="AP1425" s="4"/>
      <c r="AQ1425" s="4" t="e">
        <f>IF(ISNUMBER(Merge2[[#This Row],[PerformanceRating.SelfRating]]),Merge2[[#This Row],[PerformanceRating.SelfRating]],NA())</f>
        <v>#N/A</v>
      </c>
      <c r="AR1425" s="4"/>
      <c r="AS1425" s="4" t="e">
        <f>IF(ISNUMBER(Merge2[[#This Row],[PerformanceRating.ManagerRating]]),Merge2[[#This Row],[PerformanceRating.ManagerRating]],NA())</f>
        <v>#N/A</v>
      </c>
      <c r="AT1425" s="4" t="e">
        <f>AVERAGE(Merge2[[#This Row],[environment]],Merge2[[#This Row],[job_satisfactory]],Merge2[[#This Row],[Relationship]],Merge2[[#This Row],[worklife]],Merge2[[#This Row],[selfrating]],Merge2[[#This Row],[managerrating]])</f>
        <v>#N/A</v>
      </c>
    </row>
    <row r="1426" spans="1:46" x14ac:dyDescent="0.25">
      <c r="A1426" s="1" t="s">
        <v>4561</v>
      </c>
      <c r="B1426" s="3" t="s">
        <v>4562</v>
      </c>
      <c r="C1426" s="3" t="s">
        <v>4563</v>
      </c>
      <c r="D1426" s="3" t="s">
        <v>39</v>
      </c>
      <c r="E1426" s="4">
        <v>20</v>
      </c>
      <c r="F1426" s="4" t="str">
        <f>IF(Merge2[[#This Row],[Age]]&lt;=35,"Young","Old")</f>
        <v>Young</v>
      </c>
      <c r="G1426" s="3" t="s">
        <v>92</v>
      </c>
      <c r="H1426" s="3" t="s">
        <v>28</v>
      </c>
      <c r="I1426" s="4">
        <v>25</v>
      </c>
      <c r="J1426" s="4" t="str" cm="1">
        <f t="array" ref="J1426">_xlfn.IFS(Merge2[[#This Row],[DistanceFromHome (KM)]] &lt;=10,"0-10KM",Merge2[[#This Row],[DistanceFromHome (KM)]] &lt;=20,"11-20KM",Merge2[[#This Row],[DistanceFromHome (KM)]] &lt;=30,"21-30KM",Merge2[[#This Row],[DistanceFromHome (KM)]] &lt;=40,"31-40KM",Merge2[[#This Row],[DistanceFromHome (KM)]] &lt;=50,"41-50KM")</f>
        <v>21-30KM</v>
      </c>
      <c r="K1426" s="3" t="s">
        <v>40</v>
      </c>
      <c r="L1426" s="3" t="s">
        <v>30</v>
      </c>
      <c r="M1426" s="4">
        <v>4</v>
      </c>
      <c r="N1426" s="3" t="str" cm="1">
        <f t="array" ref="N1426">_xlfn.SWITCH(Merge2[[#This Row],[Education]], 1, "Below College", 2, "College", 3, "Bachelor's", 4, "Master's", 5, "Doctorate")</f>
        <v>Master's</v>
      </c>
      <c r="O1426" s="3" t="s">
        <v>31</v>
      </c>
      <c r="P1426" s="3" t="s">
        <v>166</v>
      </c>
      <c r="Q1426" s="3" t="s">
        <v>33</v>
      </c>
      <c r="R1426" s="5">
        <v>29872</v>
      </c>
      <c r="S1426" s="4">
        <v>1</v>
      </c>
      <c r="T1426" s="3" t="s">
        <v>34</v>
      </c>
      <c r="U1426" s="4">
        <f>IF(Merge2[[#This Row],[OverTime]]="Yes", 1, 0)</f>
        <v>0</v>
      </c>
      <c r="V1426" s="2">
        <v>44820</v>
      </c>
      <c r="W1426" s="3" t="s">
        <v>34</v>
      </c>
      <c r="X1426" s="4">
        <v>0</v>
      </c>
      <c r="Y1426" s="4">
        <v>0</v>
      </c>
      <c r="Z1426" s="4">
        <v>0</v>
      </c>
      <c r="AA1426" s="4" t="str">
        <f>IF(Merge2[[#This Row],[YearsSinceLastPromotion]] &gt;=4, "Need Attention", "OK")</f>
        <v>OK</v>
      </c>
      <c r="AB1426" s="4">
        <v>0</v>
      </c>
      <c r="AC1426" s="1"/>
      <c r="AD1426" s="1"/>
      <c r="AE1426" s="2"/>
      <c r="AF1426" s="4"/>
      <c r="AG1426" s="4" t="e">
        <f>IF(ISNUMBER(Merge2[[#This Row],[PerformanceRating.EnvironmentSatisfaction]]),Merge2[[#This Row],[PerformanceRating.EnvironmentSatisfaction]], NA())</f>
        <v>#N/A</v>
      </c>
      <c r="AH1426" s="4"/>
      <c r="AI1426" s="4" t="e">
        <f>IF(ISNUMBER(Merge2[[#This Row],[PerformanceRating.JobSatisfaction]]),Merge2[[#This Row],[PerformanceRating.JobSatisfaction]],NA())</f>
        <v>#N/A</v>
      </c>
      <c r="AJ1426" s="4"/>
      <c r="AK1426" s="4" t="e">
        <f>IF(ISNUMBER(Merge2[[#This Row],[PerformanceRating.RelationshipSatisfaction]]),Merge2[[#This Row],[PerformanceRating.RelationshipSatisfaction]],NA())</f>
        <v>#N/A</v>
      </c>
      <c r="AL1426" s="4"/>
      <c r="AM1426" s="4"/>
      <c r="AN1426" s="4"/>
      <c r="AO1426" s="4" t="e">
        <f>IF(ISNUMBER(Merge2[[#This Row],[PerformanceRating.WorkLifeBalance]]),Merge2[[#This Row],[PerformanceRating.WorkLifeBalance]],NA())</f>
        <v>#N/A</v>
      </c>
      <c r="AP1426" s="4"/>
      <c r="AQ1426" s="4" t="e">
        <f>IF(ISNUMBER(Merge2[[#This Row],[PerformanceRating.SelfRating]]),Merge2[[#This Row],[PerformanceRating.SelfRating]],NA())</f>
        <v>#N/A</v>
      </c>
      <c r="AR1426" s="4"/>
      <c r="AS1426" s="4" t="e">
        <f>IF(ISNUMBER(Merge2[[#This Row],[PerformanceRating.ManagerRating]]),Merge2[[#This Row],[PerformanceRating.ManagerRating]],NA())</f>
        <v>#N/A</v>
      </c>
      <c r="AT1426" s="4" t="e">
        <f>AVERAGE(Merge2[[#This Row],[environment]],Merge2[[#This Row],[job_satisfactory]],Merge2[[#This Row],[Relationship]],Merge2[[#This Row],[worklife]],Merge2[[#This Row],[selfrating]],Merge2[[#This Row],[managerrating]])</f>
        <v>#N/A</v>
      </c>
    </row>
    <row r="1427" spans="1:46" x14ac:dyDescent="0.25">
      <c r="A1427" s="1" t="s">
        <v>4564</v>
      </c>
      <c r="B1427" s="3" t="s">
        <v>4565</v>
      </c>
      <c r="C1427" s="3" t="s">
        <v>4566</v>
      </c>
      <c r="D1427" s="3" t="s">
        <v>26</v>
      </c>
      <c r="E1427" s="4">
        <v>35</v>
      </c>
      <c r="F1427" s="4" t="str">
        <f>IF(Merge2[[#This Row],[Age]]&lt;=35,"Young","Old")</f>
        <v>Young</v>
      </c>
      <c r="G1427" s="3" t="s">
        <v>27</v>
      </c>
      <c r="H1427" s="3" t="s">
        <v>57</v>
      </c>
      <c r="I1427" s="4">
        <v>44</v>
      </c>
      <c r="J1427" s="4" t="str" cm="1">
        <f t="array" ref="J1427">_xlfn.IFS(Merge2[[#This Row],[DistanceFromHome (KM)]] &lt;=10,"0-10KM",Merge2[[#This Row],[DistanceFromHome (KM)]] &lt;=20,"11-20KM",Merge2[[#This Row],[DistanceFromHome (KM)]] &lt;=30,"21-30KM",Merge2[[#This Row],[DistanceFromHome (KM)]] &lt;=40,"31-40KM",Merge2[[#This Row],[DistanceFromHome (KM)]] &lt;=50,"41-50KM")</f>
        <v>41-50KM</v>
      </c>
      <c r="K1427" s="3" t="s">
        <v>69</v>
      </c>
      <c r="L1427" s="3" t="s">
        <v>30</v>
      </c>
      <c r="M1427" s="4">
        <v>4</v>
      </c>
      <c r="N1427" s="3" t="str" cm="1">
        <f t="array" ref="N1427">_xlfn.SWITCH(Merge2[[#This Row],[Education]], 1, "Below College", 2, "College", 3, "Bachelor's", 4, "Master's", 5, "Doctorate")</f>
        <v>Master's</v>
      </c>
      <c r="O1427" s="3" t="s">
        <v>58</v>
      </c>
      <c r="P1427" s="3" t="s">
        <v>93</v>
      </c>
      <c r="Q1427" s="3" t="s">
        <v>41</v>
      </c>
      <c r="R1427" s="5">
        <v>455643</v>
      </c>
      <c r="S1427" s="4">
        <v>1</v>
      </c>
      <c r="T1427" s="3" t="s">
        <v>42</v>
      </c>
      <c r="U1427" s="4">
        <f>IF(Merge2[[#This Row],[OverTime]]="Yes", 1, 0)</f>
        <v>1</v>
      </c>
      <c r="V1427" s="2">
        <v>44825</v>
      </c>
      <c r="W1427" s="3" t="s">
        <v>34</v>
      </c>
      <c r="X1427" s="4">
        <v>0</v>
      </c>
      <c r="Y1427" s="4">
        <v>0</v>
      </c>
      <c r="Z1427" s="4">
        <v>0</v>
      </c>
      <c r="AA1427" s="4" t="str">
        <f>IF(Merge2[[#This Row],[YearsSinceLastPromotion]] &gt;=4, "Need Attention", "OK")</f>
        <v>OK</v>
      </c>
      <c r="AB1427" s="4">
        <v>0</v>
      </c>
      <c r="AC1427" s="1"/>
      <c r="AD1427" s="1"/>
      <c r="AE1427" s="2"/>
      <c r="AF1427" s="4"/>
      <c r="AG1427" s="4" t="e">
        <f>IF(ISNUMBER(Merge2[[#This Row],[PerformanceRating.EnvironmentSatisfaction]]),Merge2[[#This Row],[PerformanceRating.EnvironmentSatisfaction]], NA())</f>
        <v>#N/A</v>
      </c>
      <c r="AH1427" s="4"/>
      <c r="AI1427" s="4" t="e">
        <f>IF(ISNUMBER(Merge2[[#This Row],[PerformanceRating.JobSatisfaction]]),Merge2[[#This Row],[PerformanceRating.JobSatisfaction]],NA())</f>
        <v>#N/A</v>
      </c>
      <c r="AJ1427" s="4"/>
      <c r="AK1427" s="4" t="e">
        <f>IF(ISNUMBER(Merge2[[#This Row],[PerformanceRating.RelationshipSatisfaction]]),Merge2[[#This Row],[PerformanceRating.RelationshipSatisfaction]],NA())</f>
        <v>#N/A</v>
      </c>
      <c r="AL1427" s="4"/>
      <c r="AM1427" s="4"/>
      <c r="AN1427" s="4"/>
      <c r="AO1427" s="4" t="e">
        <f>IF(ISNUMBER(Merge2[[#This Row],[PerformanceRating.WorkLifeBalance]]),Merge2[[#This Row],[PerformanceRating.WorkLifeBalance]],NA())</f>
        <v>#N/A</v>
      </c>
      <c r="AP1427" s="4"/>
      <c r="AQ1427" s="4" t="e">
        <f>IF(ISNUMBER(Merge2[[#This Row],[PerformanceRating.SelfRating]]),Merge2[[#This Row],[PerformanceRating.SelfRating]],NA())</f>
        <v>#N/A</v>
      </c>
      <c r="AR1427" s="4"/>
      <c r="AS1427" s="4" t="e">
        <f>IF(ISNUMBER(Merge2[[#This Row],[PerformanceRating.ManagerRating]]),Merge2[[#This Row],[PerformanceRating.ManagerRating]],NA())</f>
        <v>#N/A</v>
      </c>
      <c r="AT1427" s="4" t="e">
        <f>AVERAGE(Merge2[[#This Row],[environment]],Merge2[[#This Row],[job_satisfactory]],Merge2[[#This Row],[Relationship]],Merge2[[#This Row],[worklife]],Merge2[[#This Row],[selfrating]],Merge2[[#This Row],[managerrating]])</f>
        <v>#N/A</v>
      </c>
    </row>
    <row r="1428" spans="1:46" x14ac:dyDescent="0.25">
      <c r="A1428" s="1" t="s">
        <v>4567</v>
      </c>
      <c r="B1428" s="3" t="s">
        <v>4568</v>
      </c>
      <c r="C1428" s="3" t="s">
        <v>4569</v>
      </c>
      <c r="D1428" s="3" t="s">
        <v>39</v>
      </c>
      <c r="E1428" s="4">
        <v>34</v>
      </c>
      <c r="F1428" s="4" t="str">
        <f>IF(Merge2[[#This Row],[Age]]&lt;=35,"Young","Old")</f>
        <v>Young</v>
      </c>
      <c r="G1428" s="3" t="s">
        <v>92</v>
      </c>
      <c r="H1428" s="3" t="s">
        <v>57</v>
      </c>
      <c r="I1428" s="4">
        <v>38</v>
      </c>
      <c r="J1428" s="4" t="str" cm="1">
        <f t="array" ref="J1428">_xlfn.IFS(Merge2[[#This Row],[DistanceFromHome (KM)]] &lt;=10,"0-10KM",Merge2[[#This Row],[DistanceFromHome (KM)]] &lt;=20,"11-20KM",Merge2[[#This Row],[DistanceFromHome (KM)]] &lt;=30,"21-30KM",Merge2[[#This Row],[DistanceFromHome (KM)]] &lt;=40,"31-40KM",Merge2[[#This Row],[DistanceFromHome (KM)]] &lt;=50,"41-50KM")</f>
        <v>31-40KM</v>
      </c>
      <c r="K1428" s="3" t="s">
        <v>40</v>
      </c>
      <c r="L1428" s="3" t="s">
        <v>30</v>
      </c>
      <c r="M1428" s="4">
        <v>5</v>
      </c>
      <c r="N1428" s="3" t="str" cm="1">
        <f t="array" ref="N1428">_xlfn.SWITCH(Merge2[[#This Row],[Education]], 1, "Below College", 2, "College", 3, "Bachelor's", 4, "Master's", 5, "Doctorate")</f>
        <v>Doctorate</v>
      </c>
      <c r="O1428" s="3" t="s">
        <v>77</v>
      </c>
      <c r="P1428" s="3" t="s">
        <v>114</v>
      </c>
      <c r="Q1428" s="3" t="s">
        <v>51</v>
      </c>
      <c r="R1428" s="5">
        <v>311310</v>
      </c>
      <c r="S1428" s="4">
        <v>1</v>
      </c>
      <c r="T1428" s="3" t="s">
        <v>42</v>
      </c>
      <c r="U1428" s="4">
        <f>IF(Merge2[[#This Row],[OverTime]]="Yes", 1, 0)</f>
        <v>1</v>
      </c>
      <c r="V1428" s="2">
        <v>44825</v>
      </c>
      <c r="W1428" s="3" t="s">
        <v>34</v>
      </c>
      <c r="X1428" s="4">
        <v>0</v>
      </c>
      <c r="Y1428" s="4">
        <v>0</v>
      </c>
      <c r="Z1428" s="4">
        <v>0</v>
      </c>
      <c r="AA1428" s="4" t="str">
        <f>IF(Merge2[[#This Row],[YearsSinceLastPromotion]] &gt;=4, "Need Attention", "OK")</f>
        <v>OK</v>
      </c>
      <c r="AB1428" s="4">
        <v>0</v>
      </c>
      <c r="AC1428" s="1"/>
      <c r="AD1428" s="1"/>
      <c r="AE1428" s="2"/>
      <c r="AF1428" s="4"/>
      <c r="AG1428" s="4" t="e">
        <f>IF(ISNUMBER(Merge2[[#This Row],[PerformanceRating.EnvironmentSatisfaction]]),Merge2[[#This Row],[PerformanceRating.EnvironmentSatisfaction]], NA())</f>
        <v>#N/A</v>
      </c>
      <c r="AH1428" s="4"/>
      <c r="AI1428" s="4" t="e">
        <f>IF(ISNUMBER(Merge2[[#This Row],[PerformanceRating.JobSatisfaction]]),Merge2[[#This Row],[PerformanceRating.JobSatisfaction]],NA())</f>
        <v>#N/A</v>
      </c>
      <c r="AJ1428" s="4"/>
      <c r="AK1428" s="4" t="e">
        <f>IF(ISNUMBER(Merge2[[#This Row],[PerformanceRating.RelationshipSatisfaction]]),Merge2[[#This Row],[PerformanceRating.RelationshipSatisfaction]],NA())</f>
        <v>#N/A</v>
      </c>
      <c r="AL1428" s="4"/>
      <c r="AM1428" s="4"/>
      <c r="AN1428" s="4"/>
      <c r="AO1428" s="4" t="e">
        <f>IF(ISNUMBER(Merge2[[#This Row],[PerformanceRating.WorkLifeBalance]]),Merge2[[#This Row],[PerformanceRating.WorkLifeBalance]],NA())</f>
        <v>#N/A</v>
      </c>
      <c r="AP1428" s="4"/>
      <c r="AQ1428" s="4" t="e">
        <f>IF(ISNUMBER(Merge2[[#This Row],[PerformanceRating.SelfRating]]),Merge2[[#This Row],[PerformanceRating.SelfRating]],NA())</f>
        <v>#N/A</v>
      </c>
      <c r="AR1428" s="4"/>
      <c r="AS1428" s="4" t="e">
        <f>IF(ISNUMBER(Merge2[[#This Row],[PerformanceRating.ManagerRating]]),Merge2[[#This Row],[PerformanceRating.ManagerRating]],NA())</f>
        <v>#N/A</v>
      </c>
      <c r="AT1428" s="4" t="e">
        <f>AVERAGE(Merge2[[#This Row],[environment]],Merge2[[#This Row],[job_satisfactory]],Merge2[[#This Row],[Relationship]],Merge2[[#This Row],[worklife]],Merge2[[#This Row],[selfrating]],Merge2[[#This Row],[managerrating]])</f>
        <v>#N/A</v>
      </c>
    </row>
    <row r="1429" spans="1:46" x14ac:dyDescent="0.25">
      <c r="A1429" s="1" t="s">
        <v>4570</v>
      </c>
      <c r="B1429" s="3" t="s">
        <v>4571</v>
      </c>
      <c r="C1429" s="3" t="s">
        <v>4572</v>
      </c>
      <c r="D1429" s="3" t="s">
        <v>26</v>
      </c>
      <c r="E1429" s="4">
        <v>21</v>
      </c>
      <c r="F1429" s="4" t="str">
        <f>IF(Merge2[[#This Row],[Age]]&lt;=35,"Young","Old")</f>
        <v>Young</v>
      </c>
      <c r="G1429" s="3" t="s">
        <v>92</v>
      </c>
      <c r="H1429" s="3" t="s">
        <v>57</v>
      </c>
      <c r="I1429" s="4">
        <v>41</v>
      </c>
      <c r="J1429" s="4" t="str" cm="1">
        <f t="array" ref="J1429">_xlfn.IFS(Merge2[[#This Row],[DistanceFromHome (KM)]] &lt;=10,"0-10KM",Merge2[[#This Row],[DistanceFromHome (KM)]] &lt;=20,"11-20KM",Merge2[[#This Row],[DistanceFromHome (KM)]] &lt;=30,"21-30KM",Merge2[[#This Row],[DistanceFromHome (KM)]] &lt;=40,"31-40KM",Merge2[[#This Row],[DistanceFromHome (KM)]] &lt;=50,"41-50KM")</f>
        <v>41-50KM</v>
      </c>
      <c r="K1429" s="3" t="s">
        <v>40</v>
      </c>
      <c r="L1429" s="3" t="s">
        <v>30</v>
      </c>
      <c r="M1429" s="4">
        <v>2</v>
      </c>
      <c r="N1429" s="3" t="str" cm="1">
        <f t="array" ref="N1429">_xlfn.SWITCH(Merge2[[#This Row],[Education]], 1, "Below College", 2, "College", 3, "Bachelor's", 4, "Master's", 5, "Doctorate")</f>
        <v>College</v>
      </c>
      <c r="O1429" s="3" t="s">
        <v>77</v>
      </c>
      <c r="P1429" s="3" t="s">
        <v>110</v>
      </c>
      <c r="Q1429" s="3" t="s">
        <v>51</v>
      </c>
      <c r="R1429" s="5">
        <v>23612</v>
      </c>
      <c r="S1429" s="4">
        <v>1</v>
      </c>
      <c r="T1429" s="3" t="s">
        <v>42</v>
      </c>
      <c r="U1429" s="4">
        <f>IF(Merge2[[#This Row],[OverTime]]="Yes", 1, 0)</f>
        <v>1</v>
      </c>
      <c r="V1429" s="2">
        <v>44832</v>
      </c>
      <c r="W1429" s="3" t="s">
        <v>42</v>
      </c>
      <c r="X1429" s="4">
        <v>0</v>
      </c>
      <c r="Y1429" s="4">
        <v>0</v>
      </c>
      <c r="Z1429" s="4">
        <v>0</v>
      </c>
      <c r="AA1429" s="4" t="str">
        <f>IF(Merge2[[#This Row],[YearsSinceLastPromotion]] &gt;=4, "Need Attention", "OK")</f>
        <v>OK</v>
      </c>
      <c r="AB1429" s="4">
        <v>0</v>
      </c>
      <c r="AC1429" s="1"/>
      <c r="AD1429" s="1"/>
      <c r="AE1429" s="2"/>
      <c r="AF1429" s="4"/>
      <c r="AG1429" s="4" t="e">
        <f>IF(ISNUMBER(Merge2[[#This Row],[PerformanceRating.EnvironmentSatisfaction]]),Merge2[[#This Row],[PerformanceRating.EnvironmentSatisfaction]], NA())</f>
        <v>#N/A</v>
      </c>
      <c r="AH1429" s="4"/>
      <c r="AI1429" s="4" t="e">
        <f>IF(ISNUMBER(Merge2[[#This Row],[PerformanceRating.JobSatisfaction]]),Merge2[[#This Row],[PerformanceRating.JobSatisfaction]],NA())</f>
        <v>#N/A</v>
      </c>
      <c r="AJ1429" s="4"/>
      <c r="AK1429" s="4" t="e">
        <f>IF(ISNUMBER(Merge2[[#This Row],[PerformanceRating.RelationshipSatisfaction]]),Merge2[[#This Row],[PerformanceRating.RelationshipSatisfaction]],NA())</f>
        <v>#N/A</v>
      </c>
      <c r="AL1429" s="4"/>
      <c r="AM1429" s="4"/>
      <c r="AN1429" s="4"/>
      <c r="AO1429" s="4" t="e">
        <f>IF(ISNUMBER(Merge2[[#This Row],[PerformanceRating.WorkLifeBalance]]),Merge2[[#This Row],[PerformanceRating.WorkLifeBalance]],NA())</f>
        <v>#N/A</v>
      </c>
      <c r="AP1429" s="4"/>
      <c r="AQ1429" s="4" t="e">
        <f>IF(ISNUMBER(Merge2[[#This Row],[PerformanceRating.SelfRating]]),Merge2[[#This Row],[PerformanceRating.SelfRating]],NA())</f>
        <v>#N/A</v>
      </c>
      <c r="AR1429" s="4"/>
      <c r="AS1429" s="4" t="e">
        <f>IF(ISNUMBER(Merge2[[#This Row],[PerformanceRating.ManagerRating]]),Merge2[[#This Row],[PerformanceRating.ManagerRating]],NA())</f>
        <v>#N/A</v>
      </c>
      <c r="AT1429" s="4" t="e">
        <f>AVERAGE(Merge2[[#This Row],[environment]],Merge2[[#This Row],[job_satisfactory]],Merge2[[#This Row],[Relationship]],Merge2[[#This Row],[worklife]],Merge2[[#This Row],[selfrating]],Merge2[[#This Row],[managerrating]])</f>
        <v>#N/A</v>
      </c>
    </row>
    <row r="1430" spans="1:46" x14ac:dyDescent="0.25">
      <c r="A1430" s="1" t="s">
        <v>4573</v>
      </c>
      <c r="B1430" s="3" t="s">
        <v>4574</v>
      </c>
      <c r="C1430" s="3" t="s">
        <v>4575</v>
      </c>
      <c r="D1430" s="3" t="s">
        <v>39</v>
      </c>
      <c r="E1430" s="4">
        <v>18</v>
      </c>
      <c r="F1430" s="4" t="str">
        <f>IF(Merge2[[#This Row],[Age]]&lt;=35,"Young","Old")</f>
        <v>Young</v>
      </c>
      <c r="G1430" s="3" t="s">
        <v>92</v>
      </c>
      <c r="H1430" s="3" t="s">
        <v>57</v>
      </c>
      <c r="I1430" s="4">
        <v>25</v>
      </c>
      <c r="J1430" s="4" t="str" cm="1">
        <f t="array" ref="J1430">_xlfn.IFS(Merge2[[#This Row],[DistanceFromHome (KM)]] &lt;=10,"0-10KM",Merge2[[#This Row],[DistanceFromHome (KM)]] &lt;=20,"11-20KM",Merge2[[#This Row],[DistanceFromHome (KM)]] &lt;=30,"21-30KM",Merge2[[#This Row],[DistanceFromHome (KM)]] &lt;=40,"31-40KM",Merge2[[#This Row],[DistanceFromHome (KM)]] &lt;=50,"41-50KM")</f>
        <v>21-30KM</v>
      </c>
      <c r="K1430" s="3" t="s">
        <v>69</v>
      </c>
      <c r="L1430" s="3" t="s">
        <v>30</v>
      </c>
      <c r="M1430" s="4">
        <v>4</v>
      </c>
      <c r="N1430" s="3" t="str" cm="1">
        <f t="array" ref="N1430">_xlfn.SWITCH(Merge2[[#This Row],[Education]], 1, "Below College", 2, "College", 3, "Bachelor's", 4, "Master's", 5, "Doctorate")</f>
        <v>Master's</v>
      </c>
      <c r="O1430" s="3" t="s">
        <v>77</v>
      </c>
      <c r="P1430" s="3" t="s">
        <v>93</v>
      </c>
      <c r="Q1430" s="3" t="s">
        <v>41</v>
      </c>
      <c r="R1430" s="5">
        <v>72639</v>
      </c>
      <c r="S1430" s="4">
        <v>0</v>
      </c>
      <c r="T1430" s="3" t="s">
        <v>34</v>
      </c>
      <c r="U1430" s="4">
        <f>IF(Merge2[[#This Row],[OverTime]]="Yes", 1, 0)</f>
        <v>0</v>
      </c>
      <c r="V1430" s="2">
        <v>44832</v>
      </c>
      <c r="W1430" s="3" t="s">
        <v>34</v>
      </c>
      <c r="X1430" s="4">
        <v>0</v>
      </c>
      <c r="Y1430" s="4">
        <v>0</v>
      </c>
      <c r="Z1430" s="4">
        <v>0</v>
      </c>
      <c r="AA1430" s="4" t="str">
        <f>IF(Merge2[[#This Row],[YearsSinceLastPromotion]] &gt;=4, "Need Attention", "OK")</f>
        <v>OK</v>
      </c>
      <c r="AB1430" s="4">
        <v>0</v>
      </c>
      <c r="AC1430" s="1"/>
      <c r="AD1430" s="1"/>
      <c r="AE1430" s="2"/>
      <c r="AF1430" s="4"/>
      <c r="AG1430" s="4" t="e">
        <f>IF(ISNUMBER(Merge2[[#This Row],[PerformanceRating.EnvironmentSatisfaction]]),Merge2[[#This Row],[PerformanceRating.EnvironmentSatisfaction]], NA())</f>
        <v>#N/A</v>
      </c>
      <c r="AH1430" s="4"/>
      <c r="AI1430" s="4" t="e">
        <f>IF(ISNUMBER(Merge2[[#This Row],[PerformanceRating.JobSatisfaction]]),Merge2[[#This Row],[PerformanceRating.JobSatisfaction]],NA())</f>
        <v>#N/A</v>
      </c>
      <c r="AJ1430" s="4"/>
      <c r="AK1430" s="4" t="e">
        <f>IF(ISNUMBER(Merge2[[#This Row],[PerformanceRating.RelationshipSatisfaction]]),Merge2[[#This Row],[PerformanceRating.RelationshipSatisfaction]],NA())</f>
        <v>#N/A</v>
      </c>
      <c r="AL1430" s="4"/>
      <c r="AM1430" s="4"/>
      <c r="AN1430" s="4"/>
      <c r="AO1430" s="4" t="e">
        <f>IF(ISNUMBER(Merge2[[#This Row],[PerformanceRating.WorkLifeBalance]]),Merge2[[#This Row],[PerformanceRating.WorkLifeBalance]],NA())</f>
        <v>#N/A</v>
      </c>
      <c r="AP1430" s="4"/>
      <c r="AQ1430" s="4" t="e">
        <f>IF(ISNUMBER(Merge2[[#This Row],[PerformanceRating.SelfRating]]),Merge2[[#This Row],[PerformanceRating.SelfRating]],NA())</f>
        <v>#N/A</v>
      </c>
      <c r="AR1430" s="4"/>
      <c r="AS1430" s="4" t="e">
        <f>IF(ISNUMBER(Merge2[[#This Row],[PerformanceRating.ManagerRating]]),Merge2[[#This Row],[PerformanceRating.ManagerRating]],NA())</f>
        <v>#N/A</v>
      </c>
      <c r="AT1430" s="4" t="e">
        <f>AVERAGE(Merge2[[#This Row],[environment]],Merge2[[#This Row],[job_satisfactory]],Merge2[[#This Row],[Relationship]],Merge2[[#This Row],[worklife]],Merge2[[#This Row],[selfrating]],Merge2[[#This Row],[managerrating]])</f>
        <v>#N/A</v>
      </c>
    </row>
    <row r="1431" spans="1:46" x14ac:dyDescent="0.25">
      <c r="A1431" s="1" t="s">
        <v>4576</v>
      </c>
      <c r="B1431" s="3" t="s">
        <v>4577</v>
      </c>
      <c r="C1431" s="3" t="s">
        <v>4578</v>
      </c>
      <c r="D1431" s="3" t="s">
        <v>39</v>
      </c>
      <c r="E1431" s="4">
        <v>20</v>
      </c>
      <c r="F1431" s="4" t="str">
        <f>IF(Merge2[[#This Row],[Age]]&lt;=35,"Young","Old")</f>
        <v>Young</v>
      </c>
      <c r="G1431" s="3" t="s">
        <v>27</v>
      </c>
      <c r="H1431" s="3" t="s">
        <v>57</v>
      </c>
      <c r="I1431" s="4">
        <v>23</v>
      </c>
      <c r="J1431" s="4" t="str" cm="1">
        <f t="array" ref="J1431">_xlfn.IFS(Merge2[[#This Row],[DistanceFromHome (KM)]] &lt;=10,"0-10KM",Merge2[[#This Row],[DistanceFromHome (KM)]] &lt;=20,"11-20KM",Merge2[[#This Row],[DistanceFromHome (KM)]] &lt;=30,"21-30KM",Merge2[[#This Row],[DistanceFromHome (KM)]] &lt;=40,"31-40KM",Merge2[[#This Row],[DistanceFromHome (KM)]] &lt;=50,"41-50KM")</f>
        <v>21-30KM</v>
      </c>
      <c r="K1431" s="3" t="s">
        <v>69</v>
      </c>
      <c r="L1431" s="3" t="s">
        <v>30</v>
      </c>
      <c r="M1431" s="4">
        <v>3</v>
      </c>
      <c r="N1431" s="3" t="str" cm="1">
        <f t="array" ref="N1431">_xlfn.SWITCH(Merge2[[#This Row],[Education]], 1, "Below College", 2, "College", 3, "Bachelor's", 4, "Master's", 5, "Doctorate")</f>
        <v>Bachelor's</v>
      </c>
      <c r="O1431" s="3" t="s">
        <v>200</v>
      </c>
      <c r="P1431" s="3" t="s">
        <v>110</v>
      </c>
      <c r="Q1431" s="3" t="s">
        <v>41</v>
      </c>
      <c r="R1431" s="5">
        <v>33632</v>
      </c>
      <c r="S1431" s="4">
        <v>0</v>
      </c>
      <c r="T1431" s="3" t="s">
        <v>34</v>
      </c>
      <c r="U1431" s="4">
        <f>IF(Merge2[[#This Row],[OverTime]]="Yes", 1, 0)</f>
        <v>0</v>
      </c>
      <c r="V1431" s="2">
        <v>44832</v>
      </c>
      <c r="W1431" s="3" t="s">
        <v>42</v>
      </c>
      <c r="X1431" s="4">
        <v>0</v>
      </c>
      <c r="Y1431" s="4">
        <v>0</v>
      </c>
      <c r="Z1431" s="4">
        <v>0</v>
      </c>
      <c r="AA1431" s="4" t="str">
        <f>IF(Merge2[[#This Row],[YearsSinceLastPromotion]] &gt;=4, "Need Attention", "OK")</f>
        <v>OK</v>
      </c>
      <c r="AB1431" s="4">
        <v>0</v>
      </c>
      <c r="AC1431" s="1"/>
      <c r="AD1431" s="1"/>
      <c r="AE1431" s="2"/>
      <c r="AF1431" s="4"/>
      <c r="AG1431" s="4" t="e">
        <f>IF(ISNUMBER(Merge2[[#This Row],[PerformanceRating.EnvironmentSatisfaction]]),Merge2[[#This Row],[PerformanceRating.EnvironmentSatisfaction]], NA())</f>
        <v>#N/A</v>
      </c>
      <c r="AH1431" s="4"/>
      <c r="AI1431" s="4" t="e">
        <f>IF(ISNUMBER(Merge2[[#This Row],[PerformanceRating.JobSatisfaction]]),Merge2[[#This Row],[PerformanceRating.JobSatisfaction]],NA())</f>
        <v>#N/A</v>
      </c>
      <c r="AJ1431" s="4"/>
      <c r="AK1431" s="4" t="e">
        <f>IF(ISNUMBER(Merge2[[#This Row],[PerformanceRating.RelationshipSatisfaction]]),Merge2[[#This Row],[PerformanceRating.RelationshipSatisfaction]],NA())</f>
        <v>#N/A</v>
      </c>
      <c r="AL1431" s="4"/>
      <c r="AM1431" s="4"/>
      <c r="AN1431" s="4"/>
      <c r="AO1431" s="4" t="e">
        <f>IF(ISNUMBER(Merge2[[#This Row],[PerformanceRating.WorkLifeBalance]]),Merge2[[#This Row],[PerformanceRating.WorkLifeBalance]],NA())</f>
        <v>#N/A</v>
      </c>
      <c r="AP1431" s="4"/>
      <c r="AQ1431" s="4" t="e">
        <f>IF(ISNUMBER(Merge2[[#This Row],[PerformanceRating.SelfRating]]),Merge2[[#This Row],[PerformanceRating.SelfRating]],NA())</f>
        <v>#N/A</v>
      </c>
      <c r="AR1431" s="4"/>
      <c r="AS1431" s="4" t="e">
        <f>IF(ISNUMBER(Merge2[[#This Row],[PerformanceRating.ManagerRating]]),Merge2[[#This Row],[PerformanceRating.ManagerRating]],NA())</f>
        <v>#N/A</v>
      </c>
      <c r="AT1431" s="4" t="e">
        <f>AVERAGE(Merge2[[#This Row],[environment]],Merge2[[#This Row],[job_satisfactory]],Merge2[[#This Row],[Relationship]],Merge2[[#This Row],[worklife]],Merge2[[#This Row],[selfrating]],Merge2[[#This Row],[managerrating]])</f>
        <v>#N/A</v>
      </c>
    </row>
    <row r="1432" spans="1:46" x14ac:dyDescent="0.25">
      <c r="A1432" s="1" t="s">
        <v>4579</v>
      </c>
      <c r="B1432" s="3" t="s">
        <v>4580</v>
      </c>
      <c r="C1432" s="3" t="s">
        <v>4581</v>
      </c>
      <c r="D1432" s="3" t="s">
        <v>26</v>
      </c>
      <c r="E1432" s="4">
        <v>24</v>
      </c>
      <c r="F1432" s="4" t="str">
        <f>IF(Merge2[[#This Row],[Age]]&lt;=35,"Young","Old")</f>
        <v>Young</v>
      </c>
      <c r="G1432" s="3" t="s">
        <v>92</v>
      </c>
      <c r="H1432" s="3" t="s">
        <v>57</v>
      </c>
      <c r="I1432" s="4">
        <v>23</v>
      </c>
      <c r="J1432" s="4" t="str" cm="1">
        <f t="array" ref="J1432">_xlfn.IFS(Merge2[[#This Row],[DistanceFromHome (KM)]] &lt;=10,"0-10KM",Merge2[[#This Row],[DistanceFromHome (KM)]] &lt;=20,"11-20KM",Merge2[[#This Row],[DistanceFromHome (KM)]] &lt;=30,"21-30KM",Merge2[[#This Row],[DistanceFromHome (KM)]] &lt;=40,"31-40KM",Merge2[[#This Row],[DistanceFromHome (KM)]] &lt;=50,"41-50KM")</f>
        <v>21-30KM</v>
      </c>
      <c r="K1432" s="3" t="s">
        <v>69</v>
      </c>
      <c r="L1432" s="3" t="s">
        <v>30</v>
      </c>
      <c r="M1432" s="4">
        <v>4</v>
      </c>
      <c r="N1432" s="3" t="str" cm="1">
        <f t="array" ref="N1432">_xlfn.SWITCH(Merge2[[#This Row],[Education]], 1, "Below College", 2, "College", 3, "Bachelor's", 4, "Master's", 5, "Doctorate")</f>
        <v>Master's</v>
      </c>
      <c r="O1432" s="3" t="s">
        <v>58</v>
      </c>
      <c r="P1432" s="3" t="s">
        <v>114</v>
      </c>
      <c r="Q1432" s="3" t="s">
        <v>41</v>
      </c>
      <c r="R1432" s="5">
        <v>158437</v>
      </c>
      <c r="S1432" s="4">
        <v>1</v>
      </c>
      <c r="T1432" s="3" t="s">
        <v>34</v>
      </c>
      <c r="U1432" s="4">
        <f>IF(Merge2[[#This Row],[OverTime]]="Yes", 1, 0)</f>
        <v>0</v>
      </c>
      <c r="V1432" s="2">
        <v>44837</v>
      </c>
      <c r="W1432" s="3" t="s">
        <v>34</v>
      </c>
      <c r="X1432" s="4">
        <v>0</v>
      </c>
      <c r="Y1432" s="4">
        <v>0</v>
      </c>
      <c r="Z1432" s="4">
        <v>0</v>
      </c>
      <c r="AA1432" s="4" t="str">
        <f>IF(Merge2[[#This Row],[YearsSinceLastPromotion]] &gt;=4, "Need Attention", "OK")</f>
        <v>OK</v>
      </c>
      <c r="AB1432" s="4">
        <v>0</v>
      </c>
      <c r="AC1432" s="1"/>
      <c r="AD1432" s="1"/>
      <c r="AE1432" s="2"/>
      <c r="AF1432" s="4"/>
      <c r="AG1432" s="4" t="e">
        <f>IF(ISNUMBER(Merge2[[#This Row],[PerformanceRating.EnvironmentSatisfaction]]),Merge2[[#This Row],[PerformanceRating.EnvironmentSatisfaction]], NA())</f>
        <v>#N/A</v>
      </c>
      <c r="AH1432" s="4"/>
      <c r="AI1432" s="4" t="e">
        <f>IF(ISNUMBER(Merge2[[#This Row],[PerformanceRating.JobSatisfaction]]),Merge2[[#This Row],[PerformanceRating.JobSatisfaction]],NA())</f>
        <v>#N/A</v>
      </c>
      <c r="AJ1432" s="4"/>
      <c r="AK1432" s="4" t="e">
        <f>IF(ISNUMBER(Merge2[[#This Row],[PerformanceRating.RelationshipSatisfaction]]),Merge2[[#This Row],[PerformanceRating.RelationshipSatisfaction]],NA())</f>
        <v>#N/A</v>
      </c>
      <c r="AL1432" s="4"/>
      <c r="AM1432" s="4"/>
      <c r="AN1432" s="4"/>
      <c r="AO1432" s="4" t="e">
        <f>IF(ISNUMBER(Merge2[[#This Row],[PerformanceRating.WorkLifeBalance]]),Merge2[[#This Row],[PerformanceRating.WorkLifeBalance]],NA())</f>
        <v>#N/A</v>
      </c>
      <c r="AP1432" s="4"/>
      <c r="AQ1432" s="4" t="e">
        <f>IF(ISNUMBER(Merge2[[#This Row],[PerformanceRating.SelfRating]]),Merge2[[#This Row],[PerformanceRating.SelfRating]],NA())</f>
        <v>#N/A</v>
      </c>
      <c r="AR1432" s="4"/>
      <c r="AS1432" s="4" t="e">
        <f>IF(ISNUMBER(Merge2[[#This Row],[PerformanceRating.ManagerRating]]),Merge2[[#This Row],[PerformanceRating.ManagerRating]],NA())</f>
        <v>#N/A</v>
      </c>
      <c r="AT1432" s="4" t="e">
        <f>AVERAGE(Merge2[[#This Row],[environment]],Merge2[[#This Row],[job_satisfactory]],Merge2[[#This Row],[Relationship]],Merge2[[#This Row],[worklife]],Merge2[[#This Row],[selfrating]],Merge2[[#This Row],[managerrating]])</f>
        <v>#N/A</v>
      </c>
    </row>
    <row r="1433" spans="1:46" x14ac:dyDescent="0.25">
      <c r="A1433" s="1" t="s">
        <v>4582</v>
      </c>
      <c r="B1433" s="3" t="s">
        <v>4583</v>
      </c>
      <c r="C1433" s="3" t="s">
        <v>4584</v>
      </c>
      <c r="D1433" s="3" t="s">
        <v>26</v>
      </c>
      <c r="E1433" s="4">
        <v>32</v>
      </c>
      <c r="F1433" s="4" t="str">
        <f>IF(Merge2[[#This Row],[Age]]&lt;=35,"Young","Old")</f>
        <v>Young</v>
      </c>
      <c r="G1433" s="3" t="s">
        <v>27</v>
      </c>
      <c r="H1433" s="3" t="s">
        <v>57</v>
      </c>
      <c r="I1433" s="4">
        <v>8</v>
      </c>
      <c r="J1433" s="4" t="str" cm="1">
        <f t="array" ref="J1433">_xlfn.IFS(Merge2[[#This Row],[DistanceFromHome (KM)]] &lt;=10,"0-10KM",Merge2[[#This Row],[DistanceFromHome (KM)]] &lt;=20,"11-20KM",Merge2[[#This Row],[DistanceFromHome (KM)]] &lt;=30,"21-30KM",Merge2[[#This Row],[DistanceFromHome (KM)]] &lt;=40,"31-40KM",Merge2[[#This Row],[DistanceFromHome (KM)]] &lt;=50,"41-50KM")</f>
        <v>0-10KM</v>
      </c>
      <c r="K1433" s="3" t="s">
        <v>40</v>
      </c>
      <c r="L1433" s="3" t="s">
        <v>30</v>
      </c>
      <c r="M1433" s="4">
        <v>3</v>
      </c>
      <c r="N1433" s="3" t="str" cm="1">
        <f t="array" ref="N1433">_xlfn.SWITCH(Merge2[[#This Row],[Education]], 1, "Below College", 2, "College", 3, "Bachelor's", 4, "Master's", 5, "Doctorate")</f>
        <v>Bachelor's</v>
      </c>
      <c r="O1433" s="3" t="s">
        <v>77</v>
      </c>
      <c r="P1433" s="3" t="s">
        <v>114</v>
      </c>
      <c r="Q1433" s="3" t="s">
        <v>51</v>
      </c>
      <c r="R1433" s="5">
        <v>111619</v>
      </c>
      <c r="S1433" s="4">
        <v>2</v>
      </c>
      <c r="T1433" s="3" t="s">
        <v>34</v>
      </c>
      <c r="U1433" s="4">
        <f>IF(Merge2[[#This Row],[OverTime]]="Yes", 1, 0)</f>
        <v>0</v>
      </c>
      <c r="V1433" s="2">
        <v>44840</v>
      </c>
      <c r="W1433" s="3" t="s">
        <v>34</v>
      </c>
      <c r="X1433" s="4">
        <v>0</v>
      </c>
      <c r="Y1433" s="4">
        <v>0</v>
      </c>
      <c r="Z1433" s="4">
        <v>0</v>
      </c>
      <c r="AA1433" s="4" t="str">
        <f>IF(Merge2[[#This Row],[YearsSinceLastPromotion]] &gt;=4, "Need Attention", "OK")</f>
        <v>OK</v>
      </c>
      <c r="AB1433" s="4">
        <v>0</v>
      </c>
      <c r="AC1433" s="1"/>
      <c r="AD1433" s="1"/>
      <c r="AE1433" s="2"/>
      <c r="AF1433" s="4"/>
      <c r="AG1433" s="4" t="e">
        <f>IF(ISNUMBER(Merge2[[#This Row],[PerformanceRating.EnvironmentSatisfaction]]),Merge2[[#This Row],[PerformanceRating.EnvironmentSatisfaction]], NA())</f>
        <v>#N/A</v>
      </c>
      <c r="AH1433" s="4"/>
      <c r="AI1433" s="4" t="e">
        <f>IF(ISNUMBER(Merge2[[#This Row],[PerformanceRating.JobSatisfaction]]),Merge2[[#This Row],[PerformanceRating.JobSatisfaction]],NA())</f>
        <v>#N/A</v>
      </c>
      <c r="AJ1433" s="4"/>
      <c r="AK1433" s="4" t="e">
        <f>IF(ISNUMBER(Merge2[[#This Row],[PerformanceRating.RelationshipSatisfaction]]),Merge2[[#This Row],[PerformanceRating.RelationshipSatisfaction]],NA())</f>
        <v>#N/A</v>
      </c>
      <c r="AL1433" s="4"/>
      <c r="AM1433" s="4"/>
      <c r="AN1433" s="4"/>
      <c r="AO1433" s="4" t="e">
        <f>IF(ISNUMBER(Merge2[[#This Row],[PerformanceRating.WorkLifeBalance]]),Merge2[[#This Row],[PerformanceRating.WorkLifeBalance]],NA())</f>
        <v>#N/A</v>
      </c>
      <c r="AP1433" s="4"/>
      <c r="AQ1433" s="4" t="e">
        <f>IF(ISNUMBER(Merge2[[#This Row],[PerformanceRating.SelfRating]]),Merge2[[#This Row],[PerformanceRating.SelfRating]],NA())</f>
        <v>#N/A</v>
      </c>
      <c r="AR1433" s="4"/>
      <c r="AS1433" s="4" t="e">
        <f>IF(ISNUMBER(Merge2[[#This Row],[PerformanceRating.ManagerRating]]),Merge2[[#This Row],[PerformanceRating.ManagerRating]],NA())</f>
        <v>#N/A</v>
      </c>
      <c r="AT1433" s="4" t="e">
        <f>AVERAGE(Merge2[[#This Row],[environment]],Merge2[[#This Row],[job_satisfactory]],Merge2[[#This Row],[Relationship]],Merge2[[#This Row],[worklife]],Merge2[[#This Row],[selfrating]],Merge2[[#This Row],[managerrating]])</f>
        <v>#N/A</v>
      </c>
    </row>
    <row r="1434" spans="1:46" x14ac:dyDescent="0.25">
      <c r="A1434" s="1" t="s">
        <v>4585</v>
      </c>
      <c r="B1434" s="3" t="s">
        <v>2029</v>
      </c>
      <c r="C1434" s="3" t="s">
        <v>4586</v>
      </c>
      <c r="D1434" s="3" t="s">
        <v>26</v>
      </c>
      <c r="E1434" s="4">
        <v>19</v>
      </c>
      <c r="F1434" s="4" t="str">
        <f>IF(Merge2[[#This Row],[Age]]&lt;=35,"Young","Old")</f>
        <v>Young</v>
      </c>
      <c r="G1434" s="3" t="s">
        <v>27</v>
      </c>
      <c r="H1434" s="3" t="s">
        <v>57</v>
      </c>
      <c r="I1434" s="4">
        <v>15</v>
      </c>
      <c r="J1434" s="4" t="str" cm="1">
        <f t="array" ref="J1434">_xlfn.IFS(Merge2[[#This Row],[DistanceFromHome (KM)]] &lt;=10,"0-10KM",Merge2[[#This Row],[DistanceFromHome (KM)]] &lt;=20,"11-20KM",Merge2[[#This Row],[DistanceFromHome (KM)]] &lt;=30,"21-30KM",Merge2[[#This Row],[DistanceFromHome (KM)]] &lt;=40,"31-40KM",Merge2[[#This Row],[DistanceFromHome (KM)]] &lt;=50,"41-50KM")</f>
        <v>11-20KM</v>
      </c>
      <c r="K1434" s="3" t="s">
        <v>40</v>
      </c>
      <c r="L1434" s="3" t="s">
        <v>30</v>
      </c>
      <c r="M1434" s="4">
        <v>3</v>
      </c>
      <c r="N1434" s="3" t="str" cm="1">
        <f t="array" ref="N1434">_xlfn.SWITCH(Merge2[[#This Row],[Education]], 1, "Below College", 2, "College", 3, "Bachelor's", 4, "Master's", 5, "Doctorate")</f>
        <v>Bachelor's</v>
      </c>
      <c r="O1434" s="3" t="s">
        <v>77</v>
      </c>
      <c r="P1434" s="3" t="s">
        <v>110</v>
      </c>
      <c r="Q1434" s="3" t="s">
        <v>41</v>
      </c>
      <c r="R1434" s="5">
        <v>47707</v>
      </c>
      <c r="S1434" s="4">
        <v>0</v>
      </c>
      <c r="T1434" s="3" t="s">
        <v>34</v>
      </c>
      <c r="U1434" s="4">
        <f>IF(Merge2[[#This Row],[OverTime]]="Yes", 1, 0)</f>
        <v>0</v>
      </c>
      <c r="V1434" s="2">
        <v>44841</v>
      </c>
      <c r="W1434" s="3" t="s">
        <v>34</v>
      </c>
      <c r="X1434" s="4">
        <v>0</v>
      </c>
      <c r="Y1434" s="4">
        <v>0</v>
      </c>
      <c r="Z1434" s="4">
        <v>0</v>
      </c>
      <c r="AA1434" s="4" t="str">
        <f>IF(Merge2[[#This Row],[YearsSinceLastPromotion]] &gt;=4, "Need Attention", "OK")</f>
        <v>OK</v>
      </c>
      <c r="AB1434" s="4">
        <v>0</v>
      </c>
      <c r="AC1434" s="1"/>
      <c r="AD1434" s="1"/>
      <c r="AE1434" s="2"/>
      <c r="AF1434" s="4"/>
      <c r="AG1434" s="4" t="e">
        <f>IF(ISNUMBER(Merge2[[#This Row],[PerformanceRating.EnvironmentSatisfaction]]),Merge2[[#This Row],[PerformanceRating.EnvironmentSatisfaction]], NA())</f>
        <v>#N/A</v>
      </c>
      <c r="AH1434" s="4"/>
      <c r="AI1434" s="4" t="e">
        <f>IF(ISNUMBER(Merge2[[#This Row],[PerformanceRating.JobSatisfaction]]),Merge2[[#This Row],[PerformanceRating.JobSatisfaction]],NA())</f>
        <v>#N/A</v>
      </c>
      <c r="AJ1434" s="4"/>
      <c r="AK1434" s="4" t="e">
        <f>IF(ISNUMBER(Merge2[[#This Row],[PerformanceRating.RelationshipSatisfaction]]),Merge2[[#This Row],[PerformanceRating.RelationshipSatisfaction]],NA())</f>
        <v>#N/A</v>
      </c>
      <c r="AL1434" s="4"/>
      <c r="AM1434" s="4"/>
      <c r="AN1434" s="4"/>
      <c r="AO1434" s="4" t="e">
        <f>IF(ISNUMBER(Merge2[[#This Row],[PerformanceRating.WorkLifeBalance]]),Merge2[[#This Row],[PerformanceRating.WorkLifeBalance]],NA())</f>
        <v>#N/A</v>
      </c>
      <c r="AP1434" s="4"/>
      <c r="AQ1434" s="4" t="e">
        <f>IF(ISNUMBER(Merge2[[#This Row],[PerformanceRating.SelfRating]]),Merge2[[#This Row],[PerformanceRating.SelfRating]],NA())</f>
        <v>#N/A</v>
      </c>
      <c r="AR1434" s="4"/>
      <c r="AS1434" s="4" t="e">
        <f>IF(ISNUMBER(Merge2[[#This Row],[PerformanceRating.ManagerRating]]),Merge2[[#This Row],[PerformanceRating.ManagerRating]],NA())</f>
        <v>#N/A</v>
      </c>
      <c r="AT1434" s="4" t="e">
        <f>AVERAGE(Merge2[[#This Row],[environment]],Merge2[[#This Row],[job_satisfactory]],Merge2[[#This Row],[Relationship]],Merge2[[#This Row],[worklife]],Merge2[[#This Row],[selfrating]],Merge2[[#This Row],[managerrating]])</f>
        <v>#N/A</v>
      </c>
    </row>
    <row r="1435" spans="1:46" x14ac:dyDescent="0.25">
      <c r="A1435" s="1" t="s">
        <v>4587</v>
      </c>
      <c r="B1435" s="3" t="s">
        <v>4588</v>
      </c>
      <c r="C1435" s="3" t="s">
        <v>4589</v>
      </c>
      <c r="D1435" s="3" t="s">
        <v>26</v>
      </c>
      <c r="E1435" s="4">
        <v>32</v>
      </c>
      <c r="F1435" s="4" t="str">
        <f>IF(Merge2[[#This Row],[Age]]&lt;=35,"Young","Old")</f>
        <v>Young</v>
      </c>
      <c r="G1435" s="3" t="s">
        <v>27</v>
      </c>
      <c r="H1435" s="3" t="s">
        <v>28</v>
      </c>
      <c r="I1435" s="4">
        <v>14</v>
      </c>
      <c r="J1435" s="4" t="str" cm="1">
        <f t="array" ref="J1435">_xlfn.IFS(Merge2[[#This Row],[DistanceFromHome (KM)]] &lt;=10,"0-10KM",Merge2[[#This Row],[DistanceFromHome (KM)]] &lt;=20,"11-20KM",Merge2[[#This Row],[DistanceFromHome (KM)]] &lt;=30,"21-30KM",Merge2[[#This Row],[DistanceFromHome (KM)]] &lt;=40,"31-40KM",Merge2[[#This Row],[DistanceFromHome (KM)]] &lt;=50,"41-50KM")</f>
        <v>11-20KM</v>
      </c>
      <c r="K1435" s="3" t="s">
        <v>69</v>
      </c>
      <c r="L1435" s="3" t="s">
        <v>30</v>
      </c>
      <c r="M1435" s="4">
        <v>3</v>
      </c>
      <c r="N1435" s="3" t="str" cm="1">
        <f t="array" ref="N1435">_xlfn.SWITCH(Merge2[[#This Row],[Education]], 1, "Below College", 2, "College", 3, "Bachelor's", 4, "Master's", 5, "Doctorate")</f>
        <v>Bachelor's</v>
      </c>
      <c r="O1435" s="3" t="s">
        <v>49</v>
      </c>
      <c r="P1435" s="3" t="s">
        <v>32</v>
      </c>
      <c r="Q1435" s="3" t="s">
        <v>41</v>
      </c>
      <c r="R1435" s="5">
        <v>181293</v>
      </c>
      <c r="S1435" s="4">
        <v>0</v>
      </c>
      <c r="T1435" s="3" t="s">
        <v>34</v>
      </c>
      <c r="U1435" s="4">
        <f>IF(Merge2[[#This Row],[OverTime]]="Yes", 1, 0)</f>
        <v>0</v>
      </c>
      <c r="V1435" s="2">
        <v>44842</v>
      </c>
      <c r="W1435" s="3" t="s">
        <v>34</v>
      </c>
      <c r="X1435" s="4">
        <v>0</v>
      </c>
      <c r="Y1435" s="4">
        <v>0</v>
      </c>
      <c r="Z1435" s="4">
        <v>0</v>
      </c>
      <c r="AA1435" s="4" t="str">
        <f>IF(Merge2[[#This Row],[YearsSinceLastPromotion]] &gt;=4, "Need Attention", "OK")</f>
        <v>OK</v>
      </c>
      <c r="AB1435" s="4">
        <v>0</v>
      </c>
      <c r="AC1435" s="1"/>
      <c r="AD1435" s="1"/>
      <c r="AE1435" s="2"/>
      <c r="AF1435" s="4"/>
      <c r="AG1435" s="4" t="e">
        <f>IF(ISNUMBER(Merge2[[#This Row],[PerformanceRating.EnvironmentSatisfaction]]),Merge2[[#This Row],[PerformanceRating.EnvironmentSatisfaction]], NA())</f>
        <v>#N/A</v>
      </c>
      <c r="AH1435" s="4"/>
      <c r="AI1435" s="4" t="e">
        <f>IF(ISNUMBER(Merge2[[#This Row],[PerformanceRating.JobSatisfaction]]),Merge2[[#This Row],[PerformanceRating.JobSatisfaction]],NA())</f>
        <v>#N/A</v>
      </c>
      <c r="AJ1435" s="4"/>
      <c r="AK1435" s="4" t="e">
        <f>IF(ISNUMBER(Merge2[[#This Row],[PerformanceRating.RelationshipSatisfaction]]),Merge2[[#This Row],[PerformanceRating.RelationshipSatisfaction]],NA())</f>
        <v>#N/A</v>
      </c>
      <c r="AL1435" s="4"/>
      <c r="AM1435" s="4"/>
      <c r="AN1435" s="4"/>
      <c r="AO1435" s="4" t="e">
        <f>IF(ISNUMBER(Merge2[[#This Row],[PerformanceRating.WorkLifeBalance]]),Merge2[[#This Row],[PerformanceRating.WorkLifeBalance]],NA())</f>
        <v>#N/A</v>
      </c>
      <c r="AP1435" s="4"/>
      <c r="AQ1435" s="4" t="e">
        <f>IF(ISNUMBER(Merge2[[#This Row],[PerformanceRating.SelfRating]]),Merge2[[#This Row],[PerformanceRating.SelfRating]],NA())</f>
        <v>#N/A</v>
      </c>
      <c r="AR1435" s="4"/>
      <c r="AS1435" s="4" t="e">
        <f>IF(ISNUMBER(Merge2[[#This Row],[PerformanceRating.ManagerRating]]),Merge2[[#This Row],[PerformanceRating.ManagerRating]],NA())</f>
        <v>#N/A</v>
      </c>
      <c r="AT1435" s="4" t="e">
        <f>AVERAGE(Merge2[[#This Row],[environment]],Merge2[[#This Row],[job_satisfactory]],Merge2[[#This Row],[Relationship]],Merge2[[#This Row],[worklife]],Merge2[[#This Row],[selfrating]],Merge2[[#This Row],[managerrating]])</f>
        <v>#N/A</v>
      </c>
    </row>
    <row r="1436" spans="1:46" x14ac:dyDescent="0.25">
      <c r="A1436" s="1" t="s">
        <v>4590</v>
      </c>
      <c r="B1436" s="3" t="s">
        <v>3172</v>
      </c>
      <c r="C1436" s="3" t="s">
        <v>4591</v>
      </c>
      <c r="D1436" s="3" t="s">
        <v>56</v>
      </c>
      <c r="E1436" s="4">
        <v>21</v>
      </c>
      <c r="F1436" s="4" t="str">
        <f>IF(Merge2[[#This Row],[Age]]&lt;=35,"Young","Old")</f>
        <v>Young</v>
      </c>
      <c r="G1436" s="3" t="s">
        <v>27</v>
      </c>
      <c r="H1436" s="3" t="s">
        <v>57</v>
      </c>
      <c r="I1436" s="4">
        <v>2</v>
      </c>
      <c r="J1436" s="4" t="str" cm="1">
        <f t="array" ref="J1436">_xlfn.IFS(Merge2[[#This Row],[DistanceFromHome (KM)]] &lt;=10,"0-10KM",Merge2[[#This Row],[DistanceFromHome (KM)]] &lt;=20,"11-20KM",Merge2[[#This Row],[DistanceFromHome (KM)]] &lt;=30,"21-30KM",Merge2[[#This Row],[DistanceFromHome (KM)]] &lt;=40,"31-40KM",Merge2[[#This Row],[DistanceFromHome (KM)]] &lt;=50,"41-50KM")</f>
        <v>0-10KM</v>
      </c>
      <c r="K1436" s="3" t="s">
        <v>40</v>
      </c>
      <c r="L1436" s="3" t="s">
        <v>30</v>
      </c>
      <c r="M1436" s="4">
        <v>4</v>
      </c>
      <c r="N1436" s="3" t="str" cm="1">
        <f t="array" ref="N1436">_xlfn.SWITCH(Merge2[[#This Row],[Education]], 1, "Below College", 2, "College", 3, "Bachelor's", 4, "Master's", 5, "Doctorate")</f>
        <v>Master's</v>
      </c>
      <c r="O1436" s="3" t="s">
        <v>58</v>
      </c>
      <c r="P1436" s="3" t="s">
        <v>101</v>
      </c>
      <c r="Q1436" s="3" t="s">
        <v>41</v>
      </c>
      <c r="R1436" s="5">
        <v>69344</v>
      </c>
      <c r="S1436" s="4">
        <v>0</v>
      </c>
      <c r="T1436" s="3" t="s">
        <v>34</v>
      </c>
      <c r="U1436" s="4">
        <f>IF(Merge2[[#This Row],[OverTime]]="Yes", 1, 0)</f>
        <v>0</v>
      </c>
      <c r="V1436" s="2">
        <v>44842</v>
      </c>
      <c r="W1436" s="3" t="s">
        <v>34</v>
      </c>
      <c r="X1436" s="4">
        <v>0</v>
      </c>
      <c r="Y1436" s="4">
        <v>0</v>
      </c>
      <c r="Z1436" s="4">
        <v>0</v>
      </c>
      <c r="AA1436" s="4" t="str">
        <f>IF(Merge2[[#This Row],[YearsSinceLastPromotion]] &gt;=4, "Need Attention", "OK")</f>
        <v>OK</v>
      </c>
      <c r="AB1436" s="4">
        <v>0</v>
      </c>
      <c r="AC1436" s="1"/>
      <c r="AD1436" s="1"/>
      <c r="AE1436" s="2"/>
      <c r="AF1436" s="4"/>
      <c r="AG1436" s="4" t="e">
        <f>IF(ISNUMBER(Merge2[[#This Row],[PerformanceRating.EnvironmentSatisfaction]]),Merge2[[#This Row],[PerformanceRating.EnvironmentSatisfaction]], NA())</f>
        <v>#N/A</v>
      </c>
      <c r="AH1436" s="4"/>
      <c r="AI1436" s="4" t="e">
        <f>IF(ISNUMBER(Merge2[[#This Row],[PerformanceRating.JobSatisfaction]]),Merge2[[#This Row],[PerformanceRating.JobSatisfaction]],NA())</f>
        <v>#N/A</v>
      </c>
      <c r="AJ1436" s="4"/>
      <c r="AK1436" s="4" t="e">
        <f>IF(ISNUMBER(Merge2[[#This Row],[PerformanceRating.RelationshipSatisfaction]]),Merge2[[#This Row],[PerformanceRating.RelationshipSatisfaction]],NA())</f>
        <v>#N/A</v>
      </c>
      <c r="AL1436" s="4"/>
      <c r="AM1436" s="4"/>
      <c r="AN1436" s="4"/>
      <c r="AO1436" s="4" t="e">
        <f>IF(ISNUMBER(Merge2[[#This Row],[PerformanceRating.WorkLifeBalance]]),Merge2[[#This Row],[PerformanceRating.WorkLifeBalance]],NA())</f>
        <v>#N/A</v>
      </c>
      <c r="AP1436" s="4"/>
      <c r="AQ1436" s="4" t="e">
        <f>IF(ISNUMBER(Merge2[[#This Row],[PerformanceRating.SelfRating]]),Merge2[[#This Row],[PerformanceRating.SelfRating]],NA())</f>
        <v>#N/A</v>
      </c>
      <c r="AR1436" s="4"/>
      <c r="AS1436" s="4" t="e">
        <f>IF(ISNUMBER(Merge2[[#This Row],[PerformanceRating.ManagerRating]]),Merge2[[#This Row],[PerformanceRating.ManagerRating]],NA())</f>
        <v>#N/A</v>
      </c>
      <c r="AT1436" s="4" t="e">
        <f>AVERAGE(Merge2[[#This Row],[environment]],Merge2[[#This Row],[job_satisfactory]],Merge2[[#This Row],[Relationship]],Merge2[[#This Row],[worklife]],Merge2[[#This Row],[selfrating]],Merge2[[#This Row],[managerrating]])</f>
        <v>#N/A</v>
      </c>
    </row>
    <row r="1437" spans="1:46" x14ac:dyDescent="0.25">
      <c r="A1437" s="1" t="s">
        <v>4592</v>
      </c>
      <c r="B1437" s="3" t="s">
        <v>4593</v>
      </c>
      <c r="C1437" s="3" t="s">
        <v>4594</v>
      </c>
      <c r="D1437" s="3" t="s">
        <v>26</v>
      </c>
      <c r="E1437" s="4">
        <v>32</v>
      </c>
      <c r="F1437" s="4" t="str">
        <f>IF(Merge2[[#This Row],[Age]]&lt;=35,"Young","Old")</f>
        <v>Young</v>
      </c>
      <c r="G1437" s="3" t="s">
        <v>27</v>
      </c>
      <c r="H1437" s="3" t="s">
        <v>28</v>
      </c>
      <c r="I1437" s="4">
        <v>31</v>
      </c>
      <c r="J1437" s="4" t="str" cm="1">
        <f t="array" ref="J1437">_xlfn.IFS(Merge2[[#This Row],[DistanceFromHome (KM)]] &lt;=10,"0-10KM",Merge2[[#This Row],[DistanceFromHome (KM)]] &lt;=20,"11-20KM",Merge2[[#This Row],[DistanceFromHome (KM)]] &lt;=30,"21-30KM",Merge2[[#This Row],[DistanceFromHome (KM)]] &lt;=40,"31-40KM",Merge2[[#This Row],[DistanceFromHome (KM)]] &lt;=50,"41-50KM")</f>
        <v>31-40KM</v>
      </c>
      <c r="K1437" s="3" t="s">
        <v>69</v>
      </c>
      <c r="L1437" s="3" t="s">
        <v>30</v>
      </c>
      <c r="M1437" s="4">
        <v>4</v>
      </c>
      <c r="N1437" s="3" t="str" cm="1">
        <f t="array" ref="N1437">_xlfn.SWITCH(Merge2[[#This Row],[Education]], 1, "Below College", 2, "College", 3, "Bachelor's", 4, "Master's", 5, "Doctorate")</f>
        <v>Master's</v>
      </c>
      <c r="O1437" s="3" t="s">
        <v>49</v>
      </c>
      <c r="P1437" s="3" t="s">
        <v>32</v>
      </c>
      <c r="Q1437" s="3" t="s">
        <v>51</v>
      </c>
      <c r="R1437" s="5">
        <v>161538</v>
      </c>
      <c r="S1437" s="4">
        <v>2</v>
      </c>
      <c r="T1437" s="3" t="s">
        <v>42</v>
      </c>
      <c r="U1437" s="4">
        <f>IF(Merge2[[#This Row],[OverTime]]="Yes", 1, 0)</f>
        <v>1</v>
      </c>
      <c r="V1437" s="2">
        <v>44844</v>
      </c>
      <c r="W1437" s="3" t="s">
        <v>34</v>
      </c>
      <c r="X1437" s="4">
        <v>0</v>
      </c>
      <c r="Y1437" s="4">
        <v>0</v>
      </c>
      <c r="Z1437" s="4">
        <v>0</v>
      </c>
      <c r="AA1437" s="4" t="str">
        <f>IF(Merge2[[#This Row],[YearsSinceLastPromotion]] &gt;=4, "Need Attention", "OK")</f>
        <v>OK</v>
      </c>
      <c r="AB1437" s="4">
        <v>0</v>
      </c>
      <c r="AC1437" s="1"/>
      <c r="AD1437" s="1"/>
      <c r="AE1437" s="2"/>
      <c r="AF1437" s="4"/>
      <c r="AG1437" s="4" t="e">
        <f>IF(ISNUMBER(Merge2[[#This Row],[PerformanceRating.EnvironmentSatisfaction]]),Merge2[[#This Row],[PerformanceRating.EnvironmentSatisfaction]], NA())</f>
        <v>#N/A</v>
      </c>
      <c r="AH1437" s="4"/>
      <c r="AI1437" s="4" t="e">
        <f>IF(ISNUMBER(Merge2[[#This Row],[PerformanceRating.JobSatisfaction]]),Merge2[[#This Row],[PerformanceRating.JobSatisfaction]],NA())</f>
        <v>#N/A</v>
      </c>
      <c r="AJ1437" s="4"/>
      <c r="AK1437" s="4" t="e">
        <f>IF(ISNUMBER(Merge2[[#This Row],[PerformanceRating.RelationshipSatisfaction]]),Merge2[[#This Row],[PerformanceRating.RelationshipSatisfaction]],NA())</f>
        <v>#N/A</v>
      </c>
      <c r="AL1437" s="4"/>
      <c r="AM1437" s="4"/>
      <c r="AN1437" s="4"/>
      <c r="AO1437" s="4" t="e">
        <f>IF(ISNUMBER(Merge2[[#This Row],[PerformanceRating.WorkLifeBalance]]),Merge2[[#This Row],[PerformanceRating.WorkLifeBalance]],NA())</f>
        <v>#N/A</v>
      </c>
      <c r="AP1437" s="4"/>
      <c r="AQ1437" s="4" t="e">
        <f>IF(ISNUMBER(Merge2[[#This Row],[PerformanceRating.SelfRating]]),Merge2[[#This Row],[PerformanceRating.SelfRating]],NA())</f>
        <v>#N/A</v>
      </c>
      <c r="AR1437" s="4"/>
      <c r="AS1437" s="4" t="e">
        <f>IF(ISNUMBER(Merge2[[#This Row],[PerformanceRating.ManagerRating]]),Merge2[[#This Row],[PerformanceRating.ManagerRating]],NA())</f>
        <v>#N/A</v>
      </c>
      <c r="AT1437" s="4" t="e">
        <f>AVERAGE(Merge2[[#This Row],[environment]],Merge2[[#This Row],[job_satisfactory]],Merge2[[#This Row],[Relationship]],Merge2[[#This Row],[worklife]],Merge2[[#This Row],[selfrating]],Merge2[[#This Row],[managerrating]])</f>
        <v>#N/A</v>
      </c>
    </row>
    <row r="1438" spans="1:46" hidden="1" x14ac:dyDescent="0.25">
      <c r="A1438" s="1" t="s">
        <v>4595</v>
      </c>
      <c r="B1438" s="3" t="s">
        <v>4596</v>
      </c>
      <c r="C1438" s="3" t="s">
        <v>4597</v>
      </c>
      <c r="D1438" s="3" t="s">
        <v>26</v>
      </c>
      <c r="E1438" s="4">
        <v>39</v>
      </c>
      <c r="F1438" s="4" t="str">
        <f>IF(Merge2[[#This Row],[Age]]&lt;=35,"Young","Old")</f>
        <v>Old</v>
      </c>
      <c r="G1438" s="3" t="s">
        <v>92</v>
      </c>
      <c r="H1438" s="3" t="s">
        <v>47</v>
      </c>
      <c r="I1438" s="4">
        <v>16</v>
      </c>
      <c r="J1438" s="4" t="str" cm="1">
        <f t="array" ref="J1438">_xlfn.IFS(Merge2[[#This Row],[DistanceFromHome (KM)]] &lt;=10,"0-10KM",Merge2[[#This Row],[DistanceFromHome (KM)]] &lt;=20,"11-20KM",Merge2[[#This Row],[DistanceFromHome (KM)]] &lt;=30,"21-30KM",Merge2[[#This Row],[DistanceFromHome (KM)]] &lt;=40,"31-40KM",Merge2[[#This Row],[DistanceFromHome (KM)]] &lt;=50,"41-50KM")</f>
        <v>11-20KM</v>
      </c>
      <c r="K1438" s="3" t="s">
        <v>40</v>
      </c>
      <c r="L1438" s="3" t="s">
        <v>30</v>
      </c>
      <c r="M1438" s="4">
        <v>3</v>
      </c>
      <c r="N1438" s="3" t="str" cm="1">
        <f t="array" ref="N1438">_xlfn.SWITCH(Merge2[[#This Row],[Education]], 1, "Below College", 2, "College", 3, "Bachelor's", 4, "Master's", 5, "Doctorate")</f>
        <v>Bachelor's</v>
      </c>
      <c r="O1438" s="3" t="s">
        <v>47</v>
      </c>
      <c r="P1438" s="3" t="s">
        <v>233</v>
      </c>
      <c r="Q1438" s="3" t="s">
        <v>41</v>
      </c>
      <c r="R1438" s="5">
        <v>201564</v>
      </c>
      <c r="S1438" s="4">
        <v>3</v>
      </c>
      <c r="T1438" s="3" t="s">
        <v>42</v>
      </c>
      <c r="U1438" s="4">
        <f>IF(Merge2[[#This Row],[OverTime]]="Yes", 1, 0)</f>
        <v>1</v>
      </c>
      <c r="V1438" s="2">
        <v>44846</v>
      </c>
      <c r="W1438" s="3" t="s">
        <v>42</v>
      </c>
      <c r="X1438" s="4">
        <v>0</v>
      </c>
      <c r="Y1438" s="4">
        <v>0</v>
      </c>
      <c r="Z1438" s="4">
        <v>0</v>
      </c>
      <c r="AA1438" s="4" t="str">
        <f>IF(Merge2[[#This Row],[YearsSinceLastPromotion]] &gt;=4, "Need Attention", "OK")</f>
        <v>OK</v>
      </c>
      <c r="AB1438" s="4">
        <v>0</v>
      </c>
      <c r="AC1438" s="1" t="s">
        <v>4598</v>
      </c>
      <c r="AD1438" s="1" t="s">
        <v>4595</v>
      </c>
      <c r="AE1438" s="2">
        <v>42713</v>
      </c>
      <c r="AF1438" s="4">
        <v>3</v>
      </c>
      <c r="AG1438" s="4">
        <f>IF(ISNUMBER(Merge2[[#This Row],[PerformanceRating.EnvironmentSatisfaction]]),Merge2[[#This Row],[PerformanceRating.EnvironmentSatisfaction]], NA())</f>
        <v>3</v>
      </c>
      <c r="AH1438" s="4">
        <v>2</v>
      </c>
      <c r="AI1438" s="4">
        <f>IF(ISNUMBER(Merge2[[#This Row],[PerformanceRating.JobSatisfaction]]),Merge2[[#This Row],[PerformanceRating.JobSatisfaction]],NA())</f>
        <v>2</v>
      </c>
      <c r="AJ1438" s="4">
        <v>5</v>
      </c>
      <c r="AK1438" s="4">
        <f>IF(ISNUMBER(Merge2[[#This Row],[PerformanceRating.RelationshipSatisfaction]]),Merge2[[#This Row],[PerformanceRating.RelationshipSatisfaction]],NA())</f>
        <v>5</v>
      </c>
      <c r="AL1438" s="4">
        <v>1</v>
      </c>
      <c r="AM1438" s="4">
        <v>1</v>
      </c>
      <c r="AN1438" s="4">
        <v>5</v>
      </c>
      <c r="AO1438" s="4">
        <f>IF(ISNUMBER(Merge2[[#This Row],[PerformanceRating.WorkLifeBalance]]),Merge2[[#This Row],[PerformanceRating.WorkLifeBalance]],NA())</f>
        <v>5</v>
      </c>
      <c r="AP1438" s="4">
        <v>5</v>
      </c>
      <c r="AQ1438" s="4">
        <f>IF(ISNUMBER(Merge2[[#This Row],[PerformanceRating.SelfRating]]),Merge2[[#This Row],[PerformanceRating.SelfRating]],NA())</f>
        <v>5</v>
      </c>
      <c r="AR1438" s="4">
        <v>4</v>
      </c>
      <c r="AS1438" s="4">
        <f>IF(ISNUMBER(Merge2[[#This Row],[PerformanceRating.ManagerRating]]),Merge2[[#This Row],[PerformanceRating.ManagerRating]],NA())</f>
        <v>4</v>
      </c>
      <c r="AT1438" s="4">
        <f>AVERAGE(Merge2[[#This Row],[environment]],Merge2[[#This Row],[job_satisfactory]],Merge2[[#This Row],[Relationship]],Merge2[[#This Row],[worklife]],Merge2[[#This Row],[selfrating]],Merge2[[#This Row],[managerrating]])</f>
        <v>4</v>
      </c>
    </row>
    <row r="1439" spans="1:46" x14ac:dyDescent="0.25">
      <c r="A1439" s="1" t="s">
        <v>4599</v>
      </c>
      <c r="B1439" s="3" t="s">
        <v>4600</v>
      </c>
      <c r="C1439" s="3" t="s">
        <v>4601</v>
      </c>
      <c r="D1439" s="3" t="s">
        <v>39</v>
      </c>
      <c r="E1439" s="4">
        <v>19</v>
      </c>
      <c r="F1439" s="4" t="str">
        <f>IF(Merge2[[#This Row],[Age]]&lt;=35,"Young","Old")</f>
        <v>Young</v>
      </c>
      <c r="G1439" s="3" t="s">
        <v>27</v>
      </c>
      <c r="H1439" s="3" t="s">
        <v>57</v>
      </c>
      <c r="I1439" s="4">
        <v>29</v>
      </c>
      <c r="J1439" s="4" t="str" cm="1">
        <f t="array" ref="J1439">_xlfn.IFS(Merge2[[#This Row],[DistanceFromHome (KM)]] &lt;=10,"0-10KM",Merge2[[#This Row],[DistanceFromHome (KM)]] &lt;=20,"11-20KM",Merge2[[#This Row],[DistanceFromHome (KM)]] &lt;=30,"21-30KM",Merge2[[#This Row],[DistanceFromHome (KM)]] &lt;=40,"31-40KM",Merge2[[#This Row],[DistanceFromHome (KM)]] &lt;=50,"41-50KM")</f>
        <v>21-30KM</v>
      </c>
      <c r="K1439" s="3" t="s">
        <v>29</v>
      </c>
      <c r="L1439" s="3" t="s">
        <v>30</v>
      </c>
      <c r="M1439" s="4">
        <v>4</v>
      </c>
      <c r="N1439" s="3" t="str" cm="1">
        <f t="array" ref="N1439">_xlfn.SWITCH(Merge2[[#This Row],[Education]], 1, "Below College", 2, "College", 3, "Bachelor's", 4, "Master's", 5, "Doctorate")</f>
        <v>Master's</v>
      </c>
      <c r="O1439" s="3" t="s">
        <v>83</v>
      </c>
      <c r="P1439" s="3" t="s">
        <v>114</v>
      </c>
      <c r="Q1439" s="3" t="s">
        <v>41</v>
      </c>
      <c r="R1439" s="5">
        <v>54824</v>
      </c>
      <c r="S1439" s="4">
        <v>0</v>
      </c>
      <c r="T1439" s="3" t="s">
        <v>42</v>
      </c>
      <c r="U1439" s="4">
        <f>IF(Merge2[[#This Row],[OverTime]]="Yes", 1, 0)</f>
        <v>1</v>
      </c>
      <c r="V1439" s="2">
        <v>44846</v>
      </c>
      <c r="W1439" s="3" t="s">
        <v>34</v>
      </c>
      <c r="X1439" s="4">
        <v>0</v>
      </c>
      <c r="Y1439" s="4">
        <v>0</v>
      </c>
      <c r="Z1439" s="4">
        <v>0</v>
      </c>
      <c r="AA1439" s="4" t="str">
        <f>IF(Merge2[[#This Row],[YearsSinceLastPromotion]] &gt;=4, "Need Attention", "OK")</f>
        <v>OK</v>
      </c>
      <c r="AB1439" s="4">
        <v>0</v>
      </c>
      <c r="AC1439" s="1"/>
      <c r="AD1439" s="1"/>
      <c r="AE1439" s="2"/>
      <c r="AF1439" s="4"/>
      <c r="AG1439" s="4" t="e">
        <f>IF(ISNUMBER(Merge2[[#This Row],[PerformanceRating.EnvironmentSatisfaction]]),Merge2[[#This Row],[PerformanceRating.EnvironmentSatisfaction]], NA())</f>
        <v>#N/A</v>
      </c>
      <c r="AH1439" s="4"/>
      <c r="AI1439" s="4" t="e">
        <f>IF(ISNUMBER(Merge2[[#This Row],[PerformanceRating.JobSatisfaction]]),Merge2[[#This Row],[PerformanceRating.JobSatisfaction]],NA())</f>
        <v>#N/A</v>
      </c>
      <c r="AJ1439" s="4"/>
      <c r="AK1439" s="4" t="e">
        <f>IF(ISNUMBER(Merge2[[#This Row],[PerformanceRating.RelationshipSatisfaction]]),Merge2[[#This Row],[PerformanceRating.RelationshipSatisfaction]],NA())</f>
        <v>#N/A</v>
      </c>
      <c r="AL1439" s="4"/>
      <c r="AM1439" s="4"/>
      <c r="AN1439" s="4"/>
      <c r="AO1439" s="4" t="e">
        <f>IF(ISNUMBER(Merge2[[#This Row],[PerformanceRating.WorkLifeBalance]]),Merge2[[#This Row],[PerformanceRating.WorkLifeBalance]],NA())</f>
        <v>#N/A</v>
      </c>
      <c r="AP1439" s="4"/>
      <c r="AQ1439" s="4" t="e">
        <f>IF(ISNUMBER(Merge2[[#This Row],[PerformanceRating.SelfRating]]),Merge2[[#This Row],[PerformanceRating.SelfRating]],NA())</f>
        <v>#N/A</v>
      </c>
      <c r="AR1439" s="4"/>
      <c r="AS1439" s="4" t="e">
        <f>IF(ISNUMBER(Merge2[[#This Row],[PerformanceRating.ManagerRating]]),Merge2[[#This Row],[PerformanceRating.ManagerRating]],NA())</f>
        <v>#N/A</v>
      </c>
      <c r="AT1439" s="4" t="e">
        <f>AVERAGE(Merge2[[#This Row],[environment]],Merge2[[#This Row],[job_satisfactory]],Merge2[[#This Row],[Relationship]],Merge2[[#This Row],[worklife]],Merge2[[#This Row],[selfrating]],Merge2[[#This Row],[managerrating]])</f>
        <v>#N/A</v>
      </c>
    </row>
    <row r="1440" spans="1:46" x14ac:dyDescent="0.25">
      <c r="A1440" s="1" t="s">
        <v>4602</v>
      </c>
      <c r="B1440" s="3" t="s">
        <v>4603</v>
      </c>
      <c r="C1440" s="3" t="s">
        <v>4604</v>
      </c>
      <c r="D1440" s="3" t="s">
        <v>26</v>
      </c>
      <c r="E1440" s="4">
        <v>18</v>
      </c>
      <c r="F1440" s="4" t="str">
        <f>IF(Merge2[[#This Row],[Age]]&lt;=35,"Young","Old")</f>
        <v>Young</v>
      </c>
      <c r="G1440" s="3" t="s">
        <v>27</v>
      </c>
      <c r="H1440" s="3" t="s">
        <v>57</v>
      </c>
      <c r="I1440" s="4">
        <v>15</v>
      </c>
      <c r="J1440" s="4" t="str" cm="1">
        <f t="array" ref="J1440">_xlfn.IFS(Merge2[[#This Row],[DistanceFromHome (KM)]] &lt;=10,"0-10KM",Merge2[[#This Row],[DistanceFromHome (KM)]] &lt;=20,"11-20KM",Merge2[[#This Row],[DistanceFromHome (KM)]] &lt;=30,"21-30KM",Merge2[[#This Row],[DistanceFromHome (KM)]] &lt;=40,"31-40KM",Merge2[[#This Row],[DistanceFromHome (KM)]] &lt;=50,"41-50KM")</f>
        <v>11-20KM</v>
      </c>
      <c r="K1440" s="3" t="s">
        <v>69</v>
      </c>
      <c r="L1440" s="3" t="s">
        <v>30</v>
      </c>
      <c r="M1440" s="4">
        <v>4</v>
      </c>
      <c r="N1440" s="3" t="str" cm="1">
        <f t="array" ref="N1440">_xlfn.SWITCH(Merge2[[#This Row],[Education]], 1, "Below College", 2, "College", 3, "Bachelor's", 4, "Master's", 5, "Doctorate")</f>
        <v>Master's</v>
      </c>
      <c r="O1440" s="3" t="s">
        <v>77</v>
      </c>
      <c r="P1440" s="3" t="s">
        <v>93</v>
      </c>
      <c r="Q1440" s="3" t="s">
        <v>41</v>
      </c>
      <c r="R1440" s="5">
        <v>58262</v>
      </c>
      <c r="S1440" s="4">
        <v>1</v>
      </c>
      <c r="T1440" s="3" t="s">
        <v>34</v>
      </c>
      <c r="U1440" s="4">
        <f>IF(Merge2[[#This Row],[OverTime]]="Yes", 1, 0)</f>
        <v>0</v>
      </c>
      <c r="V1440" s="2">
        <v>44848</v>
      </c>
      <c r="W1440" s="3" t="s">
        <v>34</v>
      </c>
      <c r="X1440" s="4">
        <v>0</v>
      </c>
      <c r="Y1440" s="4">
        <v>0</v>
      </c>
      <c r="Z1440" s="4">
        <v>0</v>
      </c>
      <c r="AA1440" s="4" t="str">
        <f>IF(Merge2[[#This Row],[YearsSinceLastPromotion]] &gt;=4, "Need Attention", "OK")</f>
        <v>OK</v>
      </c>
      <c r="AB1440" s="4">
        <v>0</v>
      </c>
      <c r="AC1440" s="1"/>
      <c r="AD1440" s="1"/>
      <c r="AE1440" s="2"/>
      <c r="AF1440" s="4"/>
      <c r="AG1440" s="4" t="e">
        <f>IF(ISNUMBER(Merge2[[#This Row],[PerformanceRating.EnvironmentSatisfaction]]),Merge2[[#This Row],[PerformanceRating.EnvironmentSatisfaction]], NA())</f>
        <v>#N/A</v>
      </c>
      <c r="AH1440" s="4"/>
      <c r="AI1440" s="4" t="e">
        <f>IF(ISNUMBER(Merge2[[#This Row],[PerformanceRating.JobSatisfaction]]),Merge2[[#This Row],[PerformanceRating.JobSatisfaction]],NA())</f>
        <v>#N/A</v>
      </c>
      <c r="AJ1440" s="4"/>
      <c r="AK1440" s="4" t="e">
        <f>IF(ISNUMBER(Merge2[[#This Row],[PerformanceRating.RelationshipSatisfaction]]),Merge2[[#This Row],[PerformanceRating.RelationshipSatisfaction]],NA())</f>
        <v>#N/A</v>
      </c>
      <c r="AL1440" s="4"/>
      <c r="AM1440" s="4"/>
      <c r="AN1440" s="4"/>
      <c r="AO1440" s="4" t="e">
        <f>IF(ISNUMBER(Merge2[[#This Row],[PerformanceRating.WorkLifeBalance]]),Merge2[[#This Row],[PerformanceRating.WorkLifeBalance]],NA())</f>
        <v>#N/A</v>
      </c>
      <c r="AP1440" s="4"/>
      <c r="AQ1440" s="4" t="e">
        <f>IF(ISNUMBER(Merge2[[#This Row],[PerformanceRating.SelfRating]]),Merge2[[#This Row],[PerformanceRating.SelfRating]],NA())</f>
        <v>#N/A</v>
      </c>
      <c r="AR1440" s="4"/>
      <c r="AS1440" s="4" t="e">
        <f>IF(ISNUMBER(Merge2[[#This Row],[PerformanceRating.ManagerRating]]),Merge2[[#This Row],[PerformanceRating.ManagerRating]],NA())</f>
        <v>#N/A</v>
      </c>
      <c r="AT1440" s="4" t="e">
        <f>AVERAGE(Merge2[[#This Row],[environment]],Merge2[[#This Row],[job_satisfactory]],Merge2[[#This Row],[Relationship]],Merge2[[#This Row],[worklife]],Merge2[[#This Row],[selfrating]],Merge2[[#This Row],[managerrating]])</f>
        <v>#N/A</v>
      </c>
    </row>
    <row r="1441" spans="1:46" x14ac:dyDescent="0.25">
      <c r="A1441" s="1" t="s">
        <v>4605</v>
      </c>
      <c r="B1441" s="3" t="s">
        <v>4606</v>
      </c>
      <c r="C1441" s="3" t="s">
        <v>4607</v>
      </c>
      <c r="D1441" s="3" t="s">
        <v>39</v>
      </c>
      <c r="E1441" s="4">
        <v>19</v>
      </c>
      <c r="F1441" s="4" t="str">
        <f>IF(Merge2[[#This Row],[Age]]&lt;=35,"Young","Old")</f>
        <v>Young</v>
      </c>
      <c r="G1441" s="3" t="s">
        <v>27</v>
      </c>
      <c r="H1441" s="3" t="s">
        <v>57</v>
      </c>
      <c r="I1441" s="4">
        <v>23</v>
      </c>
      <c r="J1441" s="4" t="str" cm="1">
        <f t="array" ref="J1441">_xlfn.IFS(Merge2[[#This Row],[DistanceFromHome (KM)]] &lt;=10,"0-10KM",Merge2[[#This Row],[DistanceFromHome (KM)]] &lt;=20,"11-20KM",Merge2[[#This Row],[DistanceFromHome (KM)]] &lt;=30,"21-30KM",Merge2[[#This Row],[DistanceFromHome (KM)]] &lt;=40,"31-40KM",Merge2[[#This Row],[DistanceFromHome (KM)]] &lt;=50,"41-50KM")</f>
        <v>21-30KM</v>
      </c>
      <c r="K1441" s="3" t="s">
        <v>40</v>
      </c>
      <c r="L1441" s="3" t="s">
        <v>30</v>
      </c>
      <c r="M1441" s="4">
        <v>3</v>
      </c>
      <c r="N1441" s="3" t="str" cm="1">
        <f t="array" ref="N1441">_xlfn.SWITCH(Merge2[[#This Row],[Education]], 1, "Below College", 2, "College", 3, "Bachelor's", 4, "Master's", 5, "Doctorate")</f>
        <v>Bachelor's</v>
      </c>
      <c r="O1441" s="3" t="s">
        <v>58</v>
      </c>
      <c r="P1441" s="3" t="s">
        <v>114</v>
      </c>
      <c r="Q1441" s="3" t="s">
        <v>41</v>
      </c>
      <c r="R1441" s="5">
        <v>67873</v>
      </c>
      <c r="S1441" s="4">
        <v>0</v>
      </c>
      <c r="T1441" s="3" t="s">
        <v>42</v>
      </c>
      <c r="U1441" s="4">
        <f>IF(Merge2[[#This Row],[OverTime]]="Yes", 1, 0)</f>
        <v>1</v>
      </c>
      <c r="V1441" s="2">
        <v>44849</v>
      </c>
      <c r="W1441" s="3" t="s">
        <v>34</v>
      </c>
      <c r="X1441" s="4">
        <v>0</v>
      </c>
      <c r="Y1441" s="4">
        <v>0</v>
      </c>
      <c r="Z1441" s="4">
        <v>0</v>
      </c>
      <c r="AA1441" s="4" t="str">
        <f>IF(Merge2[[#This Row],[YearsSinceLastPromotion]] &gt;=4, "Need Attention", "OK")</f>
        <v>OK</v>
      </c>
      <c r="AB1441" s="4">
        <v>0</v>
      </c>
      <c r="AC1441" s="1"/>
      <c r="AD1441" s="1"/>
      <c r="AE1441" s="2"/>
      <c r="AF1441" s="4"/>
      <c r="AG1441" s="4" t="e">
        <f>IF(ISNUMBER(Merge2[[#This Row],[PerformanceRating.EnvironmentSatisfaction]]),Merge2[[#This Row],[PerformanceRating.EnvironmentSatisfaction]], NA())</f>
        <v>#N/A</v>
      </c>
      <c r="AH1441" s="4"/>
      <c r="AI1441" s="4" t="e">
        <f>IF(ISNUMBER(Merge2[[#This Row],[PerformanceRating.JobSatisfaction]]),Merge2[[#This Row],[PerformanceRating.JobSatisfaction]],NA())</f>
        <v>#N/A</v>
      </c>
      <c r="AJ1441" s="4"/>
      <c r="AK1441" s="4" t="e">
        <f>IF(ISNUMBER(Merge2[[#This Row],[PerformanceRating.RelationshipSatisfaction]]),Merge2[[#This Row],[PerformanceRating.RelationshipSatisfaction]],NA())</f>
        <v>#N/A</v>
      </c>
      <c r="AL1441" s="4"/>
      <c r="AM1441" s="4"/>
      <c r="AN1441" s="4"/>
      <c r="AO1441" s="4" t="e">
        <f>IF(ISNUMBER(Merge2[[#This Row],[PerformanceRating.WorkLifeBalance]]),Merge2[[#This Row],[PerformanceRating.WorkLifeBalance]],NA())</f>
        <v>#N/A</v>
      </c>
      <c r="AP1441" s="4"/>
      <c r="AQ1441" s="4" t="e">
        <f>IF(ISNUMBER(Merge2[[#This Row],[PerformanceRating.SelfRating]]),Merge2[[#This Row],[PerformanceRating.SelfRating]],NA())</f>
        <v>#N/A</v>
      </c>
      <c r="AR1441" s="4"/>
      <c r="AS1441" s="4" t="e">
        <f>IF(ISNUMBER(Merge2[[#This Row],[PerformanceRating.ManagerRating]]),Merge2[[#This Row],[PerformanceRating.ManagerRating]],NA())</f>
        <v>#N/A</v>
      </c>
      <c r="AT1441" s="4" t="e">
        <f>AVERAGE(Merge2[[#This Row],[environment]],Merge2[[#This Row],[job_satisfactory]],Merge2[[#This Row],[Relationship]],Merge2[[#This Row],[worklife]],Merge2[[#This Row],[selfrating]],Merge2[[#This Row],[managerrating]])</f>
        <v>#N/A</v>
      </c>
    </row>
    <row r="1442" spans="1:46" x14ac:dyDescent="0.25">
      <c r="A1442" s="1" t="s">
        <v>4608</v>
      </c>
      <c r="B1442" s="3" t="s">
        <v>3472</v>
      </c>
      <c r="C1442" s="3" t="s">
        <v>4609</v>
      </c>
      <c r="D1442" s="3" t="s">
        <v>26</v>
      </c>
      <c r="E1442" s="4">
        <v>19</v>
      </c>
      <c r="F1442" s="4" t="str">
        <f>IF(Merge2[[#This Row],[Age]]&lt;=35,"Young","Old")</f>
        <v>Young</v>
      </c>
      <c r="G1442" s="3" t="s">
        <v>27</v>
      </c>
      <c r="H1442" s="3" t="s">
        <v>28</v>
      </c>
      <c r="I1442" s="4">
        <v>1</v>
      </c>
      <c r="J1442" s="4" t="str" cm="1">
        <f t="array" ref="J1442">_xlfn.IFS(Merge2[[#This Row],[DistanceFromHome (KM)]] &lt;=10,"0-10KM",Merge2[[#This Row],[DistanceFromHome (KM)]] &lt;=20,"11-20KM",Merge2[[#This Row],[DistanceFromHome (KM)]] &lt;=30,"21-30KM",Merge2[[#This Row],[DistanceFromHome (KM)]] &lt;=40,"31-40KM",Merge2[[#This Row],[DistanceFromHome (KM)]] &lt;=50,"41-50KM")</f>
        <v>0-10KM</v>
      </c>
      <c r="K1442" s="3" t="s">
        <v>40</v>
      </c>
      <c r="L1442" s="3" t="s">
        <v>30</v>
      </c>
      <c r="M1442" s="4">
        <v>1</v>
      </c>
      <c r="N1442" s="3" t="str" cm="1">
        <f t="array" ref="N1442">_xlfn.SWITCH(Merge2[[#This Row],[Education]], 1, "Below College", 2, "College", 3, "Bachelor's", 4, "Master's", 5, "Doctorate")</f>
        <v>Below College</v>
      </c>
      <c r="O1442" s="3" t="s">
        <v>130</v>
      </c>
      <c r="P1442" s="3" t="s">
        <v>166</v>
      </c>
      <c r="Q1442" s="3" t="s">
        <v>41</v>
      </c>
      <c r="R1442" s="5">
        <v>24499</v>
      </c>
      <c r="S1442" s="4">
        <v>0</v>
      </c>
      <c r="T1442" s="3" t="s">
        <v>42</v>
      </c>
      <c r="U1442" s="4">
        <f>IF(Merge2[[#This Row],[OverTime]]="Yes", 1, 0)</f>
        <v>1</v>
      </c>
      <c r="V1442" s="2">
        <v>44851</v>
      </c>
      <c r="W1442" s="3" t="s">
        <v>34</v>
      </c>
      <c r="X1442" s="4">
        <v>0</v>
      </c>
      <c r="Y1442" s="4">
        <v>0</v>
      </c>
      <c r="Z1442" s="4">
        <v>0</v>
      </c>
      <c r="AA1442" s="4" t="str">
        <f>IF(Merge2[[#This Row],[YearsSinceLastPromotion]] &gt;=4, "Need Attention", "OK")</f>
        <v>OK</v>
      </c>
      <c r="AB1442" s="4">
        <v>0</v>
      </c>
      <c r="AC1442" s="1"/>
      <c r="AD1442" s="1"/>
      <c r="AE1442" s="2"/>
      <c r="AF1442" s="4"/>
      <c r="AG1442" s="4" t="e">
        <f>IF(ISNUMBER(Merge2[[#This Row],[PerformanceRating.EnvironmentSatisfaction]]),Merge2[[#This Row],[PerformanceRating.EnvironmentSatisfaction]], NA())</f>
        <v>#N/A</v>
      </c>
      <c r="AH1442" s="4"/>
      <c r="AI1442" s="4" t="e">
        <f>IF(ISNUMBER(Merge2[[#This Row],[PerformanceRating.JobSatisfaction]]),Merge2[[#This Row],[PerformanceRating.JobSatisfaction]],NA())</f>
        <v>#N/A</v>
      </c>
      <c r="AJ1442" s="4"/>
      <c r="AK1442" s="4" t="e">
        <f>IF(ISNUMBER(Merge2[[#This Row],[PerformanceRating.RelationshipSatisfaction]]),Merge2[[#This Row],[PerformanceRating.RelationshipSatisfaction]],NA())</f>
        <v>#N/A</v>
      </c>
      <c r="AL1442" s="4"/>
      <c r="AM1442" s="4"/>
      <c r="AN1442" s="4"/>
      <c r="AO1442" s="4" t="e">
        <f>IF(ISNUMBER(Merge2[[#This Row],[PerformanceRating.WorkLifeBalance]]),Merge2[[#This Row],[PerformanceRating.WorkLifeBalance]],NA())</f>
        <v>#N/A</v>
      </c>
      <c r="AP1442" s="4"/>
      <c r="AQ1442" s="4" t="e">
        <f>IF(ISNUMBER(Merge2[[#This Row],[PerformanceRating.SelfRating]]),Merge2[[#This Row],[PerformanceRating.SelfRating]],NA())</f>
        <v>#N/A</v>
      </c>
      <c r="AR1442" s="4"/>
      <c r="AS1442" s="4" t="e">
        <f>IF(ISNUMBER(Merge2[[#This Row],[PerformanceRating.ManagerRating]]),Merge2[[#This Row],[PerformanceRating.ManagerRating]],NA())</f>
        <v>#N/A</v>
      </c>
      <c r="AT1442" s="4" t="e">
        <f>AVERAGE(Merge2[[#This Row],[environment]],Merge2[[#This Row],[job_satisfactory]],Merge2[[#This Row],[Relationship]],Merge2[[#This Row],[worklife]],Merge2[[#This Row],[selfrating]],Merge2[[#This Row],[managerrating]])</f>
        <v>#N/A</v>
      </c>
    </row>
    <row r="1443" spans="1:46" x14ac:dyDescent="0.25">
      <c r="A1443" s="1" t="s">
        <v>4610</v>
      </c>
      <c r="B1443" s="3" t="s">
        <v>4611</v>
      </c>
      <c r="C1443" s="3" t="s">
        <v>4612</v>
      </c>
      <c r="D1443" s="3" t="s">
        <v>26</v>
      </c>
      <c r="E1443" s="4">
        <v>20</v>
      </c>
      <c r="F1443" s="4" t="str">
        <f>IF(Merge2[[#This Row],[Age]]&lt;=35,"Young","Old")</f>
        <v>Young</v>
      </c>
      <c r="G1443" s="3" t="s">
        <v>27</v>
      </c>
      <c r="H1443" s="3" t="s">
        <v>57</v>
      </c>
      <c r="I1443" s="4">
        <v>32</v>
      </c>
      <c r="J1443" s="4" t="str" cm="1">
        <f t="array" ref="J1443">_xlfn.IFS(Merge2[[#This Row],[DistanceFromHome (KM)]] &lt;=10,"0-10KM",Merge2[[#This Row],[DistanceFromHome (KM)]] &lt;=20,"11-20KM",Merge2[[#This Row],[DistanceFromHome (KM)]] &lt;=30,"21-30KM",Merge2[[#This Row],[DistanceFromHome (KM)]] &lt;=40,"31-40KM",Merge2[[#This Row],[DistanceFromHome (KM)]] &lt;=50,"41-50KM")</f>
        <v>31-40KM</v>
      </c>
      <c r="K1443" s="3" t="s">
        <v>29</v>
      </c>
      <c r="L1443" s="3" t="s">
        <v>30</v>
      </c>
      <c r="M1443" s="4">
        <v>2</v>
      </c>
      <c r="N1443" s="3" t="str" cm="1">
        <f t="array" ref="N1443">_xlfn.SWITCH(Merge2[[#This Row],[Education]], 1, "Below College", 2, "College", 3, "Bachelor's", 4, "Master's", 5, "Doctorate")</f>
        <v>College</v>
      </c>
      <c r="O1443" s="3" t="s">
        <v>77</v>
      </c>
      <c r="P1443" s="3" t="s">
        <v>93</v>
      </c>
      <c r="Q1443" s="3" t="s">
        <v>33</v>
      </c>
      <c r="R1443" s="5">
        <v>24504</v>
      </c>
      <c r="S1443" s="4">
        <v>1</v>
      </c>
      <c r="T1443" s="3" t="s">
        <v>34</v>
      </c>
      <c r="U1443" s="4">
        <f>IF(Merge2[[#This Row],[OverTime]]="Yes", 1, 0)</f>
        <v>0</v>
      </c>
      <c r="V1443" s="2">
        <v>44853</v>
      </c>
      <c r="W1443" s="3" t="s">
        <v>34</v>
      </c>
      <c r="X1443" s="4">
        <v>0</v>
      </c>
      <c r="Y1443" s="4">
        <v>0</v>
      </c>
      <c r="Z1443" s="4">
        <v>0</v>
      </c>
      <c r="AA1443" s="4" t="str">
        <f>IF(Merge2[[#This Row],[YearsSinceLastPromotion]] &gt;=4, "Need Attention", "OK")</f>
        <v>OK</v>
      </c>
      <c r="AB1443" s="4">
        <v>0</v>
      </c>
      <c r="AC1443" s="1"/>
      <c r="AD1443" s="1"/>
      <c r="AE1443" s="2"/>
      <c r="AF1443" s="4"/>
      <c r="AG1443" s="4" t="e">
        <f>IF(ISNUMBER(Merge2[[#This Row],[PerformanceRating.EnvironmentSatisfaction]]),Merge2[[#This Row],[PerformanceRating.EnvironmentSatisfaction]], NA())</f>
        <v>#N/A</v>
      </c>
      <c r="AH1443" s="4"/>
      <c r="AI1443" s="4" t="e">
        <f>IF(ISNUMBER(Merge2[[#This Row],[PerformanceRating.JobSatisfaction]]),Merge2[[#This Row],[PerformanceRating.JobSatisfaction]],NA())</f>
        <v>#N/A</v>
      </c>
      <c r="AJ1443" s="4"/>
      <c r="AK1443" s="4" t="e">
        <f>IF(ISNUMBER(Merge2[[#This Row],[PerformanceRating.RelationshipSatisfaction]]),Merge2[[#This Row],[PerformanceRating.RelationshipSatisfaction]],NA())</f>
        <v>#N/A</v>
      </c>
      <c r="AL1443" s="4"/>
      <c r="AM1443" s="4"/>
      <c r="AN1443" s="4"/>
      <c r="AO1443" s="4" t="e">
        <f>IF(ISNUMBER(Merge2[[#This Row],[PerformanceRating.WorkLifeBalance]]),Merge2[[#This Row],[PerformanceRating.WorkLifeBalance]],NA())</f>
        <v>#N/A</v>
      </c>
      <c r="AP1443" s="4"/>
      <c r="AQ1443" s="4" t="e">
        <f>IF(ISNUMBER(Merge2[[#This Row],[PerformanceRating.SelfRating]]),Merge2[[#This Row],[PerformanceRating.SelfRating]],NA())</f>
        <v>#N/A</v>
      </c>
      <c r="AR1443" s="4"/>
      <c r="AS1443" s="4" t="e">
        <f>IF(ISNUMBER(Merge2[[#This Row],[PerformanceRating.ManagerRating]]),Merge2[[#This Row],[PerformanceRating.ManagerRating]],NA())</f>
        <v>#N/A</v>
      </c>
      <c r="AT1443" s="4" t="e">
        <f>AVERAGE(Merge2[[#This Row],[environment]],Merge2[[#This Row],[job_satisfactory]],Merge2[[#This Row],[Relationship]],Merge2[[#This Row],[worklife]],Merge2[[#This Row],[selfrating]],Merge2[[#This Row],[managerrating]])</f>
        <v>#N/A</v>
      </c>
    </row>
    <row r="1444" spans="1:46" x14ac:dyDescent="0.25">
      <c r="A1444" s="1" t="s">
        <v>4613</v>
      </c>
      <c r="B1444" s="3" t="s">
        <v>4614</v>
      </c>
      <c r="C1444" s="3" t="s">
        <v>4615</v>
      </c>
      <c r="D1444" s="3" t="s">
        <v>26</v>
      </c>
      <c r="E1444" s="4">
        <v>19</v>
      </c>
      <c r="F1444" s="4" t="str">
        <f>IF(Merge2[[#This Row],[Age]]&lt;=35,"Young","Old")</f>
        <v>Young</v>
      </c>
      <c r="G1444" s="3" t="s">
        <v>27</v>
      </c>
      <c r="H1444" s="3" t="s">
        <v>47</v>
      </c>
      <c r="I1444" s="4">
        <v>20</v>
      </c>
      <c r="J1444" s="4" t="str" cm="1">
        <f t="array" ref="J1444">_xlfn.IFS(Merge2[[#This Row],[DistanceFromHome (KM)]] &lt;=10,"0-10KM",Merge2[[#This Row],[DistanceFromHome (KM)]] &lt;=20,"11-20KM",Merge2[[#This Row],[DistanceFromHome (KM)]] &lt;=30,"21-30KM",Merge2[[#This Row],[DistanceFromHome (KM)]] &lt;=40,"31-40KM",Merge2[[#This Row],[DistanceFromHome (KM)]] &lt;=50,"41-50KM")</f>
        <v>11-20KM</v>
      </c>
      <c r="K1444" s="3" t="s">
        <v>69</v>
      </c>
      <c r="L1444" s="3" t="s">
        <v>30</v>
      </c>
      <c r="M1444" s="4">
        <v>2</v>
      </c>
      <c r="N1444" s="3" t="str" cm="1">
        <f t="array" ref="N1444">_xlfn.SWITCH(Merge2[[#This Row],[Education]], 1, "Below College", 2, "College", 3, "Bachelor's", 4, "Master's", 5, "Doctorate")</f>
        <v>College</v>
      </c>
      <c r="O1444" s="3" t="s">
        <v>130</v>
      </c>
      <c r="P1444" s="3" t="s">
        <v>64</v>
      </c>
      <c r="Q1444" s="3" t="s">
        <v>41</v>
      </c>
      <c r="R1444" s="5">
        <v>21026</v>
      </c>
      <c r="S1444" s="4">
        <v>0</v>
      </c>
      <c r="T1444" s="3" t="s">
        <v>34</v>
      </c>
      <c r="U1444" s="4">
        <f>IF(Merge2[[#This Row],[OverTime]]="Yes", 1, 0)</f>
        <v>0</v>
      </c>
      <c r="V1444" s="2">
        <v>44858</v>
      </c>
      <c r="W1444" s="3" t="s">
        <v>34</v>
      </c>
      <c r="X1444" s="4">
        <v>0</v>
      </c>
      <c r="Y1444" s="4">
        <v>0</v>
      </c>
      <c r="Z1444" s="4">
        <v>0</v>
      </c>
      <c r="AA1444" s="4" t="str">
        <f>IF(Merge2[[#This Row],[YearsSinceLastPromotion]] &gt;=4, "Need Attention", "OK")</f>
        <v>OK</v>
      </c>
      <c r="AB1444" s="4">
        <v>0</v>
      </c>
      <c r="AC1444" s="1"/>
      <c r="AD1444" s="1"/>
      <c r="AE1444" s="2"/>
      <c r="AF1444" s="4"/>
      <c r="AG1444" s="4" t="e">
        <f>IF(ISNUMBER(Merge2[[#This Row],[PerformanceRating.EnvironmentSatisfaction]]),Merge2[[#This Row],[PerformanceRating.EnvironmentSatisfaction]], NA())</f>
        <v>#N/A</v>
      </c>
      <c r="AH1444" s="4"/>
      <c r="AI1444" s="4" t="e">
        <f>IF(ISNUMBER(Merge2[[#This Row],[PerformanceRating.JobSatisfaction]]),Merge2[[#This Row],[PerformanceRating.JobSatisfaction]],NA())</f>
        <v>#N/A</v>
      </c>
      <c r="AJ1444" s="4"/>
      <c r="AK1444" s="4" t="e">
        <f>IF(ISNUMBER(Merge2[[#This Row],[PerformanceRating.RelationshipSatisfaction]]),Merge2[[#This Row],[PerformanceRating.RelationshipSatisfaction]],NA())</f>
        <v>#N/A</v>
      </c>
      <c r="AL1444" s="4"/>
      <c r="AM1444" s="4"/>
      <c r="AN1444" s="4"/>
      <c r="AO1444" s="4" t="e">
        <f>IF(ISNUMBER(Merge2[[#This Row],[PerformanceRating.WorkLifeBalance]]),Merge2[[#This Row],[PerformanceRating.WorkLifeBalance]],NA())</f>
        <v>#N/A</v>
      </c>
      <c r="AP1444" s="4"/>
      <c r="AQ1444" s="4" t="e">
        <f>IF(ISNUMBER(Merge2[[#This Row],[PerformanceRating.SelfRating]]),Merge2[[#This Row],[PerformanceRating.SelfRating]],NA())</f>
        <v>#N/A</v>
      </c>
      <c r="AR1444" s="4"/>
      <c r="AS1444" s="4" t="e">
        <f>IF(ISNUMBER(Merge2[[#This Row],[PerformanceRating.ManagerRating]]),Merge2[[#This Row],[PerformanceRating.ManagerRating]],NA())</f>
        <v>#N/A</v>
      </c>
      <c r="AT1444" s="4" t="e">
        <f>AVERAGE(Merge2[[#This Row],[environment]],Merge2[[#This Row],[job_satisfactory]],Merge2[[#This Row],[Relationship]],Merge2[[#This Row],[worklife]],Merge2[[#This Row],[selfrating]],Merge2[[#This Row],[managerrating]])</f>
        <v>#N/A</v>
      </c>
    </row>
    <row r="1445" spans="1:46" x14ac:dyDescent="0.25">
      <c r="A1445" s="1" t="s">
        <v>4616</v>
      </c>
      <c r="B1445" s="3" t="s">
        <v>3715</v>
      </c>
      <c r="C1445" s="3" t="s">
        <v>4617</v>
      </c>
      <c r="D1445" s="3" t="s">
        <v>26</v>
      </c>
      <c r="E1445" s="4">
        <v>19</v>
      </c>
      <c r="F1445" s="4" t="str">
        <f>IF(Merge2[[#This Row],[Age]]&lt;=35,"Young","Old")</f>
        <v>Young</v>
      </c>
      <c r="G1445" s="3" t="s">
        <v>92</v>
      </c>
      <c r="H1445" s="3" t="s">
        <v>28</v>
      </c>
      <c r="I1445" s="4">
        <v>35</v>
      </c>
      <c r="J1445" s="4" t="str" cm="1">
        <f t="array" ref="J1445">_xlfn.IFS(Merge2[[#This Row],[DistanceFromHome (KM)]] &lt;=10,"0-10KM",Merge2[[#This Row],[DistanceFromHome (KM)]] &lt;=20,"11-20KM",Merge2[[#This Row],[DistanceFromHome (KM)]] &lt;=30,"21-30KM",Merge2[[#This Row],[DistanceFromHome (KM)]] &lt;=40,"31-40KM",Merge2[[#This Row],[DistanceFromHome (KM)]] &lt;=50,"41-50KM")</f>
        <v>31-40KM</v>
      </c>
      <c r="K1445" s="3" t="s">
        <v>40</v>
      </c>
      <c r="L1445" s="3" t="s">
        <v>30</v>
      </c>
      <c r="M1445" s="4">
        <v>4</v>
      </c>
      <c r="N1445" s="3" t="str" cm="1">
        <f t="array" ref="N1445">_xlfn.SWITCH(Merge2[[#This Row],[Education]], 1, "Below College", 2, "College", 3, "Bachelor's", 4, "Master's", 5, "Doctorate")</f>
        <v>Master's</v>
      </c>
      <c r="O1445" s="3" t="s">
        <v>49</v>
      </c>
      <c r="P1445" s="3" t="s">
        <v>166</v>
      </c>
      <c r="Q1445" s="3" t="s">
        <v>41</v>
      </c>
      <c r="R1445" s="5">
        <v>24959</v>
      </c>
      <c r="S1445" s="4">
        <v>1</v>
      </c>
      <c r="T1445" s="3" t="s">
        <v>34</v>
      </c>
      <c r="U1445" s="4">
        <f>IF(Merge2[[#This Row],[OverTime]]="Yes", 1, 0)</f>
        <v>0</v>
      </c>
      <c r="V1445" s="2">
        <v>44859</v>
      </c>
      <c r="W1445" s="3" t="s">
        <v>42</v>
      </c>
      <c r="X1445" s="4">
        <v>0</v>
      </c>
      <c r="Y1445" s="4">
        <v>0</v>
      </c>
      <c r="Z1445" s="4">
        <v>0</v>
      </c>
      <c r="AA1445" s="4" t="str">
        <f>IF(Merge2[[#This Row],[YearsSinceLastPromotion]] &gt;=4, "Need Attention", "OK")</f>
        <v>OK</v>
      </c>
      <c r="AB1445" s="4">
        <v>0</v>
      </c>
      <c r="AC1445" s="1" t="s">
        <v>4618</v>
      </c>
      <c r="AD1445" s="1" t="s">
        <v>4616</v>
      </c>
      <c r="AE1445" s="2">
        <v>42617</v>
      </c>
      <c r="AF1445" s="4">
        <v>4</v>
      </c>
      <c r="AG1445" s="4">
        <f>IF(ISNUMBER(Merge2[[#This Row],[PerformanceRating.EnvironmentSatisfaction]]),Merge2[[#This Row],[PerformanceRating.EnvironmentSatisfaction]], NA())</f>
        <v>4</v>
      </c>
      <c r="AH1445" s="4">
        <v>2</v>
      </c>
      <c r="AI1445" s="4">
        <f>IF(ISNUMBER(Merge2[[#This Row],[PerformanceRating.JobSatisfaction]]),Merge2[[#This Row],[PerformanceRating.JobSatisfaction]],NA())</f>
        <v>2</v>
      </c>
      <c r="AJ1445" s="4">
        <v>5</v>
      </c>
      <c r="AK1445" s="4">
        <f>IF(ISNUMBER(Merge2[[#This Row],[PerformanceRating.RelationshipSatisfaction]]),Merge2[[#This Row],[PerformanceRating.RelationshipSatisfaction]],NA())</f>
        <v>5</v>
      </c>
      <c r="AL1445" s="4">
        <v>3</v>
      </c>
      <c r="AM1445" s="4">
        <v>0</v>
      </c>
      <c r="AN1445" s="4">
        <v>3</v>
      </c>
      <c r="AO1445" s="4">
        <f>IF(ISNUMBER(Merge2[[#This Row],[PerformanceRating.WorkLifeBalance]]),Merge2[[#This Row],[PerformanceRating.WorkLifeBalance]],NA())</f>
        <v>3</v>
      </c>
      <c r="AP1445" s="4">
        <v>5</v>
      </c>
      <c r="AQ1445" s="4">
        <f>IF(ISNUMBER(Merge2[[#This Row],[PerformanceRating.SelfRating]]),Merge2[[#This Row],[PerformanceRating.SelfRating]],NA())</f>
        <v>5</v>
      </c>
      <c r="AR1445" s="4">
        <v>5</v>
      </c>
      <c r="AS1445" s="4">
        <f>IF(ISNUMBER(Merge2[[#This Row],[PerformanceRating.ManagerRating]]),Merge2[[#This Row],[PerformanceRating.ManagerRating]],NA())</f>
        <v>5</v>
      </c>
      <c r="AT1445" s="4">
        <f>AVERAGE(Merge2[[#This Row],[environment]],Merge2[[#This Row],[job_satisfactory]],Merge2[[#This Row],[Relationship]],Merge2[[#This Row],[worklife]],Merge2[[#This Row],[selfrating]],Merge2[[#This Row],[managerrating]])</f>
        <v>4</v>
      </c>
    </row>
    <row r="1446" spans="1:46" x14ac:dyDescent="0.25">
      <c r="A1446" s="1" t="s">
        <v>4619</v>
      </c>
      <c r="B1446" s="3" t="s">
        <v>4620</v>
      </c>
      <c r="C1446" s="3" t="s">
        <v>4621</v>
      </c>
      <c r="D1446" s="3" t="s">
        <v>56</v>
      </c>
      <c r="E1446" s="4">
        <v>18</v>
      </c>
      <c r="F1446" s="4" t="str">
        <f>IF(Merge2[[#This Row],[Age]]&lt;=35,"Young","Old")</f>
        <v>Young</v>
      </c>
      <c r="G1446" s="3" t="s">
        <v>92</v>
      </c>
      <c r="H1446" s="3" t="s">
        <v>28</v>
      </c>
      <c r="I1446" s="4">
        <v>38</v>
      </c>
      <c r="J1446" s="4" t="str" cm="1">
        <f t="array" ref="J1446">_xlfn.IFS(Merge2[[#This Row],[DistanceFromHome (KM)]] &lt;=10,"0-10KM",Merge2[[#This Row],[DistanceFromHome (KM)]] &lt;=20,"11-20KM",Merge2[[#This Row],[DistanceFromHome (KM)]] &lt;=30,"21-30KM",Merge2[[#This Row],[DistanceFromHome (KM)]] &lt;=40,"31-40KM",Merge2[[#This Row],[DistanceFromHome (KM)]] &lt;=50,"41-50KM")</f>
        <v>31-40KM</v>
      </c>
      <c r="K1446" s="3" t="s">
        <v>29</v>
      </c>
      <c r="L1446" s="3" t="s">
        <v>76</v>
      </c>
      <c r="M1446" s="4">
        <v>1</v>
      </c>
      <c r="N1446" s="3" t="str" cm="1">
        <f t="array" ref="N1446">_xlfn.SWITCH(Merge2[[#This Row],[Education]], 1, "Below College", 2, "College", 3, "Bachelor's", 4, "Master's", 5, "Doctorate")</f>
        <v>Below College</v>
      </c>
      <c r="O1446" s="3" t="s">
        <v>130</v>
      </c>
      <c r="P1446" s="3" t="s">
        <v>32</v>
      </c>
      <c r="Q1446" s="3" t="s">
        <v>41</v>
      </c>
      <c r="R1446" s="5">
        <v>59962</v>
      </c>
      <c r="S1446" s="4">
        <v>2</v>
      </c>
      <c r="T1446" s="3" t="s">
        <v>42</v>
      </c>
      <c r="U1446" s="4">
        <f>IF(Merge2[[#This Row],[OverTime]]="Yes", 1, 0)</f>
        <v>1</v>
      </c>
      <c r="V1446" s="2">
        <v>44863</v>
      </c>
      <c r="W1446" s="3" t="s">
        <v>34</v>
      </c>
      <c r="X1446" s="4">
        <v>0</v>
      </c>
      <c r="Y1446" s="4">
        <v>0</v>
      </c>
      <c r="Z1446" s="4">
        <v>0</v>
      </c>
      <c r="AA1446" s="4" t="str">
        <f>IF(Merge2[[#This Row],[YearsSinceLastPromotion]] &gt;=4, "Need Attention", "OK")</f>
        <v>OK</v>
      </c>
      <c r="AB1446" s="4">
        <v>0</v>
      </c>
      <c r="AC1446" s="1"/>
      <c r="AD1446" s="1"/>
      <c r="AE1446" s="2"/>
      <c r="AF1446" s="4"/>
      <c r="AG1446" s="4" t="e">
        <f>IF(ISNUMBER(Merge2[[#This Row],[PerformanceRating.EnvironmentSatisfaction]]),Merge2[[#This Row],[PerformanceRating.EnvironmentSatisfaction]], NA())</f>
        <v>#N/A</v>
      </c>
      <c r="AH1446" s="4"/>
      <c r="AI1446" s="4" t="e">
        <f>IF(ISNUMBER(Merge2[[#This Row],[PerformanceRating.JobSatisfaction]]),Merge2[[#This Row],[PerformanceRating.JobSatisfaction]],NA())</f>
        <v>#N/A</v>
      </c>
      <c r="AJ1446" s="4"/>
      <c r="AK1446" s="4" t="e">
        <f>IF(ISNUMBER(Merge2[[#This Row],[PerformanceRating.RelationshipSatisfaction]]),Merge2[[#This Row],[PerformanceRating.RelationshipSatisfaction]],NA())</f>
        <v>#N/A</v>
      </c>
      <c r="AL1446" s="4"/>
      <c r="AM1446" s="4"/>
      <c r="AN1446" s="4"/>
      <c r="AO1446" s="4" t="e">
        <f>IF(ISNUMBER(Merge2[[#This Row],[PerformanceRating.WorkLifeBalance]]),Merge2[[#This Row],[PerformanceRating.WorkLifeBalance]],NA())</f>
        <v>#N/A</v>
      </c>
      <c r="AP1446" s="4"/>
      <c r="AQ1446" s="4" t="e">
        <f>IF(ISNUMBER(Merge2[[#This Row],[PerformanceRating.SelfRating]]),Merge2[[#This Row],[PerformanceRating.SelfRating]],NA())</f>
        <v>#N/A</v>
      </c>
      <c r="AR1446" s="4"/>
      <c r="AS1446" s="4" t="e">
        <f>IF(ISNUMBER(Merge2[[#This Row],[PerformanceRating.ManagerRating]]),Merge2[[#This Row],[PerformanceRating.ManagerRating]],NA())</f>
        <v>#N/A</v>
      </c>
      <c r="AT1446" s="4" t="e">
        <f>AVERAGE(Merge2[[#This Row],[environment]],Merge2[[#This Row],[job_satisfactory]],Merge2[[#This Row],[Relationship]],Merge2[[#This Row],[worklife]],Merge2[[#This Row],[selfrating]],Merge2[[#This Row],[managerrating]])</f>
        <v>#N/A</v>
      </c>
    </row>
    <row r="1447" spans="1:46" x14ac:dyDescent="0.25">
      <c r="A1447" s="1" t="s">
        <v>4622</v>
      </c>
      <c r="B1447" s="3" t="s">
        <v>4623</v>
      </c>
      <c r="C1447" s="3" t="s">
        <v>4624</v>
      </c>
      <c r="D1447" s="3" t="s">
        <v>26</v>
      </c>
      <c r="E1447" s="4">
        <v>20</v>
      </c>
      <c r="F1447" s="4" t="str">
        <f>IF(Merge2[[#This Row],[Age]]&lt;=35,"Young","Old")</f>
        <v>Young</v>
      </c>
      <c r="G1447" s="3" t="s">
        <v>27</v>
      </c>
      <c r="H1447" s="3" t="s">
        <v>57</v>
      </c>
      <c r="I1447" s="4">
        <v>45</v>
      </c>
      <c r="J1447" s="4" t="str" cm="1">
        <f t="array" ref="J1447">_xlfn.IFS(Merge2[[#This Row],[DistanceFromHome (KM)]] &lt;=10,"0-10KM",Merge2[[#This Row],[DistanceFromHome (KM)]] &lt;=20,"11-20KM",Merge2[[#This Row],[DistanceFromHome (KM)]] &lt;=30,"21-30KM",Merge2[[#This Row],[DistanceFromHome (KM)]] &lt;=40,"31-40KM",Merge2[[#This Row],[DistanceFromHome (KM)]] &lt;=50,"41-50KM")</f>
        <v>41-50KM</v>
      </c>
      <c r="K1447" s="3" t="s">
        <v>29</v>
      </c>
      <c r="L1447" s="3" t="s">
        <v>76</v>
      </c>
      <c r="M1447" s="4">
        <v>2</v>
      </c>
      <c r="N1447" s="3" t="str" cm="1">
        <f t="array" ref="N1447">_xlfn.SWITCH(Merge2[[#This Row],[Education]], 1, "Below College", 2, "College", 3, "Bachelor's", 4, "Master's", 5, "Doctorate")</f>
        <v>College</v>
      </c>
      <c r="O1447" s="3" t="s">
        <v>77</v>
      </c>
      <c r="P1447" s="3" t="s">
        <v>114</v>
      </c>
      <c r="Q1447" s="3" t="s">
        <v>51</v>
      </c>
      <c r="R1447" s="5">
        <v>41877</v>
      </c>
      <c r="S1447" s="4">
        <v>0</v>
      </c>
      <c r="T1447" s="3" t="s">
        <v>34</v>
      </c>
      <c r="U1447" s="4">
        <f>IF(Merge2[[#This Row],[OverTime]]="Yes", 1, 0)</f>
        <v>0</v>
      </c>
      <c r="V1447" s="2">
        <v>44867</v>
      </c>
      <c r="W1447" s="3" t="s">
        <v>42</v>
      </c>
      <c r="X1447" s="4">
        <v>0</v>
      </c>
      <c r="Y1447" s="4">
        <v>0</v>
      </c>
      <c r="Z1447" s="4">
        <v>0</v>
      </c>
      <c r="AA1447" s="4" t="str">
        <f>IF(Merge2[[#This Row],[YearsSinceLastPromotion]] &gt;=4, "Need Attention", "OK")</f>
        <v>OK</v>
      </c>
      <c r="AB1447" s="4">
        <v>0</v>
      </c>
      <c r="AC1447" s="1" t="s">
        <v>4625</v>
      </c>
      <c r="AD1447" s="1" t="s">
        <v>4622</v>
      </c>
      <c r="AE1447" s="2">
        <v>42685</v>
      </c>
      <c r="AF1447" s="4">
        <v>4</v>
      </c>
      <c r="AG1447" s="4">
        <f>IF(ISNUMBER(Merge2[[#This Row],[PerformanceRating.EnvironmentSatisfaction]]),Merge2[[#This Row],[PerformanceRating.EnvironmentSatisfaction]], NA())</f>
        <v>4</v>
      </c>
      <c r="AH1447" s="4">
        <v>5</v>
      </c>
      <c r="AI1447" s="4">
        <f>IF(ISNUMBER(Merge2[[#This Row],[PerformanceRating.JobSatisfaction]]),Merge2[[#This Row],[PerformanceRating.JobSatisfaction]],NA())</f>
        <v>5</v>
      </c>
      <c r="AJ1447" s="4">
        <v>3</v>
      </c>
      <c r="AK1447" s="4">
        <f>IF(ISNUMBER(Merge2[[#This Row],[PerformanceRating.RelationshipSatisfaction]]),Merge2[[#This Row],[PerformanceRating.RelationshipSatisfaction]],NA())</f>
        <v>3</v>
      </c>
      <c r="AL1447" s="4">
        <v>3</v>
      </c>
      <c r="AM1447" s="4">
        <v>2</v>
      </c>
      <c r="AN1447" s="4">
        <v>2</v>
      </c>
      <c r="AO1447" s="4">
        <f>IF(ISNUMBER(Merge2[[#This Row],[PerformanceRating.WorkLifeBalance]]),Merge2[[#This Row],[PerformanceRating.WorkLifeBalance]],NA())</f>
        <v>2</v>
      </c>
      <c r="AP1447" s="4">
        <v>4</v>
      </c>
      <c r="AQ1447" s="4">
        <f>IF(ISNUMBER(Merge2[[#This Row],[PerformanceRating.SelfRating]]),Merge2[[#This Row],[PerformanceRating.SelfRating]],NA())</f>
        <v>4</v>
      </c>
      <c r="AR1447" s="4">
        <v>4</v>
      </c>
      <c r="AS1447" s="4">
        <f>IF(ISNUMBER(Merge2[[#This Row],[PerformanceRating.ManagerRating]]),Merge2[[#This Row],[PerformanceRating.ManagerRating]],NA())</f>
        <v>4</v>
      </c>
      <c r="AT1447" s="4">
        <f>AVERAGE(Merge2[[#This Row],[environment]],Merge2[[#This Row],[job_satisfactory]],Merge2[[#This Row],[Relationship]],Merge2[[#This Row],[worklife]],Merge2[[#This Row],[selfrating]],Merge2[[#This Row],[managerrating]])</f>
        <v>3.6666666666666665</v>
      </c>
    </row>
    <row r="1448" spans="1:46" x14ac:dyDescent="0.25">
      <c r="A1448" s="1" t="s">
        <v>4626</v>
      </c>
      <c r="B1448" s="3" t="s">
        <v>4627</v>
      </c>
      <c r="C1448" s="3" t="s">
        <v>4628</v>
      </c>
      <c r="D1448" s="3" t="s">
        <v>26</v>
      </c>
      <c r="E1448" s="4">
        <v>21</v>
      </c>
      <c r="F1448" s="4" t="str">
        <f>IF(Merge2[[#This Row],[Age]]&lt;=35,"Young","Old")</f>
        <v>Young</v>
      </c>
      <c r="G1448" s="3" t="s">
        <v>75</v>
      </c>
      <c r="H1448" s="3" t="s">
        <v>28</v>
      </c>
      <c r="I1448" s="4">
        <v>6</v>
      </c>
      <c r="J1448" s="4" t="str" cm="1">
        <f t="array" ref="J1448">_xlfn.IFS(Merge2[[#This Row],[DistanceFromHome (KM)]] &lt;=10,"0-10KM",Merge2[[#This Row],[DistanceFromHome (KM)]] &lt;=20,"11-20KM",Merge2[[#This Row],[DistanceFromHome (KM)]] &lt;=30,"21-30KM",Merge2[[#This Row],[DistanceFromHome (KM)]] &lt;=40,"31-40KM",Merge2[[#This Row],[DistanceFromHome (KM)]] &lt;=50,"41-50KM")</f>
        <v>0-10KM</v>
      </c>
      <c r="K1448" s="3" t="s">
        <v>40</v>
      </c>
      <c r="L1448" s="3" t="s">
        <v>76</v>
      </c>
      <c r="M1448" s="4">
        <v>4</v>
      </c>
      <c r="N1448" s="3" t="str" cm="1">
        <f t="array" ref="N1448">_xlfn.SWITCH(Merge2[[#This Row],[Education]], 1, "Below College", 2, "College", 3, "Bachelor's", 4, "Master's", 5, "Doctorate")</f>
        <v>Master's</v>
      </c>
      <c r="O1448" s="3" t="s">
        <v>83</v>
      </c>
      <c r="P1448" s="3" t="s">
        <v>32</v>
      </c>
      <c r="Q1448" s="3" t="s">
        <v>51</v>
      </c>
      <c r="R1448" s="5">
        <v>43259</v>
      </c>
      <c r="S1448" s="4">
        <v>0</v>
      </c>
      <c r="T1448" s="3" t="s">
        <v>34</v>
      </c>
      <c r="U1448" s="4">
        <f>IF(Merge2[[#This Row],[OverTime]]="Yes", 1, 0)</f>
        <v>0</v>
      </c>
      <c r="V1448" s="2">
        <v>44868</v>
      </c>
      <c r="W1448" s="3" t="s">
        <v>42</v>
      </c>
      <c r="X1448" s="4">
        <v>0</v>
      </c>
      <c r="Y1448" s="4">
        <v>0</v>
      </c>
      <c r="Z1448" s="4">
        <v>0</v>
      </c>
      <c r="AA1448" s="4" t="str">
        <f>IF(Merge2[[#This Row],[YearsSinceLastPromotion]] &gt;=4, "Need Attention", "OK")</f>
        <v>OK</v>
      </c>
      <c r="AB1448" s="4">
        <v>0</v>
      </c>
      <c r="AC1448" s="1" t="s">
        <v>4629</v>
      </c>
      <c r="AD1448" s="1" t="s">
        <v>4626</v>
      </c>
      <c r="AE1448" s="2">
        <v>42641</v>
      </c>
      <c r="AF1448" s="4">
        <v>4</v>
      </c>
      <c r="AG1448" s="4">
        <f>IF(ISNUMBER(Merge2[[#This Row],[PerformanceRating.EnvironmentSatisfaction]]),Merge2[[#This Row],[PerformanceRating.EnvironmentSatisfaction]], NA())</f>
        <v>4</v>
      </c>
      <c r="AH1448" s="4">
        <v>5</v>
      </c>
      <c r="AI1448" s="4">
        <f>IF(ISNUMBER(Merge2[[#This Row],[PerformanceRating.JobSatisfaction]]),Merge2[[#This Row],[PerformanceRating.JobSatisfaction]],NA())</f>
        <v>5</v>
      </c>
      <c r="AJ1448" s="4">
        <v>3</v>
      </c>
      <c r="AK1448" s="4">
        <f>IF(ISNUMBER(Merge2[[#This Row],[PerformanceRating.RelationshipSatisfaction]]),Merge2[[#This Row],[PerformanceRating.RelationshipSatisfaction]],NA())</f>
        <v>3</v>
      </c>
      <c r="AL1448" s="4">
        <v>2</v>
      </c>
      <c r="AM1448" s="4">
        <v>0</v>
      </c>
      <c r="AN1448" s="4">
        <v>2</v>
      </c>
      <c r="AO1448" s="4">
        <f>IF(ISNUMBER(Merge2[[#This Row],[PerformanceRating.WorkLifeBalance]]),Merge2[[#This Row],[PerformanceRating.WorkLifeBalance]],NA())</f>
        <v>2</v>
      </c>
      <c r="AP1448" s="4">
        <v>4</v>
      </c>
      <c r="AQ1448" s="4">
        <f>IF(ISNUMBER(Merge2[[#This Row],[PerformanceRating.SelfRating]]),Merge2[[#This Row],[PerformanceRating.SelfRating]],NA())</f>
        <v>4</v>
      </c>
      <c r="AR1448" s="4">
        <v>4</v>
      </c>
      <c r="AS1448" s="4">
        <f>IF(ISNUMBER(Merge2[[#This Row],[PerformanceRating.ManagerRating]]),Merge2[[#This Row],[PerformanceRating.ManagerRating]],NA())</f>
        <v>4</v>
      </c>
      <c r="AT1448" s="4">
        <f>AVERAGE(Merge2[[#This Row],[environment]],Merge2[[#This Row],[job_satisfactory]],Merge2[[#This Row],[Relationship]],Merge2[[#This Row],[worklife]],Merge2[[#This Row],[selfrating]],Merge2[[#This Row],[managerrating]])</f>
        <v>3.6666666666666665</v>
      </c>
    </row>
    <row r="1449" spans="1:46" x14ac:dyDescent="0.25">
      <c r="A1449" s="1" t="s">
        <v>4630</v>
      </c>
      <c r="B1449" s="3" t="s">
        <v>4631</v>
      </c>
      <c r="C1449" s="3" t="s">
        <v>4632</v>
      </c>
      <c r="D1449" s="3" t="s">
        <v>26</v>
      </c>
      <c r="E1449" s="4">
        <v>29</v>
      </c>
      <c r="F1449" s="4" t="str">
        <f>IF(Merge2[[#This Row],[Age]]&lt;=35,"Young","Old")</f>
        <v>Young</v>
      </c>
      <c r="G1449" s="3" t="s">
        <v>27</v>
      </c>
      <c r="H1449" s="3" t="s">
        <v>57</v>
      </c>
      <c r="I1449" s="4">
        <v>25</v>
      </c>
      <c r="J1449" s="4" t="str" cm="1">
        <f t="array" ref="J1449">_xlfn.IFS(Merge2[[#This Row],[DistanceFromHome (KM)]] &lt;=10,"0-10KM",Merge2[[#This Row],[DistanceFromHome (KM)]] &lt;=20,"11-20KM",Merge2[[#This Row],[DistanceFromHome (KM)]] &lt;=30,"21-30KM",Merge2[[#This Row],[DistanceFromHome (KM)]] &lt;=40,"31-40KM",Merge2[[#This Row],[DistanceFromHome (KM)]] &lt;=50,"41-50KM")</f>
        <v>21-30KM</v>
      </c>
      <c r="K1449" s="3" t="s">
        <v>40</v>
      </c>
      <c r="L1449" s="3" t="s">
        <v>76</v>
      </c>
      <c r="M1449" s="4">
        <v>2</v>
      </c>
      <c r="N1449" s="3" t="str" cm="1">
        <f t="array" ref="N1449">_xlfn.SWITCH(Merge2[[#This Row],[Education]], 1, "Below College", 2, "College", 3, "Bachelor's", 4, "Master's", 5, "Doctorate")</f>
        <v>College</v>
      </c>
      <c r="O1449" s="3" t="s">
        <v>77</v>
      </c>
      <c r="P1449" s="3" t="s">
        <v>205</v>
      </c>
      <c r="Q1449" s="3" t="s">
        <v>41</v>
      </c>
      <c r="R1449" s="5">
        <v>374977</v>
      </c>
      <c r="S1449" s="4">
        <v>1</v>
      </c>
      <c r="T1449" s="3" t="s">
        <v>34</v>
      </c>
      <c r="U1449" s="4">
        <f>IF(Merge2[[#This Row],[OverTime]]="Yes", 1, 0)</f>
        <v>0</v>
      </c>
      <c r="V1449" s="2">
        <v>44868</v>
      </c>
      <c r="W1449" s="3" t="s">
        <v>34</v>
      </c>
      <c r="X1449" s="4">
        <v>0</v>
      </c>
      <c r="Y1449" s="4">
        <v>0</v>
      </c>
      <c r="Z1449" s="4">
        <v>0</v>
      </c>
      <c r="AA1449" s="4" t="str">
        <f>IF(Merge2[[#This Row],[YearsSinceLastPromotion]] &gt;=4, "Need Attention", "OK")</f>
        <v>OK</v>
      </c>
      <c r="AB1449" s="4">
        <v>0</v>
      </c>
      <c r="AC1449" s="1"/>
      <c r="AD1449" s="1"/>
      <c r="AE1449" s="2"/>
      <c r="AF1449" s="4"/>
      <c r="AG1449" s="4" t="e">
        <f>IF(ISNUMBER(Merge2[[#This Row],[PerformanceRating.EnvironmentSatisfaction]]),Merge2[[#This Row],[PerformanceRating.EnvironmentSatisfaction]], NA())</f>
        <v>#N/A</v>
      </c>
      <c r="AH1449" s="4"/>
      <c r="AI1449" s="4" t="e">
        <f>IF(ISNUMBER(Merge2[[#This Row],[PerformanceRating.JobSatisfaction]]),Merge2[[#This Row],[PerformanceRating.JobSatisfaction]],NA())</f>
        <v>#N/A</v>
      </c>
      <c r="AJ1449" s="4"/>
      <c r="AK1449" s="4" t="e">
        <f>IF(ISNUMBER(Merge2[[#This Row],[PerformanceRating.RelationshipSatisfaction]]),Merge2[[#This Row],[PerformanceRating.RelationshipSatisfaction]],NA())</f>
        <v>#N/A</v>
      </c>
      <c r="AL1449" s="4"/>
      <c r="AM1449" s="4"/>
      <c r="AN1449" s="4"/>
      <c r="AO1449" s="4" t="e">
        <f>IF(ISNUMBER(Merge2[[#This Row],[PerformanceRating.WorkLifeBalance]]),Merge2[[#This Row],[PerformanceRating.WorkLifeBalance]],NA())</f>
        <v>#N/A</v>
      </c>
      <c r="AP1449" s="4"/>
      <c r="AQ1449" s="4" t="e">
        <f>IF(ISNUMBER(Merge2[[#This Row],[PerformanceRating.SelfRating]]),Merge2[[#This Row],[PerformanceRating.SelfRating]],NA())</f>
        <v>#N/A</v>
      </c>
      <c r="AR1449" s="4"/>
      <c r="AS1449" s="4" t="e">
        <f>IF(ISNUMBER(Merge2[[#This Row],[PerformanceRating.ManagerRating]]),Merge2[[#This Row],[PerformanceRating.ManagerRating]],NA())</f>
        <v>#N/A</v>
      </c>
      <c r="AT1449" s="4" t="e">
        <f>AVERAGE(Merge2[[#This Row],[environment]],Merge2[[#This Row],[job_satisfactory]],Merge2[[#This Row],[Relationship]],Merge2[[#This Row],[worklife]],Merge2[[#This Row],[selfrating]],Merge2[[#This Row],[managerrating]])</f>
        <v>#N/A</v>
      </c>
    </row>
    <row r="1450" spans="1:46" x14ac:dyDescent="0.25">
      <c r="A1450" s="1" t="s">
        <v>4633</v>
      </c>
      <c r="B1450" s="3" t="s">
        <v>4634</v>
      </c>
      <c r="C1450" s="3" t="s">
        <v>4635</v>
      </c>
      <c r="D1450" s="3" t="s">
        <v>26</v>
      </c>
      <c r="E1450" s="4">
        <v>19</v>
      </c>
      <c r="F1450" s="4" t="str">
        <f>IF(Merge2[[#This Row],[Age]]&lt;=35,"Young","Old")</f>
        <v>Young</v>
      </c>
      <c r="G1450" s="3" t="s">
        <v>27</v>
      </c>
      <c r="H1450" s="3" t="s">
        <v>57</v>
      </c>
      <c r="I1450" s="4">
        <v>11</v>
      </c>
      <c r="J1450" s="4" t="str" cm="1">
        <f t="array" ref="J1450">_xlfn.IFS(Merge2[[#This Row],[DistanceFromHome (KM)]] &lt;=10,"0-10KM",Merge2[[#This Row],[DistanceFromHome (KM)]] &lt;=20,"11-20KM",Merge2[[#This Row],[DistanceFromHome (KM)]] &lt;=30,"21-30KM",Merge2[[#This Row],[DistanceFromHome (KM)]] &lt;=40,"31-40KM",Merge2[[#This Row],[DistanceFromHome (KM)]] &lt;=50,"41-50KM")</f>
        <v>11-20KM</v>
      </c>
      <c r="K1450" s="3" t="s">
        <v>40</v>
      </c>
      <c r="L1450" s="3" t="s">
        <v>76</v>
      </c>
      <c r="M1450" s="4">
        <v>4</v>
      </c>
      <c r="N1450" s="3" t="str" cm="1">
        <f t="array" ref="N1450">_xlfn.SWITCH(Merge2[[#This Row],[Education]], 1, "Below College", 2, "College", 3, "Bachelor's", 4, "Master's", 5, "Doctorate")</f>
        <v>Master's</v>
      </c>
      <c r="O1450" s="3" t="s">
        <v>58</v>
      </c>
      <c r="P1450" s="3" t="s">
        <v>110</v>
      </c>
      <c r="Q1450" s="3" t="s">
        <v>41</v>
      </c>
      <c r="R1450" s="5">
        <v>27760</v>
      </c>
      <c r="S1450" s="4">
        <v>3</v>
      </c>
      <c r="T1450" s="3" t="s">
        <v>42</v>
      </c>
      <c r="U1450" s="4">
        <f>IF(Merge2[[#This Row],[OverTime]]="Yes", 1, 0)</f>
        <v>1</v>
      </c>
      <c r="V1450" s="2">
        <v>44871</v>
      </c>
      <c r="W1450" s="3" t="s">
        <v>42</v>
      </c>
      <c r="X1450" s="4">
        <v>0</v>
      </c>
      <c r="Y1450" s="4">
        <v>0</v>
      </c>
      <c r="Z1450" s="4">
        <v>0</v>
      </c>
      <c r="AA1450" s="4" t="str">
        <f>IF(Merge2[[#This Row],[YearsSinceLastPromotion]] &gt;=4, "Need Attention", "OK")</f>
        <v>OK</v>
      </c>
      <c r="AB1450" s="4">
        <v>0</v>
      </c>
      <c r="AC1450" s="1" t="s">
        <v>4636</v>
      </c>
      <c r="AD1450" s="1" t="s">
        <v>4633</v>
      </c>
      <c r="AE1450" s="2">
        <v>42804</v>
      </c>
      <c r="AF1450" s="4">
        <v>5</v>
      </c>
      <c r="AG1450" s="4">
        <f>IF(ISNUMBER(Merge2[[#This Row],[PerformanceRating.EnvironmentSatisfaction]]),Merge2[[#This Row],[PerformanceRating.EnvironmentSatisfaction]], NA())</f>
        <v>5</v>
      </c>
      <c r="AH1450" s="4">
        <v>5</v>
      </c>
      <c r="AI1450" s="4">
        <f>IF(ISNUMBER(Merge2[[#This Row],[PerformanceRating.JobSatisfaction]]),Merge2[[#This Row],[PerformanceRating.JobSatisfaction]],NA())</f>
        <v>5</v>
      </c>
      <c r="AJ1450" s="4">
        <v>2</v>
      </c>
      <c r="AK1450" s="4">
        <f>IF(ISNUMBER(Merge2[[#This Row],[PerformanceRating.RelationshipSatisfaction]]),Merge2[[#This Row],[PerformanceRating.RelationshipSatisfaction]],NA())</f>
        <v>2</v>
      </c>
      <c r="AL1450" s="4">
        <v>2</v>
      </c>
      <c r="AM1450" s="4">
        <v>1</v>
      </c>
      <c r="AN1450" s="4">
        <v>5</v>
      </c>
      <c r="AO1450" s="4">
        <f>IF(ISNUMBER(Merge2[[#This Row],[PerformanceRating.WorkLifeBalance]]),Merge2[[#This Row],[PerformanceRating.WorkLifeBalance]],NA())</f>
        <v>5</v>
      </c>
      <c r="AP1450" s="4">
        <v>3</v>
      </c>
      <c r="AQ1450" s="4">
        <f>IF(ISNUMBER(Merge2[[#This Row],[PerformanceRating.SelfRating]]),Merge2[[#This Row],[PerformanceRating.SelfRating]],NA())</f>
        <v>3</v>
      </c>
      <c r="AR1450" s="4">
        <v>2</v>
      </c>
      <c r="AS1450" s="4">
        <f>IF(ISNUMBER(Merge2[[#This Row],[PerformanceRating.ManagerRating]]),Merge2[[#This Row],[PerformanceRating.ManagerRating]],NA())</f>
        <v>2</v>
      </c>
      <c r="AT1450" s="4">
        <f>AVERAGE(Merge2[[#This Row],[environment]],Merge2[[#This Row],[job_satisfactory]],Merge2[[#This Row],[Relationship]],Merge2[[#This Row],[worklife]],Merge2[[#This Row],[selfrating]],Merge2[[#This Row],[managerrating]])</f>
        <v>3.6666666666666665</v>
      </c>
    </row>
    <row r="1451" spans="1:46" x14ac:dyDescent="0.25">
      <c r="A1451" s="1" t="s">
        <v>4637</v>
      </c>
      <c r="B1451" s="3" t="s">
        <v>4638</v>
      </c>
      <c r="C1451" s="3" t="s">
        <v>4639</v>
      </c>
      <c r="D1451" s="3" t="s">
        <v>39</v>
      </c>
      <c r="E1451" s="4">
        <v>33</v>
      </c>
      <c r="F1451" s="4" t="str">
        <f>IF(Merge2[[#This Row],[Age]]&lt;=35,"Young","Old")</f>
        <v>Young</v>
      </c>
      <c r="G1451" s="3" t="s">
        <v>92</v>
      </c>
      <c r="H1451" s="3" t="s">
        <v>57</v>
      </c>
      <c r="I1451" s="4">
        <v>29</v>
      </c>
      <c r="J1451" s="4" t="str" cm="1">
        <f t="array" ref="J1451">_xlfn.IFS(Merge2[[#This Row],[DistanceFromHome (KM)]] &lt;=10,"0-10KM",Merge2[[#This Row],[DistanceFromHome (KM)]] &lt;=20,"11-20KM",Merge2[[#This Row],[DistanceFromHome (KM)]] &lt;=30,"21-30KM",Merge2[[#This Row],[DistanceFromHome (KM)]] &lt;=40,"31-40KM",Merge2[[#This Row],[DistanceFromHome (KM)]] &lt;=50,"41-50KM")</f>
        <v>21-30KM</v>
      </c>
      <c r="K1451" s="3" t="s">
        <v>40</v>
      </c>
      <c r="L1451" s="3" t="s">
        <v>76</v>
      </c>
      <c r="M1451" s="4">
        <v>3</v>
      </c>
      <c r="N1451" s="3" t="str" cm="1">
        <f t="array" ref="N1451">_xlfn.SWITCH(Merge2[[#This Row],[Education]], 1, "Below College", 2, "College", 3, "Bachelor's", 4, "Master's", 5, "Doctorate")</f>
        <v>Bachelor's</v>
      </c>
      <c r="O1451" s="3" t="s">
        <v>58</v>
      </c>
      <c r="P1451" s="3" t="s">
        <v>101</v>
      </c>
      <c r="Q1451" s="3" t="s">
        <v>51</v>
      </c>
      <c r="R1451" s="5">
        <v>240197</v>
      </c>
      <c r="S1451" s="4">
        <v>1</v>
      </c>
      <c r="T1451" s="3" t="s">
        <v>34</v>
      </c>
      <c r="U1451" s="4">
        <f>IF(Merge2[[#This Row],[OverTime]]="Yes", 1, 0)</f>
        <v>0</v>
      </c>
      <c r="V1451" s="2">
        <v>44873</v>
      </c>
      <c r="W1451" s="3" t="s">
        <v>34</v>
      </c>
      <c r="X1451" s="4">
        <v>0</v>
      </c>
      <c r="Y1451" s="4">
        <v>0</v>
      </c>
      <c r="Z1451" s="4">
        <v>0</v>
      </c>
      <c r="AA1451" s="4" t="str">
        <f>IF(Merge2[[#This Row],[YearsSinceLastPromotion]] &gt;=4, "Need Attention", "OK")</f>
        <v>OK</v>
      </c>
      <c r="AB1451" s="4">
        <v>0</v>
      </c>
      <c r="AC1451" s="1"/>
      <c r="AD1451" s="1"/>
      <c r="AE1451" s="2"/>
      <c r="AF1451" s="4"/>
      <c r="AG1451" s="4" t="e">
        <f>IF(ISNUMBER(Merge2[[#This Row],[PerformanceRating.EnvironmentSatisfaction]]),Merge2[[#This Row],[PerformanceRating.EnvironmentSatisfaction]], NA())</f>
        <v>#N/A</v>
      </c>
      <c r="AH1451" s="4"/>
      <c r="AI1451" s="4" t="e">
        <f>IF(ISNUMBER(Merge2[[#This Row],[PerformanceRating.JobSatisfaction]]),Merge2[[#This Row],[PerformanceRating.JobSatisfaction]],NA())</f>
        <v>#N/A</v>
      </c>
      <c r="AJ1451" s="4"/>
      <c r="AK1451" s="4" t="e">
        <f>IF(ISNUMBER(Merge2[[#This Row],[PerformanceRating.RelationshipSatisfaction]]),Merge2[[#This Row],[PerformanceRating.RelationshipSatisfaction]],NA())</f>
        <v>#N/A</v>
      </c>
      <c r="AL1451" s="4"/>
      <c r="AM1451" s="4"/>
      <c r="AN1451" s="4"/>
      <c r="AO1451" s="4" t="e">
        <f>IF(ISNUMBER(Merge2[[#This Row],[PerformanceRating.WorkLifeBalance]]),Merge2[[#This Row],[PerformanceRating.WorkLifeBalance]],NA())</f>
        <v>#N/A</v>
      </c>
      <c r="AP1451" s="4"/>
      <c r="AQ1451" s="4" t="e">
        <f>IF(ISNUMBER(Merge2[[#This Row],[PerformanceRating.SelfRating]]),Merge2[[#This Row],[PerformanceRating.SelfRating]],NA())</f>
        <v>#N/A</v>
      </c>
      <c r="AR1451" s="4"/>
      <c r="AS1451" s="4" t="e">
        <f>IF(ISNUMBER(Merge2[[#This Row],[PerformanceRating.ManagerRating]]),Merge2[[#This Row],[PerformanceRating.ManagerRating]],NA())</f>
        <v>#N/A</v>
      </c>
      <c r="AT1451" s="4" t="e">
        <f>AVERAGE(Merge2[[#This Row],[environment]],Merge2[[#This Row],[job_satisfactory]],Merge2[[#This Row],[Relationship]],Merge2[[#This Row],[worklife]],Merge2[[#This Row],[selfrating]],Merge2[[#This Row],[managerrating]])</f>
        <v>#N/A</v>
      </c>
    </row>
    <row r="1452" spans="1:46" x14ac:dyDescent="0.25">
      <c r="A1452" s="1" t="s">
        <v>4640</v>
      </c>
      <c r="B1452" s="3" t="s">
        <v>4641</v>
      </c>
      <c r="C1452" s="3" t="s">
        <v>4642</v>
      </c>
      <c r="D1452" s="3" t="s">
        <v>26</v>
      </c>
      <c r="E1452" s="4">
        <v>33</v>
      </c>
      <c r="F1452" s="4" t="str">
        <f>IF(Merge2[[#This Row],[Age]]&lt;=35,"Young","Old")</f>
        <v>Young</v>
      </c>
      <c r="G1452" s="3" t="s">
        <v>92</v>
      </c>
      <c r="H1452" s="3" t="s">
        <v>57</v>
      </c>
      <c r="I1452" s="4">
        <v>5</v>
      </c>
      <c r="J1452" s="4" t="str" cm="1">
        <f t="array" ref="J1452">_xlfn.IFS(Merge2[[#This Row],[DistanceFromHome (KM)]] &lt;=10,"0-10KM",Merge2[[#This Row],[DistanceFromHome (KM)]] &lt;=20,"11-20KM",Merge2[[#This Row],[DistanceFromHome (KM)]] &lt;=30,"21-30KM",Merge2[[#This Row],[DistanceFromHome (KM)]] &lt;=40,"31-40KM",Merge2[[#This Row],[DistanceFromHome (KM)]] &lt;=50,"41-50KM")</f>
        <v>0-10KM</v>
      </c>
      <c r="K1452" s="3" t="s">
        <v>29</v>
      </c>
      <c r="L1452" s="3" t="s">
        <v>76</v>
      </c>
      <c r="M1452" s="4">
        <v>2</v>
      </c>
      <c r="N1452" s="3" t="str" cm="1">
        <f t="array" ref="N1452">_xlfn.SWITCH(Merge2[[#This Row],[Education]], 1, "Below College", 2, "College", 3, "Bachelor's", 4, "Master's", 5, "Doctorate")</f>
        <v>College</v>
      </c>
      <c r="O1452" s="3" t="s">
        <v>58</v>
      </c>
      <c r="P1452" s="3" t="s">
        <v>101</v>
      </c>
      <c r="Q1452" s="3" t="s">
        <v>41</v>
      </c>
      <c r="R1452" s="5">
        <v>249325</v>
      </c>
      <c r="S1452" s="4">
        <v>0</v>
      </c>
      <c r="T1452" s="3" t="s">
        <v>34</v>
      </c>
      <c r="U1452" s="4">
        <f>IF(Merge2[[#This Row],[OverTime]]="Yes", 1, 0)</f>
        <v>0</v>
      </c>
      <c r="V1452" s="2">
        <v>44874</v>
      </c>
      <c r="W1452" s="3" t="s">
        <v>34</v>
      </c>
      <c r="X1452" s="4">
        <v>0</v>
      </c>
      <c r="Y1452" s="4">
        <v>0</v>
      </c>
      <c r="Z1452" s="4">
        <v>0</v>
      </c>
      <c r="AA1452" s="4" t="str">
        <f>IF(Merge2[[#This Row],[YearsSinceLastPromotion]] &gt;=4, "Need Attention", "OK")</f>
        <v>OK</v>
      </c>
      <c r="AB1452" s="4">
        <v>0</v>
      </c>
      <c r="AC1452" s="1"/>
      <c r="AD1452" s="1"/>
      <c r="AE1452" s="2"/>
      <c r="AF1452" s="4"/>
      <c r="AG1452" s="4" t="e">
        <f>IF(ISNUMBER(Merge2[[#This Row],[PerformanceRating.EnvironmentSatisfaction]]),Merge2[[#This Row],[PerformanceRating.EnvironmentSatisfaction]], NA())</f>
        <v>#N/A</v>
      </c>
      <c r="AH1452" s="4"/>
      <c r="AI1452" s="4" t="e">
        <f>IF(ISNUMBER(Merge2[[#This Row],[PerformanceRating.JobSatisfaction]]),Merge2[[#This Row],[PerformanceRating.JobSatisfaction]],NA())</f>
        <v>#N/A</v>
      </c>
      <c r="AJ1452" s="4"/>
      <c r="AK1452" s="4" t="e">
        <f>IF(ISNUMBER(Merge2[[#This Row],[PerformanceRating.RelationshipSatisfaction]]),Merge2[[#This Row],[PerformanceRating.RelationshipSatisfaction]],NA())</f>
        <v>#N/A</v>
      </c>
      <c r="AL1452" s="4"/>
      <c r="AM1452" s="4"/>
      <c r="AN1452" s="4"/>
      <c r="AO1452" s="4" t="e">
        <f>IF(ISNUMBER(Merge2[[#This Row],[PerformanceRating.WorkLifeBalance]]),Merge2[[#This Row],[PerformanceRating.WorkLifeBalance]],NA())</f>
        <v>#N/A</v>
      </c>
      <c r="AP1452" s="4"/>
      <c r="AQ1452" s="4" t="e">
        <f>IF(ISNUMBER(Merge2[[#This Row],[PerformanceRating.SelfRating]]),Merge2[[#This Row],[PerformanceRating.SelfRating]],NA())</f>
        <v>#N/A</v>
      </c>
      <c r="AR1452" s="4"/>
      <c r="AS1452" s="4" t="e">
        <f>IF(ISNUMBER(Merge2[[#This Row],[PerformanceRating.ManagerRating]]),Merge2[[#This Row],[PerformanceRating.ManagerRating]],NA())</f>
        <v>#N/A</v>
      </c>
      <c r="AT1452" s="4" t="e">
        <f>AVERAGE(Merge2[[#This Row],[environment]],Merge2[[#This Row],[job_satisfactory]],Merge2[[#This Row],[Relationship]],Merge2[[#This Row],[worklife]],Merge2[[#This Row],[selfrating]],Merge2[[#This Row],[managerrating]])</f>
        <v>#N/A</v>
      </c>
    </row>
    <row r="1453" spans="1:46" x14ac:dyDescent="0.25">
      <c r="A1453" s="1" t="s">
        <v>4643</v>
      </c>
      <c r="B1453" s="3" t="s">
        <v>4644</v>
      </c>
      <c r="C1453" s="3" t="s">
        <v>4645</v>
      </c>
      <c r="D1453" s="3" t="s">
        <v>56</v>
      </c>
      <c r="E1453" s="4">
        <v>23</v>
      </c>
      <c r="F1453" s="4" t="str">
        <f>IF(Merge2[[#This Row],[Age]]&lt;=35,"Young","Old")</f>
        <v>Young</v>
      </c>
      <c r="G1453" s="3" t="s">
        <v>27</v>
      </c>
      <c r="H1453" s="3" t="s">
        <v>57</v>
      </c>
      <c r="I1453" s="4">
        <v>30</v>
      </c>
      <c r="J1453" s="4" t="str" cm="1">
        <f t="array" ref="J1453">_xlfn.IFS(Merge2[[#This Row],[DistanceFromHome (KM)]] &lt;=10,"0-10KM",Merge2[[#This Row],[DistanceFromHome (KM)]] &lt;=20,"11-20KM",Merge2[[#This Row],[DistanceFromHome (KM)]] &lt;=30,"21-30KM",Merge2[[#This Row],[DistanceFromHome (KM)]] &lt;=40,"31-40KM",Merge2[[#This Row],[DistanceFromHome (KM)]] &lt;=50,"41-50KM")</f>
        <v>21-30KM</v>
      </c>
      <c r="K1453" s="3" t="s">
        <v>69</v>
      </c>
      <c r="L1453" s="3" t="s">
        <v>76</v>
      </c>
      <c r="M1453" s="4">
        <v>4</v>
      </c>
      <c r="N1453" s="3" t="str" cm="1">
        <f t="array" ref="N1453">_xlfn.SWITCH(Merge2[[#This Row],[Education]], 1, "Below College", 2, "College", 3, "Bachelor's", 4, "Master's", 5, "Doctorate")</f>
        <v>Master's</v>
      </c>
      <c r="O1453" s="3" t="s">
        <v>77</v>
      </c>
      <c r="P1453" s="3" t="s">
        <v>101</v>
      </c>
      <c r="Q1453" s="3" t="s">
        <v>41</v>
      </c>
      <c r="R1453" s="5">
        <v>96942</v>
      </c>
      <c r="S1453" s="4">
        <v>1</v>
      </c>
      <c r="T1453" s="3" t="s">
        <v>34</v>
      </c>
      <c r="U1453" s="4">
        <f>IF(Merge2[[#This Row],[OverTime]]="Yes", 1, 0)</f>
        <v>0</v>
      </c>
      <c r="V1453" s="2">
        <v>44876</v>
      </c>
      <c r="W1453" s="3" t="s">
        <v>34</v>
      </c>
      <c r="X1453" s="4">
        <v>0</v>
      </c>
      <c r="Y1453" s="4">
        <v>0</v>
      </c>
      <c r="Z1453" s="4">
        <v>0</v>
      </c>
      <c r="AA1453" s="4" t="str">
        <f>IF(Merge2[[#This Row],[YearsSinceLastPromotion]] &gt;=4, "Need Attention", "OK")</f>
        <v>OK</v>
      </c>
      <c r="AB1453" s="4">
        <v>0</v>
      </c>
      <c r="AC1453" s="1"/>
      <c r="AD1453" s="1"/>
      <c r="AE1453" s="2"/>
      <c r="AF1453" s="4"/>
      <c r="AG1453" s="4" t="e">
        <f>IF(ISNUMBER(Merge2[[#This Row],[PerformanceRating.EnvironmentSatisfaction]]),Merge2[[#This Row],[PerformanceRating.EnvironmentSatisfaction]], NA())</f>
        <v>#N/A</v>
      </c>
      <c r="AH1453" s="4"/>
      <c r="AI1453" s="4" t="e">
        <f>IF(ISNUMBER(Merge2[[#This Row],[PerformanceRating.JobSatisfaction]]),Merge2[[#This Row],[PerformanceRating.JobSatisfaction]],NA())</f>
        <v>#N/A</v>
      </c>
      <c r="AJ1453" s="4"/>
      <c r="AK1453" s="4" t="e">
        <f>IF(ISNUMBER(Merge2[[#This Row],[PerformanceRating.RelationshipSatisfaction]]),Merge2[[#This Row],[PerformanceRating.RelationshipSatisfaction]],NA())</f>
        <v>#N/A</v>
      </c>
      <c r="AL1453" s="4"/>
      <c r="AM1453" s="4"/>
      <c r="AN1453" s="4"/>
      <c r="AO1453" s="4" t="e">
        <f>IF(ISNUMBER(Merge2[[#This Row],[PerformanceRating.WorkLifeBalance]]),Merge2[[#This Row],[PerformanceRating.WorkLifeBalance]],NA())</f>
        <v>#N/A</v>
      </c>
      <c r="AP1453" s="4"/>
      <c r="AQ1453" s="4" t="e">
        <f>IF(ISNUMBER(Merge2[[#This Row],[PerformanceRating.SelfRating]]),Merge2[[#This Row],[PerformanceRating.SelfRating]],NA())</f>
        <v>#N/A</v>
      </c>
      <c r="AR1453" s="4"/>
      <c r="AS1453" s="4" t="e">
        <f>IF(ISNUMBER(Merge2[[#This Row],[PerformanceRating.ManagerRating]]),Merge2[[#This Row],[PerformanceRating.ManagerRating]],NA())</f>
        <v>#N/A</v>
      </c>
      <c r="AT1453" s="4" t="e">
        <f>AVERAGE(Merge2[[#This Row],[environment]],Merge2[[#This Row],[job_satisfactory]],Merge2[[#This Row],[Relationship]],Merge2[[#This Row],[worklife]],Merge2[[#This Row],[selfrating]],Merge2[[#This Row],[managerrating]])</f>
        <v>#N/A</v>
      </c>
    </row>
    <row r="1454" spans="1:46" x14ac:dyDescent="0.25">
      <c r="A1454" s="1" t="s">
        <v>4646</v>
      </c>
      <c r="B1454" s="3" t="s">
        <v>4647</v>
      </c>
      <c r="C1454" s="3" t="s">
        <v>4648</v>
      </c>
      <c r="D1454" s="3" t="s">
        <v>26</v>
      </c>
      <c r="E1454" s="4">
        <v>18</v>
      </c>
      <c r="F1454" s="4" t="str">
        <f>IF(Merge2[[#This Row],[Age]]&lt;=35,"Young","Old")</f>
        <v>Young</v>
      </c>
      <c r="G1454" s="3" t="s">
        <v>27</v>
      </c>
      <c r="H1454" s="3" t="s">
        <v>57</v>
      </c>
      <c r="I1454" s="4">
        <v>14</v>
      </c>
      <c r="J1454" s="4" t="str" cm="1">
        <f t="array" ref="J1454">_xlfn.IFS(Merge2[[#This Row],[DistanceFromHome (KM)]] &lt;=10,"0-10KM",Merge2[[#This Row],[DistanceFromHome (KM)]] &lt;=20,"11-20KM",Merge2[[#This Row],[DistanceFromHome (KM)]] &lt;=30,"21-30KM",Merge2[[#This Row],[DistanceFromHome (KM)]] &lt;=40,"31-40KM",Merge2[[#This Row],[DistanceFromHome (KM)]] &lt;=50,"41-50KM")</f>
        <v>11-20KM</v>
      </c>
      <c r="K1454" s="3" t="s">
        <v>29</v>
      </c>
      <c r="L1454" s="3" t="s">
        <v>76</v>
      </c>
      <c r="M1454" s="4">
        <v>1</v>
      </c>
      <c r="N1454" s="3" t="str" cm="1">
        <f t="array" ref="N1454">_xlfn.SWITCH(Merge2[[#This Row],[Education]], 1, "Below College", 2, "College", 3, "Bachelor's", 4, "Master's", 5, "Doctorate")</f>
        <v>Below College</v>
      </c>
      <c r="O1454" s="3" t="s">
        <v>58</v>
      </c>
      <c r="P1454" s="3" t="s">
        <v>93</v>
      </c>
      <c r="Q1454" s="3" t="s">
        <v>41</v>
      </c>
      <c r="R1454" s="5">
        <v>28246</v>
      </c>
      <c r="S1454" s="4">
        <v>1</v>
      </c>
      <c r="T1454" s="3" t="s">
        <v>34</v>
      </c>
      <c r="U1454" s="4">
        <f>IF(Merge2[[#This Row],[OverTime]]="Yes", 1, 0)</f>
        <v>0</v>
      </c>
      <c r="V1454" s="2">
        <v>44878</v>
      </c>
      <c r="W1454" s="3" t="s">
        <v>34</v>
      </c>
      <c r="X1454" s="4">
        <v>0</v>
      </c>
      <c r="Y1454" s="4">
        <v>0</v>
      </c>
      <c r="Z1454" s="4">
        <v>0</v>
      </c>
      <c r="AA1454" s="4" t="str">
        <f>IF(Merge2[[#This Row],[YearsSinceLastPromotion]] &gt;=4, "Need Attention", "OK")</f>
        <v>OK</v>
      </c>
      <c r="AB1454" s="4">
        <v>0</v>
      </c>
      <c r="AC1454" s="1"/>
      <c r="AD1454" s="1"/>
      <c r="AE1454" s="2"/>
      <c r="AF1454" s="4"/>
      <c r="AG1454" s="4" t="e">
        <f>IF(ISNUMBER(Merge2[[#This Row],[PerformanceRating.EnvironmentSatisfaction]]),Merge2[[#This Row],[PerformanceRating.EnvironmentSatisfaction]], NA())</f>
        <v>#N/A</v>
      </c>
      <c r="AH1454" s="4"/>
      <c r="AI1454" s="4" t="e">
        <f>IF(ISNUMBER(Merge2[[#This Row],[PerformanceRating.JobSatisfaction]]),Merge2[[#This Row],[PerformanceRating.JobSatisfaction]],NA())</f>
        <v>#N/A</v>
      </c>
      <c r="AJ1454" s="4"/>
      <c r="AK1454" s="4" t="e">
        <f>IF(ISNUMBER(Merge2[[#This Row],[PerformanceRating.RelationshipSatisfaction]]),Merge2[[#This Row],[PerformanceRating.RelationshipSatisfaction]],NA())</f>
        <v>#N/A</v>
      </c>
      <c r="AL1454" s="4"/>
      <c r="AM1454" s="4"/>
      <c r="AN1454" s="4"/>
      <c r="AO1454" s="4" t="e">
        <f>IF(ISNUMBER(Merge2[[#This Row],[PerformanceRating.WorkLifeBalance]]),Merge2[[#This Row],[PerformanceRating.WorkLifeBalance]],NA())</f>
        <v>#N/A</v>
      </c>
      <c r="AP1454" s="4"/>
      <c r="AQ1454" s="4" t="e">
        <f>IF(ISNUMBER(Merge2[[#This Row],[PerformanceRating.SelfRating]]),Merge2[[#This Row],[PerformanceRating.SelfRating]],NA())</f>
        <v>#N/A</v>
      </c>
      <c r="AR1454" s="4"/>
      <c r="AS1454" s="4" t="e">
        <f>IF(ISNUMBER(Merge2[[#This Row],[PerformanceRating.ManagerRating]]),Merge2[[#This Row],[PerformanceRating.ManagerRating]],NA())</f>
        <v>#N/A</v>
      </c>
      <c r="AT1454" s="4" t="e">
        <f>AVERAGE(Merge2[[#This Row],[environment]],Merge2[[#This Row],[job_satisfactory]],Merge2[[#This Row],[Relationship]],Merge2[[#This Row],[worklife]],Merge2[[#This Row],[selfrating]],Merge2[[#This Row],[managerrating]])</f>
        <v>#N/A</v>
      </c>
    </row>
    <row r="1455" spans="1:46" x14ac:dyDescent="0.25">
      <c r="A1455" s="1" t="s">
        <v>4649</v>
      </c>
      <c r="B1455" s="3" t="s">
        <v>4650</v>
      </c>
      <c r="C1455" s="3" t="s">
        <v>4651</v>
      </c>
      <c r="D1455" s="3" t="s">
        <v>993</v>
      </c>
      <c r="E1455" s="4">
        <v>31</v>
      </c>
      <c r="F1455" s="4" t="str">
        <f>IF(Merge2[[#This Row],[Age]]&lt;=35,"Young","Old")</f>
        <v>Young</v>
      </c>
      <c r="G1455" s="3" t="s">
        <v>92</v>
      </c>
      <c r="H1455" s="3" t="s">
        <v>57</v>
      </c>
      <c r="I1455" s="4">
        <v>12</v>
      </c>
      <c r="J1455" s="4" t="str" cm="1">
        <f t="array" ref="J1455">_xlfn.IFS(Merge2[[#This Row],[DistanceFromHome (KM)]] &lt;=10,"0-10KM",Merge2[[#This Row],[DistanceFromHome (KM)]] &lt;=20,"11-20KM",Merge2[[#This Row],[DistanceFromHome (KM)]] &lt;=30,"21-30KM",Merge2[[#This Row],[DistanceFromHome (KM)]] &lt;=40,"31-40KM",Merge2[[#This Row],[DistanceFromHome (KM)]] &lt;=50,"41-50KM")</f>
        <v>11-20KM</v>
      </c>
      <c r="K1455" s="3" t="s">
        <v>69</v>
      </c>
      <c r="L1455" s="3" t="s">
        <v>76</v>
      </c>
      <c r="M1455" s="4">
        <v>2</v>
      </c>
      <c r="N1455" s="3" t="str" cm="1">
        <f t="array" ref="N1455">_xlfn.SWITCH(Merge2[[#This Row],[Education]], 1, "Below College", 2, "College", 3, "Bachelor's", 4, "Master's", 5, "Doctorate")</f>
        <v>College</v>
      </c>
      <c r="O1455" s="3" t="s">
        <v>58</v>
      </c>
      <c r="P1455" s="3" t="s">
        <v>110</v>
      </c>
      <c r="Q1455" s="3" t="s">
        <v>33</v>
      </c>
      <c r="R1455" s="5">
        <v>103429</v>
      </c>
      <c r="S1455" s="4">
        <v>1</v>
      </c>
      <c r="T1455" s="3" t="s">
        <v>34</v>
      </c>
      <c r="U1455" s="4">
        <f>IF(Merge2[[#This Row],[OverTime]]="Yes", 1, 0)</f>
        <v>0</v>
      </c>
      <c r="V1455" s="2">
        <v>44885</v>
      </c>
      <c r="W1455" s="3" t="s">
        <v>34</v>
      </c>
      <c r="X1455" s="4">
        <v>0</v>
      </c>
      <c r="Y1455" s="4">
        <v>0</v>
      </c>
      <c r="Z1455" s="4">
        <v>0</v>
      </c>
      <c r="AA1455" s="4" t="str">
        <f>IF(Merge2[[#This Row],[YearsSinceLastPromotion]] &gt;=4, "Need Attention", "OK")</f>
        <v>OK</v>
      </c>
      <c r="AB1455" s="4">
        <v>0</v>
      </c>
      <c r="AC1455" s="1"/>
      <c r="AD1455" s="1"/>
      <c r="AE1455" s="2"/>
      <c r="AF1455" s="4"/>
      <c r="AG1455" s="4" t="e">
        <f>IF(ISNUMBER(Merge2[[#This Row],[PerformanceRating.EnvironmentSatisfaction]]),Merge2[[#This Row],[PerformanceRating.EnvironmentSatisfaction]], NA())</f>
        <v>#N/A</v>
      </c>
      <c r="AH1455" s="4"/>
      <c r="AI1455" s="4" t="e">
        <f>IF(ISNUMBER(Merge2[[#This Row],[PerformanceRating.JobSatisfaction]]),Merge2[[#This Row],[PerformanceRating.JobSatisfaction]],NA())</f>
        <v>#N/A</v>
      </c>
      <c r="AJ1455" s="4"/>
      <c r="AK1455" s="4" t="e">
        <f>IF(ISNUMBER(Merge2[[#This Row],[PerformanceRating.RelationshipSatisfaction]]),Merge2[[#This Row],[PerformanceRating.RelationshipSatisfaction]],NA())</f>
        <v>#N/A</v>
      </c>
      <c r="AL1455" s="4"/>
      <c r="AM1455" s="4"/>
      <c r="AN1455" s="4"/>
      <c r="AO1455" s="4" t="e">
        <f>IF(ISNUMBER(Merge2[[#This Row],[PerformanceRating.WorkLifeBalance]]),Merge2[[#This Row],[PerformanceRating.WorkLifeBalance]],NA())</f>
        <v>#N/A</v>
      </c>
      <c r="AP1455" s="4"/>
      <c r="AQ1455" s="4" t="e">
        <f>IF(ISNUMBER(Merge2[[#This Row],[PerformanceRating.SelfRating]]),Merge2[[#This Row],[PerformanceRating.SelfRating]],NA())</f>
        <v>#N/A</v>
      </c>
      <c r="AR1455" s="4"/>
      <c r="AS1455" s="4" t="e">
        <f>IF(ISNUMBER(Merge2[[#This Row],[PerformanceRating.ManagerRating]]),Merge2[[#This Row],[PerformanceRating.ManagerRating]],NA())</f>
        <v>#N/A</v>
      </c>
      <c r="AT1455" s="4" t="e">
        <f>AVERAGE(Merge2[[#This Row],[environment]],Merge2[[#This Row],[job_satisfactory]],Merge2[[#This Row],[Relationship]],Merge2[[#This Row],[worklife]],Merge2[[#This Row],[selfrating]],Merge2[[#This Row],[managerrating]])</f>
        <v>#N/A</v>
      </c>
    </row>
    <row r="1456" spans="1:46" x14ac:dyDescent="0.25">
      <c r="A1456" s="1" t="s">
        <v>4652</v>
      </c>
      <c r="B1456" s="3" t="s">
        <v>4653</v>
      </c>
      <c r="C1456" s="3" t="s">
        <v>4654</v>
      </c>
      <c r="D1456" s="3" t="s">
        <v>26</v>
      </c>
      <c r="E1456" s="4">
        <v>29</v>
      </c>
      <c r="F1456" s="4" t="str">
        <f>IF(Merge2[[#This Row],[Age]]&lt;=35,"Young","Old")</f>
        <v>Young</v>
      </c>
      <c r="G1456" s="3" t="s">
        <v>27</v>
      </c>
      <c r="H1456" s="3" t="s">
        <v>57</v>
      </c>
      <c r="I1456" s="4">
        <v>30</v>
      </c>
      <c r="J1456" s="4" t="str" cm="1">
        <f t="array" ref="J1456">_xlfn.IFS(Merge2[[#This Row],[DistanceFromHome (KM)]] &lt;=10,"0-10KM",Merge2[[#This Row],[DistanceFromHome (KM)]] &lt;=20,"11-20KM",Merge2[[#This Row],[DistanceFromHome (KM)]] &lt;=30,"21-30KM",Merge2[[#This Row],[DistanceFromHome (KM)]] &lt;=40,"31-40KM",Merge2[[#This Row],[DistanceFromHome (KM)]] &lt;=50,"41-50KM")</f>
        <v>21-30KM</v>
      </c>
      <c r="K1456" s="3" t="s">
        <v>40</v>
      </c>
      <c r="L1456" s="3" t="s">
        <v>76</v>
      </c>
      <c r="M1456" s="4">
        <v>4</v>
      </c>
      <c r="N1456" s="3" t="str" cm="1">
        <f t="array" ref="N1456">_xlfn.SWITCH(Merge2[[#This Row],[Education]], 1, "Below College", 2, "College", 3, "Bachelor's", 4, "Master's", 5, "Doctorate")</f>
        <v>Master's</v>
      </c>
      <c r="O1456" s="3" t="s">
        <v>200</v>
      </c>
      <c r="P1456" s="3" t="s">
        <v>101</v>
      </c>
      <c r="Q1456" s="3" t="s">
        <v>41</v>
      </c>
      <c r="R1456" s="5">
        <v>220896</v>
      </c>
      <c r="S1456" s="4">
        <v>0</v>
      </c>
      <c r="T1456" s="3" t="s">
        <v>34</v>
      </c>
      <c r="U1456" s="4">
        <f>IF(Merge2[[#This Row],[OverTime]]="Yes", 1, 0)</f>
        <v>0</v>
      </c>
      <c r="V1456" s="2">
        <v>44887</v>
      </c>
      <c r="W1456" s="3" t="s">
        <v>34</v>
      </c>
      <c r="X1456" s="4">
        <v>0</v>
      </c>
      <c r="Y1456" s="4">
        <v>0</v>
      </c>
      <c r="Z1456" s="4">
        <v>0</v>
      </c>
      <c r="AA1456" s="4" t="str">
        <f>IF(Merge2[[#This Row],[YearsSinceLastPromotion]] &gt;=4, "Need Attention", "OK")</f>
        <v>OK</v>
      </c>
      <c r="AB1456" s="4">
        <v>0</v>
      </c>
      <c r="AC1456" s="1"/>
      <c r="AD1456" s="1"/>
      <c r="AE1456" s="2"/>
      <c r="AF1456" s="4"/>
      <c r="AG1456" s="4" t="e">
        <f>IF(ISNUMBER(Merge2[[#This Row],[PerformanceRating.EnvironmentSatisfaction]]),Merge2[[#This Row],[PerformanceRating.EnvironmentSatisfaction]], NA())</f>
        <v>#N/A</v>
      </c>
      <c r="AH1456" s="4"/>
      <c r="AI1456" s="4" t="e">
        <f>IF(ISNUMBER(Merge2[[#This Row],[PerformanceRating.JobSatisfaction]]),Merge2[[#This Row],[PerformanceRating.JobSatisfaction]],NA())</f>
        <v>#N/A</v>
      </c>
      <c r="AJ1456" s="4"/>
      <c r="AK1456" s="4" t="e">
        <f>IF(ISNUMBER(Merge2[[#This Row],[PerformanceRating.RelationshipSatisfaction]]),Merge2[[#This Row],[PerformanceRating.RelationshipSatisfaction]],NA())</f>
        <v>#N/A</v>
      </c>
      <c r="AL1456" s="4"/>
      <c r="AM1456" s="4"/>
      <c r="AN1456" s="4"/>
      <c r="AO1456" s="4" t="e">
        <f>IF(ISNUMBER(Merge2[[#This Row],[PerformanceRating.WorkLifeBalance]]),Merge2[[#This Row],[PerformanceRating.WorkLifeBalance]],NA())</f>
        <v>#N/A</v>
      </c>
      <c r="AP1456" s="4"/>
      <c r="AQ1456" s="4" t="e">
        <f>IF(ISNUMBER(Merge2[[#This Row],[PerformanceRating.SelfRating]]),Merge2[[#This Row],[PerformanceRating.SelfRating]],NA())</f>
        <v>#N/A</v>
      </c>
      <c r="AR1456" s="4"/>
      <c r="AS1456" s="4" t="e">
        <f>IF(ISNUMBER(Merge2[[#This Row],[PerformanceRating.ManagerRating]]),Merge2[[#This Row],[PerformanceRating.ManagerRating]],NA())</f>
        <v>#N/A</v>
      </c>
      <c r="AT1456" s="4" t="e">
        <f>AVERAGE(Merge2[[#This Row],[environment]],Merge2[[#This Row],[job_satisfactory]],Merge2[[#This Row],[Relationship]],Merge2[[#This Row],[worklife]],Merge2[[#This Row],[selfrating]],Merge2[[#This Row],[managerrating]])</f>
        <v>#N/A</v>
      </c>
    </row>
    <row r="1457" spans="1:46" x14ac:dyDescent="0.25">
      <c r="A1457" s="1" t="s">
        <v>4655</v>
      </c>
      <c r="B1457" s="3" t="s">
        <v>4656</v>
      </c>
      <c r="C1457" s="3" t="s">
        <v>4657</v>
      </c>
      <c r="D1457" s="3" t="s">
        <v>39</v>
      </c>
      <c r="E1457" s="4">
        <v>21</v>
      </c>
      <c r="F1457" s="4" t="str">
        <f>IF(Merge2[[#This Row],[Age]]&lt;=35,"Young","Old")</f>
        <v>Young</v>
      </c>
      <c r="G1457" s="3" t="s">
        <v>27</v>
      </c>
      <c r="H1457" s="3" t="s">
        <v>57</v>
      </c>
      <c r="I1457" s="4">
        <v>34</v>
      </c>
      <c r="J1457" s="4" t="str" cm="1">
        <f t="array" ref="J1457">_xlfn.IFS(Merge2[[#This Row],[DistanceFromHome (KM)]] &lt;=10,"0-10KM",Merge2[[#This Row],[DistanceFromHome (KM)]] &lt;=20,"11-20KM",Merge2[[#This Row],[DistanceFromHome (KM)]] &lt;=30,"21-30KM",Merge2[[#This Row],[DistanceFromHome (KM)]] &lt;=40,"31-40KM",Merge2[[#This Row],[DistanceFromHome (KM)]] &lt;=50,"41-50KM")</f>
        <v>31-40KM</v>
      </c>
      <c r="K1457" s="3" t="s">
        <v>40</v>
      </c>
      <c r="L1457" s="3" t="s">
        <v>76</v>
      </c>
      <c r="M1457" s="4">
        <v>4</v>
      </c>
      <c r="N1457" s="3" t="str" cm="1">
        <f t="array" ref="N1457">_xlfn.SWITCH(Merge2[[#This Row],[Education]], 1, "Below College", 2, "College", 3, "Bachelor's", 4, "Master's", 5, "Doctorate")</f>
        <v>Master's</v>
      </c>
      <c r="O1457" s="3" t="s">
        <v>77</v>
      </c>
      <c r="P1457" s="3" t="s">
        <v>110</v>
      </c>
      <c r="Q1457" s="3" t="s">
        <v>41</v>
      </c>
      <c r="R1457" s="5">
        <v>61758</v>
      </c>
      <c r="S1457" s="4">
        <v>0</v>
      </c>
      <c r="T1457" s="3" t="s">
        <v>34</v>
      </c>
      <c r="U1457" s="4">
        <f>IF(Merge2[[#This Row],[OverTime]]="Yes", 1, 0)</f>
        <v>0</v>
      </c>
      <c r="V1457" s="2">
        <v>44887</v>
      </c>
      <c r="W1457" s="3" t="s">
        <v>42</v>
      </c>
      <c r="X1457" s="4">
        <v>0</v>
      </c>
      <c r="Y1457" s="4">
        <v>0</v>
      </c>
      <c r="Z1457" s="4">
        <v>0</v>
      </c>
      <c r="AA1457" s="4" t="str">
        <f>IF(Merge2[[#This Row],[YearsSinceLastPromotion]] &gt;=4, "Need Attention", "OK")</f>
        <v>OK</v>
      </c>
      <c r="AB1457" s="4">
        <v>0</v>
      </c>
      <c r="AC1457" s="1"/>
      <c r="AD1457" s="1"/>
      <c r="AE1457" s="2"/>
      <c r="AF1457" s="4"/>
      <c r="AG1457" s="4" t="e">
        <f>IF(ISNUMBER(Merge2[[#This Row],[PerformanceRating.EnvironmentSatisfaction]]),Merge2[[#This Row],[PerformanceRating.EnvironmentSatisfaction]], NA())</f>
        <v>#N/A</v>
      </c>
      <c r="AH1457" s="4"/>
      <c r="AI1457" s="4" t="e">
        <f>IF(ISNUMBER(Merge2[[#This Row],[PerformanceRating.JobSatisfaction]]),Merge2[[#This Row],[PerformanceRating.JobSatisfaction]],NA())</f>
        <v>#N/A</v>
      </c>
      <c r="AJ1457" s="4"/>
      <c r="AK1457" s="4" t="e">
        <f>IF(ISNUMBER(Merge2[[#This Row],[PerformanceRating.RelationshipSatisfaction]]),Merge2[[#This Row],[PerformanceRating.RelationshipSatisfaction]],NA())</f>
        <v>#N/A</v>
      </c>
      <c r="AL1457" s="4"/>
      <c r="AM1457" s="4"/>
      <c r="AN1457" s="4"/>
      <c r="AO1457" s="4" t="e">
        <f>IF(ISNUMBER(Merge2[[#This Row],[PerformanceRating.WorkLifeBalance]]),Merge2[[#This Row],[PerformanceRating.WorkLifeBalance]],NA())</f>
        <v>#N/A</v>
      </c>
      <c r="AP1457" s="4"/>
      <c r="AQ1457" s="4" t="e">
        <f>IF(ISNUMBER(Merge2[[#This Row],[PerformanceRating.SelfRating]]),Merge2[[#This Row],[PerformanceRating.SelfRating]],NA())</f>
        <v>#N/A</v>
      </c>
      <c r="AR1457" s="4"/>
      <c r="AS1457" s="4" t="e">
        <f>IF(ISNUMBER(Merge2[[#This Row],[PerformanceRating.ManagerRating]]),Merge2[[#This Row],[PerformanceRating.ManagerRating]],NA())</f>
        <v>#N/A</v>
      </c>
      <c r="AT1457" s="4" t="e">
        <f>AVERAGE(Merge2[[#This Row],[environment]],Merge2[[#This Row],[job_satisfactory]],Merge2[[#This Row],[Relationship]],Merge2[[#This Row],[worklife]],Merge2[[#This Row],[selfrating]],Merge2[[#This Row],[managerrating]])</f>
        <v>#N/A</v>
      </c>
    </row>
    <row r="1458" spans="1:46" x14ac:dyDescent="0.25">
      <c r="A1458" s="1" t="s">
        <v>4658</v>
      </c>
      <c r="B1458" s="3" t="s">
        <v>4659</v>
      </c>
      <c r="C1458" s="3" t="s">
        <v>4660</v>
      </c>
      <c r="D1458" s="3" t="s">
        <v>39</v>
      </c>
      <c r="E1458" s="4">
        <v>30</v>
      </c>
      <c r="F1458" s="4" t="str">
        <f>IF(Merge2[[#This Row],[Age]]&lt;=35,"Young","Old")</f>
        <v>Young</v>
      </c>
      <c r="G1458" s="3" t="s">
        <v>75</v>
      </c>
      <c r="H1458" s="3" t="s">
        <v>57</v>
      </c>
      <c r="I1458" s="4">
        <v>25</v>
      </c>
      <c r="J1458" s="4" t="str" cm="1">
        <f t="array" ref="J1458">_xlfn.IFS(Merge2[[#This Row],[DistanceFromHome (KM)]] &lt;=10,"0-10KM",Merge2[[#This Row],[DistanceFromHome (KM)]] &lt;=20,"11-20KM",Merge2[[#This Row],[DistanceFromHome (KM)]] &lt;=30,"21-30KM",Merge2[[#This Row],[DistanceFromHome (KM)]] &lt;=40,"31-40KM",Merge2[[#This Row],[DistanceFromHome (KM)]] &lt;=50,"41-50KM")</f>
        <v>21-30KM</v>
      </c>
      <c r="K1458" s="3" t="s">
        <v>40</v>
      </c>
      <c r="L1458" s="3" t="s">
        <v>76</v>
      </c>
      <c r="M1458" s="4">
        <v>3</v>
      </c>
      <c r="N1458" s="3" t="str" cm="1">
        <f t="array" ref="N1458">_xlfn.SWITCH(Merge2[[#This Row],[Education]], 1, "Below College", 2, "College", 3, "Bachelor's", 4, "Master's", 5, "Doctorate")</f>
        <v>Bachelor's</v>
      </c>
      <c r="O1458" s="3" t="s">
        <v>77</v>
      </c>
      <c r="P1458" s="3" t="s">
        <v>101</v>
      </c>
      <c r="Q1458" s="3" t="s">
        <v>41</v>
      </c>
      <c r="R1458" s="5">
        <v>248259</v>
      </c>
      <c r="S1458" s="4">
        <v>0</v>
      </c>
      <c r="T1458" s="3" t="s">
        <v>34</v>
      </c>
      <c r="U1458" s="4">
        <f>IF(Merge2[[#This Row],[OverTime]]="Yes", 1, 0)</f>
        <v>0</v>
      </c>
      <c r="V1458" s="2">
        <v>44889</v>
      </c>
      <c r="W1458" s="3" t="s">
        <v>34</v>
      </c>
      <c r="X1458" s="4">
        <v>0</v>
      </c>
      <c r="Y1458" s="4">
        <v>0</v>
      </c>
      <c r="Z1458" s="4">
        <v>0</v>
      </c>
      <c r="AA1458" s="4" t="str">
        <f>IF(Merge2[[#This Row],[YearsSinceLastPromotion]] &gt;=4, "Need Attention", "OK")</f>
        <v>OK</v>
      </c>
      <c r="AB1458" s="4">
        <v>0</v>
      </c>
      <c r="AC1458" s="1"/>
      <c r="AD1458" s="1"/>
      <c r="AE1458" s="2"/>
      <c r="AF1458" s="4"/>
      <c r="AG1458" s="4" t="e">
        <f>IF(ISNUMBER(Merge2[[#This Row],[PerformanceRating.EnvironmentSatisfaction]]),Merge2[[#This Row],[PerformanceRating.EnvironmentSatisfaction]], NA())</f>
        <v>#N/A</v>
      </c>
      <c r="AH1458" s="4"/>
      <c r="AI1458" s="4" t="e">
        <f>IF(ISNUMBER(Merge2[[#This Row],[PerformanceRating.JobSatisfaction]]),Merge2[[#This Row],[PerformanceRating.JobSatisfaction]],NA())</f>
        <v>#N/A</v>
      </c>
      <c r="AJ1458" s="4"/>
      <c r="AK1458" s="4" t="e">
        <f>IF(ISNUMBER(Merge2[[#This Row],[PerformanceRating.RelationshipSatisfaction]]),Merge2[[#This Row],[PerformanceRating.RelationshipSatisfaction]],NA())</f>
        <v>#N/A</v>
      </c>
      <c r="AL1458" s="4"/>
      <c r="AM1458" s="4"/>
      <c r="AN1458" s="4"/>
      <c r="AO1458" s="4" t="e">
        <f>IF(ISNUMBER(Merge2[[#This Row],[PerformanceRating.WorkLifeBalance]]),Merge2[[#This Row],[PerformanceRating.WorkLifeBalance]],NA())</f>
        <v>#N/A</v>
      </c>
      <c r="AP1458" s="4"/>
      <c r="AQ1458" s="4" t="e">
        <f>IF(ISNUMBER(Merge2[[#This Row],[PerformanceRating.SelfRating]]),Merge2[[#This Row],[PerformanceRating.SelfRating]],NA())</f>
        <v>#N/A</v>
      </c>
      <c r="AR1458" s="4"/>
      <c r="AS1458" s="4" t="e">
        <f>IF(ISNUMBER(Merge2[[#This Row],[PerformanceRating.ManagerRating]]),Merge2[[#This Row],[PerformanceRating.ManagerRating]],NA())</f>
        <v>#N/A</v>
      </c>
      <c r="AT1458" s="4" t="e">
        <f>AVERAGE(Merge2[[#This Row],[environment]],Merge2[[#This Row],[job_satisfactory]],Merge2[[#This Row],[Relationship]],Merge2[[#This Row],[worklife]],Merge2[[#This Row],[selfrating]],Merge2[[#This Row],[managerrating]])</f>
        <v>#N/A</v>
      </c>
    </row>
    <row r="1459" spans="1:46" x14ac:dyDescent="0.25">
      <c r="A1459" s="1" t="s">
        <v>4661</v>
      </c>
      <c r="B1459" s="3" t="s">
        <v>4662</v>
      </c>
      <c r="C1459" s="3" t="s">
        <v>4663</v>
      </c>
      <c r="D1459" s="3" t="s">
        <v>26</v>
      </c>
      <c r="E1459" s="4">
        <v>20</v>
      </c>
      <c r="F1459" s="4" t="str">
        <f>IF(Merge2[[#This Row],[Age]]&lt;=35,"Young","Old")</f>
        <v>Young</v>
      </c>
      <c r="G1459" s="3" t="s">
        <v>27</v>
      </c>
      <c r="H1459" s="3" t="s">
        <v>28</v>
      </c>
      <c r="I1459" s="4">
        <v>32</v>
      </c>
      <c r="J1459" s="4" t="str" cm="1">
        <f t="array" ref="J1459">_xlfn.IFS(Merge2[[#This Row],[DistanceFromHome (KM)]] &lt;=10,"0-10KM",Merge2[[#This Row],[DistanceFromHome (KM)]] &lt;=20,"11-20KM",Merge2[[#This Row],[DistanceFromHome (KM)]] &lt;=30,"21-30KM",Merge2[[#This Row],[DistanceFromHome (KM)]] &lt;=40,"31-40KM",Merge2[[#This Row],[DistanceFromHome (KM)]] &lt;=50,"41-50KM")</f>
        <v>31-40KM</v>
      </c>
      <c r="K1459" s="3" t="s">
        <v>40</v>
      </c>
      <c r="L1459" s="3" t="s">
        <v>76</v>
      </c>
      <c r="M1459" s="4">
        <v>2</v>
      </c>
      <c r="N1459" s="3" t="str" cm="1">
        <f t="array" ref="N1459">_xlfn.SWITCH(Merge2[[#This Row],[Education]], 1, "Below College", 2, "College", 3, "Bachelor's", 4, "Master's", 5, "Doctorate")</f>
        <v>College</v>
      </c>
      <c r="O1459" s="3" t="s">
        <v>31</v>
      </c>
      <c r="P1459" s="3" t="s">
        <v>166</v>
      </c>
      <c r="Q1459" s="3" t="s">
        <v>51</v>
      </c>
      <c r="R1459" s="5">
        <v>38532</v>
      </c>
      <c r="S1459" s="4">
        <v>3</v>
      </c>
      <c r="T1459" s="3" t="s">
        <v>42</v>
      </c>
      <c r="U1459" s="4">
        <f>IF(Merge2[[#This Row],[OverTime]]="Yes", 1, 0)</f>
        <v>1</v>
      </c>
      <c r="V1459" s="2">
        <v>44898</v>
      </c>
      <c r="W1459" s="3" t="s">
        <v>42</v>
      </c>
      <c r="X1459" s="4">
        <v>0</v>
      </c>
      <c r="Y1459" s="4">
        <v>0</v>
      </c>
      <c r="Z1459" s="4">
        <v>0</v>
      </c>
      <c r="AA1459" s="4" t="str">
        <f>IF(Merge2[[#This Row],[YearsSinceLastPromotion]] &gt;=4, "Need Attention", "OK")</f>
        <v>OK</v>
      </c>
      <c r="AB1459" s="4">
        <v>0</v>
      </c>
      <c r="AC1459" s="1" t="s">
        <v>4664</v>
      </c>
      <c r="AD1459" s="1" t="s">
        <v>4661</v>
      </c>
      <c r="AE1459" s="2">
        <v>42525</v>
      </c>
      <c r="AF1459" s="4">
        <v>3</v>
      </c>
      <c r="AG1459" s="4">
        <f>IF(ISNUMBER(Merge2[[#This Row],[PerformanceRating.EnvironmentSatisfaction]]),Merge2[[#This Row],[PerformanceRating.EnvironmentSatisfaction]], NA())</f>
        <v>3</v>
      </c>
      <c r="AH1459" s="4">
        <v>2</v>
      </c>
      <c r="AI1459" s="4">
        <f>IF(ISNUMBER(Merge2[[#This Row],[PerformanceRating.JobSatisfaction]]),Merge2[[#This Row],[PerformanceRating.JobSatisfaction]],NA())</f>
        <v>2</v>
      </c>
      <c r="AJ1459" s="4">
        <v>3</v>
      </c>
      <c r="AK1459" s="4">
        <f>IF(ISNUMBER(Merge2[[#This Row],[PerformanceRating.RelationshipSatisfaction]]),Merge2[[#This Row],[PerformanceRating.RelationshipSatisfaction]],NA())</f>
        <v>3</v>
      </c>
      <c r="AL1459" s="4">
        <v>1</v>
      </c>
      <c r="AM1459" s="4">
        <v>1</v>
      </c>
      <c r="AN1459" s="4">
        <v>4</v>
      </c>
      <c r="AO1459" s="4">
        <f>IF(ISNUMBER(Merge2[[#This Row],[PerformanceRating.WorkLifeBalance]]),Merge2[[#This Row],[PerformanceRating.WorkLifeBalance]],NA())</f>
        <v>4</v>
      </c>
      <c r="AP1459" s="4">
        <v>3</v>
      </c>
      <c r="AQ1459" s="4">
        <f>IF(ISNUMBER(Merge2[[#This Row],[PerformanceRating.SelfRating]]),Merge2[[#This Row],[PerformanceRating.SelfRating]],NA())</f>
        <v>3</v>
      </c>
      <c r="AR1459" s="4">
        <v>3</v>
      </c>
      <c r="AS1459" s="4">
        <f>IF(ISNUMBER(Merge2[[#This Row],[PerformanceRating.ManagerRating]]),Merge2[[#This Row],[PerformanceRating.ManagerRating]],NA())</f>
        <v>3</v>
      </c>
      <c r="AT1459" s="4">
        <f>AVERAGE(Merge2[[#This Row],[environment]],Merge2[[#This Row],[job_satisfactory]],Merge2[[#This Row],[Relationship]],Merge2[[#This Row],[worklife]],Merge2[[#This Row],[selfrating]],Merge2[[#This Row],[managerrating]])</f>
        <v>3</v>
      </c>
    </row>
    <row r="1460" spans="1:46" x14ac:dyDescent="0.25">
      <c r="A1460" s="1" t="s">
        <v>4665</v>
      </c>
      <c r="B1460" s="3" t="s">
        <v>4666</v>
      </c>
      <c r="C1460" s="3" t="s">
        <v>4667</v>
      </c>
      <c r="D1460" s="3" t="s">
        <v>39</v>
      </c>
      <c r="E1460" s="4">
        <v>19</v>
      </c>
      <c r="F1460" s="4" t="str">
        <f>IF(Merge2[[#This Row],[Age]]&lt;=35,"Young","Old")</f>
        <v>Young</v>
      </c>
      <c r="G1460" s="3" t="s">
        <v>92</v>
      </c>
      <c r="H1460" s="3" t="s">
        <v>57</v>
      </c>
      <c r="I1460" s="4">
        <v>26</v>
      </c>
      <c r="J1460" s="4" t="str" cm="1">
        <f t="array" ref="J1460">_xlfn.IFS(Merge2[[#This Row],[DistanceFromHome (KM)]] &lt;=10,"0-10KM",Merge2[[#This Row],[DistanceFromHome (KM)]] &lt;=20,"11-20KM",Merge2[[#This Row],[DistanceFromHome (KM)]] &lt;=30,"21-30KM",Merge2[[#This Row],[DistanceFromHome (KM)]] &lt;=40,"31-40KM",Merge2[[#This Row],[DistanceFromHome (KM)]] &lt;=50,"41-50KM")</f>
        <v>21-30KM</v>
      </c>
      <c r="K1460" s="3" t="s">
        <v>40</v>
      </c>
      <c r="L1460" s="3" t="s">
        <v>76</v>
      </c>
      <c r="M1460" s="4">
        <v>3</v>
      </c>
      <c r="N1460" s="3" t="str" cm="1">
        <f t="array" ref="N1460">_xlfn.SWITCH(Merge2[[#This Row],[Education]], 1, "Below College", 2, "College", 3, "Bachelor's", 4, "Master's", 5, "Doctorate")</f>
        <v>Bachelor's</v>
      </c>
      <c r="O1460" s="3" t="s">
        <v>77</v>
      </c>
      <c r="P1460" s="3" t="s">
        <v>110</v>
      </c>
      <c r="Q1460" s="3" t="s">
        <v>41</v>
      </c>
      <c r="R1460" s="5">
        <v>27474</v>
      </c>
      <c r="S1460" s="4">
        <v>0</v>
      </c>
      <c r="T1460" s="3" t="s">
        <v>34</v>
      </c>
      <c r="U1460" s="4">
        <f>IF(Merge2[[#This Row],[OverTime]]="Yes", 1, 0)</f>
        <v>0</v>
      </c>
      <c r="V1460" s="2">
        <v>44903</v>
      </c>
      <c r="W1460" s="3" t="s">
        <v>34</v>
      </c>
      <c r="X1460" s="4">
        <v>0</v>
      </c>
      <c r="Y1460" s="4">
        <v>0</v>
      </c>
      <c r="Z1460" s="4">
        <v>0</v>
      </c>
      <c r="AA1460" s="4" t="str">
        <f>IF(Merge2[[#This Row],[YearsSinceLastPromotion]] &gt;=4, "Need Attention", "OK")</f>
        <v>OK</v>
      </c>
      <c r="AB1460" s="4">
        <v>0</v>
      </c>
      <c r="AC1460" s="1"/>
      <c r="AD1460" s="1"/>
      <c r="AE1460" s="2"/>
      <c r="AF1460" s="4"/>
      <c r="AG1460" s="4" t="e">
        <f>IF(ISNUMBER(Merge2[[#This Row],[PerformanceRating.EnvironmentSatisfaction]]),Merge2[[#This Row],[PerformanceRating.EnvironmentSatisfaction]], NA())</f>
        <v>#N/A</v>
      </c>
      <c r="AH1460" s="4"/>
      <c r="AI1460" s="4" t="e">
        <f>IF(ISNUMBER(Merge2[[#This Row],[PerformanceRating.JobSatisfaction]]),Merge2[[#This Row],[PerformanceRating.JobSatisfaction]],NA())</f>
        <v>#N/A</v>
      </c>
      <c r="AJ1460" s="4"/>
      <c r="AK1460" s="4" t="e">
        <f>IF(ISNUMBER(Merge2[[#This Row],[PerformanceRating.RelationshipSatisfaction]]),Merge2[[#This Row],[PerformanceRating.RelationshipSatisfaction]],NA())</f>
        <v>#N/A</v>
      </c>
      <c r="AL1460" s="4"/>
      <c r="AM1460" s="4"/>
      <c r="AN1460" s="4"/>
      <c r="AO1460" s="4" t="e">
        <f>IF(ISNUMBER(Merge2[[#This Row],[PerformanceRating.WorkLifeBalance]]),Merge2[[#This Row],[PerformanceRating.WorkLifeBalance]],NA())</f>
        <v>#N/A</v>
      </c>
      <c r="AP1460" s="4"/>
      <c r="AQ1460" s="4" t="e">
        <f>IF(ISNUMBER(Merge2[[#This Row],[PerformanceRating.SelfRating]]),Merge2[[#This Row],[PerformanceRating.SelfRating]],NA())</f>
        <v>#N/A</v>
      </c>
      <c r="AR1460" s="4"/>
      <c r="AS1460" s="4" t="e">
        <f>IF(ISNUMBER(Merge2[[#This Row],[PerformanceRating.ManagerRating]]),Merge2[[#This Row],[PerformanceRating.ManagerRating]],NA())</f>
        <v>#N/A</v>
      </c>
      <c r="AT1460" s="4" t="e">
        <f>AVERAGE(Merge2[[#This Row],[environment]],Merge2[[#This Row],[job_satisfactory]],Merge2[[#This Row],[Relationship]],Merge2[[#This Row],[worklife]],Merge2[[#This Row],[selfrating]],Merge2[[#This Row],[managerrating]])</f>
        <v>#N/A</v>
      </c>
    </row>
    <row r="1461" spans="1:46" x14ac:dyDescent="0.25">
      <c r="A1461" s="1" t="s">
        <v>4668</v>
      </c>
      <c r="B1461" s="3" t="s">
        <v>1930</v>
      </c>
      <c r="C1461" s="3" t="s">
        <v>4669</v>
      </c>
      <c r="D1461" s="3" t="s">
        <v>26</v>
      </c>
      <c r="E1461" s="4">
        <v>19</v>
      </c>
      <c r="F1461" s="4" t="str">
        <f>IF(Merge2[[#This Row],[Age]]&lt;=35,"Young","Old")</f>
        <v>Young</v>
      </c>
      <c r="G1461" s="3" t="s">
        <v>27</v>
      </c>
      <c r="H1461" s="3" t="s">
        <v>57</v>
      </c>
      <c r="I1461" s="4">
        <v>2</v>
      </c>
      <c r="J1461" s="4" t="str" cm="1">
        <f t="array" ref="J1461">_xlfn.IFS(Merge2[[#This Row],[DistanceFromHome (KM)]] &lt;=10,"0-10KM",Merge2[[#This Row],[DistanceFromHome (KM)]] &lt;=20,"11-20KM",Merge2[[#This Row],[DistanceFromHome (KM)]] &lt;=30,"21-30KM",Merge2[[#This Row],[DistanceFromHome (KM)]] &lt;=40,"31-40KM",Merge2[[#This Row],[DistanceFromHome (KM)]] &lt;=50,"41-50KM")</f>
        <v>0-10KM</v>
      </c>
      <c r="K1461" s="3" t="s">
        <v>40</v>
      </c>
      <c r="L1461" s="3" t="s">
        <v>76</v>
      </c>
      <c r="M1461" s="4">
        <v>3</v>
      </c>
      <c r="N1461" s="3" t="str" cm="1">
        <f t="array" ref="N1461">_xlfn.SWITCH(Merge2[[#This Row],[Education]], 1, "Below College", 2, "College", 3, "Bachelor's", 4, "Master's", 5, "Doctorate")</f>
        <v>Bachelor's</v>
      </c>
      <c r="O1461" s="3" t="s">
        <v>58</v>
      </c>
      <c r="P1461" s="3" t="s">
        <v>93</v>
      </c>
      <c r="Q1461" s="3" t="s">
        <v>41</v>
      </c>
      <c r="R1461" s="5">
        <v>26973</v>
      </c>
      <c r="S1461" s="4">
        <v>0</v>
      </c>
      <c r="T1461" s="3" t="s">
        <v>34</v>
      </c>
      <c r="U1461" s="4">
        <f>IF(Merge2[[#This Row],[OverTime]]="Yes", 1, 0)</f>
        <v>0</v>
      </c>
      <c r="V1461" s="2">
        <v>44906</v>
      </c>
      <c r="W1461" s="3" t="s">
        <v>34</v>
      </c>
      <c r="X1461" s="4">
        <v>0</v>
      </c>
      <c r="Y1461" s="4">
        <v>0</v>
      </c>
      <c r="Z1461" s="4">
        <v>0</v>
      </c>
      <c r="AA1461" s="4" t="str">
        <f>IF(Merge2[[#This Row],[YearsSinceLastPromotion]] &gt;=4, "Need Attention", "OK")</f>
        <v>OK</v>
      </c>
      <c r="AB1461" s="4">
        <v>0</v>
      </c>
      <c r="AC1461" s="1"/>
      <c r="AD1461" s="1"/>
      <c r="AE1461" s="2"/>
      <c r="AF1461" s="4"/>
      <c r="AG1461" s="4" t="e">
        <f>IF(ISNUMBER(Merge2[[#This Row],[PerformanceRating.EnvironmentSatisfaction]]),Merge2[[#This Row],[PerformanceRating.EnvironmentSatisfaction]], NA())</f>
        <v>#N/A</v>
      </c>
      <c r="AH1461" s="4"/>
      <c r="AI1461" s="4" t="e">
        <f>IF(ISNUMBER(Merge2[[#This Row],[PerformanceRating.JobSatisfaction]]),Merge2[[#This Row],[PerformanceRating.JobSatisfaction]],NA())</f>
        <v>#N/A</v>
      </c>
      <c r="AJ1461" s="4"/>
      <c r="AK1461" s="4" t="e">
        <f>IF(ISNUMBER(Merge2[[#This Row],[PerformanceRating.RelationshipSatisfaction]]),Merge2[[#This Row],[PerformanceRating.RelationshipSatisfaction]],NA())</f>
        <v>#N/A</v>
      </c>
      <c r="AL1461" s="4"/>
      <c r="AM1461" s="4"/>
      <c r="AN1461" s="4"/>
      <c r="AO1461" s="4" t="e">
        <f>IF(ISNUMBER(Merge2[[#This Row],[PerformanceRating.WorkLifeBalance]]),Merge2[[#This Row],[PerformanceRating.WorkLifeBalance]],NA())</f>
        <v>#N/A</v>
      </c>
      <c r="AP1461" s="4"/>
      <c r="AQ1461" s="4" t="e">
        <f>IF(ISNUMBER(Merge2[[#This Row],[PerformanceRating.SelfRating]]),Merge2[[#This Row],[PerformanceRating.SelfRating]],NA())</f>
        <v>#N/A</v>
      </c>
      <c r="AR1461" s="4"/>
      <c r="AS1461" s="4" t="e">
        <f>IF(ISNUMBER(Merge2[[#This Row],[PerformanceRating.ManagerRating]]),Merge2[[#This Row],[PerformanceRating.ManagerRating]],NA())</f>
        <v>#N/A</v>
      </c>
      <c r="AT1461" s="4" t="e">
        <f>AVERAGE(Merge2[[#This Row],[environment]],Merge2[[#This Row],[job_satisfactory]],Merge2[[#This Row],[Relationship]],Merge2[[#This Row],[worklife]],Merge2[[#This Row],[selfrating]],Merge2[[#This Row],[managerrating]])</f>
        <v>#N/A</v>
      </c>
    </row>
    <row r="1462" spans="1:46" x14ac:dyDescent="0.25">
      <c r="A1462" s="1" t="s">
        <v>4670</v>
      </c>
      <c r="B1462" s="3" t="s">
        <v>4671</v>
      </c>
      <c r="C1462" s="3" t="s">
        <v>4672</v>
      </c>
      <c r="D1462" s="3" t="s">
        <v>56</v>
      </c>
      <c r="E1462" s="4">
        <v>19</v>
      </c>
      <c r="F1462" s="4" t="str">
        <f>IF(Merge2[[#This Row],[Age]]&lt;=35,"Young","Old")</f>
        <v>Young</v>
      </c>
      <c r="G1462" s="3" t="s">
        <v>27</v>
      </c>
      <c r="H1462" s="3" t="s">
        <v>57</v>
      </c>
      <c r="I1462" s="4">
        <v>5</v>
      </c>
      <c r="J1462" s="4" t="str" cm="1">
        <f t="array" ref="J1462">_xlfn.IFS(Merge2[[#This Row],[DistanceFromHome (KM)]] &lt;=10,"0-10KM",Merge2[[#This Row],[DistanceFromHome (KM)]] &lt;=20,"11-20KM",Merge2[[#This Row],[DistanceFromHome (KM)]] &lt;=30,"21-30KM",Merge2[[#This Row],[DistanceFromHome (KM)]] &lt;=40,"31-40KM",Merge2[[#This Row],[DistanceFromHome (KM)]] &lt;=50,"41-50KM")</f>
        <v>0-10KM</v>
      </c>
      <c r="K1462" s="3" t="s">
        <v>40</v>
      </c>
      <c r="L1462" s="3" t="s">
        <v>76</v>
      </c>
      <c r="M1462" s="4">
        <v>2</v>
      </c>
      <c r="N1462" s="3" t="str" cm="1">
        <f t="array" ref="N1462">_xlfn.SWITCH(Merge2[[#This Row],[Education]], 1, "Below College", 2, "College", 3, "Bachelor's", 4, "Master's", 5, "Doctorate")</f>
        <v>College</v>
      </c>
      <c r="O1462" s="3" t="s">
        <v>58</v>
      </c>
      <c r="P1462" s="3" t="s">
        <v>110</v>
      </c>
      <c r="Q1462" s="3" t="s">
        <v>41</v>
      </c>
      <c r="R1462" s="5">
        <v>35372</v>
      </c>
      <c r="S1462" s="4">
        <v>3</v>
      </c>
      <c r="T1462" s="3" t="s">
        <v>34</v>
      </c>
      <c r="U1462" s="4">
        <f>IF(Merge2[[#This Row],[OverTime]]="Yes", 1, 0)</f>
        <v>0</v>
      </c>
      <c r="V1462" s="2">
        <v>44909</v>
      </c>
      <c r="W1462" s="3" t="s">
        <v>34</v>
      </c>
      <c r="X1462" s="4">
        <v>0</v>
      </c>
      <c r="Y1462" s="4">
        <v>0</v>
      </c>
      <c r="Z1462" s="4">
        <v>0</v>
      </c>
      <c r="AA1462" s="4" t="str">
        <f>IF(Merge2[[#This Row],[YearsSinceLastPromotion]] &gt;=4, "Need Attention", "OK")</f>
        <v>OK</v>
      </c>
      <c r="AB1462" s="4">
        <v>0</v>
      </c>
      <c r="AC1462" s="1"/>
      <c r="AD1462" s="1"/>
      <c r="AE1462" s="2"/>
      <c r="AF1462" s="4"/>
      <c r="AG1462" s="4" t="e">
        <f>IF(ISNUMBER(Merge2[[#This Row],[PerformanceRating.EnvironmentSatisfaction]]),Merge2[[#This Row],[PerformanceRating.EnvironmentSatisfaction]], NA())</f>
        <v>#N/A</v>
      </c>
      <c r="AH1462" s="4"/>
      <c r="AI1462" s="4" t="e">
        <f>IF(ISNUMBER(Merge2[[#This Row],[PerformanceRating.JobSatisfaction]]),Merge2[[#This Row],[PerformanceRating.JobSatisfaction]],NA())</f>
        <v>#N/A</v>
      </c>
      <c r="AJ1462" s="4"/>
      <c r="AK1462" s="4" t="e">
        <f>IF(ISNUMBER(Merge2[[#This Row],[PerformanceRating.RelationshipSatisfaction]]),Merge2[[#This Row],[PerformanceRating.RelationshipSatisfaction]],NA())</f>
        <v>#N/A</v>
      </c>
      <c r="AL1462" s="4"/>
      <c r="AM1462" s="4"/>
      <c r="AN1462" s="4"/>
      <c r="AO1462" s="4" t="e">
        <f>IF(ISNUMBER(Merge2[[#This Row],[PerformanceRating.WorkLifeBalance]]),Merge2[[#This Row],[PerformanceRating.WorkLifeBalance]],NA())</f>
        <v>#N/A</v>
      </c>
      <c r="AP1462" s="4"/>
      <c r="AQ1462" s="4" t="e">
        <f>IF(ISNUMBER(Merge2[[#This Row],[PerformanceRating.SelfRating]]),Merge2[[#This Row],[PerformanceRating.SelfRating]],NA())</f>
        <v>#N/A</v>
      </c>
      <c r="AR1462" s="4"/>
      <c r="AS1462" s="4" t="e">
        <f>IF(ISNUMBER(Merge2[[#This Row],[PerformanceRating.ManagerRating]]),Merge2[[#This Row],[PerformanceRating.ManagerRating]],NA())</f>
        <v>#N/A</v>
      </c>
      <c r="AT1462" s="4" t="e">
        <f>AVERAGE(Merge2[[#This Row],[environment]],Merge2[[#This Row],[job_satisfactory]],Merge2[[#This Row],[Relationship]],Merge2[[#This Row],[worklife]],Merge2[[#This Row],[selfrating]],Merge2[[#This Row],[managerrating]])</f>
        <v>#N/A</v>
      </c>
    </row>
    <row r="1463" spans="1:46" x14ac:dyDescent="0.25">
      <c r="A1463" s="1" t="s">
        <v>4673</v>
      </c>
      <c r="B1463" s="3" t="s">
        <v>4674</v>
      </c>
      <c r="C1463" s="3" t="s">
        <v>4675</v>
      </c>
      <c r="D1463" s="3" t="s">
        <v>993</v>
      </c>
      <c r="E1463" s="4">
        <v>19</v>
      </c>
      <c r="F1463" s="4" t="str">
        <f>IF(Merge2[[#This Row],[Age]]&lt;=35,"Young","Old")</f>
        <v>Young</v>
      </c>
      <c r="G1463" s="3" t="s">
        <v>27</v>
      </c>
      <c r="H1463" s="3" t="s">
        <v>57</v>
      </c>
      <c r="I1463" s="4">
        <v>35</v>
      </c>
      <c r="J1463" s="4" t="str" cm="1">
        <f t="array" ref="J1463">_xlfn.IFS(Merge2[[#This Row],[DistanceFromHome (KM)]] &lt;=10,"0-10KM",Merge2[[#This Row],[DistanceFromHome (KM)]] &lt;=20,"11-20KM",Merge2[[#This Row],[DistanceFromHome (KM)]] &lt;=30,"21-30KM",Merge2[[#This Row],[DistanceFromHome (KM)]] &lt;=40,"31-40KM",Merge2[[#This Row],[DistanceFromHome (KM)]] &lt;=50,"41-50KM")</f>
        <v>31-40KM</v>
      </c>
      <c r="K1463" s="3" t="s">
        <v>69</v>
      </c>
      <c r="L1463" s="3" t="s">
        <v>76</v>
      </c>
      <c r="M1463" s="4">
        <v>3</v>
      </c>
      <c r="N1463" s="3" t="str" cm="1">
        <f t="array" ref="N1463">_xlfn.SWITCH(Merge2[[#This Row],[Education]], 1, "Below College", 2, "College", 3, "Bachelor's", 4, "Master's", 5, "Doctorate")</f>
        <v>Bachelor's</v>
      </c>
      <c r="O1463" s="3" t="s">
        <v>77</v>
      </c>
      <c r="P1463" s="3" t="s">
        <v>93</v>
      </c>
      <c r="Q1463" s="3" t="s">
        <v>41</v>
      </c>
      <c r="R1463" s="5">
        <v>39722</v>
      </c>
      <c r="S1463" s="4">
        <v>1</v>
      </c>
      <c r="T1463" s="3" t="s">
        <v>34</v>
      </c>
      <c r="U1463" s="4">
        <f>IF(Merge2[[#This Row],[OverTime]]="Yes", 1, 0)</f>
        <v>0</v>
      </c>
      <c r="V1463" s="2">
        <v>44910</v>
      </c>
      <c r="W1463" s="3" t="s">
        <v>34</v>
      </c>
      <c r="X1463" s="4">
        <v>0</v>
      </c>
      <c r="Y1463" s="4">
        <v>0</v>
      </c>
      <c r="Z1463" s="4">
        <v>0</v>
      </c>
      <c r="AA1463" s="4" t="str">
        <f>IF(Merge2[[#This Row],[YearsSinceLastPromotion]] &gt;=4, "Need Attention", "OK")</f>
        <v>OK</v>
      </c>
      <c r="AB1463" s="4">
        <v>0</v>
      </c>
      <c r="AC1463" s="1"/>
      <c r="AD1463" s="1"/>
      <c r="AE1463" s="2"/>
      <c r="AF1463" s="4"/>
      <c r="AG1463" s="4" t="e">
        <f>IF(ISNUMBER(Merge2[[#This Row],[PerformanceRating.EnvironmentSatisfaction]]),Merge2[[#This Row],[PerformanceRating.EnvironmentSatisfaction]], NA())</f>
        <v>#N/A</v>
      </c>
      <c r="AH1463" s="4"/>
      <c r="AI1463" s="4" t="e">
        <f>IF(ISNUMBER(Merge2[[#This Row],[PerformanceRating.JobSatisfaction]]),Merge2[[#This Row],[PerformanceRating.JobSatisfaction]],NA())</f>
        <v>#N/A</v>
      </c>
      <c r="AJ1463" s="4"/>
      <c r="AK1463" s="4" t="e">
        <f>IF(ISNUMBER(Merge2[[#This Row],[PerformanceRating.RelationshipSatisfaction]]),Merge2[[#This Row],[PerformanceRating.RelationshipSatisfaction]],NA())</f>
        <v>#N/A</v>
      </c>
      <c r="AL1463" s="4"/>
      <c r="AM1463" s="4"/>
      <c r="AN1463" s="4"/>
      <c r="AO1463" s="4" t="e">
        <f>IF(ISNUMBER(Merge2[[#This Row],[PerformanceRating.WorkLifeBalance]]),Merge2[[#This Row],[PerformanceRating.WorkLifeBalance]],NA())</f>
        <v>#N/A</v>
      </c>
      <c r="AP1463" s="4"/>
      <c r="AQ1463" s="4" t="e">
        <f>IF(ISNUMBER(Merge2[[#This Row],[PerformanceRating.SelfRating]]),Merge2[[#This Row],[PerformanceRating.SelfRating]],NA())</f>
        <v>#N/A</v>
      </c>
      <c r="AR1463" s="4"/>
      <c r="AS1463" s="4" t="e">
        <f>IF(ISNUMBER(Merge2[[#This Row],[PerformanceRating.ManagerRating]]),Merge2[[#This Row],[PerformanceRating.ManagerRating]],NA())</f>
        <v>#N/A</v>
      </c>
      <c r="AT1463" s="4" t="e">
        <f>AVERAGE(Merge2[[#This Row],[environment]],Merge2[[#This Row],[job_satisfactory]],Merge2[[#This Row],[Relationship]],Merge2[[#This Row],[worklife]],Merge2[[#This Row],[selfrating]],Merge2[[#This Row],[managerrating]])</f>
        <v>#N/A</v>
      </c>
    </row>
    <row r="1464" spans="1:46" x14ac:dyDescent="0.25">
      <c r="A1464" s="1" t="s">
        <v>4676</v>
      </c>
      <c r="B1464" s="3" t="s">
        <v>3814</v>
      </c>
      <c r="C1464" s="3" t="s">
        <v>4677</v>
      </c>
      <c r="D1464" s="3" t="s">
        <v>26</v>
      </c>
      <c r="E1464" s="4">
        <v>20</v>
      </c>
      <c r="F1464" s="4" t="str">
        <f>IF(Merge2[[#This Row],[Age]]&lt;=35,"Young","Old")</f>
        <v>Young</v>
      </c>
      <c r="G1464" s="3" t="s">
        <v>75</v>
      </c>
      <c r="H1464" s="3" t="s">
        <v>57</v>
      </c>
      <c r="I1464" s="4">
        <v>13</v>
      </c>
      <c r="J1464" s="4" t="str" cm="1">
        <f t="array" ref="J1464">_xlfn.IFS(Merge2[[#This Row],[DistanceFromHome (KM)]] &lt;=10,"0-10KM",Merge2[[#This Row],[DistanceFromHome (KM)]] &lt;=20,"11-20KM",Merge2[[#This Row],[DistanceFromHome (KM)]] &lt;=30,"21-30KM",Merge2[[#This Row],[DistanceFromHome (KM)]] &lt;=40,"31-40KM",Merge2[[#This Row],[DistanceFromHome (KM)]] &lt;=50,"41-50KM")</f>
        <v>11-20KM</v>
      </c>
      <c r="K1464" s="3" t="s">
        <v>40</v>
      </c>
      <c r="L1464" s="3" t="s">
        <v>76</v>
      </c>
      <c r="M1464" s="4">
        <v>4</v>
      </c>
      <c r="N1464" s="3" t="str" cm="1">
        <f t="array" ref="N1464">_xlfn.SWITCH(Merge2[[#This Row],[Education]], 1, "Below College", 2, "College", 3, "Bachelor's", 4, "Master's", 5, "Doctorate")</f>
        <v>Master's</v>
      </c>
      <c r="O1464" s="3" t="s">
        <v>200</v>
      </c>
      <c r="P1464" s="3" t="s">
        <v>110</v>
      </c>
      <c r="Q1464" s="3" t="s">
        <v>51</v>
      </c>
      <c r="R1464" s="5">
        <v>42097</v>
      </c>
      <c r="S1464" s="4">
        <v>1</v>
      </c>
      <c r="T1464" s="3" t="s">
        <v>34</v>
      </c>
      <c r="U1464" s="4">
        <f>IF(Merge2[[#This Row],[OverTime]]="Yes", 1, 0)</f>
        <v>0</v>
      </c>
      <c r="V1464" s="2">
        <v>44913</v>
      </c>
      <c r="W1464" s="3" t="s">
        <v>34</v>
      </c>
      <c r="X1464" s="4">
        <v>0</v>
      </c>
      <c r="Y1464" s="4">
        <v>0</v>
      </c>
      <c r="Z1464" s="4">
        <v>0</v>
      </c>
      <c r="AA1464" s="4" t="str">
        <f>IF(Merge2[[#This Row],[YearsSinceLastPromotion]] &gt;=4, "Need Attention", "OK")</f>
        <v>OK</v>
      </c>
      <c r="AB1464" s="4">
        <v>0</v>
      </c>
      <c r="AC1464" s="1"/>
      <c r="AD1464" s="1"/>
      <c r="AE1464" s="2"/>
      <c r="AF1464" s="4"/>
      <c r="AG1464" s="4" t="e">
        <f>IF(ISNUMBER(Merge2[[#This Row],[PerformanceRating.EnvironmentSatisfaction]]),Merge2[[#This Row],[PerformanceRating.EnvironmentSatisfaction]], NA())</f>
        <v>#N/A</v>
      </c>
      <c r="AH1464" s="4"/>
      <c r="AI1464" s="4" t="e">
        <f>IF(ISNUMBER(Merge2[[#This Row],[PerformanceRating.JobSatisfaction]]),Merge2[[#This Row],[PerformanceRating.JobSatisfaction]],NA())</f>
        <v>#N/A</v>
      </c>
      <c r="AJ1464" s="4"/>
      <c r="AK1464" s="4" t="e">
        <f>IF(ISNUMBER(Merge2[[#This Row],[PerformanceRating.RelationshipSatisfaction]]),Merge2[[#This Row],[PerformanceRating.RelationshipSatisfaction]],NA())</f>
        <v>#N/A</v>
      </c>
      <c r="AL1464" s="4"/>
      <c r="AM1464" s="4"/>
      <c r="AN1464" s="4"/>
      <c r="AO1464" s="4" t="e">
        <f>IF(ISNUMBER(Merge2[[#This Row],[PerformanceRating.WorkLifeBalance]]),Merge2[[#This Row],[PerformanceRating.WorkLifeBalance]],NA())</f>
        <v>#N/A</v>
      </c>
      <c r="AP1464" s="4"/>
      <c r="AQ1464" s="4" t="e">
        <f>IF(ISNUMBER(Merge2[[#This Row],[PerformanceRating.SelfRating]]),Merge2[[#This Row],[PerformanceRating.SelfRating]],NA())</f>
        <v>#N/A</v>
      </c>
      <c r="AR1464" s="4"/>
      <c r="AS1464" s="4" t="e">
        <f>IF(ISNUMBER(Merge2[[#This Row],[PerformanceRating.ManagerRating]]),Merge2[[#This Row],[PerformanceRating.ManagerRating]],NA())</f>
        <v>#N/A</v>
      </c>
      <c r="AT1464" s="4" t="e">
        <f>AVERAGE(Merge2[[#This Row],[environment]],Merge2[[#This Row],[job_satisfactory]],Merge2[[#This Row],[Relationship]],Merge2[[#This Row],[worklife]],Merge2[[#This Row],[selfrating]],Merge2[[#This Row],[managerrating]])</f>
        <v>#N/A</v>
      </c>
    </row>
    <row r="1465" spans="1:46" hidden="1" x14ac:dyDescent="0.25">
      <c r="A1465" s="1" t="s">
        <v>4678</v>
      </c>
      <c r="B1465" s="3" t="s">
        <v>4679</v>
      </c>
      <c r="C1465" s="3" t="s">
        <v>4680</v>
      </c>
      <c r="D1465" s="3" t="s">
        <v>39</v>
      </c>
      <c r="E1465" s="4">
        <v>40</v>
      </c>
      <c r="F1465" s="4" t="str">
        <f>IF(Merge2[[#This Row],[Age]]&lt;=35,"Young","Old")</f>
        <v>Old</v>
      </c>
      <c r="G1465" s="3" t="s">
        <v>27</v>
      </c>
      <c r="H1465" s="3" t="s">
        <v>57</v>
      </c>
      <c r="I1465" s="4">
        <v>30</v>
      </c>
      <c r="J1465" s="4" t="str" cm="1">
        <f t="array" ref="J1465">_xlfn.IFS(Merge2[[#This Row],[DistanceFromHome (KM)]] &lt;=10,"0-10KM",Merge2[[#This Row],[DistanceFromHome (KM)]] &lt;=20,"11-20KM",Merge2[[#This Row],[DistanceFromHome (KM)]] &lt;=30,"21-30KM",Merge2[[#This Row],[DistanceFromHome (KM)]] &lt;=40,"31-40KM",Merge2[[#This Row],[DistanceFromHome (KM)]] &lt;=50,"41-50KM")</f>
        <v>21-30KM</v>
      </c>
      <c r="K1465" s="3" t="s">
        <v>69</v>
      </c>
      <c r="L1465" s="3" t="s">
        <v>76</v>
      </c>
      <c r="M1465" s="4">
        <v>3</v>
      </c>
      <c r="N1465" s="3" t="str" cm="1">
        <f t="array" ref="N1465">_xlfn.SWITCH(Merge2[[#This Row],[Education]], 1, "Below College", 2, "College", 3, "Bachelor's", 4, "Master's", 5, "Doctorate")</f>
        <v>Bachelor's</v>
      </c>
      <c r="O1465" s="3" t="s">
        <v>77</v>
      </c>
      <c r="P1465" s="3" t="s">
        <v>114</v>
      </c>
      <c r="Q1465" s="3" t="s">
        <v>51</v>
      </c>
      <c r="R1465" s="5">
        <v>291663</v>
      </c>
      <c r="S1465" s="4">
        <v>0</v>
      </c>
      <c r="T1465" s="3" t="s">
        <v>34</v>
      </c>
      <c r="U1465" s="4">
        <f>IF(Merge2[[#This Row],[OverTime]]="Yes", 1, 0)</f>
        <v>0</v>
      </c>
      <c r="V1465" s="2">
        <v>44913</v>
      </c>
      <c r="W1465" s="3" t="s">
        <v>34</v>
      </c>
      <c r="X1465" s="4">
        <v>0</v>
      </c>
      <c r="Y1465" s="4">
        <v>0</v>
      </c>
      <c r="Z1465" s="4">
        <v>0</v>
      </c>
      <c r="AA1465" s="4" t="str">
        <f>IF(Merge2[[#This Row],[YearsSinceLastPromotion]] &gt;=4, "Need Attention", "OK")</f>
        <v>OK</v>
      </c>
      <c r="AB1465" s="4">
        <v>0</v>
      </c>
      <c r="AC1465" s="1"/>
      <c r="AD1465" s="1"/>
      <c r="AE1465" s="2"/>
      <c r="AF1465" s="4"/>
      <c r="AG1465" s="4" t="e">
        <f>IF(ISNUMBER(Merge2[[#This Row],[PerformanceRating.EnvironmentSatisfaction]]),Merge2[[#This Row],[PerformanceRating.EnvironmentSatisfaction]], NA())</f>
        <v>#N/A</v>
      </c>
      <c r="AH1465" s="4"/>
      <c r="AI1465" s="4" t="e">
        <f>IF(ISNUMBER(Merge2[[#This Row],[PerformanceRating.JobSatisfaction]]),Merge2[[#This Row],[PerformanceRating.JobSatisfaction]],NA())</f>
        <v>#N/A</v>
      </c>
      <c r="AJ1465" s="4"/>
      <c r="AK1465" s="4" t="e">
        <f>IF(ISNUMBER(Merge2[[#This Row],[PerformanceRating.RelationshipSatisfaction]]),Merge2[[#This Row],[PerformanceRating.RelationshipSatisfaction]],NA())</f>
        <v>#N/A</v>
      </c>
      <c r="AL1465" s="4"/>
      <c r="AM1465" s="4"/>
      <c r="AN1465" s="4"/>
      <c r="AO1465" s="4" t="e">
        <f>IF(ISNUMBER(Merge2[[#This Row],[PerformanceRating.WorkLifeBalance]]),Merge2[[#This Row],[PerformanceRating.WorkLifeBalance]],NA())</f>
        <v>#N/A</v>
      </c>
      <c r="AP1465" s="4"/>
      <c r="AQ1465" s="4" t="e">
        <f>IF(ISNUMBER(Merge2[[#This Row],[PerformanceRating.SelfRating]]),Merge2[[#This Row],[PerformanceRating.SelfRating]],NA())</f>
        <v>#N/A</v>
      </c>
      <c r="AR1465" s="4"/>
      <c r="AS1465" s="4" t="e">
        <f>IF(ISNUMBER(Merge2[[#This Row],[PerformanceRating.ManagerRating]]),Merge2[[#This Row],[PerformanceRating.ManagerRating]],NA())</f>
        <v>#N/A</v>
      </c>
      <c r="AT1465" s="4" t="e">
        <f>AVERAGE(Merge2[[#This Row],[environment]],Merge2[[#This Row],[job_satisfactory]],Merge2[[#This Row],[Relationship]],Merge2[[#This Row],[worklife]],Merge2[[#This Row],[selfrating]],Merge2[[#This Row],[managerrating]])</f>
        <v>#N/A</v>
      </c>
    </row>
    <row r="1466" spans="1:46" x14ac:dyDescent="0.25">
      <c r="A1466" s="1" t="s">
        <v>4681</v>
      </c>
      <c r="B1466" s="3" t="s">
        <v>4682</v>
      </c>
      <c r="C1466" s="3" t="s">
        <v>4683</v>
      </c>
      <c r="D1466" s="3" t="s">
        <v>26</v>
      </c>
      <c r="E1466" s="4">
        <v>23</v>
      </c>
      <c r="F1466" s="4" t="str">
        <f>IF(Merge2[[#This Row],[Age]]&lt;=35,"Young","Old")</f>
        <v>Young</v>
      </c>
      <c r="G1466" s="3" t="s">
        <v>27</v>
      </c>
      <c r="H1466" s="3" t="s">
        <v>28</v>
      </c>
      <c r="I1466" s="4">
        <v>43</v>
      </c>
      <c r="J1466" s="4" t="str" cm="1">
        <f t="array" ref="J1466">_xlfn.IFS(Merge2[[#This Row],[DistanceFromHome (KM)]] &lt;=10,"0-10KM",Merge2[[#This Row],[DistanceFromHome (KM)]] &lt;=20,"11-20KM",Merge2[[#This Row],[DistanceFromHome (KM)]] &lt;=30,"21-30KM",Merge2[[#This Row],[DistanceFromHome (KM)]] &lt;=40,"31-40KM",Merge2[[#This Row],[DistanceFromHome (KM)]] &lt;=50,"41-50KM")</f>
        <v>41-50KM</v>
      </c>
      <c r="K1466" s="3" t="s">
        <v>40</v>
      </c>
      <c r="L1466" s="3" t="s">
        <v>76</v>
      </c>
      <c r="M1466" s="4">
        <v>5</v>
      </c>
      <c r="N1466" s="3" t="str" cm="1">
        <f t="array" ref="N1466">_xlfn.SWITCH(Merge2[[#This Row],[Education]], 1, "Below College", 2, "College", 3, "Bachelor's", 4, "Master's", 5, "Doctorate")</f>
        <v>Doctorate</v>
      </c>
      <c r="O1466" s="3" t="s">
        <v>49</v>
      </c>
      <c r="P1466" s="3" t="s">
        <v>32</v>
      </c>
      <c r="Q1466" s="3" t="s">
        <v>41</v>
      </c>
      <c r="R1466" s="5">
        <v>121414</v>
      </c>
      <c r="S1466" s="4">
        <v>0</v>
      </c>
      <c r="T1466" s="3" t="s">
        <v>34</v>
      </c>
      <c r="U1466" s="4">
        <f>IF(Merge2[[#This Row],[OverTime]]="Yes", 1, 0)</f>
        <v>0</v>
      </c>
      <c r="V1466" s="2">
        <v>44916</v>
      </c>
      <c r="W1466" s="3" t="s">
        <v>34</v>
      </c>
      <c r="X1466" s="4">
        <v>0</v>
      </c>
      <c r="Y1466" s="4">
        <v>0</v>
      </c>
      <c r="Z1466" s="4">
        <v>0</v>
      </c>
      <c r="AA1466" s="4" t="str">
        <f>IF(Merge2[[#This Row],[YearsSinceLastPromotion]] &gt;=4, "Need Attention", "OK")</f>
        <v>OK</v>
      </c>
      <c r="AB1466" s="4">
        <v>0</v>
      </c>
      <c r="AC1466" s="1"/>
      <c r="AD1466" s="1"/>
      <c r="AE1466" s="2"/>
      <c r="AF1466" s="4"/>
      <c r="AG1466" s="4" t="e">
        <f>IF(ISNUMBER(Merge2[[#This Row],[PerformanceRating.EnvironmentSatisfaction]]),Merge2[[#This Row],[PerformanceRating.EnvironmentSatisfaction]], NA())</f>
        <v>#N/A</v>
      </c>
      <c r="AH1466" s="4"/>
      <c r="AI1466" s="4" t="e">
        <f>IF(ISNUMBER(Merge2[[#This Row],[PerformanceRating.JobSatisfaction]]),Merge2[[#This Row],[PerformanceRating.JobSatisfaction]],NA())</f>
        <v>#N/A</v>
      </c>
      <c r="AJ1466" s="4"/>
      <c r="AK1466" s="4" t="e">
        <f>IF(ISNUMBER(Merge2[[#This Row],[PerformanceRating.RelationshipSatisfaction]]),Merge2[[#This Row],[PerformanceRating.RelationshipSatisfaction]],NA())</f>
        <v>#N/A</v>
      </c>
      <c r="AL1466" s="4"/>
      <c r="AM1466" s="4"/>
      <c r="AN1466" s="4"/>
      <c r="AO1466" s="4" t="e">
        <f>IF(ISNUMBER(Merge2[[#This Row],[PerformanceRating.WorkLifeBalance]]),Merge2[[#This Row],[PerformanceRating.WorkLifeBalance]],NA())</f>
        <v>#N/A</v>
      </c>
      <c r="AP1466" s="4"/>
      <c r="AQ1466" s="4" t="e">
        <f>IF(ISNUMBER(Merge2[[#This Row],[PerformanceRating.SelfRating]]),Merge2[[#This Row],[PerformanceRating.SelfRating]],NA())</f>
        <v>#N/A</v>
      </c>
      <c r="AR1466" s="4"/>
      <c r="AS1466" s="4" t="e">
        <f>IF(ISNUMBER(Merge2[[#This Row],[PerformanceRating.ManagerRating]]),Merge2[[#This Row],[PerformanceRating.ManagerRating]],NA())</f>
        <v>#N/A</v>
      </c>
      <c r="AT1466" s="4" t="e">
        <f>AVERAGE(Merge2[[#This Row],[environment]],Merge2[[#This Row],[job_satisfactory]],Merge2[[#This Row],[Relationship]],Merge2[[#This Row],[worklife]],Merge2[[#This Row],[selfrating]],Merge2[[#This Row],[managerrating]])</f>
        <v>#N/A</v>
      </c>
    </row>
    <row r="1467" spans="1:46" x14ac:dyDescent="0.25">
      <c r="A1467" s="1" t="s">
        <v>4684</v>
      </c>
      <c r="B1467" s="3" t="s">
        <v>4685</v>
      </c>
      <c r="C1467" s="3" t="s">
        <v>4686</v>
      </c>
      <c r="D1467" s="3" t="s">
        <v>39</v>
      </c>
      <c r="E1467" s="4">
        <v>20</v>
      </c>
      <c r="F1467" s="4" t="str">
        <f>IF(Merge2[[#This Row],[Age]]&lt;=35,"Young","Old")</f>
        <v>Young</v>
      </c>
      <c r="G1467" s="3" t="s">
        <v>27</v>
      </c>
      <c r="H1467" s="3" t="s">
        <v>57</v>
      </c>
      <c r="I1467" s="4">
        <v>28</v>
      </c>
      <c r="J1467" s="4" t="str" cm="1">
        <f t="array" ref="J1467">_xlfn.IFS(Merge2[[#This Row],[DistanceFromHome (KM)]] &lt;=10,"0-10KM",Merge2[[#This Row],[DistanceFromHome (KM)]] &lt;=20,"11-20KM",Merge2[[#This Row],[DistanceFromHome (KM)]] &lt;=30,"21-30KM",Merge2[[#This Row],[DistanceFromHome (KM)]] &lt;=40,"31-40KM",Merge2[[#This Row],[DistanceFromHome (KM)]] &lt;=50,"41-50KM")</f>
        <v>21-30KM</v>
      </c>
      <c r="K1467" s="3" t="s">
        <v>40</v>
      </c>
      <c r="L1467" s="3" t="s">
        <v>76</v>
      </c>
      <c r="M1467" s="4">
        <v>2</v>
      </c>
      <c r="N1467" s="3" t="str" cm="1">
        <f t="array" ref="N1467">_xlfn.SWITCH(Merge2[[#This Row],[Education]], 1, "Below College", 2, "College", 3, "Bachelor's", 4, "Master's", 5, "Doctorate")</f>
        <v>College</v>
      </c>
      <c r="O1467" s="3" t="s">
        <v>58</v>
      </c>
      <c r="P1467" s="3" t="s">
        <v>110</v>
      </c>
      <c r="Q1467" s="3" t="s">
        <v>41</v>
      </c>
      <c r="R1467" s="5">
        <v>38508</v>
      </c>
      <c r="S1467" s="4">
        <v>0</v>
      </c>
      <c r="T1467" s="3" t="s">
        <v>34</v>
      </c>
      <c r="U1467" s="4">
        <f>IF(Merge2[[#This Row],[OverTime]]="Yes", 1, 0)</f>
        <v>0</v>
      </c>
      <c r="V1467" s="2">
        <v>44921</v>
      </c>
      <c r="W1467" s="3" t="s">
        <v>34</v>
      </c>
      <c r="X1467" s="4">
        <v>0</v>
      </c>
      <c r="Y1467" s="4">
        <v>0</v>
      </c>
      <c r="Z1467" s="4">
        <v>0</v>
      </c>
      <c r="AA1467" s="4" t="str">
        <f>IF(Merge2[[#This Row],[YearsSinceLastPromotion]] &gt;=4, "Need Attention", "OK")</f>
        <v>OK</v>
      </c>
      <c r="AB1467" s="4">
        <v>0</v>
      </c>
      <c r="AC1467" s="1"/>
      <c r="AD1467" s="1"/>
      <c r="AE1467" s="2"/>
      <c r="AF1467" s="4"/>
      <c r="AG1467" s="4" t="e">
        <f>IF(ISNUMBER(Merge2[[#This Row],[PerformanceRating.EnvironmentSatisfaction]]),Merge2[[#This Row],[PerformanceRating.EnvironmentSatisfaction]], NA())</f>
        <v>#N/A</v>
      </c>
      <c r="AH1467" s="4"/>
      <c r="AI1467" s="4" t="e">
        <f>IF(ISNUMBER(Merge2[[#This Row],[PerformanceRating.JobSatisfaction]]),Merge2[[#This Row],[PerformanceRating.JobSatisfaction]],NA())</f>
        <v>#N/A</v>
      </c>
      <c r="AJ1467" s="4"/>
      <c r="AK1467" s="4" t="e">
        <f>IF(ISNUMBER(Merge2[[#This Row],[PerformanceRating.RelationshipSatisfaction]]),Merge2[[#This Row],[PerformanceRating.RelationshipSatisfaction]],NA())</f>
        <v>#N/A</v>
      </c>
      <c r="AL1467" s="4"/>
      <c r="AM1467" s="4"/>
      <c r="AN1467" s="4"/>
      <c r="AO1467" s="4" t="e">
        <f>IF(ISNUMBER(Merge2[[#This Row],[PerformanceRating.WorkLifeBalance]]),Merge2[[#This Row],[PerformanceRating.WorkLifeBalance]],NA())</f>
        <v>#N/A</v>
      </c>
      <c r="AP1467" s="4"/>
      <c r="AQ1467" s="4" t="e">
        <f>IF(ISNUMBER(Merge2[[#This Row],[PerformanceRating.SelfRating]]),Merge2[[#This Row],[PerformanceRating.SelfRating]],NA())</f>
        <v>#N/A</v>
      </c>
      <c r="AR1467" s="4"/>
      <c r="AS1467" s="4" t="e">
        <f>IF(ISNUMBER(Merge2[[#This Row],[PerformanceRating.ManagerRating]]),Merge2[[#This Row],[PerformanceRating.ManagerRating]],NA())</f>
        <v>#N/A</v>
      </c>
      <c r="AT1467" s="4" t="e">
        <f>AVERAGE(Merge2[[#This Row],[environment]],Merge2[[#This Row],[job_satisfactory]],Merge2[[#This Row],[Relationship]],Merge2[[#This Row],[worklife]],Merge2[[#This Row],[selfrating]],Merge2[[#This Row],[managerrating]])</f>
        <v>#N/A</v>
      </c>
    </row>
    <row r="1468" spans="1:46" x14ac:dyDescent="0.25">
      <c r="A1468" s="1" t="s">
        <v>4687</v>
      </c>
      <c r="B1468" s="3" t="s">
        <v>4688</v>
      </c>
      <c r="C1468" s="3" t="s">
        <v>4689</v>
      </c>
      <c r="D1468" s="3" t="s">
        <v>56</v>
      </c>
      <c r="E1468" s="4">
        <v>27</v>
      </c>
      <c r="F1468" s="4" t="str">
        <f>IF(Merge2[[#This Row],[Age]]&lt;=35,"Young","Old")</f>
        <v>Young</v>
      </c>
      <c r="G1468" s="3" t="s">
        <v>27</v>
      </c>
      <c r="H1468" s="3" t="s">
        <v>57</v>
      </c>
      <c r="I1468" s="4">
        <v>8</v>
      </c>
      <c r="J1468" s="4" t="str" cm="1">
        <f t="array" ref="J1468">_xlfn.IFS(Merge2[[#This Row],[DistanceFromHome (KM)]] &lt;=10,"0-10KM",Merge2[[#This Row],[DistanceFromHome (KM)]] &lt;=20,"11-20KM",Merge2[[#This Row],[DistanceFromHome (KM)]] &lt;=30,"21-30KM",Merge2[[#This Row],[DistanceFromHome (KM)]] &lt;=40,"31-40KM",Merge2[[#This Row],[DistanceFromHome (KM)]] &lt;=50,"41-50KM")</f>
        <v>0-10KM</v>
      </c>
      <c r="K1468" s="3" t="s">
        <v>40</v>
      </c>
      <c r="L1468" s="3" t="s">
        <v>76</v>
      </c>
      <c r="M1468" s="4">
        <v>3</v>
      </c>
      <c r="N1468" s="3" t="str" cm="1">
        <f t="array" ref="N1468">_xlfn.SWITCH(Merge2[[#This Row],[Education]], 1, "Below College", 2, "College", 3, "Bachelor's", 4, "Master's", 5, "Doctorate")</f>
        <v>Bachelor's</v>
      </c>
      <c r="O1468" s="3" t="s">
        <v>200</v>
      </c>
      <c r="P1468" s="3" t="s">
        <v>114</v>
      </c>
      <c r="Q1468" s="3" t="s">
        <v>41</v>
      </c>
      <c r="R1468" s="5">
        <v>92995</v>
      </c>
      <c r="S1468" s="4">
        <v>3</v>
      </c>
      <c r="T1468" s="3" t="s">
        <v>34</v>
      </c>
      <c r="U1468" s="4">
        <f>IF(Merge2[[#This Row],[OverTime]]="Yes", 1, 0)</f>
        <v>0</v>
      </c>
      <c r="V1468" s="2">
        <v>44925</v>
      </c>
      <c r="W1468" s="3" t="s">
        <v>34</v>
      </c>
      <c r="X1468" s="4">
        <v>0</v>
      </c>
      <c r="Y1468" s="4">
        <v>0</v>
      </c>
      <c r="Z1468" s="4">
        <v>0</v>
      </c>
      <c r="AA1468" s="4" t="str">
        <f>IF(Merge2[[#This Row],[YearsSinceLastPromotion]] &gt;=4, "Need Attention", "OK")</f>
        <v>OK</v>
      </c>
      <c r="AB1468" s="4">
        <v>0</v>
      </c>
      <c r="AC1468" s="1"/>
      <c r="AD1468" s="1"/>
      <c r="AE1468" s="2"/>
      <c r="AF1468" s="4"/>
      <c r="AG1468" s="4" t="e">
        <f>IF(ISNUMBER(Merge2[[#This Row],[PerformanceRating.EnvironmentSatisfaction]]),Merge2[[#This Row],[PerformanceRating.EnvironmentSatisfaction]], NA())</f>
        <v>#N/A</v>
      </c>
      <c r="AH1468" s="4"/>
      <c r="AI1468" s="4" t="e">
        <f>IF(ISNUMBER(Merge2[[#This Row],[PerformanceRating.JobSatisfaction]]),Merge2[[#This Row],[PerformanceRating.JobSatisfaction]],NA())</f>
        <v>#N/A</v>
      </c>
      <c r="AJ1468" s="4"/>
      <c r="AK1468" s="4" t="e">
        <f>IF(ISNUMBER(Merge2[[#This Row],[PerformanceRating.RelationshipSatisfaction]]),Merge2[[#This Row],[PerformanceRating.RelationshipSatisfaction]],NA())</f>
        <v>#N/A</v>
      </c>
      <c r="AL1468" s="4"/>
      <c r="AM1468" s="4"/>
      <c r="AN1468" s="4"/>
      <c r="AO1468" s="4" t="e">
        <f>IF(ISNUMBER(Merge2[[#This Row],[PerformanceRating.WorkLifeBalance]]),Merge2[[#This Row],[PerformanceRating.WorkLifeBalance]],NA())</f>
        <v>#N/A</v>
      </c>
      <c r="AP1468" s="4"/>
      <c r="AQ1468" s="4" t="e">
        <f>IF(ISNUMBER(Merge2[[#This Row],[PerformanceRating.SelfRating]]),Merge2[[#This Row],[PerformanceRating.SelfRating]],NA())</f>
        <v>#N/A</v>
      </c>
      <c r="AR1468" s="4"/>
      <c r="AS1468" s="4" t="e">
        <f>IF(ISNUMBER(Merge2[[#This Row],[PerformanceRating.ManagerRating]]),Merge2[[#This Row],[PerformanceRating.ManagerRating]],NA())</f>
        <v>#N/A</v>
      </c>
      <c r="AT1468" s="4" t="e">
        <f>AVERAGE(Merge2[[#This Row],[environment]],Merge2[[#This Row],[job_satisfactory]],Merge2[[#This Row],[Relationship]],Merge2[[#This Row],[worklife]],Merge2[[#This Row],[selfrating]],Merge2[[#This Row],[managerrating]])</f>
        <v>#N/A</v>
      </c>
    </row>
    <row r="1469" spans="1:46" x14ac:dyDescent="0.25">
      <c r="A1469" s="1" t="s">
        <v>4690</v>
      </c>
      <c r="B1469" s="3" t="s">
        <v>4691</v>
      </c>
      <c r="C1469" s="3" t="s">
        <v>4692</v>
      </c>
      <c r="D1469" s="3" t="s">
        <v>39</v>
      </c>
      <c r="E1469" s="4">
        <v>21</v>
      </c>
      <c r="F1469" s="4" t="str">
        <f>IF(Merge2[[#This Row],[Age]]&lt;=35,"Young","Old")</f>
        <v>Young</v>
      </c>
      <c r="G1469" s="3" t="s">
        <v>27</v>
      </c>
      <c r="H1469" s="3" t="s">
        <v>28</v>
      </c>
      <c r="I1469" s="4">
        <v>4</v>
      </c>
      <c r="J1469" s="4" t="str" cm="1">
        <f t="array" ref="J1469">_xlfn.IFS(Merge2[[#This Row],[DistanceFromHome (KM)]] &lt;=10,"0-10KM",Merge2[[#This Row],[DistanceFromHome (KM)]] &lt;=20,"11-20KM",Merge2[[#This Row],[DistanceFromHome (KM)]] &lt;=30,"21-30KM",Merge2[[#This Row],[DistanceFromHome (KM)]] &lt;=40,"31-40KM",Merge2[[#This Row],[DistanceFromHome (KM)]] &lt;=50,"41-50KM")</f>
        <v>0-10KM</v>
      </c>
      <c r="K1469" s="3" t="s">
        <v>40</v>
      </c>
      <c r="L1469" s="3" t="s">
        <v>76</v>
      </c>
      <c r="M1469" s="4">
        <v>4</v>
      </c>
      <c r="N1469" s="3" t="str" cm="1">
        <f t="array" ref="N1469">_xlfn.SWITCH(Merge2[[#This Row],[Education]], 1, "Below College", 2, "College", 3, "Bachelor's", 4, "Master's", 5, "Doctorate")</f>
        <v>Master's</v>
      </c>
      <c r="O1469" s="3" t="s">
        <v>31</v>
      </c>
      <c r="P1469" s="3" t="s">
        <v>32</v>
      </c>
      <c r="Q1469" s="3" t="s">
        <v>41</v>
      </c>
      <c r="R1469" s="5">
        <v>63375</v>
      </c>
      <c r="S1469" s="4">
        <v>0</v>
      </c>
      <c r="T1469" s="3" t="s">
        <v>34</v>
      </c>
      <c r="U1469" s="4">
        <f>IF(Merge2[[#This Row],[OverTime]]="Yes", 1, 0)</f>
        <v>0</v>
      </c>
      <c r="V1469" s="2">
        <v>44925</v>
      </c>
      <c r="W1469" s="3" t="s">
        <v>34</v>
      </c>
      <c r="X1469" s="4">
        <v>0</v>
      </c>
      <c r="Y1469" s="4">
        <v>0</v>
      </c>
      <c r="Z1469" s="4">
        <v>0</v>
      </c>
      <c r="AA1469" s="4" t="str">
        <f>IF(Merge2[[#This Row],[YearsSinceLastPromotion]] &gt;=4, "Need Attention", "OK")</f>
        <v>OK</v>
      </c>
      <c r="AB1469" s="4">
        <v>0</v>
      </c>
      <c r="AC1469" s="1"/>
      <c r="AD1469" s="1"/>
      <c r="AE1469" s="2"/>
      <c r="AF1469" s="4"/>
      <c r="AG1469" s="4" t="e">
        <f>IF(ISNUMBER(Merge2[[#This Row],[PerformanceRating.EnvironmentSatisfaction]]),Merge2[[#This Row],[PerformanceRating.EnvironmentSatisfaction]], NA())</f>
        <v>#N/A</v>
      </c>
      <c r="AH1469" s="4"/>
      <c r="AI1469" s="4" t="e">
        <f>IF(ISNUMBER(Merge2[[#This Row],[PerformanceRating.JobSatisfaction]]),Merge2[[#This Row],[PerformanceRating.JobSatisfaction]],NA())</f>
        <v>#N/A</v>
      </c>
      <c r="AJ1469" s="4"/>
      <c r="AK1469" s="4" t="e">
        <f>IF(ISNUMBER(Merge2[[#This Row],[PerformanceRating.RelationshipSatisfaction]]),Merge2[[#This Row],[PerformanceRating.RelationshipSatisfaction]],NA())</f>
        <v>#N/A</v>
      </c>
      <c r="AL1469" s="4"/>
      <c r="AM1469" s="4"/>
      <c r="AN1469" s="4"/>
      <c r="AO1469" s="4" t="e">
        <f>IF(ISNUMBER(Merge2[[#This Row],[PerformanceRating.WorkLifeBalance]]),Merge2[[#This Row],[PerformanceRating.WorkLifeBalance]],NA())</f>
        <v>#N/A</v>
      </c>
      <c r="AP1469" s="4"/>
      <c r="AQ1469" s="4" t="e">
        <f>IF(ISNUMBER(Merge2[[#This Row],[PerformanceRating.SelfRating]]),Merge2[[#This Row],[PerformanceRating.SelfRating]],NA())</f>
        <v>#N/A</v>
      </c>
      <c r="AR1469" s="4"/>
      <c r="AS1469" s="4" t="e">
        <f>IF(ISNUMBER(Merge2[[#This Row],[PerformanceRating.ManagerRating]]),Merge2[[#This Row],[PerformanceRating.ManagerRating]],NA())</f>
        <v>#N/A</v>
      </c>
      <c r="AT1469" s="4" t="e">
        <f>AVERAGE(Merge2[[#This Row],[environment]],Merge2[[#This Row],[job_satisfactory]],Merge2[[#This Row],[Relationship]],Merge2[[#This Row],[worklife]],Merge2[[#This Row],[selfrating]],Merge2[[#This Row],[managerrating]])</f>
        <v>#N/A</v>
      </c>
    </row>
    <row r="1470" spans="1:46" x14ac:dyDescent="0.25">
      <c r="A1470" s="1" t="s">
        <v>4693</v>
      </c>
      <c r="B1470" s="3" t="s">
        <v>4694</v>
      </c>
      <c r="C1470" s="3" t="s">
        <v>4695</v>
      </c>
      <c r="D1470" s="3" t="s">
        <v>39</v>
      </c>
      <c r="E1470" s="4">
        <v>21</v>
      </c>
      <c r="F1470" s="4" t="str">
        <f>IF(Merge2[[#This Row],[Age]]&lt;=35,"Young","Old")</f>
        <v>Young</v>
      </c>
      <c r="G1470" s="3" t="s">
        <v>27</v>
      </c>
      <c r="H1470" s="3" t="s">
        <v>57</v>
      </c>
      <c r="I1470" s="4">
        <v>7</v>
      </c>
      <c r="J1470" s="4" t="str" cm="1">
        <f t="array" ref="J1470">_xlfn.IFS(Merge2[[#This Row],[DistanceFromHome (KM)]] &lt;=10,"0-10KM",Merge2[[#This Row],[DistanceFromHome (KM)]] &lt;=20,"11-20KM",Merge2[[#This Row],[DistanceFromHome (KM)]] &lt;=30,"21-30KM",Merge2[[#This Row],[DistanceFromHome (KM)]] &lt;=40,"31-40KM",Merge2[[#This Row],[DistanceFromHome (KM)]] &lt;=50,"41-50KM")</f>
        <v>0-10KM</v>
      </c>
      <c r="K1470" s="3" t="s">
        <v>40</v>
      </c>
      <c r="L1470" s="3" t="s">
        <v>76</v>
      </c>
      <c r="M1470" s="4">
        <v>3</v>
      </c>
      <c r="N1470" s="3" t="str" cm="1">
        <f t="array" ref="N1470">_xlfn.SWITCH(Merge2[[#This Row],[Education]], 1, "Below College", 2, "College", 3, "Bachelor's", 4, "Master's", 5, "Doctorate")</f>
        <v>Bachelor's</v>
      </c>
      <c r="O1470" s="3" t="s">
        <v>77</v>
      </c>
      <c r="P1470" s="3" t="s">
        <v>93</v>
      </c>
      <c r="Q1470" s="3" t="s">
        <v>51</v>
      </c>
      <c r="R1470" s="5">
        <v>46521</v>
      </c>
      <c r="S1470" s="4">
        <v>0</v>
      </c>
      <c r="T1470" s="3" t="s">
        <v>34</v>
      </c>
      <c r="U1470" s="4">
        <f>IF(Merge2[[#This Row],[OverTime]]="Yes", 1, 0)</f>
        <v>0</v>
      </c>
      <c r="V1470" s="2">
        <v>44925</v>
      </c>
      <c r="W1470" s="3" t="s">
        <v>34</v>
      </c>
      <c r="X1470" s="4">
        <v>0</v>
      </c>
      <c r="Y1470" s="4">
        <v>0</v>
      </c>
      <c r="Z1470" s="4">
        <v>0</v>
      </c>
      <c r="AA1470" s="4" t="str">
        <f>IF(Merge2[[#This Row],[YearsSinceLastPromotion]] &gt;=4, "Need Attention", "OK")</f>
        <v>OK</v>
      </c>
      <c r="AB1470" s="4">
        <v>0</v>
      </c>
      <c r="AC1470" s="1"/>
      <c r="AD1470" s="1"/>
      <c r="AE1470" s="2"/>
      <c r="AF1470" s="4"/>
      <c r="AG1470" s="4" t="e">
        <f>IF(ISNUMBER(Merge2[[#This Row],[PerformanceRating.EnvironmentSatisfaction]]),Merge2[[#This Row],[PerformanceRating.EnvironmentSatisfaction]], NA())</f>
        <v>#N/A</v>
      </c>
      <c r="AH1470" s="4"/>
      <c r="AI1470" s="4" t="e">
        <f>IF(ISNUMBER(Merge2[[#This Row],[PerformanceRating.JobSatisfaction]]),Merge2[[#This Row],[PerformanceRating.JobSatisfaction]],NA())</f>
        <v>#N/A</v>
      </c>
      <c r="AJ1470" s="4"/>
      <c r="AK1470" s="4" t="e">
        <f>IF(ISNUMBER(Merge2[[#This Row],[PerformanceRating.RelationshipSatisfaction]]),Merge2[[#This Row],[PerformanceRating.RelationshipSatisfaction]],NA())</f>
        <v>#N/A</v>
      </c>
      <c r="AL1470" s="4"/>
      <c r="AM1470" s="4"/>
      <c r="AN1470" s="4"/>
      <c r="AO1470" s="4" t="e">
        <f>IF(ISNUMBER(Merge2[[#This Row],[PerformanceRating.WorkLifeBalance]]),Merge2[[#This Row],[PerformanceRating.WorkLifeBalance]],NA())</f>
        <v>#N/A</v>
      </c>
      <c r="AP1470" s="4"/>
      <c r="AQ1470" s="4" t="e">
        <f>IF(ISNUMBER(Merge2[[#This Row],[PerformanceRating.SelfRating]]),Merge2[[#This Row],[PerformanceRating.SelfRating]],NA())</f>
        <v>#N/A</v>
      </c>
      <c r="AR1470" s="4"/>
      <c r="AS1470" s="4" t="e">
        <f>IF(ISNUMBER(Merge2[[#This Row],[PerformanceRating.ManagerRating]]),Merge2[[#This Row],[PerformanceRating.ManagerRating]],NA())</f>
        <v>#N/A</v>
      </c>
      <c r="AT1470" s="4" t="e">
        <f>AVERAGE(Merge2[[#This Row],[environment]],Merge2[[#This Row],[job_satisfactory]],Merge2[[#This Row],[Relationship]],Merge2[[#This Row],[worklife]],Merge2[[#This Row],[selfrating]],Merge2[[#This Row],[managerrating]])</f>
        <v>#N/A</v>
      </c>
    </row>
    <row r="1471" spans="1:46" x14ac:dyDescent="0.25">
      <c r="A1471" s="1" t="s">
        <v>4696</v>
      </c>
      <c r="B1471" s="3" t="s">
        <v>4697</v>
      </c>
      <c r="C1471" s="3" t="s">
        <v>4698</v>
      </c>
      <c r="D1471" s="3" t="s">
        <v>26</v>
      </c>
      <c r="E1471" s="4">
        <v>20</v>
      </c>
      <c r="F1471" s="4" t="str">
        <f>IF(Merge2[[#This Row],[Age]]&lt;=35,"Young","Old")</f>
        <v>Young</v>
      </c>
      <c r="G1471" s="3" t="s">
        <v>75</v>
      </c>
      <c r="H1471" s="3" t="s">
        <v>57</v>
      </c>
      <c r="I1471" s="4">
        <v>28</v>
      </c>
      <c r="J1471" s="4" t="str" cm="1">
        <f t="array" ref="J1471">_xlfn.IFS(Merge2[[#This Row],[DistanceFromHome (KM)]] &lt;=10,"0-10KM",Merge2[[#This Row],[DistanceFromHome (KM)]] &lt;=20,"11-20KM",Merge2[[#This Row],[DistanceFromHome (KM)]] &lt;=30,"21-30KM",Merge2[[#This Row],[DistanceFromHome (KM)]] &lt;=40,"31-40KM",Merge2[[#This Row],[DistanceFromHome (KM)]] &lt;=50,"41-50KM")</f>
        <v>21-30KM</v>
      </c>
      <c r="K1471" s="3" t="s">
        <v>40</v>
      </c>
      <c r="L1471" s="3" t="s">
        <v>76</v>
      </c>
      <c r="M1471" s="4">
        <v>2</v>
      </c>
      <c r="N1471" s="3" t="str" cm="1">
        <f t="array" ref="N1471">_xlfn.SWITCH(Merge2[[#This Row],[Education]], 1, "Below College", 2, "College", 3, "Bachelor's", 4, "Master's", 5, "Doctorate")</f>
        <v>College</v>
      </c>
      <c r="O1471" s="3" t="s">
        <v>58</v>
      </c>
      <c r="P1471" s="3" t="s">
        <v>93</v>
      </c>
      <c r="Q1471" s="3" t="s">
        <v>51</v>
      </c>
      <c r="R1471" s="5">
        <v>38258</v>
      </c>
      <c r="S1471" s="4">
        <v>0</v>
      </c>
      <c r="T1471" s="3" t="s">
        <v>34</v>
      </c>
      <c r="U1471" s="4">
        <f>IF(Merge2[[#This Row],[OverTime]]="Yes", 1, 0)</f>
        <v>0</v>
      </c>
      <c r="V1471" s="2">
        <v>44926</v>
      </c>
      <c r="W1471" s="3" t="s">
        <v>34</v>
      </c>
      <c r="X1471" s="4">
        <v>0</v>
      </c>
      <c r="Y1471" s="4">
        <v>0</v>
      </c>
      <c r="Z1471" s="4">
        <v>0</v>
      </c>
      <c r="AA1471" s="4" t="str">
        <f>IF(Merge2[[#This Row],[YearsSinceLastPromotion]] &gt;=4, "Need Attention", "OK")</f>
        <v>OK</v>
      </c>
      <c r="AB1471" s="4">
        <v>0</v>
      </c>
      <c r="AC1471" s="1"/>
      <c r="AD1471" s="1"/>
      <c r="AE1471" s="2"/>
      <c r="AF1471" s="4"/>
      <c r="AG1471" s="4" t="e">
        <f>IF(ISNUMBER(Merge2[[#This Row],[PerformanceRating.EnvironmentSatisfaction]]),Merge2[[#This Row],[PerformanceRating.EnvironmentSatisfaction]], NA())</f>
        <v>#N/A</v>
      </c>
      <c r="AH1471" s="4"/>
      <c r="AI1471" s="4" t="e">
        <f>IF(ISNUMBER(Merge2[[#This Row],[PerformanceRating.JobSatisfaction]]),Merge2[[#This Row],[PerformanceRating.JobSatisfaction]],NA())</f>
        <v>#N/A</v>
      </c>
      <c r="AJ1471" s="4"/>
      <c r="AK1471" s="4" t="e">
        <f>IF(ISNUMBER(Merge2[[#This Row],[PerformanceRating.RelationshipSatisfaction]]),Merge2[[#This Row],[PerformanceRating.RelationshipSatisfaction]],NA())</f>
        <v>#N/A</v>
      </c>
      <c r="AL1471" s="4"/>
      <c r="AM1471" s="4"/>
      <c r="AN1471" s="4"/>
      <c r="AO1471" s="4" t="e">
        <f>IF(ISNUMBER(Merge2[[#This Row],[PerformanceRating.WorkLifeBalance]]),Merge2[[#This Row],[PerformanceRating.WorkLifeBalance]],NA())</f>
        <v>#N/A</v>
      </c>
      <c r="AP1471" s="4"/>
      <c r="AQ1471" s="4" t="e">
        <f>IF(ISNUMBER(Merge2[[#This Row],[PerformanceRating.SelfRating]]),Merge2[[#This Row],[PerformanceRating.SelfRating]],NA())</f>
        <v>#N/A</v>
      </c>
      <c r="AR1471" s="4"/>
      <c r="AS1471" s="4" t="e">
        <f>IF(ISNUMBER(Merge2[[#This Row],[PerformanceRating.ManagerRating]]),Merge2[[#This Row],[PerformanceRating.ManagerRating]],NA())</f>
        <v>#N/A</v>
      </c>
      <c r="AT1471" s="4" t="e">
        <f>AVERAGE(Merge2[[#This Row],[environment]],Merge2[[#This Row],[job_satisfactory]],Merge2[[#This Row],[Relationship]],Merge2[[#This Row],[worklife]],Merge2[[#This Row],[selfrating]],Merge2[[#This Row],[managerrating]])</f>
        <v>#N/A</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40B7-A419-4F43-B430-70461765716B}">
  <dimension ref="B1:L20"/>
  <sheetViews>
    <sheetView workbookViewId="0">
      <selection activeCell="F1" sqref="F1:H16"/>
    </sheetView>
  </sheetViews>
  <sheetFormatPr defaultRowHeight="15" x14ac:dyDescent="0.25"/>
  <cols>
    <col min="5" max="5" width="9.85546875" customWidth="1"/>
    <col min="6" max="6" width="20.140625" customWidth="1"/>
    <col min="7" max="7" width="14.85546875" customWidth="1"/>
    <col min="8" max="8" width="16.7109375" customWidth="1"/>
  </cols>
  <sheetData>
    <row r="1" spans="2:12" x14ac:dyDescent="0.25">
      <c r="B1" t="s">
        <v>1</v>
      </c>
      <c r="C1" t="s">
        <v>2</v>
      </c>
      <c r="D1" t="s">
        <v>4729</v>
      </c>
      <c r="F1" t="s">
        <v>4754</v>
      </c>
      <c r="G1" t="s">
        <v>6</v>
      </c>
      <c r="H1" t="s">
        <v>4755</v>
      </c>
    </row>
    <row r="2" spans="2:12" x14ac:dyDescent="0.25">
      <c r="B2" t="s">
        <v>1362</v>
      </c>
      <c r="C2" t="s">
        <v>1363</v>
      </c>
      <c r="D2">
        <v>4.666666666666667</v>
      </c>
      <c r="F2" t="str">
        <f>_xlfn.CONCAT(B2, " ", C2)</f>
        <v>Corbin Gooddy</v>
      </c>
      <c r="G2" t="s">
        <v>57</v>
      </c>
      <c r="H2" s="11">
        <v>4.833333333333333</v>
      </c>
    </row>
    <row r="3" spans="2:12" x14ac:dyDescent="0.25">
      <c r="B3" t="s">
        <v>156</v>
      </c>
      <c r="C3" t="s">
        <v>157</v>
      </c>
      <c r="D3">
        <v>4.5</v>
      </c>
      <c r="F3" t="str">
        <f>_xlfn.CONCAT(B3, " ", C3)</f>
        <v>Rickey Shere</v>
      </c>
      <c r="G3" t="s">
        <v>28</v>
      </c>
      <c r="H3" s="11">
        <v>4.833333333333333</v>
      </c>
    </row>
    <row r="4" spans="2:12" x14ac:dyDescent="0.25">
      <c r="B4" t="s">
        <v>974</v>
      </c>
      <c r="C4" t="s">
        <v>975</v>
      </c>
      <c r="D4">
        <v>4.5</v>
      </c>
      <c r="F4" t="str">
        <f>_xlfn.CONCAT(B4, " ", C4)</f>
        <v>Appolonia Francis</v>
      </c>
      <c r="G4" t="s">
        <v>57</v>
      </c>
      <c r="H4" s="11">
        <v>4.833333333333333</v>
      </c>
    </row>
    <row r="5" spans="2:12" x14ac:dyDescent="0.25">
      <c r="B5" t="s">
        <v>1396</v>
      </c>
      <c r="C5" t="s">
        <v>1397</v>
      </c>
      <c r="D5">
        <v>4.5</v>
      </c>
      <c r="F5" t="str">
        <f>_xlfn.CONCAT(B5, " ", C5)</f>
        <v>Ilysa Cattroll</v>
      </c>
      <c r="G5" t="s">
        <v>47</v>
      </c>
      <c r="H5" s="11">
        <v>4.666666666666667</v>
      </c>
      <c r="J5" t="s">
        <v>4754</v>
      </c>
      <c r="K5" t="s">
        <v>6</v>
      </c>
      <c r="L5" t="s">
        <v>4755</v>
      </c>
    </row>
    <row r="6" spans="2:12" x14ac:dyDescent="0.25">
      <c r="B6" t="s">
        <v>1173</v>
      </c>
      <c r="C6" t="s">
        <v>1174</v>
      </c>
      <c r="D6">
        <v>4.833333333333333</v>
      </c>
      <c r="F6" t="str">
        <f>_xlfn.CONCAT(B6, " ", C6)</f>
        <v>Travis Janota</v>
      </c>
      <c r="G6" t="s">
        <v>57</v>
      </c>
      <c r="H6" s="11">
        <v>4.666666666666667</v>
      </c>
      <c r="J6" t="str">
        <f>_xlfn.CONCAT(F6, " ", G6)</f>
        <v>Travis Janota Technology</v>
      </c>
      <c r="K6" t="s">
        <v>57</v>
      </c>
      <c r="L6" s="11">
        <v>4.833333333333333</v>
      </c>
    </row>
    <row r="7" spans="2:12" x14ac:dyDescent="0.25">
      <c r="B7" t="s">
        <v>1761</v>
      </c>
      <c r="C7" t="s">
        <v>1762</v>
      </c>
      <c r="D7">
        <v>4.666666666666667</v>
      </c>
      <c r="F7" t="str">
        <f>_xlfn.CONCAT(B7, " ", C7)</f>
        <v>Alister Gianullo</v>
      </c>
      <c r="G7" t="s">
        <v>28</v>
      </c>
      <c r="H7" s="11">
        <v>4.666666666666667</v>
      </c>
      <c r="J7" t="str">
        <f>_xlfn.CONCAT(F7, " ", G7)</f>
        <v>Alister Gianullo Sales</v>
      </c>
      <c r="K7" t="s">
        <v>28</v>
      </c>
      <c r="L7" s="11">
        <v>4.833333333333333</v>
      </c>
    </row>
    <row r="8" spans="2:12" x14ac:dyDescent="0.25">
      <c r="B8" t="s">
        <v>1872</v>
      </c>
      <c r="C8" t="s">
        <v>1873</v>
      </c>
      <c r="D8">
        <v>4.666666666666667</v>
      </c>
      <c r="F8" t="str">
        <f>_xlfn.CONCAT(B8, " ", C8)</f>
        <v>Selig Draysey</v>
      </c>
      <c r="G8" t="s">
        <v>57</v>
      </c>
      <c r="H8" s="11">
        <v>4.666666666666667</v>
      </c>
      <c r="J8" t="str">
        <f>_xlfn.CONCAT(F8, " ", G8)</f>
        <v>Selig Draysey Technology</v>
      </c>
      <c r="K8" t="s">
        <v>57</v>
      </c>
      <c r="L8" s="11">
        <v>4.833333333333333</v>
      </c>
    </row>
    <row r="9" spans="2:12" x14ac:dyDescent="0.25">
      <c r="B9" t="s">
        <v>1899</v>
      </c>
      <c r="C9" t="s">
        <v>1900</v>
      </c>
      <c r="D9">
        <v>4.666666666666667</v>
      </c>
      <c r="F9" t="str">
        <f>_xlfn.CONCAT(B9, " ", C9)</f>
        <v>Fabiano Edkins</v>
      </c>
      <c r="G9" t="s">
        <v>28</v>
      </c>
      <c r="H9" s="11">
        <v>4.666666666666667</v>
      </c>
      <c r="J9" t="str">
        <f>_xlfn.CONCAT(F9, " ", G9)</f>
        <v>Fabiano Edkins Sales</v>
      </c>
      <c r="K9" t="s">
        <v>47</v>
      </c>
      <c r="L9" s="11">
        <v>4.666666666666667</v>
      </c>
    </row>
    <row r="10" spans="2:12" x14ac:dyDescent="0.25">
      <c r="B10" t="s">
        <v>2278</v>
      </c>
      <c r="C10" t="s">
        <v>2279</v>
      </c>
      <c r="D10">
        <v>4.5</v>
      </c>
      <c r="F10" t="str">
        <f>_xlfn.CONCAT(B10, " ", C10)</f>
        <v>Dorey Arpur</v>
      </c>
      <c r="G10" t="s">
        <v>28</v>
      </c>
      <c r="H10" s="11">
        <v>4.666666666666667</v>
      </c>
      <c r="J10" t="str">
        <f>_xlfn.CONCAT(F10, " ", G10)</f>
        <v>Dorey Arpur Sales</v>
      </c>
      <c r="K10" t="s">
        <v>57</v>
      </c>
      <c r="L10" s="11">
        <v>4.666666666666667</v>
      </c>
    </row>
    <row r="11" spans="2:12" x14ac:dyDescent="0.25">
      <c r="B11" t="s">
        <v>3449</v>
      </c>
      <c r="C11" t="s">
        <v>3450</v>
      </c>
      <c r="D11">
        <v>4.833333333333333</v>
      </c>
      <c r="F11" t="str">
        <f>_xlfn.CONCAT(B11, " ", C11)</f>
        <v>Dunstan Whife</v>
      </c>
      <c r="G11" t="s">
        <v>28</v>
      </c>
      <c r="H11" s="11">
        <v>4.5</v>
      </c>
      <c r="J11" t="str">
        <f>_xlfn.CONCAT(F11, " ", G11)</f>
        <v>Dunstan Whife Sales</v>
      </c>
      <c r="K11" t="s">
        <v>28</v>
      </c>
      <c r="L11" s="11">
        <v>4.666666666666667</v>
      </c>
    </row>
    <row r="12" spans="2:12" x14ac:dyDescent="0.25">
      <c r="B12" t="s">
        <v>3462</v>
      </c>
      <c r="C12" t="s">
        <v>3463</v>
      </c>
      <c r="D12">
        <v>4.833333333333333</v>
      </c>
      <c r="F12" t="str">
        <f>_xlfn.CONCAT(B12, " ", C12)</f>
        <v>Lock Pierson</v>
      </c>
      <c r="G12" t="s">
        <v>57</v>
      </c>
      <c r="H12" s="11">
        <v>4.5</v>
      </c>
      <c r="J12" t="str">
        <f>_xlfn.CONCAT(F12, " ", G12)</f>
        <v>Lock Pierson Technology</v>
      </c>
      <c r="K12" t="s">
        <v>57</v>
      </c>
      <c r="L12" s="11">
        <v>4.666666666666667</v>
      </c>
    </row>
    <row r="13" spans="2:12" x14ac:dyDescent="0.25">
      <c r="B13" t="s">
        <v>3519</v>
      </c>
      <c r="C13" t="s">
        <v>3520</v>
      </c>
      <c r="D13">
        <v>4.666666666666667</v>
      </c>
      <c r="F13" t="str">
        <f>_xlfn.CONCAT(B13, " ", C13)</f>
        <v>Eugenio Sempill</v>
      </c>
      <c r="G13" t="s">
        <v>28</v>
      </c>
      <c r="H13" s="11">
        <v>4.5</v>
      </c>
      <c r="J13" t="str">
        <f>_xlfn.CONCAT(F13, " ", G13)</f>
        <v>Eugenio Sempill Sales</v>
      </c>
      <c r="K13" t="s">
        <v>28</v>
      </c>
      <c r="L13" s="11">
        <v>4.666666666666667</v>
      </c>
    </row>
    <row r="14" spans="2:12" x14ac:dyDescent="0.25">
      <c r="B14" t="s">
        <v>1640</v>
      </c>
      <c r="C14" t="s">
        <v>3599</v>
      </c>
      <c r="D14">
        <v>4.5</v>
      </c>
      <c r="F14" t="str">
        <f>_xlfn.CONCAT(B14, " ", C14)</f>
        <v>Quinton McAllister</v>
      </c>
      <c r="G14" t="s">
        <v>57</v>
      </c>
      <c r="H14" s="11">
        <v>4.5</v>
      </c>
      <c r="J14" t="str">
        <f>_xlfn.CONCAT(F14, " ", G14)</f>
        <v>Quinton McAllister Technology</v>
      </c>
      <c r="K14" t="s">
        <v>28</v>
      </c>
      <c r="L14" s="11">
        <v>4.666666666666667</v>
      </c>
    </row>
    <row r="15" spans="2:12" x14ac:dyDescent="0.25">
      <c r="B15" t="s">
        <v>3680</v>
      </c>
      <c r="C15" t="s">
        <v>3681</v>
      </c>
      <c r="D15">
        <v>4.5</v>
      </c>
      <c r="F15" t="str">
        <f>_xlfn.CONCAT(B15, " ", C15)</f>
        <v>Bert Otton</v>
      </c>
      <c r="G15" t="s">
        <v>28</v>
      </c>
      <c r="H15" s="11">
        <v>4.5</v>
      </c>
      <c r="J15" t="str">
        <f>_xlfn.CONCAT(F15, " ", G15)</f>
        <v>Bert Otton Sales</v>
      </c>
      <c r="K15" t="s">
        <v>28</v>
      </c>
      <c r="L15" s="11">
        <v>4.5</v>
      </c>
    </row>
    <row r="16" spans="2:12" x14ac:dyDescent="0.25">
      <c r="B16" t="s">
        <v>4052</v>
      </c>
      <c r="C16" t="s">
        <v>4053</v>
      </c>
      <c r="D16">
        <v>4.666666666666667</v>
      </c>
      <c r="F16" t="str">
        <f>_xlfn.CONCAT(B16, " ", C16)</f>
        <v>Yelena Stamp</v>
      </c>
      <c r="G16" t="s">
        <v>57</v>
      </c>
      <c r="H16" s="11">
        <v>4.5</v>
      </c>
      <c r="J16" t="str">
        <f>_xlfn.CONCAT(F16, " ", G16)</f>
        <v>Yelena Stamp Technology</v>
      </c>
      <c r="K16" t="s">
        <v>57</v>
      </c>
      <c r="L16" s="11">
        <v>4.5</v>
      </c>
    </row>
    <row r="17" spans="10:12" x14ac:dyDescent="0.25">
      <c r="J17" t="str">
        <f>_xlfn.CONCAT(F17, " ", G17)</f>
        <v xml:space="preserve"> </v>
      </c>
      <c r="K17" t="s">
        <v>28</v>
      </c>
      <c r="L17" s="11">
        <v>4.5</v>
      </c>
    </row>
    <row r="18" spans="10:12" x14ac:dyDescent="0.25">
      <c r="J18" t="str">
        <f>_xlfn.CONCAT(F18, " ", G18)</f>
        <v xml:space="preserve"> </v>
      </c>
      <c r="K18" t="s">
        <v>57</v>
      </c>
      <c r="L18" s="11">
        <v>4.5</v>
      </c>
    </row>
    <row r="19" spans="10:12" x14ac:dyDescent="0.25">
      <c r="J19" t="str">
        <f>_xlfn.CONCAT(F19, " ", G19)</f>
        <v xml:space="preserve"> </v>
      </c>
      <c r="K19" t="s">
        <v>28</v>
      </c>
      <c r="L19" s="11">
        <v>4.5</v>
      </c>
    </row>
    <row r="20" spans="10:12" x14ac:dyDescent="0.25">
      <c r="J20" t="str">
        <f>_xlfn.CONCAT(F20, " ", G20)</f>
        <v xml:space="preserve"> </v>
      </c>
      <c r="K20" t="s">
        <v>57</v>
      </c>
      <c r="L20" s="11">
        <v>4.5</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EF72-D266-4C2C-B18E-B683255BD39C}">
  <dimension ref="AC110"/>
  <sheetViews>
    <sheetView showGridLines="0" showRowColHeaders="0" tabSelected="1" topLeftCell="C1" zoomScale="75" zoomScaleNormal="75" workbookViewId="0">
      <selection activeCell="W48" sqref="W48"/>
    </sheetView>
  </sheetViews>
  <sheetFormatPr defaultRowHeight="15" x14ac:dyDescent="0.25"/>
  <cols>
    <col min="1" max="16384" width="9.140625" style="12"/>
  </cols>
  <sheetData>
    <row r="110" spans="29:29" x14ac:dyDescent="0.25">
      <c r="AC110" s="12" t="s">
        <v>4753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2978A2-B0DF-407A-99FF-638852A112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Sheet2</vt:lpstr>
      <vt:lpstr>Merge2</vt:lpstr>
      <vt:lpstr>Sheet3</vt:lpstr>
      <vt:lpstr>DASHBOARD</vt:lpstr>
      <vt:lpstr>number</vt:lpstr>
      <vt:lpstr>rate</vt:lpstr>
      <vt:lpstr>Salary</vt:lpstr>
      <vt:lpstr>they</vt:lpstr>
      <vt:lpstr>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Mubarak Azeem</dc:creator>
  <cp:lastModifiedBy>Mubarak Azeem</cp:lastModifiedBy>
  <cp:lastPrinted>2025-07-23T22:48:37Z</cp:lastPrinted>
  <dcterms:created xsi:type="dcterms:W3CDTF">2025-07-20T08:02:59Z</dcterms:created>
  <dcterms:modified xsi:type="dcterms:W3CDTF">2025-07-23T22:56:29Z</dcterms:modified>
</cp:coreProperties>
</file>